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C:\Users\Abigail Rubio\Downloads\LAURA FINANZAS PAGINA WEB 3ER\3er Trimestre\"/>
    </mc:Choice>
  </mc:AlternateContent>
  <xr:revisionPtr revIDLastSave="0" documentId="8_{A2AA894E-AE71-433D-8D1D-AA7C9448C536}" xr6:coauthVersionLast="47" xr6:coauthVersionMax="47" xr10:uidLastSave="{00000000-0000-0000-0000-000000000000}"/>
  <bookViews>
    <workbookView xWindow="28680" yWindow="-120" windowWidth="29040" windowHeight="15840" xr2:uid="{C490C990-B725-40D9-8252-8DB38846DF1F}"/>
  </bookViews>
  <sheets>
    <sheet name="9.1" sheetId="1" r:id="rId1"/>
  </sheets>
  <externalReferences>
    <externalReference r:id="rId2"/>
  </externalReferences>
  <definedNames>
    <definedName name="ANEXO">#REF!</definedName>
    <definedName name="_xlnm.Print_Area" localSheetId="0">'9.1'!$A$1:$H$94</definedName>
    <definedName name="_xlnm.Print_Titles" localSheetId="0">'9.1'!$1:$9</definedName>
    <definedName name="X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81" i="1" l="1"/>
  <c r="H81" i="1" s="1"/>
  <c r="E80" i="1"/>
  <c r="H80" i="1" s="1"/>
  <c r="E79" i="1"/>
  <c r="H79" i="1" s="1"/>
  <c r="E78" i="1"/>
  <c r="H78" i="1" s="1"/>
  <c r="E77" i="1"/>
  <c r="E74" i="1" s="1"/>
  <c r="E76" i="1"/>
  <c r="H76" i="1" s="1"/>
  <c r="E75" i="1"/>
  <c r="H75" i="1" s="1"/>
  <c r="G74" i="1"/>
  <c r="F74" i="1"/>
  <c r="D74" i="1"/>
  <c r="C74" i="1"/>
  <c r="E73" i="1"/>
  <c r="H73" i="1" s="1"/>
  <c r="E72" i="1"/>
  <c r="H72" i="1" s="1"/>
  <c r="E71" i="1"/>
  <c r="E70" i="1" s="1"/>
  <c r="G70" i="1"/>
  <c r="F70" i="1"/>
  <c r="D70" i="1"/>
  <c r="C70" i="1"/>
  <c r="E69" i="1"/>
  <c r="H69" i="1" s="1"/>
  <c r="E68" i="1"/>
  <c r="H68" i="1" s="1"/>
  <c r="E67" i="1"/>
  <c r="H67" i="1" s="1"/>
  <c r="E66" i="1"/>
  <c r="H66" i="1" s="1"/>
  <c r="E65" i="1"/>
  <c r="H65" i="1" s="1"/>
  <c r="E64" i="1"/>
  <c r="H64" i="1" s="1"/>
  <c r="E63" i="1"/>
  <c r="H63" i="1" s="1"/>
  <c r="G62" i="1"/>
  <c r="F62" i="1"/>
  <c r="D62" i="1"/>
  <c r="C62" i="1"/>
  <c r="E61" i="1"/>
  <c r="H61" i="1" s="1"/>
  <c r="E60" i="1"/>
  <c r="H60" i="1" s="1"/>
  <c r="E59" i="1"/>
  <c r="H59" i="1" s="1"/>
  <c r="H58" i="1" s="1"/>
  <c r="G58" i="1"/>
  <c r="F58" i="1"/>
  <c r="E58" i="1"/>
  <c r="D58" i="1"/>
  <c r="C58" i="1"/>
  <c r="E57" i="1"/>
  <c r="H57" i="1" s="1"/>
  <c r="E56" i="1"/>
  <c r="H56" i="1" s="1"/>
  <c r="E55" i="1"/>
  <c r="H55" i="1" s="1"/>
  <c r="E54" i="1"/>
  <c r="H54" i="1" s="1"/>
  <c r="E53" i="1"/>
  <c r="H53" i="1" s="1"/>
  <c r="E52" i="1"/>
  <c r="H52" i="1" s="1"/>
  <c r="E51" i="1"/>
  <c r="H51" i="1" s="1"/>
  <c r="E50" i="1"/>
  <c r="H50" i="1" s="1"/>
  <c r="E49" i="1"/>
  <c r="E48" i="1" s="1"/>
  <c r="G48" i="1"/>
  <c r="F48" i="1"/>
  <c r="D48" i="1"/>
  <c r="C48" i="1"/>
  <c r="E47" i="1"/>
  <c r="H47" i="1" s="1"/>
  <c r="E46" i="1"/>
  <c r="H46" i="1" s="1"/>
  <c r="E45" i="1"/>
  <c r="H45" i="1" s="1"/>
  <c r="E44" i="1"/>
  <c r="H44" i="1" s="1"/>
  <c r="E43" i="1"/>
  <c r="H43" i="1" s="1"/>
  <c r="E42" i="1"/>
  <c r="H42" i="1" s="1"/>
  <c r="E41" i="1"/>
  <c r="H41" i="1" s="1"/>
  <c r="E40" i="1"/>
  <c r="H40" i="1" s="1"/>
  <c r="E39" i="1"/>
  <c r="H39" i="1" s="1"/>
  <c r="G38" i="1"/>
  <c r="F38" i="1"/>
  <c r="E38" i="1"/>
  <c r="D38" i="1"/>
  <c r="C38" i="1"/>
  <c r="E37" i="1"/>
  <c r="H37" i="1" s="1"/>
  <c r="E36" i="1"/>
  <c r="H36" i="1" s="1"/>
  <c r="E35" i="1"/>
  <c r="H35" i="1" s="1"/>
  <c r="E34" i="1"/>
  <c r="H34" i="1" s="1"/>
  <c r="E33" i="1"/>
  <c r="H33" i="1" s="1"/>
  <c r="E32" i="1"/>
  <c r="H32" i="1" s="1"/>
  <c r="E31" i="1"/>
  <c r="H31" i="1" s="1"/>
  <c r="E30" i="1"/>
  <c r="H30" i="1" s="1"/>
  <c r="E29" i="1"/>
  <c r="H29" i="1" s="1"/>
  <c r="G28" i="1"/>
  <c r="F28" i="1"/>
  <c r="E28" i="1"/>
  <c r="D28" i="1"/>
  <c r="C28" i="1"/>
  <c r="E27" i="1"/>
  <c r="H27" i="1" s="1"/>
  <c r="E26" i="1"/>
  <c r="H26" i="1" s="1"/>
  <c r="E25" i="1"/>
  <c r="H25" i="1" s="1"/>
  <c r="E24" i="1"/>
  <c r="H24" i="1" s="1"/>
  <c r="E23" i="1"/>
  <c r="H23" i="1" s="1"/>
  <c r="E22" i="1"/>
  <c r="H22" i="1" s="1"/>
  <c r="E21" i="1"/>
  <c r="H21" i="1" s="1"/>
  <c r="E20" i="1"/>
  <c r="H20" i="1" s="1"/>
  <c r="E19" i="1"/>
  <c r="H19" i="1" s="1"/>
  <c r="G18" i="1"/>
  <c r="F18" i="1"/>
  <c r="E18" i="1"/>
  <c r="D18" i="1"/>
  <c r="C18" i="1"/>
  <c r="E17" i="1"/>
  <c r="H17" i="1" s="1"/>
  <c r="E16" i="1"/>
  <c r="H16" i="1" s="1"/>
  <c r="E15" i="1"/>
  <c r="H15" i="1" s="1"/>
  <c r="E14" i="1"/>
  <c r="H14" i="1" s="1"/>
  <c r="E13" i="1"/>
  <c r="H13" i="1" s="1"/>
  <c r="E12" i="1"/>
  <c r="H12" i="1" s="1"/>
  <c r="E11" i="1"/>
  <c r="H11" i="1" s="1"/>
  <c r="G10" i="1"/>
  <c r="G82" i="1" s="1"/>
  <c r="F10" i="1"/>
  <c r="F82" i="1" s="1"/>
  <c r="E10" i="1"/>
  <c r="D10" i="1"/>
  <c r="D82" i="1" s="1"/>
  <c r="C10" i="1"/>
  <c r="C82" i="1" s="1"/>
  <c r="H38" i="1" l="1"/>
  <c r="H10" i="1"/>
  <c r="H18" i="1"/>
  <c r="H28" i="1"/>
  <c r="H62" i="1"/>
  <c r="E62" i="1"/>
  <c r="E82" i="1" s="1"/>
  <c r="H49" i="1"/>
  <c r="H48" i="1" s="1"/>
  <c r="H71" i="1"/>
  <c r="H70" i="1" s="1"/>
  <c r="H77" i="1"/>
  <c r="H74" i="1" s="1"/>
  <c r="H82" i="1" l="1"/>
</calcChain>
</file>

<file path=xl/sharedStrings.xml><?xml version="1.0" encoding="utf-8"?>
<sst xmlns="http://schemas.openxmlformats.org/spreadsheetml/2006/main" count="87" uniqueCount="87">
  <si>
    <t>COMISION MUNICIPAL DE AGUA POTABLE Y ALCANTARILLADO DEL MUNICIPIO DE VICTORIA, TAMAULIPAS</t>
  </si>
  <si>
    <t>Estado Analítico del Ejercicio del Presupuesto de Egresos</t>
  </si>
  <si>
    <r>
      <t>Clasificación por Objeto del Gasto</t>
    </r>
    <r>
      <rPr>
        <b/>
        <sz val="11"/>
        <rFont val="Arial"/>
        <family val="2"/>
      </rPr>
      <t xml:space="preserve"> (Capítulo y Concepto)</t>
    </r>
  </si>
  <si>
    <t>Del 1 de Enero al 30 de Septiembre del 2025</t>
  </si>
  <si>
    <t>Concepto</t>
  </si>
  <si>
    <t>Egresos</t>
  </si>
  <si>
    <t>Subejercicio</t>
  </si>
  <si>
    <t>Aprobado</t>
  </si>
  <si>
    <t>Ampliaciones/
(Reducciones)</t>
  </si>
  <si>
    <t>Modificado</t>
  </si>
  <si>
    <t>Devengado</t>
  </si>
  <si>
    <t>Pagado</t>
  </si>
  <si>
    <t>(3=1+2)</t>
  </si>
  <si>
    <t>6 = ( 3 - 4 )</t>
  </si>
  <si>
    <t>Servicios Personales</t>
  </si>
  <si>
    <t>Remuneraciones al Personal de Carácter Permanente</t>
  </si>
  <si>
    <t>Remuneraciones al Personal de Caracter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</si>
  <si>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</si>
  <si>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</si>
  <si>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</si>
  <si>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</si>
  <si>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</si>
  <si>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</si>
  <si>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</si>
  <si>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</si>
  <si>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</si>
  <si>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</si>
  <si>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</si>
  <si>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</si>
  <si>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</si>
  <si>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</si>
  <si>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</si>
  <si>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</si>
  <si>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</si>
  <si>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</si>
  <si>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</si>
  <si>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</si>
  <si>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</si>
  <si>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</si>
  <si>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</si>
  <si>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</si>
  <si>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</si>
  <si>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</si>
  <si>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</si>
  <si>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</si>
  <si>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</si>
  <si>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 xml:space="preserve"> Ayudas Sociales</t>
  </si>
  <si>
    <t>Pensiones y Jubilaciones</t>
  </si>
  <si>
    <t>Transferencias a Fideicomisos, Mandatos y Otros Análogos</t>
  </si>
  <si>
    <t>Transferencias a la Seguridad Social</t>
  </si>
  <si>
    <t>Donativos</t>
  </si>
  <si>
    <t xml:space="preserve"> 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</si>
  <si>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</si>
  <si>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</si>
  <si>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</si>
  <si>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</si>
  <si>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</si>
  <si>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</si>
  <si>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</si>
  <si>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Biologicos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</si>
  <si>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</si>
  <si>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</si>
  <si>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</si>
  <si>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</si>
  <si>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</si>
  <si>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</si>
  <si>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</si>
  <si>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</si>
  <si>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</si>
  <si>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</si>
  <si>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</si>
  <si>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</si>
  <si>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</si>
  <si>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</si>
  <si>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</si>
  <si>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</si>
  <si>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</si>
  <si>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</si>
  <si>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</si>
  <si>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</si>
  <si>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</si>
  <si>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</si>
  <si>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</si>
  <si>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</si>
  <si>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</si>
  <si>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</si>
  <si>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Total del Gasto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</si>
</sst>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(* #,##0.00_);_(* \(#,##0.00\);_(* &quot;-&quot;??_);_(@_)"/>
    <numFmt numFmtId="165" formatCode="_(* #,##0_);_(* \(#,##0\);_(* &quot;-&quot;??_);_(@_)"/>
  </numFmts>
  <fonts count="1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1"/>
      <name val="Arial"/>
      <family val="2"/>
    </font>
    <font>
      <sz val="8"/>
      <name val="Arial"/>
      <family val="2"/>
    </font>
    <font>
      <sz val="7"/>
      <name val="Arial"/>
      <family val="2"/>
    </font>
    <font>
      <b/>
      <sz val="9"/>
      <name val="Arial"/>
      <family val="2"/>
    </font>
    <font>
      <b/>
      <sz val="10"/>
      <name val="Arial"/>
      <family val="2"/>
    </font>
    <font>
      <b/>
      <sz val="8"/>
      <name val="Arial"/>
      <family val="2"/>
    </font>
    <font>
      <b/>
      <sz val="7"/>
      <name val="Arial"/>
      <family val="2"/>
    </font>
    <font>
      <sz val="9"/>
      <name val="Arial"/>
      <family val="2"/>
    </font>
    <font>
      <b/>
      <sz val="10"/>
      <color rgb="FFFF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1" fillId="0" borderId="0"/>
  </cellStyleXfs>
  <cellXfs count="36">
    <xf numFmtId="0" fontId="0" fillId="0" borderId="0" xfId="0"/>
    <xf numFmtId="0" fontId="2" fillId="0" borderId="0" xfId="1" applyFont="1" applyAlignment="1">
      <alignment horizontal="center" wrapText="1"/>
    </xf>
    <xf numFmtId="0" fontId="1" fillId="0" borderId="0" xfId="1"/>
    <xf numFmtId="0" fontId="2" fillId="0" borderId="0" xfId="1" applyFont="1" applyAlignment="1">
      <alignment horizontal="center"/>
    </xf>
    <xf numFmtId="0" fontId="3" fillId="0" borderId="0" xfId="1" applyFont="1"/>
    <xf numFmtId="0" fontId="4" fillId="0" borderId="0" xfId="1" applyFont="1"/>
    <xf numFmtId="164" fontId="4" fillId="0" borderId="0" xfId="2" applyFont="1"/>
    <xf numFmtId="164" fontId="4" fillId="0" borderId="0" xfId="2" applyFont="1" applyAlignment="1">
      <alignment horizontal="center"/>
    </xf>
    <xf numFmtId="0" fontId="5" fillId="0" borderId="0" xfId="1" applyFont="1"/>
    <xf numFmtId="0" fontId="6" fillId="2" borderId="1" xfId="1" applyFont="1" applyFill="1" applyBorder="1" applyAlignment="1">
      <alignment horizontal="center" vertical="center" wrapText="1"/>
    </xf>
    <xf numFmtId="0" fontId="6" fillId="2" borderId="2" xfId="1" applyFont="1" applyFill="1" applyBorder="1" applyAlignment="1">
      <alignment horizontal="center" vertical="center" wrapText="1"/>
    </xf>
    <xf numFmtId="164" fontId="6" fillId="2" borderId="3" xfId="2" applyFont="1" applyFill="1" applyBorder="1" applyAlignment="1">
      <alignment horizontal="center" vertical="center" wrapText="1"/>
    </xf>
    <xf numFmtId="164" fontId="6" fillId="2" borderId="4" xfId="2" applyFont="1" applyFill="1" applyBorder="1" applyAlignment="1">
      <alignment horizontal="center" vertical="center" wrapText="1"/>
    </xf>
    <xf numFmtId="164" fontId="6" fillId="2" borderId="5" xfId="2" applyFont="1" applyFill="1" applyBorder="1" applyAlignment="1">
      <alignment horizontal="center" vertical="center" wrapText="1"/>
    </xf>
    <xf numFmtId="164" fontId="6" fillId="2" borderId="6" xfId="2" applyFont="1" applyFill="1" applyBorder="1" applyAlignment="1">
      <alignment horizontal="center" vertical="center" wrapText="1"/>
    </xf>
    <xf numFmtId="0" fontId="1" fillId="0" borderId="0" xfId="1" applyAlignment="1">
      <alignment vertical="center"/>
    </xf>
    <xf numFmtId="0" fontId="6" fillId="2" borderId="7" xfId="1" applyFont="1" applyFill="1" applyBorder="1" applyAlignment="1">
      <alignment horizontal="center" vertical="center" wrapText="1"/>
    </xf>
    <xf numFmtId="0" fontId="6" fillId="2" borderId="8" xfId="1" applyFont="1" applyFill="1" applyBorder="1" applyAlignment="1">
      <alignment horizontal="center" vertical="center" wrapText="1"/>
    </xf>
    <xf numFmtId="164" fontId="6" fillId="2" borderId="9" xfId="2" applyFont="1" applyFill="1" applyBorder="1" applyAlignment="1">
      <alignment horizontal="center" vertical="center" wrapText="1"/>
    </xf>
    <xf numFmtId="164" fontId="6" fillId="2" borderId="9" xfId="2" applyFont="1" applyFill="1" applyBorder="1" applyAlignment="1">
      <alignment horizontal="center" vertical="center" wrapText="1"/>
    </xf>
    <xf numFmtId="0" fontId="6" fillId="2" borderId="10" xfId="1" applyFont="1" applyFill="1" applyBorder="1" applyAlignment="1">
      <alignment horizontal="center" vertical="center" wrapText="1"/>
    </xf>
    <xf numFmtId="0" fontId="6" fillId="2" borderId="11" xfId="1" applyFont="1" applyFill="1" applyBorder="1" applyAlignment="1">
      <alignment horizontal="center" vertical="center" wrapText="1"/>
    </xf>
    <xf numFmtId="1" fontId="7" fillId="2" borderId="12" xfId="2" applyNumberFormat="1" applyFont="1" applyFill="1" applyBorder="1" applyAlignment="1">
      <alignment horizontal="center" vertical="center" wrapText="1"/>
    </xf>
    <xf numFmtId="0" fontId="5" fillId="0" borderId="13" xfId="1" applyFont="1" applyBorder="1" applyAlignment="1">
      <alignment horizontal="left" vertical="center"/>
    </xf>
    <xf numFmtId="0" fontId="6" fillId="0" borderId="13" xfId="1" applyFont="1" applyBorder="1" applyAlignment="1">
      <alignment vertical="center"/>
    </xf>
    <xf numFmtId="165" fontId="8" fillId="0" borderId="13" xfId="3" applyNumberFormat="1" applyFont="1" applyBorder="1"/>
    <xf numFmtId="0" fontId="6" fillId="0" borderId="0" xfId="1" applyFont="1"/>
    <xf numFmtId="0" fontId="9" fillId="0" borderId="13" xfId="1" applyFont="1" applyBorder="1" applyAlignment="1">
      <alignment horizontal="left" vertical="center" indent="1"/>
    </xf>
    <xf numFmtId="0" fontId="1" fillId="0" borderId="13" xfId="1" applyBorder="1" applyAlignment="1">
      <alignment horizontal="left" vertical="center" indent="1"/>
    </xf>
    <xf numFmtId="165" fontId="4" fillId="0" borderId="13" xfId="3" applyNumberFormat="1" applyFont="1" applyBorder="1"/>
    <xf numFmtId="0" fontId="5" fillId="0" borderId="14" xfId="1" applyFont="1" applyBorder="1" applyAlignment="1">
      <alignment horizontal="left" vertical="center"/>
    </xf>
    <xf numFmtId="0" fontId="6" fillId="0" borderId="14" xfId="1" applyFont="1" applyBorder="1" applyAlignment="1">
      <alignment horizontal="left" vertical="center"/>
    </xf>
    <xf numFmtId="165" fontId="8" fillId="0" borderId="14" xfId="3" applyNumberFormat="1" applyFont="1" applyBorder="1"/>
    <xf numFmtId="165" fontId="4" fillId="0" borderId="14" xfId="3" applyNumberFormat="1" applyFont="1" applyBorder="1"/>
    <xf numFmtId="0" fontId="8" fillId="0" borderId="14" xfId="1" applyFont="1" applyBorder="1" applyAlignment="1">
      <alignment horizontal="center"/>
    </xf>
    <xf numFmtId="0" fontId="10" fillId="0" borderId="0" xfId="4" applyFont="1" applyAlignment="1">
      <alignment horizontal="center" wrapText="1"/>
    </xf>
  </cellXfs>
  <cellStyles count="5">
    <cellStyle name="Millares 2" xfId="3" xr:uid="{C85E5B96-0A9F-4D04-A455-B866665C03A2}"/>
    <cellStyle name="Millares 2 2 2" xfId="2" xr:uid="{827CEE2D-AE88-42FD-821F-05D34224956A}"/>
    <cellStyle name="Normal" xfId="0" builtinId="0"/>
    <cellStyle name="Normal 2" xfId="4" xr:uid="{B006177A-6274-4E08-9C49-AE995FA36A36}"/>
    <cellStyle name="Normal 3 2" xfId="1" xr:uid="{F5633483-550B-466D-B3B1-014EDD60DC4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114300</xdr:colOff>
      <xdr:row>2</xdr:row>
      <xdr:rowOff>38100</xdr:rowOff>
    </xdr:from>
    <xdr:to>
      <xdr:col>1</xdr:col>
      <xdr:colOff>1657350</xdr:colOff>
      <xdr:row>4</xdr:row>
      <xdr:rowOff>188952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1E35180E-0E22-435F-B02D-FAE1C374838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400" y="400050"/>
          <a:ext cx="1543050" cy="550902"/>
        </a:xfrm>
        <a:prstGeom prst="rect">
          <a:avLst/>
        </a:prstGeom>
        <a:ln>
          <a:noFill/>
        </a:ln>
      </xdr:spPr>
    </xdr:pic>
    <xdr:clientData/>
  </xdr:twoCellAnchor>
  <xdr:twoCellAnchor editAs="oneCell">
    <xdr:from>
      <xdr:col>5</xdr:col>
      <xdr:colOff>750920</xdr:colOff>
      <xdr:row>2</xdr:row>
      <xdr:rowOff>76201</xdr:rowOff>
    </xdr:from>
    <xdr:to>
      <xdr:col>7</xdr:col>
      <xdr:colOff>392312</xdr:colOff>
      <xdr:row>5</xdr:row>
      <xdr:rowOff>27027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37328A3-7ACE-4737-9478-530EB33AB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628095" y="438151"/>
          <a:ext cx="1546392" cy="550901"/>
        </a:xfrm>
        <a:prstGeom prst="rect">
          <a:avLst/>
        </a:prstGeom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Abigail%20Rubio\Downloads\LAURA%20FINANZAS%20PAGINA%20WEB%203ER\3er%20Trimestre\ESTADOS%20FINANCIEROS%203ER%20TRIMESTRE%202025.xlsx" TargetMode="External"/><Relationship Id="rId1" Type="http://schemas.openxmlformats.org/officeDocument/2006/relationships/externalLinkPath" Target="ESTADOS%20FINANCIEROS%203ER%20TRIMESTRE%20202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1"/>
      <sheetName val="2"/>
      <sheetName val="5"/>
      <sheetName val="8"/>
      <sheetName val="9.1"/>
      <sheetName val="9.2"/>
      <sheetName val="9.3"/>
      <sheetName val="9.4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73E54F-8382-45B3-993B-E8B26F3427B4}">
  <sheetPr>
    <tabColor theme="6" tint="0.39997558519241921"/>
    <pageSetUpPr fitToPage="1"/>
  </sheetPr>
  <dimension ref="A2:H104"/>
  <sheetViews>
    <sheetView tabSelected="1" topLeftCell="A64" zoomScale="115" zoomScaleNormal="115" workbookViewId="0">
      <selection activeCell="B33" sqref="B33"/>
    </sheetView>
  </sheetViews>
  <sheetFormatPr baseColWidth="10" defaultColWidth="11.42578125" defaultRowHeight="12.75" x14ac:dyDescent="0.2"/>
  <cols>
    <col min="1" max="1" width="6.28515625" style="5" bestFit="1" customWidth="1"/>
    <col min="2" max="2" width="66.28515625" style="5" bestFit="1" customWidth="1"/>
    <col min="3" max="3" width="13.7109375" style="6" customWidth="1"/>
    <col min="4" max="4" width="15" style="6" customWidth="1"/>
    <col min="5" max="5" width="16.85546875" style="6" customWidth="1"/>
    <col min="6" max="6" width="14.85546875" style="6" customWidth="1"/>
    <col min="7" max="8" width="13.7109375" style="6" customWidth="1"/>
    <col min="9" max="16384" width="11.42578125" style="2"/>
  </cols>
  <sheetData>
    <row r="2" spans="1:8" ht="15.75" customHeight="1" x14ac:dyDescent="0.25">
      <c r="A2" s="1" t="s">
        <v>0</v>
      </c>
      <c r="B2" s="1"/>
      <c r="C2" s="1"/>
      <c r="D2" s="1"/>
      <c r="E2" s="1"/>
      <c r="F2" s="1"/>
      <c r="G2" s="1"/>
      <c r="H2" s="1"/>
    </row>
    <row r="3" spans="1:8" ht="15.75" customHeight="1" x14ac:dyDescent="0.25">
      <c r="A3" s="3" t="s">
        <v>1</v>
      </c>
      <c r="B3" s="3"/>
      <c r="C3" s="3"/>
      <c r="D3" s="3"/>
      <c r="E3" s="3"/>
      <c r="F3" s="3"/>
      <c r="G3" s="3"/>
      <c r="H3" s="3"/>
    </row>
    <row r="4" spans="1:8" ht="15.75" customHeight="1" x14ac:dyDescent="0.25">
      <c r="A4" s="3" t="s">
        <v>2</v>
      </c>
      <c r="B4" s="3"/>
      <c r="C4" s="3"/>
      <c r="D4" s="3"/>
      <c r="E4" s="3"/>
      <c r="F4" s="3"/>
      <c r="G4" s="3"/>
      <c r="H4" s="3"/>
    </row>
    <row r="5" spans="1:8" ht="15.75" customHeight="1" x14ac:dyDescent="0.25">
      <c r="A5" s="3" t="s">
        <v>3</v>
      </c>
      <c r="B5" s="3"/>
      <c r="C5" s="3"/>
      <c r="D5" s="3"/>
      <c r="E5" s="3"/>
      <c r="F5" s="3"/>
      <c r="G5" s="3"/>
      <c r="H5" s="3"/>
    </row>
    <row r="6" spans="1:8" ht="13.5" thickBot="1" x14ac:dyDescent="0.25">
      <c r="A6" s="4"/>
      <c r="G6" s="7"/>
      <c r="H6" s="8"/>
    </row>
    <row r="7" spans="1:8" s="15" customFormat="1" x14ac:dyDescent="0.25">
      <c r="A7" s="9" t="s">
        <v>4</v>
      </c>
      <c r="B7" s="10"/>
      <c r="C7" s="11" t="s">
        <v>5</v>
      </c>
      <c r="D7" s="12"/>
      <c r="E7" s="12"/>
      <c r="F7" s="12"/>
      <c r="G7" s="13"/>
      <c r="H7" s="14" t="s">
        <v>6</v>
      </c>
    </row>
    <row r="8" spans="1:8" ht="26.25" thickBot="1" x14ac:dyDescent="0.25">
      <c r="A8" s="16"/>
      <c r="B8" s="17"/>
      <c r="C8" s="18" t="s">
        <v>7</v>
      </c>
      <c r="D8" s="18" t="s">
        <v>8</v>
      </c>
      <c r="E8" s="18" t="s">
        <v>9</v>
      </c>
      <c r="F8" s="18" t="s">
        <v>10</v>
      </c>
      <c r="G8" s="18" t="s">
        <v>11</v>
      </c>
      <c r="H8" s="19"/>
    </row>
    <row r="9" spans="1:8" ht="15" customHeight="1" thickBot="1" x14ac:dyDescent="0.25">
      <c r="A9" s="20"/>
      <c r="B9" s="21"/>
      <c r="C9" s="22">
        <v>1</v>
      </c>
      <c r="D9" s="22">
        <v>2</v>
      </c>
      <c r="E9" s="22" t="s">
        <v>12</v>
      </c>
      <c r="F9" s="22">
        <v>4</v>
      </c>
      <c r="G9" s="22">
        <v>5</v>
      </c>
      <c r="H9" s="22" t="s">
        <v>13</v>
      </c>
    </row>
    <row r="10" spans="1:8" s="26" customFormat="1" ht="15" customHeight="1" x14ac:dyDescent="0.2">
      <c r="A10" s="23">
        <v>1000</v>
      </c>
      <c r="B10" s="24" t="s">
        <v>14</v>
      </c>
      <c r="C10" s="25">
        <f t="shared" ref="C10:H10" si="0">SUM(C11:C17)</f>
        <v>237390564.57999998</v>
      </c>
      <c r="D10" s="25">
        <f t="shared" si="0"/>
        <v>13523569.390000001</v>
      </c>
      <c r="E10" s="25">
        <f t="shared" si="0"/>
        <v>250914133.97</v>
      </c>
      <c r="F10" s="25">
        <f t="shared" si="0"/>
        <v>163433707.58000001</v>
      </c>
      <c r="G10" s="25">
        <f t="shared" si="0"/>
        <v>149177960.59999999</v>
      </c>
      <c r="H10" s="25">
        <f t="shared" si="0"/>
        <v>87480426.390000001</v>
      </c>
    </row>
    <row r="11" spans="1:8" s="26" customFormat="1" ht="15" customHeight="1" x14ac:dyDescent="0.2">
      <c r="A11" s="27">
        <v>1100</v>
      </c>
      <c r="B11" s="28" t="s">
        <v>15</v>
      </c>
      <c r="C11" s="29">
        <v>80795990.329999998</v>
      </c>
      <c r="D11" s="29">
        <v>3144225.58</v>
      </c>
      <c r="E11" s="29">
        <f t="shared" ref="E11:E16" si="1">+C11+D11</f>
        <v>83940215.909999996</v>
      </c>
      <c r="F11" s="29">
        <v>57254801.259999998</v>
      </c>
      <c r="G11" s="29">
        <v>56830293.909999996</v>
      </c>
      <c r="H11" s="29">
        <f>+E11-F11</f>
        <v>26685414.649999999</v>
      </c>
    </row>
    <row r="12" spans="1:8" s="26" customFormat="1" ht="15" customHeight="1" x14ac:dyDescent="0.2">
      <c r="A12" s="27">
        <v>1200</v>
      </c>
      <c r="B12" s="28" t="s">
        <v>16</v>
      </c>
      <c r="C12" s="29">
        <v>35548235.780000001</v>
      </c>
      <c r="D12" s="29">
        <v>216162.53</v>
      </c>
      <c r="E12" s="29">
        <f t="shared" si="1"/>
        <v>35764398.310000002</v>
      </c>
      <c r="F12" s="29">
        <v>22176763.27</v>
      </c>
      <c r="G12" s="29">
        <v>22176763.27</v>
      </c>
      <c r="H12" s="29">
        <f t="shared" ref="H12:H17" si="2">+E12-F12</f>
        <v>13587635.040000003</v>
      </c>
    </row>
    <row r="13" spans="1:8" s="26" customFormat="1" ht="15" customHeight="1" x14ac:dyDescent="0.2">
      <c r="A13" s="27">
        <v>1300</v>
      </c>
      <c r="B13" s="28" t="s">
        <v>17</v>
      </c>
      <c r="C13" s="29">
        <v>41801586.490000002</v>
      </c>
      <c r="D13" s="29">
        <v>6804183.8600000003</v>
      </c>
      <c r="E13" s="29">
        <f t="shared" si="1"/>
        <v>48605770.350000001</v>
      </c>
      <c r="F13" s="29">
        <v>24948172.98</v>
      </c>
      <c r="G13" s="29">
        <v>22473692.68</v>
      </c>
      <c r="H13" s="29">
        <f t="shared" si="2"/>
        <v>23657597.370000001</v>
      </c>
    </row>
    <row r="14" spans="1:8" s="26" customFormat="1" ht="15" customHeight="1" x14ac:dyDescent="0.2">
      <c r="A14" s="27">
        <v>1400</v>
      </c>
      <c r="B14" s="28" t="s">
        <v>18</v>
      </c>
      <c r="C14" s="29">
        <v>34676572.219999999</v>
      </c>
      <c r="D14" s="29">
        <v>100000</v>
      </c>
      <c r="E14" s="29">
        <f t="shared" si="1"/>
        <v>34776572.219999999</v>
      </c>
      <c r="F14" s="29">
        <v>25951799.690000001</v>
      </c>
      <c r="G14" s="29">
        <v>19263228.91</v>
      </c>
      <c r="H14" s="29">
        <f t="shared" si="2"/>
        <v>8824772.5299999975</v>
      </c>
    </row>
    <row r="15" spans="1:8" s="26" customFormat="1" ht="15" customHeight="1" x14ac:dyDescent="0.2">
      <c r="A15" s="27">
        <v>1500</v>
      </c>
      <c r="B15" s="28" t="s">
        <v>19</v>
      </c>
      <c r="C15" s="29">
        <v>44364179.759999998</v>
      </c>
      <c r="D15" s="29">
        <v>2810997.42</v>
      </c>
      <c r="E15" s="29">
        <f t="shared" si="1"/>
        <v>47175177.18</v>
      </c>
      <c r="F15" s="29">
        <v>32540170.379999999</v>
      </c>
      <c r="G15" s="29">
        <v>27908441.170000002</v>
      </c>
      <c r="H15" s="29">
        <f t="shared" si="2"/>
        <v>14635006.800000001</v>
      </c>
    </row>
    <row r="16" spans="1:8" s="26" customFormat="1" ht="15" customHeight="1" x14ac:dyDescent="0.2">
      <c r="A16" s="27">
        <v>1600</v>
      </c>
      <c r="B16" s="28" t="s">
        <v>20</v>
      </c>
      <c r="C16" s="29"/>
      <c r="D16" s="29"/>
      <c r="E16" s="29">
        <f t="shared" si="1"/>
        <v>0</v>
      </c>
      <c r="F16" s="29"/>
      <c r="G16" s="29"/>
      <c r="H16" s="29">
        <f t="shared" si="2"/>
        <v>0</v>
      </c>
    </row>
    <row r="17" spans="1:8" s="26" customFormat="1" ht="15" customHeight="1" x14ac:dyDescent="0.2">
      <c r="A17" s="27">
        <v>1700</v>
      </c>
      <c r="B17" s="28" t="s">
        <v>21</v>
      </c>
      <c r="C17" s="29">
        <v>204000</v>
      </c>
      <c r="D17" s="29">
        <v>448000</v>
      </c>
      <c r="E17" s="29">
        <f>+C17+D17</f>
        <v>652000</v>
      </c>
      <c r="F17" s="29">
        <v>562000</v>
      </c>
      <c r="G17" s="29">
        <v>525540.66</v>
      </c>
      <c r="H17" s="29">
        <f t="shared" si="2"/>
        <v>90000</v>
      </c>
    </row>
    <row r="18" spans="1:8" s="26" customFormat="1" ht="15" customHeight="1" x14ac:dyDescent="0.2">
      <c r="A18" s="30">
        <v>2000</v>
      </c>
      <c r="B18" s="31" t="s">
        <v>22</v>
      </c>
      <c r="C18" s="32">
        <f t="shared" ref="C18:H18" si="3">SUM(C19:C27)</f>
        <v>38388178.950000003</v>
      </c>
      <c r="D18" s="32">
        <f t="shared" si="3"/>
        <v>-988676.77999999991</v>
      </c>
      <c r="E18" s="32">
        <f t="shared" si="3"/>
        <v>37399502.170000002</v>
      </c>
      <c r="F18" s="32">
        <f t="shared" si="3"/>
        <v>27485594.289999999</v>
      </c>
      <c r="G18" s="32">
        <f t="shared" si="3"/>
        <v>23606597.68</v>
      </c>
      <c r="H18" s="32">
        <f t="shared" si="3"/>
        <v>9913907.8800000008</v>
      </c>
    </row>
    <row r="19" spans="1:8" s="26" customFormat="1" ht="15" customHeight="1" x14ac:dyDescent="0.2">
      <c r="A19" s="27">
        <v>2100</v>
      </c>
      <c r="B19" s="28" t="s">
        <v>23</v>
      </c>
      <c r="C19" s="33">
        <v>1714377.13</v>
      </c>
      <c r="D19" s="33">
        <v>-63528.41</v>
      </c>
      <c r="E19" s="29">
        <f t="shared" ref="E19:E81" si="4">+C19+D19</f>
        <v>1650848.72</v>
      </c>
      <c r="F19" s="33">
        <v>1206055.31</v>
      </c>
      <c r="G19" s="33">
        <v>1048631.31</v>
      </c>
      <c r="H19" s="29">
        <f t="shared" ref="H19:H27" si="5">+E19-F19</f>
        <v>444793.40999999992</v>
      </c>
    </row>
    <row r="20" spans="1:8" s="26" customFormat="1" ht="15" customHeight="1" x14ac:dyDescent="0.2">
      <c r="A20" s="27">
        <v>2200</v>
      </c>
      <c r="B20" s="28" t="s">
        <v>24</v>
      </c>
      <c r="C20" s="33">
        <v>588201.19999999995</v>
      </c>
      <c r="D20" s="33">
        <v>-39955.760000000002</v>
      </c>
      <c r="E20" s="29">
        <f t="shared" si="4"/>
        <v>548245.43999999994</v>
      </c>
      <c r="F20" s="33">
        <v>369889.35</v>
      </c>
      <c r="G20" s="33">
        <v>365761.51</v>
      </c>
      <c r="H20" s="29">
        <f t="shared" si="5"/>
        <v>178356.08999999997</v>
      </c>
    </row>
    <row r="21" spans="1:8" s="26" customFormat="1" ht="15" customHeight="1" x14ac:dyDescent="0.2">
      <c r="A21" s="27">
        <v>2300</v>
      </c>
      <c r="B21" s="28" t="s">
        <v>25</v>
      </c>
      <c r="C21" s="33">
        <v>8637021.4100000001</v>
      </c>
      <c r="D21" s="33">
        <v>-785371.38</v>
      </c>
      <c r="E21" s="29">
        <f t="shared" si="4"/>
        <v>7851650.0300000003</v>
      </c>
      <c r="F21" s="33">
        <v>5795292.3099999996</v>
      </c>
      <c r="G21" s="33">
        <v>5360025.42</v>
      </c>
      <c r="H21" s="29">
        <f t="shared" si="5"/>
        <v>2056357.7200000007</v>
      </c>
    </row>
    <row r="22" spans="1:8" s="26" customFormat="1" ht="15" customHeight="1" x14ac:dyDescent="0.2">
      <c r="A22" s="27">
        <v>2400</v>
      </c>
      <c r="B22" s="28" t="s">
        <v>26</v>
      </c>
      <c r="C22" s="33">
        <v>7621237.5800000001</v>
      </c>
      <c r="D22" s="33">
        <v>706848.99</v>
      </c>
      <c r="E22" s="29">
        <f t="shared" si="4"/>
        <v>8328086.5700000003</v>
      </c>
      <c r="F22" s="33">
        <v>6790884.1900000004</v>
      </c>
      <c r="G22" s="33">
        <v>5624809.6500000004</v>
      </c>
      <c r="H22" s="29">
        <f t="shared" si="5"/>
        <v>1537202.38</v>
      </c>
    </row>
    <row r="23" spans="1:8" s="26" customFormat="1" ht="15" customHeight="1" x14ac:dyDescent="0.2">
      <c r="A23" s="27">
        <v>2500</v>
      </c>
      <c r="B23" s="28" t="s">
        <v>27</v>
      </c>
      <c r="C23" s="33">
        <v>40000</v>
      </c>
      <c r="D23" s="33">
        <v>23609.45</v>
      </c>
      <c r="E23" s="29">
        <f t="shared" si="4"/>
        <v>63609.45</v>
      </c>
      <c r="F23" s="33">
        <v>41369.82</v>
      </c>
      <c r="G23" s="33">
        <v>41369.82</v>
      </c>
      <c r="H23" s="29">
        <f t="shared" si="5"/>
        <v>22239.629999999997</v>
      </c>
    </row>
    <row r="24" spans="1:8" s="26" customFormat="1" ht="15" customHeight="1" x14ac:dyDescent="0.2">
      <c r="A24" s="27">
        <v>2600</v>
      </c>
      <c r="B24" s="28" t="s">
        <v>28</v>
      </c>
      <c r="C24" s="33">
        <v>12336856.09</v>
      </c>
      <c r="D24" s="33">
        <v>-934248.1</v>
      </c>
      <c r="E24" s="29">
        <f t="shared" si="4"/>
        <v>11402607.99</v>
      </c>
      <c r="F24" s="33">
        <v>8074486.29</v>
      </c>
      <c r="G24" s="33">
        <v>6545946.7699999996</v>
      </c>
      <c r="H24" s="29">
        <f t="shared" si="5"/>
        <v>3328121.7</v>
      </c>
    </row>
    <row r="25" spans="1:8" s="26" customFormat="1" ht="15" customHeight="1" x14ac:dyDescent="0.2">
      <c r="A25" s="27">
        <v>2700</v>
      </c>
      <c r="B25" s="28" t="s">
        <v>29</v>
      </c>
      <c r="C25" s="33">
        <v>3937000.02</v>
      </c>
      <c r="D25" s="33">
        <v>2593.83</v>
      </c>
      <c r="E25" s="29">
        <f t="shared" si="4"/>
        <v>3939593.85</v>
      </c>
      <c r="F25" s="33">
        <v>2913577.22</v>
      </c>
      <c r="G25" s="33">
        <v>2589448.21</v>
      </c>
      <c r="H25" s="29">
        <f t="shared" si="5"/>
        <v>1026016.6299999999</v>
      </c>
    </row>
    <row r="26" spans="1:8" s="26" customFormat="1" ht="15" customHeight="1" x14ac:dyDescent="0.2">
      <c r="A26" s="27">
        <v>2800</v>
      </c>
      <c r="B26" s="28" t="s">
        <v>30</v>
      </c>
      <c r="C26" s="33"/>
      <c r="D26" s="33"/>
      <c r="E26" s="29">
        <f t="shared" si="4"/>
        <v>0</v>
      </c>
      <c r="F26" s="33"/>
      <c r="G26" s="33"/>
      <c r="H26" s="29">
        <f t="shared" si="5"/>
        <v>0</v>
      </c>
    </row>
    <row r="27" spans="1:8" s="26" customFormat="1" ht="15" customHeight="1" x14ac:dyDescent="0.2">
      <c r="A27" s="27">
        <v>2900</v>
      </c>
      <c r="B27" s="28" t="s">
        <v>31</v>
      </c>
      <c r="C27" s="33">
        <v>3513485.52</v>
      </c>
      <c r="D27" s="33">
        <v>101374.6</v>
      </c>
      <c r="E27" s="29">
        <f t="shared" si="4"/>
        <v>3614860.12</v>
      </c>
      <c r="F27" s="33">
        <v>2294039.7999999998</v>
      </c>
      <c r="G27" s="33">
        <v>2030604.99</v>
      </c>
      <c r="H27" s="29">
        <f t="shared" si="5"/>
        <v>1320820.3200000003</v>
      </c>
    </row>
    <row r="28" spans="1:8" s="26" customFormat="1" ht="15" customHeight="1" x14ac:dyDescent="0.2">
      <c r="A28" s="30">
        <v>3000</v>
      </c>
      <c r="B28" s="31" t="s">
        <v>32</v>
      </c>
      <c r="C28" s="32">
        <f t="shared" ref="C28:H28" si="6">SUM(C29:C37)</f>
        <v>166586632.06999999</v>
      </c>
      <c r="D28" s="32">
        <f t="shared" si="6"/>
        <v>10421363.66</v>
      </c>
      <c r="E28" s="32">
        <f t="shared" si="6"/>
        <v>177007995.73000002</v>
      </c>
      <c r="F28" s="32">
        <f t="shared" si="6"/>
        <v>156505460.11000001</v>
      </c>
      <c r="G28" s="32">
        <f t="shared" si="6"/>
        <v>123253530.18999998</v>
      </c>
      <c r="H28" s="32">
        <f t="shared" si="6"/>
        <v>20502535.620000012</v>
      </c>
    </row>
    <row r="29" spans="1:8" s="26" customFormat="1" ht="15" customHeight="1" x14ac:dyDescent="0.2">
      <c r="A29" s="27">
        <v>3100</v>
      </c>
      <c r="B29" s="28" t="s">
        <v>33</v>
      </c>
      <c r="C29" s="33">
        <v>110022867.79000001</v>
      </c>
      <c r="D29" s="33">
        <v>-6931338.46</v>
      </c>
      <c r="E29" s="29">
        <f t="shared" si="4"/>
        <v>103091529.33000001</v>
      </c>
      <c r="F29" s="33">
        <v>95975881.780000001</v>
      </c>
      <c r="G29" s="33">
        <v>92699543.989999995</v>
      </c>
      <c r="H29" s="29">
        <f t="shared" ref="H29:H37" si="7">+E29-F29</f>
        <v>7115647.5500000119</v>
      </c>
    </row>
    <row r="30" spans="1:8" s="26" customFormat="1" ht="15" customHeight="1" x14ac:dyDescent="0.2">
      <c r="A30" s="27">
        <v>3200</v>
      </c>
      <c r="B30" s="28" t="s">
        <v>34</v>
      </c>
      <c r="C30" s="33">
        <v>14072946.1</v>
      </c>
      <c r="D30" s="33">
        <v>-1627639.1</v>
      </c>
      <c r="E30" s="29">
        <f t="shared" si="4"/>
        <v>12445307</v>
      </c>
      <c r="F30" s="33">
        <v>10272406.07</v>
      </c>
      <c r="G30" s="33">
        <v>8372387.8499999996</v>
      </c>
      <c r="H30" s="29">
        <f t="shared" si="7"/>
        <v>2172900.9299999997</v>
      </c>
    </row>
    <row r="31" spans="1:8" s="26" customFormat="1" ht="15" customHeight="1" x14ac:dyDescent="0.2">
      <c r="A31" s="27">
        <v>3300</v>
      </c>
      <c r="B31" s="28" t="s">
        <v>35</v>
      </c>
      <c r="C31" s="33">
        <v>4650865.4000000004</v>
      </c>
      <c r="D31" s="33">
        <v>-336491.92</v>
      </c>
      <c r="E31" s="29">
        <f t="shared" si="4"/>
        <v>4314373.4800000004</v>
      </c>
      <c r="F31" s="33">
        <v>2523719.7599999998</v>
      </c>
      <c r="G31" s="33">
        <v>2234325.5499999998</v>
      </c>
      <c r="H31" s="29">
        <f t="shared" si="7"/>
        <v>1790653.7200000007</v>
      </c>
    </row>
    <row r="32" spans="1:8" s="26" customFormat="1" ht="15" customHeight="1" x14ac:dyDescent="0.2">
      <c r="A32" s="27">
        <v>3400</v>
      </c>
      <c r="B32" s="28" t="s">
        <v>36</v>
      </c>
      <c r="C32" s="33">
        <v>3669000</v>
      </c>
      <c r="D32" s="33">
        <v>-684401</v>
      </c>
      <c r="E32" s="29">
        <f t="shared" si="4"/>
        <v>2984599</v>
      </c>
      <c r="F32" s="33">
        <v>2321436.37</v>
      </c>
      <c r="G32" s="33">
        <v>2079398.78</v>
      </c>
      <c r="H32" s="29">
        <f t="shared" si="7"/>
        <v>663162.62999999989</v>
      </c>
    </row>
    <row r="33" spans="1:8" s="26" customFormat="1" ht="15" customHeight="1" x14ac:dyDescent="0.2">
      <c r="A33" s="27">
        <v>3500</v>
      </c>
      <c r="B33" s="28" t="s">
        <v>37</v>
      </c>
      <c r="C33" s="33">
        <v>2582568.58</v>
      </c>
      <c r="D33" s="33">
        <v>-433690.28</v>
      </c>
      <c r="E33" s="29">
        <f t="shared" si="4"/>
        <v>2148878.2999999998</v>
      </c>
      <c r="F33" s="33">
        <v>1507690.76</v>
      </c>
      <c r="G33" s="33">
        <v>1012292.58</v>
      </c>
      <c r="H33" s="29">
        <f t="shared" si="7"/>
        <v>641187.5399999998</v>
      </c>
    </row>
    <row r="34" spans="1:8" s="26" customFormat="1" ht="15" customHeight="1" x14ac:dyDescent="0.2">
      <c r="A34" s="27">
        <v>3600</v>
      </c>
      <c r="B34" s="28" t="s">
        <v>38</v>
      </c>
      <c r="C34" s="33"/>
      <c r="D34" s="33"/>
      <c r="E34" s="29">
        <f t="shared" si="4"/>
        <v>0</v>
      </c>
      <c r="F34" s="33"/>
      <c r="G34" s="33"/>
      <c r="H34" s="29">
        <f t="shared" si="7"/>
        <v>0</v>
      </c>
    </row>
    <row r="35" spans="1:8" s="26" customFormat="1" ht="15" customHeight="1" x14ac:dyDescent="0.2">
      <c r="A35" s="27">
        <v>3700</v>
      </c>
      <c r="B35" s="28" t="s">
        <v>39</v>
      </c>
      <c r="C35" s="33">
        <v>0</v>
      </c>
      <c r="D35" s="33">
        <v>7673.65</v>
      </c>
      <c r="E35" s="29">
        <f t="shared" si="4"/>
        <v>7673.65</v>
      </c>
      <c r="F35" s="33">
        <v>5256.1</v>
      </c>
      <c r="G35" s="33">
        <v>5256.1</v>
      </c>
      <c r="H35" s="29">
        <f t="shared" si="7"/>
        <v>2417.5499999999993</v>
      </c>
    </row>
    <row r="36" spans="1:8" s="26" customFormat="1" ht="15" customHeight="1" x14ac:dyDescent="0.2">
      <c r="A36" s="27">
        <v>3800</v>
      </c>
      <c r="B36" s="28" t="s">
        <v>40</v>
      </c>
      <c r="C36" s="33">
        <v>898180</v>
      </c>
      <c r="D36" s="33">
        <v>-15129.93</v>
      </c>
      <c r="E36" s="29">
        <f t="shared" si="4"/>
        <v>883050.07</v>
      </c>
      <c r="F36" s="33">
        <v>640440.32999999996</v>
      </c>
      <c r="G36" s="33">
        <v>640440.32999999996</v>
      </c>
      <c r="H36" s="29">
        <f t="shared" si="7"/>
        <v>242609.74</v>
      </c>
    </row>
    <row r="37" spans="1:8" s="26" customFormat="1" ht="15" customHeight="1" x14ac:dyDescent="0.2">
      <c r="A37" s="27">
        <v>3900</v>
      </c>
      <c r="B37" s="28" t="s">
        <v>41</v>
      </c>
      <c r="C37" s="33">
        <v>30690204.199999999</v>
      </c>
      <c r="D37" s="33">
        <v>20442380.699999999</v>
      </c>
      <c r="E37" s="29">
        <f t="shared" si="4"/>
        <v>51132584.899999999</v>
      </c>
      <c r="F37" s="33">
        <v>43258628.939999998</v>
      </c>
      <c r="G37" s="33">
        <v>16209885.01</v>
      </c>
      <c r="H37" s="29">
        <f t="shared" si="7"/>
        <v>7873955.9600000009</v>
      </c>
    </row>
    <row r="38" spans="1:8" s="26" customFormat="1" ht="15" customHeight="1" x14ac:dyDescent="0.2">
      <c r="A38" s="30">
        <v>4000</v>
      </c>
      <c r="B38" s="31" t="s">
        <v>42</v>
      </c>
      <c r="C38" s="32">
        <f t="shared" ref="C38:H38" si="8">SUM(C39:C47)</f>
        <v>0</v>
      </c>
      <c r="D38" s="32">
        <f t="shared" si="8"/>
        <v>0</v>
      </c>
      <c r="E38" s="32">
        <f t="shared" si="8"/>
        <v>0</v>
      </c>
      <c r="F38" s="32">
        <f t="shared" si="8"/>
        <v>0</v>
      </c>
      <c r="G38" s="32">
        <f t="shared" si="8"/>
        <v>0</v>
      </c>
      <c r="H38" s="32">
        <f t="shared" si="8"/>
        <v>0</v>
      </c>
    </row>
    <row r="39" spans="1:8" s="26" customFormat="1" ht="15" customHeight="1" x14ac:dyDescent="0.2">
      <c r="A39" s="27">
        <v>4100</v>
      </c>
      <c r="B39" s="28" t="s">
        <v>43</v>
      </c>
      <c r="C39" s="33"/>
      <c r="D39" s="33"/>
      <c r="E39" s="29">
        <f t="shared" si="4"/>
        <v>0</v>
      </c>
      <c r="F39" s="33"/>
      <c r="G39" s="33"/>
      <c r="H39" s="29">
        <f t="shared" ref="H39:H47" si="9">+E39-F39</f>
        <v>0</v>
      </c>
    </row>
    <row r="40" spans="1:8" s="26" customFormat="1" ht="15" customHeight="1" x14ac:dyDescent="0.2">
      <c r="A40" s="27">
        <v>4200</v>
      </c>
      <c r="B40" s="28" t="s">
        <v>44</v>
      </c>
      <c r="C40" s="33"/>
      <c r="D40" s="33"/>
      <c r="E40" s="29">
        <f t="shared" si="4"/>
        <v>0</v>
      </c>
      <c r="F40" s="33"/>
      <c r="G40" s="33"/>
      <c r="H40" s="29">
        <f t="shared" si="9"/>
        <v>0</v>
      </c>
    </row>
    <row r="41" spans="1:8" s="26" customFormat="1" ht="15" customHeight="1" x14ac:dyDescent="0.2">
      <c r="A41" s="27">
        <v>4300</v>
      </c>
      <c r="B41" s="28" t="s">
        <v>45</v>
      </c>
      <c r="C41" s="33"/>
      <c r="D41" s="33"/>
      <c r="E41" s="29">
        <f t="shared" si="4"/>
        <v>0</v>
      </c>
      <c r="F41" s="33"/>
      <c r="G41" s="33"/>
      <c r="H41" s="29">
        <f t="shared" si="9"/>
        <v>0</v>
      </c>
    </row>
    <row r="42" spans="1:8" s="26" customFormat="1" ht="15" customHeight="1" x14ac:dyDescent="0.2">
      <c r="A42" s="27">
        <v>4400</v>
      </c>
      <c r="B42" s="28" t="s">
        <v>46</v>
      </c>
      <c r="C42" s="33"/>
      <c r="D42" s="33"/>
      <c r="E42" s="29">
        <f t="shared" si="4"/>
        <v>0</v>
      </c>
      <c r="F42" s="33"/>
      <c r="G42" s="33"/>
      <c r="H42" s="29">
        <f t="shared" si="9"/>
        <v>0</v>
      </c>
    </row>
    <row r="43" spans="1:8" s="26" customFormat="1" ht="15" customHeight="1" x14ac:dyDescent="0.2">
      <c r="A43" s="27">
        <v>4500</v>
      </c>
      <c r="B43" s="28" t="s">
        <v>47</v>
      </c>
      <c r="C43" s="33"/>
      <c r="D43" s="33"/>
      <c r="E43" s="29">
        <f t="shared" si="4"/>
        <v>0</v>
      </c>
      <c r="F43" s="33"/>
      <c r="G43" s="33"/>
      <c r="H43" s="29">
        <f t="shared" si="9"/>
        <v>0</v>
      </c>
    </row>
    <row r="44" spans="1:8" s="26" customFormat="1" ht="15" customHeight="1" x14ac:dyDescent="0.2">
      <c r="A44" s="27">
        <v>4600</v>
      </c>
      <c r="B44" s="28" t="s">
        <v>48</v>
      </c>
      <c r="C44" s="33"/>
      <c r="D44" s="33"/>
      <c r="E44" s="29">
        <f t="shared" si="4"/>
        <v>0</v>
      </c>
      <c r="F44" s="33"/>
      <c r="G44" s="33"/>
      <c r="H44" s="29">
        <f t="shared" si="9"/>
        <v>0</v>
      </c>
    </row>
    <row r="45" spans="1:8" s="26" customFormat="1" ht="15" customHeight="1" x14ac:dyDescent="0.2">
      <c r="A45" s="27">
        <v>4700</v>
      </c>
      <c r="B45" s="28" t="s">
        <v>49</v>
      </c>
      <c r="C45" s="33"/>
      <c r="D45" s="33"/>
      <c r="E45" s="29">
        <f t="shared" si="4"/>
        <v>0</v>
      </c>
      <c r="F45" s="33"/>
      <c r="G45" s="33"/>
      <c r="H45" s="29">
        <f t="shared" si="9"/>
        <v>0</v>
      </c>
    </row>
    <row r="46" spans="1:8" s="26" customFormat="1" ht="15" customHeight="1" x14ac:dyDescent="0.2">
      <c r="A46" s="27">
        <v>4800</v>
      </c>
      <c r="B46" s="28" t="s">
        <v>50</v>
      </c>
      <c r="C46" s="33"/>
      <c r="D46" s="33"/>
      <c r="E46" s="29">
        <f t="shared" si="4"/>
        <v>0</v>
      </c>
      <c r="F46" s="33"/>
      <c r="G46" s="33"/>
      <c r="H46" s="29">
        <f t="shared" si="9"/>
        <v>0</v>
      </c>
    </row>
    <row r="47" spans="1:8" s="26" customFormat="1" ht="15" customHeight="1" x14ac:dyDescent="0.2">
      <c r="A47" s="27">
        <v>4900</v>
      </c>
      <c r="B47" s="28" t="s">
        <v>51</v>
      </c>
      <c r="C47" s="33"/>
      <c r="D47" s="33"/>
      <c r="E47" s="29">
        <f t="shared" si="4"/>
        <v>0</v>
      </c>
      <c r="F47" s="33"/>
      <c r="G47" s="33"/>
      <c r="H47" s="29">
        <f t="shared" si="9"/>
        <v>0</v>
      </c>
    </row>
    <row r="48" spans="1:8" s="26" customFormat="1" ht="15" customHeight="1" x14ac:dyDescent="0.2">
      <c r="A48" s="30">
        <v>5000</v>
      </c>
      <c r="B48" s="31" t="s">
        <v>52</v>
      </c>
      <c r="C48" s="32">
        <f t="shared" ref="C48:H48" si="10">SUM(C49:C57)</f>
        <v>900000</v>
      </c>
      <c r="D48" s="32">
        <f>SUM(D49:D57)</f>
        <v>7165307.3199999994</v>
      </c>
      <c r="E48" s="32">
        <f t="shared" si="10"/>
        <v>8065307.3199999994</v>
      </c>
      <c r="F48" s="32">
        <f>SUM(F49:F57)</f>
        <v>7300000.5</v>
      </c>
      <c r="G48" s="32">
        <f t="shared" si="10"/>
        <v>6978776.1200000001</v>
      </c>
      <c r="H48" s="32">
        <f t="shared" si="10"/>
        <v>765306.81999999983</v>
      </c>
    </row>
    <row r="49" spans="1:8" s="26" customFormat="1" ht="15" customHeight="1" x14ac:dyDescent="0.2">
      <c r="A49" s="27">
        <v>5100</v>
      </c>
      <c r="B49" s="28" t="s">
        <v>53</v>
      </c>
      <c r="C49" s="33">
        <v>0</v>
      </c>
      <c r="D49" s="33">
        <v>605318.53</v>
      </c>
      <c r="E49" s="29">
        <f t="shared" si="4"/>
        <v>605318.53</v>
      </c>
      <c r="F49" s="33">
        <v>476938.28</v>
      </c>
      <c r="G49" s="33">
        <v>391629.38</v>
      </c>
      <c r="H49" s="29">
        <f>+E49-F49</f>
        <v>128380.25</v>
      </c>
    </row>
    <row r="50" spans="1:8" s="26" customFormat="1" ht="15" customHeight="1" x14ac:dyDescent="0.2">
      <c r="A50" s="27">
        <v>5200</v>
      </c>
      <c r="B50" s="28" t="s">
        <v>54</v>
      </c>
      <c r="C50" s="33"/>
      <c r="D50" s="33"/>
      <c r="E50" s="29">
        <f t="shared" si="4"/>
        <v>0</v>
      </c>
      <c r="F50" s="33"/>
      <c r="G50" s="33"/>
      <c r="H50" s="29">
        <f t="shared" ref="H50:H57" si="11">+E50-F50</f>
        <v>0</v>
      </c>
    </row>
    <row r="51" spans="1:8" s="26" customFormat="1" ht="15" customHeight="1" x14ac:dyDescent="0.2">
      <c r="A51" s="27">
        <v>5300</v>
      </c>
      <c r="B51" s="28" t="s">
        <v>55</v>
      </c>
      <c r="C51" s="33">
        <v>0</v>
      </c>
      <c r="D51" s="33">
        <v>33915</v>
      </c>
      <c r="E51" s="29">
        <f t="shared" si="4"/>
        <v>33915</v>
      </c>
      <c r="F51" s="33">
        <v>0</v>
      </c>
      <c r="G51" s="33">
        <v>0</v>
      </c>
      <c r="H51" s="29">
        <f t="shared" si="11"/>
        <v>33915</v>
      </c>
    </row>
    <row r="52" spans="1:8" s="26" customFormat="1" ht="15" customHeight="1" x14ac:dyDescent="0.2">
      <c r="A52" s="27">
        <v>5400</v>
      </c>
      <c r="B52" s="28" t="s">
        <v>56</v>
      </c>
      <c r="C52" s="33">
        <v>0</v>
      </c>
      <c r="D52" s="33">
        <v>374870.7</v>
      </c>
      <c r="E52" s="29">
        <f t="shared" si="4"/>
        <v>374870.7</v>
      </c>
      <c r="F52" s="33">
        <v>374870.7</v>
      </c>
      <c r="G52" s="33">
        <v>374870.7</v>
      </c>
      <c r="H52" s="29">
        <f t="shared" si="11"/>
        <v>0</v>
      </c>
    </row>
    <row r="53" spans="1:8" s="26" customFormat="1" ht="15" customHeight="1" x14ac:dyDescent="0.2">
      <c r="A53" s="27">
        <v>5500</v>
      </c>
      <c r="B53" s="28" t="s">
        <v>57</v>
      </c>
      <c r="C53" s="33"/>
      <c r="D53" s="33"/>
      <c r="E53" s="29">
        <f t="shared" si="4"/>
        <v>0</v>
      </c>
      <c r="F53" s="33"/>
      <c r="G53" s="33"/>
      <c r="H53" s="29">
        <f t="shared" si="11"/>
        <v>0</v>
      </c>
    </row>
    <row r="54" spans="1:8" s="26" customFormat="1" ht="15" customHeight="1" x14ac:dyDescent="0.2">
      <c r="A54" s="27">
        <v>5600</v>
      </c>
      <c r="B54" s="28" t="s">
        <v>58</v>
      </c>
      <c r="C54" s="33">
        <v>900000</v>
      </c>
      <c r="D54" s="33">
        <v>5687136.9699999997</v>
      </c>
      <c r="E54" s="29">
        <f>+C54+D54</f>
        <v>6587136.9699999997</v>
      </c>
      <c r="F54" s="33">
        <v>6016682.5899999999</v>
      </c>
      <c r="G54" s="33">
        <v>5780767.1200000001</v>
      </c>
      <c r="H54" s="29">
        <f t="shared" si="11"/>
        <v>570454.37999999989</v>
      </c>
    </row>
    <row r="55" spans="1:8" s="26" customFormat="1" ht="15" customHeight="1" x14ac:dyDescent="0.2">
      <c r="A55" s="27">
        <v>5700</v>
      </c>
      <c r="B55" s="28" t="s">
        <v>59</v>
      </c>
      <c r="C55" s="33"/>
      <c r="D55" s="33"/>
      <c r="E55" s="29">
        <f t="shared" si="4"/>
        <v>0</v>
      </c>
      <c r="F55" s="33"/>
      <c r="G55" s="33"/>
      <c r="H55" s="29">
        <f t="shared" si="11"/>
        <v>0</v>
      </c>
    </row>
    <row r="56" spans="1:8" s="26" customFormat="1" ht="15" customHeight="1" x14ac:dyDescent="0.2">
      <c r="A56" s="27">
        <v>5800</v>
      </c>
      <c r="B56" s="28" t="s">
        <v>60</v>
      </c>
      <c r="C56" s="33"/>
      <c r="D56" s="33"/>
      <c r="E56" s="29">
        <f t="shared" si="4"/>
        <v>0</v>
      </c>
      <c r="F56" s="33"/>
      <c r="G56" s="33"/>
      <c r="H56" s="29">
        <f t="shared" si="11"/>
        <v>0</v>
      </c>
    </row>
    <row r="57" spans="1:8" s="26" customFormat="1" ht="15" customHeight="1" x14ac:dyDescent="0.2">
      <c r="A57" s="27">
        <v>5900</v>
      </c>
      <c r="B57" s="28" t="s">
        <v>61</v>
      </c>
      <c r="C57" s="33">
        <v>0</v>
      </c>
      <c r="D57" s="33">
        <v>464066.12</v>
      </c>
      <c r="E57" s="29">
        <f>+C57+D57</f>
        <v>464066.12</v>
      </c>
      <c r="F57" s="33">
        <v>431508.93</v>
      </c>
      <c r="G57" s="33">
        <v>431508.92</v>
      </c>
      <c r="H57" s="29">
        <f t="shared" si="11"/>
        <v>32557.190000000002</v>
      </c>
    </row>
    <row r="58" spans="1:8" s="26" customFormat="1" ht="15" customHeight="1" x14ac:dyDescent="0.2">
      <c r="A58" s="30">
        <v>6000</v>
      </c>
      <c r="B58" s="31" t="s">
        <v>62</v>
      </c>
      <c r="C58" s="32">
        <f t="shared" ref="C58:H58" si="12">SUM(C59:C61)</f>
        <v>0</v>
      </c>
      <c r="D58" s="32">
        <f>SUM(D59:D61)</f>
        <v>30607154.440000001</v>
      </c>
      <c r="E58" s="32">
        <f t="shared" si="12"/>
        <v>30607154.440000001</v>
      </c>
      <c r="F58" s="32">
        <f t="shared" si="12"/>
        <v>17125087.75</v>
      </c>
      <c r="G58" s="32">
        <f t="shared" si="12"/>
        <v>16921753.650000002</v>
      </c>
      <c r="H58" s="32">
        <f t="shared" si="12"/>
        <v>13482066.689999999</v>
      </c>
    </row>
    <row r="59" spans="1:8" s="26" customFormat="1" ht="15" customHeight="1" x14ac:dyDescent="0.2">
      <c r="A59" s="27">
        <v>6100</v>
      </c>
      <c r="B59" s="28" t="s">
        <v>63</v>
      </c>
      <c r="C59" s="33">
        <v>0</v>
      </c>
      <c r="D59" s="33">
        <v>20435049.670000002</v>
      </c>
      <c r="E59" s="29">
        <f>+C59+D59</f>
        <v>20435049.670000002</v>
      </c>
      <c r="F59" s="33">
        <v>7157810.4400000004</v>
      </c>
      <c r="G59" s="33">
        <v>7157810.4400000004</v>
      </c>
      <c r="H59" s="29">
        <f>+E59-F59</f>
        <v>13277239.23</v>
      </c>
    </row>
    <row r="60" spans="1:8" s="26" customFormat="1" ht="15" customHeight="1" x14ac:dyDescent="0.2">
      <c r="A60" s="27">
        <v>6200</v>
      </c>
      <c r="B60" s="28" t="s">
        <v>64</v>
      </c>
      <c r="C60" s="33">
        <v>0</v>
      </c>
      <c r="D60" s="33">
        <v>9972104.7699999996</v>
      </c>
      <c r="E60" s="29">
        <f>+C60+D60</f>
        <v>9972104.7699999996</v>
      </c>
      <c r="F60" s="33">
        <v>9967277.3100000005</v>
      </c>
      <c r="G60" s="33">
        <v>9763943.2100000009</v>
      </c>
      <c r="H60" s="29">
        <f>+E60-F60</f>
        <v>4827.4599999990314</v>
      </c>
    </row>
    <row r="61" spans="1:8" s="26" customFormat="1" ht="15" customHeight="1" x14ac:dyDescent="0.2">
      <c r="A61" s="27">
        <v>6300</v>
      </c>
      <c r="B61" s="28" t="s">
        <v>65</v>
      </c>
      <c r="C61" s="33">
        <v>0</v>
      </c>
      <c r="D61" s="33">
        <v>200000</v>
      </c>
      <c r="E61" s="29">
        <f>+C61+D61</f>
        <v>200000</v>
      </c>
      <c r="F61" s="33">
        <v>0</v>
      </c>
      <c r="G61" s="33">
        <v>0</v>
      </c>
      <c r="H61" s="29">
        <f>+E61-F61</f>
        <v>200000</v>
      </c>
    </row>
    <row r="62" spans="1:8" s="26" customFormat="1" ht="15" customHeight="1" x14ac:dyDescent="0.2">
      <c r="A62" s="30">
        <v>7000</v>
      </c>
      <c r="B62" s="31" t="s">
        <v>66</v>
      </c>
      <c r="C62" s="32">
        <f t="shared" ref="C62:H62" si="13">SUM(C63:C69)</f>
        <v>0</v>
      </c>
      <c r="D62" s="32">
        <f t="shared" si="13"/>
        <v>0</v>
      </c>
      <c r="E62" s="32">
        <f t="shared" si="13"/>
        <v>0</v>
      </c>
      <c r="F62" s="32">
        <f t="shared" si="13"/>
        <v>0</v>
      </c>
      <c r="G62" s="32">
        <f t="shared" si="13"/>
        <v>0</v>
      </c>
      <c r="H62" s="32">
        <f t="shared" si="13"/>
        <v>0</v>
      </c>
    </row>
    <row r="63" spans="1:8" s="26" customFormat="1" ht="15" customHeight="1" x14ac:dyDescent="0.2">
      <c r="A63" s="27">
        <v>7100</v>
      </c>
      <c r="B63" s="28" t="s">
        <v>67</v>
      </c>
      <c r="C63" s="33"/>
      <c r="D63" s="33"/>
      <c r="E63" s="29">
        <f t="shared" si="4"/>
        <v>0</v>
      </c>
      <c r="F63" s="33"/>
      <c r="G63" s="33"/>
      <c r="H63" s="29">
        <f t="shared" ref="H63:H69" si="14">+E63-F63</f>
        <v>0</v>
      </c>
    </row>
    <row r="64" spans="1:8" s="26" customFormat="1" ht="15" customHeight="1" x14ac:dyDescent="0.2">
      <c r="A64" s="27">
        <v>7200</v>
      </c>
      <c r="B64" s="28" t="s">
        <v>68</v>
      </c>
      <c r="C64" s="33"/>
      <c r="D64" s="33"/>
      <c r="E64" s="29">
        <f t="shared" si="4"/>
        <v>0</v>
      </c>
      <c r="F64" s="33"/>
      <c r="G64" s="33"/>
      <c r="H64" s="29">
        <f t="shared" si="14"/>
        <v>0</v>
      </c>
    </row>
    <row r="65" spans="1:8" s="26" customFormat="1" ht="15" customHeight="1" x14ac:dyDescent="0.2">
      <c r="A65" s="27">
        <v>7300</v>
      </c>
      <c r="B65" s="28" t="s">
        <v>69</v>
      </c>
      <c r="C65" s="33"/>
      <c r="D65" s="33"/>
      <c r="E65" s="29">
        <f t="shared" si="4"/>
        <v>0</v>
      </c>
      <c r="F65" s="33"/>
      <c r="G65" s="33"/>
      <c r="H65" s="29">
        <f t="shared" si="14"/>
        <v>0</v>
      </c>
    </row>
    <row r="66" spans="1:8" s="26" customFormat="1" ht="15" customHeight="1" x14ac:dyDescent="0.2">
      <c r="A66" s="27">
        <v>7400</v>
      </c>
      <c r="B66" s="28" t="s">
        <v>70</v>
      </c>
      <c r="C66" s="33"/>
      <c r="D66" s="33"/>
      <c r="E66" s="29">
        <f t="shared" si="4"/>
        <v>0</v>
      </c>
      <c r="F66" s="33"/>
      <c r="G66" s="33"/>
      <c r="H66" s="29">
        <f t="shared" si="14"/>
        <v>0</v>
      </c>
    </row>
    <row r="67" spans="1:8" s="26" customFormat="1" ht="15" customHeight="1" x14ac:dyDescent="0.2">
      <c r="A67" s="27">
        <v>7500</v>
      </c>
      <c r="B67" s="28" t="s">
        <v>71</v>
      </c>
      <c r="C67" s="33"/>
      <c r="D67" s="33"/>
      <c r="E67" s="29">
        <f t="shared" si="4"/>
        <v>0</v>
      </c>
      <c r="F67" s="33"/>
      <c r="G67" s="33"/>
      <c r="H67" s="29">
        <f t="shared" si="14"/>
        <v>0</v>
      </c>
    </row>
    <row r="68" spans="1:8" s="26" customFormat="1" ht="15" customHeight="1" x14ac:dyDescent="0.2">
      <c r="A68" s="27">
        <v>7600</v>
      </c>
      <c r="B68" s="28" t="s">
        <v>72</v>
      </c>
      <c r="C68" s="33"/>
      <c r="D68" s="33"/>
      <c r="E68" s="29">
        <f t="shared" si="4"/>
        <v>0</v>
      </c>
      <c r="F68" s="33"/>
      <c r="G68" s="33"/>
      <c r="H68" s="29">
        <f t="shared" si="14"/>
        <v>0</v>
      </c>
    </row>
    <row r="69" spans="1:8" s="26" customFormat="1" ht="15" customHeight="1" x14ac:dyDescent="0.2">
      <c r="A69" s="27">
        <v>7900</v>
      </c>
      <c r="B69" s="28" t="s">
        <v>73</v>
      </c>
      <c r="C69" s="33"/>
      <c r="D69" s="33"/>
      <c r="E69" s="29">
        <f t="shared" si="4"/>
        <v>0</v>
      </c>
      <c r="F69" s="33"/>
      <c r="G69" s="33"/>
      <c r="H69" s="29">
        <f t="shared" si="14"/>
        <v>0</v>
      </c>
    </row>
    <row r="70" spans="1:8" s="26" customFormat="1" ht="15" customHeight="1" x14ac:dyDescent="0.2">
      <c r="A70" s="30">
        <v>8000</v>
      </c>
      <c r="B70" s="31" t="s">
        <v>74</v>
      </c>
      <c r="C70" s="32">
        <f t="shared" ref="C70:H70" si="15">SUM(C71:C73)</f>
        <v>0</v>
      </c>
      <c r="D70" s="32">
        <f t="shared" si="15"/>
        <v>0</v>
      </c>
      <c r="E70" s="32">
        <f t="shared" si="15"/>
        <v>0</v>
      </c>
      <c r="F70" s="32">
        <f t="shared" si="15"/>
        <v>0</v>
      </c>
      <c r="G70" s="32">
        <f t="shared" si="15"/>
        <v>0</v>
      </c>
      <c r="H70" s="32">
        <f t="shared" si="15"/>
        <v>0</v>
      </c>
    </row>
    <row r="71" spans="1:8" s="26" customFormat="1" ht="15" customHeight="1" x14ac:dyDescent="0.2">
      <c r="A71" s="27">
        <v>8100</v>
      </c>
      <c r="B71" s="28" t="s">
        <v>75</v>
      </c>
      <c r="C71" s="33"/>
      <c r="D71" s="33"/>
      <c r="E71" s="29">
        <f t="shared" si="4"/>
        <v>0</v>
      </c>
      <c r="F71" s="33"/>
      <c r="G71" s="33"/>
      <c r="H71" s="29">
        <f>+E71-F71</f>
        <v>0</v>
      </c>
    </row>
    <row r="72" spans="1:8" s="26" customFormat="1" ht="15" customHeight="1" x14ac:dyDescent="0.2">
      <c r="A72" s="27">
        <v>8300</v>
      </c>
      <c r="B72" s="28" t="s">
        <v>76</v>
      </c>
      <c r="C72" s="33"/>
      <c r="D72" s="33"/>
      <c r="E72" s="29">
        <f t="shared" si="4"/>
        <v>0</v>
      </c>
      <c r="F72" s="33"/>
      <c r="G72" s="33"/>
      <c r="H72" s="29">
        <f>+E72-F72</f>
        <v>0</v>
      </c>
    </row>
    <row r="73" spans="1:8" s="26" customFormat="1" ht="15" customHeight="1" x14ac:dyDescent="0.2">
      <c r="A73" s="27">
        <v>8500</v>
      </c>
      <c r="B73" s="28" t="s">
        <v>77</v>
      </c>
      <c r="C73" s="33"/>
      <c r="D73" s="33"/>
      <c r="E73" s="29">
        <f t="shared" si="4"/>
        <v>0</v>
      </c>
      <c r="F73" s="33"/>
      <c r="G73" s="33"/>
      <c r="H73" s="29">
        <f>+E73-F73</f>
        <v>0</v>
      </c>
    </row>
    <row r="74" spans="1:8" s="26" customFormat="1" ht="15" customHeight="1" x14ac:dyDescent="0.2">
      <c r="A74" s="30">
        <v>9000</v>
      </c>
      <c r="B74" s="31" t="s">
        <v>78</v>
      </c>
      <c r="C74" s="32">
        <f t="shared" ref="C74:H74" si="16">SUM(C75:C81)</f>
        <v>25000000</v>
      </c>
      <c r="D74" s="32">
        <f t="shared" si="16"/>
        <v>60988.160000000003</v>
      </c>
      <c r="E74" s="32">
        <f t="shared" si="16"/>
        <v>25060988.16</v>
      </c>
      <c r="F74" s="32">
        <f t="shared" si="16"/>
        <v>13582668.869999999</v>
      </c>
      <c r="G74" s="32">
        <f t="shared" si="16"/>
        <v>13582668.869999999</v>
      </c>
      <c r="H74" s="32">
        <f t="shared" si="16"/>
        <v>11478319.290000001</v>
      </c>
    </row>
    <row r="75" spans="1:8" s="26" customFormat="1" ht="15" customHeight="1" x14ac:dyDescent="0.2">
      <c r="A75" s="27">
        <v>9100</v>
      </c>
      <c r="B75" s="28" t="s">
        <v>79</v>
      </c>
      <c r="C75" s="33"/>
      <c r="D75" s="33"/>
      <c r="E75" s="29">
        <f t="shared" si="4"/>
        <v>0</v>
      </c>
      <c r="F75" s="33"/>
      <c r="G75" s="33"/>
      <c r="H75" s="29">
        <f t="shared" ref="H75:H80" si="17">+E75-F75</f>
        <v>0</v>
      </c>
    </row>
    <row r="76" spans="1:8" s="26" customFormat="1" ht="15" customHeight="1" x14ac:dyDescent="0.2">
      <c r="A76" s="27">
        <v>9200</v>
      </c>
      <c r="B76" s="28" t="s">
        <v>80</v>
      </c>
      <c r="C76" s="33"/>
      <c r="D76" s="33"/>
      <c r="E76" s="29">
        <f t="shared" si="4"/>
        <v>0</v>
      </c>
      <c r="F76" s="33"/>
      <c r="G76" s="33"/>
      <c r="H76" s="29">
        <f t="shared" si="17"/>
        <v>0</v>
      </c>
    </row>
    <row r="77" spans="1:8" s="26" customFormat="1" ht="15" customHeight="1" x14ac:dyDescent="0.2">
      <c r="A77" s="27">
        <v>9300</v>
      </c>
      <c r="B77" s="28" t="s">
        <v>81</v>
      </c>
      <c r="C77" s="33"/>
      <c r="D77" s="33"/>
      <c r="E77" s="29">
        <f t="shared" si="4"/>
        <v>0</v>
      </c>
      <c r="F77" s="33"/>
      <c r="G77" s="33"/>
      <c r="H77" s="29">
        <f t="shared" si="17"/>
        <v>0</v>
      </c>
    </row>
    <row r="78" spans="1:8" s="26" customFormat="1" ht="15" customHeight="1" x14ac:dyDescent="0.2">
      <c r="A78" s="27">
        <v>9400</v>
      </c>
      <c r="B78" s="28" t="s">
        <v>82</v>
      </c>
      <c r="C78" s="33"/>
      <c r="D78" s="33"/>
      <c r="E78" s="29">
        <f t="shared" si="4"/>
        <v>0</v>
      </c>
      <c r="F78" s="33"/>
      <c r="G78" s="33"/>
      <c r="H78" s="29">
        <f t="shared" si="17"/>
        <v>0</v>
      </c>
    </row>
    <row r="79" spans="1:8" s="26" customFormat="1" ht="15" customHeight="1" x14ac:dyDescent="0.2">
      <c r="A79" s="27">
        <v>9500</v>
      </c>
      <c r="B79" s="28" t="s">
        <v>83</v>
      </c>
      <c r="C79" s="33"/>
      <c r="D79" s="33"/>
      <c r="E79" s="29">
        <f t="shared" si="4"/>
        <v>0</v>
      </c>
      <c r="F79" s="33"/>
      <c r="G79" s="33"/>
      <c r="H79" s="29">
        <f t="shared" si="17"/>
        <v>0</v>
      </c>
    </row>
    <row r="80" spans="1:8" s="26" customFormat="1" ht="15" customHeight="1" x14ac:dyDescent="0.2">
      <c r="A80" s="27">
        <v>9600</v>
      </c>
      <c r="B80" s="28" t="s">
        <v>84</v>
      </c>
      <c r="C80" s="33"/>
      <c r="D80" s="33"/>
      <c r="E80" s="29">
        <f t="shared" si="4"/>
        <v>0</v>
      </c>
      <c r="F80" s="33"/>
      <c r="G80" s="33"/>
      <c r="H80" s="29">
        <f t="shared" si="17"/>
        <v>0</v>
      </c>
    </row>
    <row r="81" spans="1:8" s="26" customFormat="1" ht="15" customHeight="1" x14ac:dyDescent="0.2">
      <c r="A81" s="27">
        <v>9900</v>
      </c>
      <c r="B81" s="28" t="s">
        <v>85</v>
      </c>
      <c r="C81" s="33">
        <v>25000000</v>
      </c>
      <c r="D81" s="33">
        <v>60988.160000000003</v>
      </c>
      <c r="E81" s="29">
        <f t="shared" si="4"/>
        <v>25060988.16</v>
      </c>
      <c r="F81" s="33">
        <v>13582668.869999999</v>
      </c>
      <c r="G81" s="33">
        <v>13582668.869999999</v>
      </c>
      <c r="H81" s="29">
        <f>+E81-F81</f>
        <v>11478319.290000001</v>
      </c>
    </row>
    <row r="82" spans="1:8" s="26" customFormat="1" ht="15" customHeight="1" x14ac:dyDescent="0.2">
      <c r="A82" s="34" t="s">
        <v>86</v>
      </c>
      <c r="B82" s="34"/>
      <c r="C82" s="32">
        <f t="shared" ref="C82:G82" si="18">+C10+C18+C28+C38+C48+C58+C62+C70+C74</f>
        <v>468265375.59999996</v>
      </c>
      <c r="D82" s="32">
        <f>+D10+D18+D28+D38+D48+D58+D62+D70+D74</f>
        <v>60789706.189999998</v>
      </c>
      <c r="E82" s="32">
        <f t="shared" si="18"/>
        <v>529055081.79000002</v>
      </c>
      <c r="F82" s="32">
        <f t="shared" si="18"/>
        <v>385432519.10000002</v>
      </c>
      <c r="G82" s="32">
        <f t="shared" si="18"/>
        <v>333521287.10999995</v>
      </c>
      <c r="H82" s="32">
        <f>+H10+H18+H28+H38+H48+H58+H62+H70+H74</f>
        <v>143622562.69</v>
      </c>
    </row>
    <row r="90" spans="1:8" ht="12.75" customHeight="1" x14ac:dyDescent="0.2">
      <c r="A90" s="35"/>
      <c r="B90" s="35"/>
      <c r="C90" s="35"/>
      <c r="D90" s="35"/>
      <c r="E90" s="35"/>
      <c r="F90" s="35"/>
      <c r="G90" s="35"/>
      <c r="H90" s="35"/>
    </row>
    <row r="102" spans="3:8" s="5" customFormat="1" ht="12.75" customHeight="1" x14ac:dyDescent="0.15">
      <c r="C102" s="6"/>
      <c r="D102" s="6"/>
      <c r="E102" s="6"/>
      <c r="F102" s="6"/>
      <c r="G102" s="6"/>
      <c r="H102" s="6"/>
    </row>
    <row r="103" spans="3:8" s="5" customFormat="1" ht="12.75" customHeight="1" x14ac:dyDescent="0.15">
      <c r="C103" s="6"/>
      <c r="D103" s="6"/>
      <c r="E103" s="6"/>
      <c r="F103" s="6"/>
      <c r="G103" s="6"/>
      <c r="H103" s="6"/>
    </row>
    <row r="104" spans="3:8" s="5" customFormat="1" ht="12.75" customHeight="1" x14ac:dyDescent="0.15">
      <c r="C104" s="6"/>
      <c r="D104" s="6"/>
      <c r="E104" s="6"/>
      <c r="F104" s="6"/>
      <c r="G104" s="6"/>
      <c r="H104" s="6"/>
    </row>
  </sheetData>
  <sheetProtection sheet="1" formatCells="0" formatColumns="0" formatRows="0" insertColumns="0" insertRows="0" insertHyperlinks="0" deleteColumns="0" deleteRows="0" sort="0" autoFilter="0" pivotTables="0"/>
  <mergeCells count="9">
    <mergeCell ref="A82:B82"/>
    <mergeCell ref="A90:H90"/>
    <mergeCell ref="A2:H2"/>
    <mergeCell ref="A3:H3"/>
    <mergeCell ref="A4:H4"/>
    <mergeCell ref="A5:H5"/>
    <mergeCell ref="A7:B9"/>
    <mergeCell ref="C7:G7"/>
    <mergeCell ref="H7:H8"/>
  </mergeCells>
  <printOptions horizontalCentered="1"/>
  <pageMargins left="0.17" right="0.6" top="0.6692913385826772" bottom="0.62" header="0.39" footer="0.37"/>
  <pageSetup scale="81" fitToHeight="0" orientation="landscape" r:id="rId1"/>
  <headerFooter>
    <oddHeader>&amp;L&amp;"Arial,Normal"&amp;8Estados e Informes Presupuestarios&amp;R&amp;"Arial,Normal"&amp;8 09.1</oddHeader>
    <oddFooter>&amp;C&amp;"Arial,Cursiva"&amp;9“Bajo protesta de decir verdad declaramos que los Estados Financieros y sus notas, son razonablemente correctos y son responsabilidad del emisor”&amp;R&amp;P/&amp;N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9.1</vt:lpstr>
      <vt:lpstr>'9.1'!Área_de_impresión</vt:lpstr>
      <vt:lpstr>'9.1'!Títulos_a_imprimir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Abigail Rubio</dc:creator>
  <cp:lastModifiedBy>Abigail Rubio</cp:lastModifiedBy>
  <dcterms:created xsi:type="dcterms:W3CDTF">2025-11-01T16:25:19Z</dcterms:created>
  <dcterms:modified xsi:type="dcterms:W3CDTF">2025-11-01T16:26:06Z</dcterms:modified>
</cp:coreProperties>
</file>