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defaultThemeVersion="124226"/>
  <mc:AlternateContent xmlns:mc="http://schemas.openxmlformats.org/markup-compatibility/2006">
    <mc:Choice Requires="x15">
      <x15ac:absPath xmlns:x15ac="http://schemas.microsoft.com/office/spreadsheetml/2010/11/ac" url="/Users/odinsalazar/Desktop/LEY GENERAL DE CONTABILIDAD GUBERNAMENTAL/2022/1ER TRIM 2022/Información contable 1er trim 2022/"/>
    </mc:Choice>
  </mc:AlternateContent>
  <xr:revisionPtr revIDLastSave="0" documentId="13_ncr:1_{6C5B14B2-AAE2-8542-8075-2A3E4DEFFEB1}" xr6:coauthVersionLast="47" xr6:coauthVersionMax="47" xr10:uidLastSave="{00000000-0000-0000-0000-000000000000}"/>
  <bookViews>
    <workbookView xWindow="14720" yWindow="460" windowWidth="27760" windowHeight="19160" tabRatio="870" xr2:uid="{00000000-000D-0000-FFFF-FFFF00000000}"/>
  </bookViews>
  <sheets>
    <sheet name="7.I.1" sheetId="93" r:id="rId1"/>
    <sheet name="7.I.2" sheetId="38" r:id="rId2"/>
    <sheet name="7.I.3" sheetId="3" r:id="rId3"/>
    <sheet name="7.I.4 " sheetId="84" r:id="rId4"/>
    <sheet name="7.I.5." sheetId="39" r:id="rId5"/>
    <sheet name="7.I.6-7" sheetId="40" r:id="rId6"/>
    <sheet name="7.1.8 " sheetId="85" r:id="rId7"/>
    <sheet name="7.I.9 " sheetId="86" r:id="rId8"/>
    <sheet name="7.I.10 " sheetId="87" r:id="rId9"/>
    <sheet name="7.I.11 " sheetId="88" r:id="rId10"/>
    <sheet name="7.I.12" sheetId="63" r:id="rId11"/>
    <sheet name="7.I.13" sheetId="41" r:id="rId12"/>
    <sheet name="7.I.14" sheetId="42" r:id="rId13"/>
    <sheet name="7.II.1" sheetId="95" r:id="rId14"/>
    <sheet name="7.II.2." sheetId="43" r:id="rId15"/>
    <sheet name="7.II.3." sheetId="44" r:id="rId16"/>
    <sheet name="7.III.1.2." sheetId="96" r:id="rId17"/>
    <sheet name="7.IV.1" sheetId="97" r:id="rId18"/>
    <sheet name="7.IV.2" sheetId="90" r:id="rId19"/>
    <sheet name="7.IV.3" sheetId="98" r:id="rId20"/>
    <sheet name="7.V.1." sheetId="20" r:id="rId21"/>
    <sheet name="7.V.2." sheetId="21" r:id="rId22"/>
    <sheet name="7.GA.1" sheetId="65" r:id="rId23"/>
    <sheet name="7.GA.2" sheetId="66" r:id="rId24"/>
    <sheet name="7.GA.3" sheetId="67" r:id="rId25"/>
    <sheet name="7.GA.4" sheetId="68" r:id="rId26"/>
    <sheet name="7.GA.5" sheetId="69" r:id="rId27"/>
    <sheet name="7.GA.6" sheetId="70" r:id="rId28"/>
    <sheet name="7.GA.7" sheetId="71" r:id="rId29"/>
    <sheet name="7.GA.8.1 " sheetId="91" r:id="rId30"/>
    <sheet name="7.GA.8.2" sheetId="92" r:id="rId31"/>
    <sheet name="7.GA.9." sheetId="74" r:id="rId32"/>
    <sheet name="7GA10" sheetId="75" r:id="rId33"/>
    <sheet name="7.GA.11." sheetId="76" r:id="rId34"/>
    <sheet name="7.GA.12" sheetId="77" r:id="rId35"/>
    <sheet name="7.GA.13" sheetId="78" r:id="rId36"/>
    <sheet name="7.GA.14" sheetId="79" r:id="rId37"/>
    <sheet name="7.GA.15" sheetId="99" r:id="rId38"/>
    <sheet name="7.GA.16" sheetId="81" r:id="rId39"/>
  </sheets>
  <definedNames>
    <definedName name="_xlnm._FilterDatabase" localSheetId="6" hidden="1">'7.1.8 '!$A$4:$F$1179</definedName>
    <definedName name="_xlnm._FilterDatabase" localSheetId="10" hidden="1">'7.I.12'!$A$6:$I$1655</definedName>
    <definedName name="_xlnm._FilterDatabase" localSheetId="2" hidden="1">'7.I.3'!$A$60:$H$236</definedName>
    <definedName name="_xlnm._FilterDatabase" localSheetId="18" hidden="1">'7.IV.2'!$A$7:$L$7</definedName>
    <definedName name="ANEXO" localSheetId="6">#REF!</definedName>
    <definedName name="ANEXO" localSheetId="37">#REF!</definedName>
    <definedName name="ANEXO" localSheetId="29">#REF!</definedName>
    <definedName name="ANEXO" localSheetId="30">#REF!</definedName>
    <definedName name="ANEXO" localSheetId="8">#REF!</definedName>
    <definedName name="ANEXO" localSheetId="9">#REF!</definedName>
    <definedName name="ANEXO" localSheetId="10">#REF!</definedName>
    <definedName name="ANEXO" localSheetId="3">#REF!</definedName>
    <definedName name="ANEXO" localSheetId="7">#REF!</definedName>
    <definedName name="ANEXO" localSheetId="13">#REF!</definedName>
    <definedName name="ANEXO" localSheetId="16">#REF!</definedName>
    <definedName name="ANEXO" localSheetId="17">#REF!</definedName>
    <definedName name="ANEXO" localSheetId="18">#REF!</definedName>
    <definedName name="ANEXO" localSheetId="19">#REF!</definedName>
    <definedName name="ANEXO">#REF!</definedName>
    <definedName name="_xlnm.Print_Area" localSheetId="6">'7.1.8 '!$A$1:$F$1274</definedName>
    <definedName name="_xlnm.Print_Area" localSheetId="37">'7.GA.15'!$A$1:$J$49</definedName>
    <definedName name="_xlnm.Print_Area" localSheetId="25">'7.GA.4'!$A$1:$J$59</definedName>
    <definedName name="_xlnm.Print_Area" localSheetId="29">'7.GA.8.1 '!$A$1:$J$43</definedName>
    <definedName name="_xlnm.Print_Area" localSheetId="30">'7.GA.8.2'!$A$1:$E$42</definedName>
    <definedName name="_xlnm.Print_Area" localSheetId="0">'7.I.1'!$A$1:$F$49</definedName>
    <definedName name="_xlnm.Print_Area" localSheetId="8">'7.I.10 '!$A$1:$H$44</definedName>
    <definedName name="_xlnm.Print_Area" localSheetId="9">'7.I.11 '!$A$1:$H$45</definedName>
    <definedName name="_xlnm.Print_Area" localSheetId="10">'7.I.12'!$A$1:$I$1680</definedName>
    <definedName name="_xlnm.Print_Area" localSheetId="2">'7.I.3'!$A$1:$I$335</definedName>
    <definedName name="_xlnm.Print_Area" localSheetId="3">'7.I.4 '!$A$1:$J$67</definedName>
    <definedName name="_xlnm.Print_Area" localSheetId="5">'7.I.6-7'!$A$1:$I$34</definedName>
    <definedName name="_xlnm.Print_Area" localSheetId="7">'7.I.9 '!$A$1:$F$26</definedName>
    <definedName name="_xlnm.Print_Area" localSheetId="13">'7.II.1'!$B$1:$E$62</definedName>
    <definedName name="_xlnm.Print_Area" localSheetId="16">'7.III.1.2.'!$A$1:$I$36</definedName>
    <definedName name="_xlnm.Print_Area" localSheetId="17">'7.IV.1'!$A$1:$H$51</definedName>
    <definedName name="_xlnm.Print_Area" localSheetId="18">'7.IV.2'!$A$1:$G$30</definedName>
    <definedName name="_xlnm.Print_Area" localSheetId="19">'7.IV.3'!$A$1:$J$43</definedName>
    <definedName name="_xlnm.Print_Area" localSheetId="20">'7.V.1.'!$A$1:$E$36</definedName>
    <definedName name="_xlnm.Print_Area" localSheetId="32">'7GA10'!$A$1:$N$35</definedName>
    <definedName name="moviliario" localSheetId="6">#REF!</definedName>
    <definedName name="moviliario" localSheetId="37">#REF!</definedName>
    <definedName name="moviliario" localSheetId="29">#REF!</definedName>
    <definedName name="moviliario" localSheetId="30">#REF!</definedName>
    <definedName name="moviliario" localSheetId="8">#REF!</definedName>
    <definedName name="moviliario" localSheetId="9">#REF!</definedName>
    <definedName name="moviliario" localSheetId="3">#REF!</definedName>
    <definedName name="moviliario" localSheetId="7">#REF!</definedName>
    <definedName name="moviliario" localSheetId="13">#REF!</definedName>
    <definedName name="moviliario" localSheetId="16">#REF!</definedName>
    <definedName name="moviliario" localSheetId="17">#REF!</definedName>
    <definedName name="moviliario" localSheetId="18">#REF!</definedName>
    <definedName name="moviliario" localSheetId="19">#REF!</definedName>
    <definedName name="moviliario">#REF!</definedName>
    <definedName name="S" localSheetId="6">#REF!</definedName>
    <definedName name="S" localSheetId="37">#REF!</definedName>
    <definedName name="S" localSheetId="29">#REF!</definedName>
    <definedName name="S" localSheetId="30">#REF!</definedName>
    <definedName name="S" localSheetId="8">#REF!</definedName>
    <definedName name="S" localSheetId="9">#REF!</definedName>
    <definedName name="S" localSheetId="3">#REF!</definedName>
    <definedName name="S" localSheetId="7">#REF!</definedName>
    <definedName name="S" localSheetId="13">#REF!</definedName>
    <definedName name="S" localSheetId="16">#REF!</definedName>
    <definedName name="S" localSheetId="17">#REF!</definedName>
    <definedName name="S" localSheetId="18">#REF!</definedName>
    <definedName name="S" localSheetId="19">#REF!</definedName>
    <definedName name="S">#REF!</definedName>
    <definedName name="_xlnm.Print_Titles" localSheetId="6">'7.1.8 '!$1:$4</definedName>
    <definedName name="_xlnm.Print_Titles" localSheetId="22">'7.GA.1'!$1:$5</definedName>
    <definedName name="_xlnm.Print_Titles" localSheetId="35">'7.GA.13'!$1:$5</definedName>
    <definedName name="_xlnm.Print_Titles" localSheetId="36">'7.GA.14'!$1:$5</definedName>
    <definedName name="_xlnm.Print_Titles" localSheetId="37">'7.GA.15'!$1:$5</definedName>
    <definedName name="_xlnm.Print_Titles" localSheetId="38">'7.GA.16'!$1:$5</definedName>
    <definedName name="_xlnm.Print_Titles" localSheetId="23">'7.GA.2'!$1:$4</definedName>
    <definedName name="_xlnm.Print_Titles" localSheetId="24">'7.GA.3'!$1:$4</definedName>
    <definedName name="_xlnm.Print_Titles" localSheetId="25">'7.GA.4'!$1:$6</definedName>
    <definedName name="_xlnm.Print_Titles" localSheetId="26">'7.GA.5'!$1:$4</definedName>
    <definedName name="_xlnm.Print_Titles" localSheetId="27">'7.GA.6'!$1:$4</definedName>
    <definedName name="_xlnm.Print_Titles" localSheetId="28">'7.GA.7'!$1:$5</definedName>
    <definedName name="_xlnm.Print_Titles" localSheetId="29">'7.GA.8.1 '!$1:$4</definedName>
    <definedName name="_xlnm.Print_Titles" localSheetId="30">'7.GA.8.2'!$1:$4</definedName>
    <definedName name="_xlnm.Print_Titles" localSheetId="31">'7.GA.9.'!$1:$4</definedName>
    <definedName name="_xlnm.Print_Titles" localSheetId="0">'7.I.1'!$1:$6</definedName>
    <definedName name="_xlnm.Print_Titles" localSheetId="8">'7.I.10 '!$1:$5</definedName>
    <definedName name="_xlnm.Print_Titles" localSheetId="9">'7.I.11 '!$1:$6</definedName>
    <definedName name="_xlnm.Print_Titles" localSheetId="10">'7.I.12'!$1:$7</definedName>
    <definedName name="_xlnm.Print_Titles" localSheetId="11">'7.I.13'!$1:$3</definedName>
    <definedName name="_xlnm.Print_Titles" localSheetId="12">'7.I.14'!$1:$3</definedName>
    <definedName name="_xlnm.Print_Titles" localSheetId="1">'7.I.2'!$1:$4</definedName>
    <definedName name="_xlnm.Print_Titles" localSheetId="2">'7.I.3'!$2:$6</definedName>
    <definedName name="_xlnm.Print_Titles" localSheetId="3">'7.I.4 '!$1:$4</definedName>
    <definedName name="_xlnm.Print_Titles" localSheetId="4">'7.I.5.'!$1:$5</definedName>
    <definedName name="_xlnm.Print_Titles" localSheetId="7">'7.I.9 '!$1:$4</definedName>
    <definedName name="_xlnm.Print_Titles" localSheetId="13">'7.II.1'!$1:$7</definedName>
    <definedName name="_xlnm.Print_Titles" localSheetId="14">'7.II.2.'!$2:$5</definedName>
    <definedName name="_xlnm.Print_Titles" localSheetId="15">'7.II.3.'!$1:$6</definedName>
    <definedName name="_xlnm.Print_Titles" localSheetId="16">'7.III.1.2.'!$1:$5</definedName>
    <definedName name="_xlnm.Print_Titles" localSheetId="17">'7.IV.1'!$1:$4</definedName>
    <definedName name="_xlnm.Print_Titles" localSheetId="18">'7.IV.2'!$1:$5</definedName>
    <definedName name="_xlnm.Print_Titles" localSheetId="19">'7.IV.3'!$1:$5</definedName>
    <definedName name="_xlnm.Print_Titles" localSheetId="20">'7.V.1.'!$2:$6</definedName>
    <definedName name="_xlnm.Print_Titles" localSheetId="21">'7.V.2.'!$2:$6</definedName>
    <definedName name="_xlnm.Print_Titles" localSheetId="32">'7GA10'!$1:$4</definedName>
    <definedName name="X" localSheetId="6">#REF!</definedName>
    <definedName name="X" localSheetId="37">#REF!</definedName>
    <definedName name="X" localSheetId="29">#REF!</definedName>
    <definedName name="X" localSheetId="30">#REF!</definedName>
    <definedName name="X" localSheetId="8">#REF!</definedName>
    <definedName name="X" localSheetId="9">#REF!</definedName>
    <definedName name="X" localSheetId="10">#REF!</definedName>
    <definedName name="X" localSheetId="3">#REF!</definedName>
    <definedName name="X" localSheetId="7">#REF!</definedName>
    <definedName name="X" localSheetId="13">#REF!</definedName>
    <definedName name="X" localSheetId="16">#REF!</definedName>
    <definedName name="X" localSheetId="17">#REF!</definedName>
    <definedName name="X" localSheetId="18">#REF!</definedName>
    <definedName name="X" localSheetId="19">#REF!</definedName>
    <definedName name="X">#REF!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477" i="63" l="1"/>
  <c r="I593" i="63"/>
  <c r="I592" i="63"/>
  <c r="I591" i="63"/>
  <c r="I590" i="63"/>
  <c r="I589" i="63"/>
  <c r="I1478" i="63"/>
  <c r="I1485" i="63"/>
  <c r="I1484" i="63"/>
  <c r="I1483" i="63"/>
  <c r="I1554" i="63"/>
  <c r="I1553" i="63"/>
  <c r="I1552" i="63"/>
  <c r="I1458" i="63"/>
  <c r="I1475" i="63"/>
  <c r="I1004" i="63"/>
  <c r="I186" i="63"/>
  <c r="I187" i="63"/>
  <c r="I188" i="63"/>
  <c r="I189" i="63"/>
  <c r="I190" i="63"/>
  <c r="I191" i="63"/>
  <c r="I192" i="63"/>
  <c r="I193" i="63"/>
  <c r="I194" i="63"/>
  <c r="I195" i="63"/>
  <c r="I196" i="63"/>
  <c r="I198" i="63"/>
  <c r="I199" i="63"/>
  <c r="I200" i="63"/>
  <c r="I313" i="63"/>
  <c r="I314" i="63"/>
  <c r="I315" i="63"/>
  <c r="I316" i="63"/>
  <c r="I317" i="63"/>
  <c r="I318" i="63"/>
  <c r="I319" i="63"/>
  <c r="I321" i="63"/>
  <c r="I667" i="63"/>
  <c r="I666" i="63"/>
  <c r="I665" i="63"/>
  <c r="I664" i="63"/>
  <c r="I663" i="63"/>
  <c r="I662" i="63"/>
  <c r="I679" i="63"/>
  <c r="I686" i="63"/>
  <c r="I923" i="63"/>
  <c r="I954" i="63"/>
  <c r="I966" i="63"/>
  <c r="I967" i="63"/>
  <c r="I968" i="63"/>
  <c r="I969" i="63"/>
  <c r="I970" i="63"/>
  <c r="I971" i="63"/>
  <c r="I972" i="63"/>
  <c r="I973" i="63"/>
  <c r="I974" i="63"/>
  <c r="I975" i="63"/>
  <c r="I976" i="63"/>
  <c r="I977" i="63"/>
  <c r="I978" i="63"/>
  <c r="I979" i="63"/>
  <c r="I980" i="63"/>
  <c r="I981" i="63"/>
  <c r="I982" i="63"/>
  <c r="I955" i="63"/>
  <c r="I956" i="63"/>
  <c r="I957" i="63"/>
  <c r="I958" i="63"/>
  <c r="I959" i="63"/>
  <c r="I960" i="63"/>
  <c r="I961" i="63"/>
  <c r="I962" i="63"/>
  <c r="I963" i="63"/>
  <c r="I964" i="63"/>
  <c r="I965" i="63"/>
  <c r="I924" i="63"/>
  <c r="I925" i="63"/>
  <c r="I926" i="63"/>
  <c r="I927" i="63"/>
  <c r="I928" i="63"/>
  <c r="I929" i="63"/>
  <c r="I930" i="63"/>
  <c r="I931" i="63"/>
  <c r="I932" i="63"/>
  <c r="I933" i="63"/>
  <c r="I934" i="63"/>
  <c r="I935" i="63"/>
  <c r="I936" i="63"/>
  <c r="I937" i="63"/>
  <c r="I938" i="63"/>
  <c r="I939" i="63"/>
  <c r="I940" i="63"/>
  <c r="I941" i="63"/>
  <c r="I942" i="63"/>
  <c r="I943" i="63"/>
  <c r="I944" i="63"/>
  <c r="I945" i="63"/>
  <c r="I946" i="63"/>
  <c r="I947" i="63"/>
  <c r="I948" i="63"/>
  <c r="I949" i="63"/>
  <c r="I950" i="63"/>
  <c r="I951" i="63"/>
  <c r="I952" i="63"/>
  <c r="I953" i="63"/>
  <c r="I919" i="63"/>
  <c r="I920" i="63"/>
  <c r="I921" i="63"/>
  <c r="I922" i="63"/>
  <c r="I863" i="63"/>
  <c r="I864" i="63"/>
  <c r="I865" i="63"/>
  <c r="I866" i="63"/>
  <c r="I867" i="63"/>
  <c r="I868" i="63"/>
  <c r="I869" i="63"/>
  <c r="I870" i="63"/>
  <c r="I871" i="63"/>
  <c r="I872" i="63"/>
  <c r="I873" i="63"/>
  <c r="I874" i="63"/>
  <c r="I875" i="63"/>
  <c r="I876" i="63"/>
  <c r="I877" i="63"/>
  <c r="I878" i="63"/>
  <c r="I879" i="63"/>
  <c r="I880" i="63"/>
  <c r="I881" i="63"/>
  <c r="I882" i="63"/>
  <c r="I883" i="63"/>
  <c r="I884" i="63"/>
  <c r="I885" i="63"/>
  <c r="I886" i="63"/>
  <c r="I887" i="63"/>
  <c r="I888" i="63"/>
  <c r="I889" i="63"/>
  <c r="I890" i="63"/>
  <c r="I891" i="63"/>
  <c r="I892" i="63"/>
  <c r="I893" i="63"/>
  <c r="I894" i="63"/>
  <c r="I895" i="63"/>
  <c r="I896" i="63"/>
  <c r="I897" i="63"/>
  <c r="I898" i="63"/>
  <c r="I899" i="63"/>
  <c r="I900" i="63"/>
  <c r="I901" i="63"/>
  <c r="I902" i="63"/>
  <c r="I903" i="63"/>
  <c r="I904" i="63"/>
  <c r="I905" i="63"/>
  <c r="I906" i="63"/>
  <c r="I907" i="63"/>
  <c r="I908" i="63"/>
  <c r="I909" i="63"/>
  <c r="I910" i="63"/>
  <c r="I911" i="63"/>
  <c r="I912" i="63"/>
  <c r="I913" i="63"/>
  <c r="I914" i="63"/>
  <c r="I915" i="63"/>
  <c r="I916" i="63"/>
  <c r="I917" i="63"/>
  <c r="I918" i="63"/>
  <c r="I841" i="63"/>
  <c r="I842" i="63"/>
  <c r="I843" i="63"/>
  <c r="I844" i="63"/>
  <c r="I845" i="63"/>
  <c r="I846" i="63"/>
  <c r="I847" i="63"/>
  <c r="I848" i="63"/>
  <c r="I849" i="63"/>
  <c r="I850" i="63"/>
  <c r="I851" i="63"/>
  <c r="I852" i="63"/>
  <c r="I853" i="63"/>
  <c r="I854" i="63"/>
  <c r="I855" i="63"/>
  <c r="I856" i="63"/>
  <c r="I857" i="63"/>
  <c r="I858" i="63"/>
  <c r="I859" i="63"/>
  <c r="I860" i="63"/>
  <c r="I861" i="63"/>
  <c r="I862" i="63"/>
  <c r="I814" i="63"/>
  <c r="I815" i="63"/>
  <c r="I816" i="63"/>
  <c r="I817" i="63"/>
  <c r="I818" i="63"/>
  <c r="I819" i="63"/>
  <c r="I820" i="63"/>
  <c r="I821" i="63"/>
  <c r="I822" i="63"/>
  <c r="I823" i="63"/>
  <c r="I824" i="63"/>
  <c r="I825" i="63"/>
  <c r="I826" i="63"/>
  <c r="I827" i="63"/>
  <c r="I828" i="63"/>
  <c r="I829" i="63"/>
  <c r="I830" i="63"/>
  <c r="I831" i="63"/>
  <c r="I832" i="63"/>
  <c r="I833" i="63"/>
  <c r="I834" i="63"/>
  <c r="I835" i="63"/>
  <c r="I836" i="63"/>
  <c r="I837" i="63"/>
  <c r="I838" i="63"/>
  <c r="I839" i="63"/>
  <c r="I840" i="63"/>
  <c r="I782" i="63"/>
  <c r="I783" i="63"/>
  <c r="I784" i="63"/>
  <c r="I785" i="63"/>
  <c r="I786" i="63"/>
  <c r="I787" i="63"/>
  <c r="I788" i="63"/>
  <c r="I789" i="63"/>
  <c r="I790" i="63"/>
  <c r="I791" i="63"/>
  <c r="I792" i="63"/>
  <c r="I793" i="63"/>
  <c r="I794" i="63"/>
  <c r="I795" i="63"/>
  <c r="I796" i="63"/>
  <c r="I797" i="63"/>
  <c r="I798" i="63"/>
  <c r="I799" i="63"/>
  <c r="I800" i="63"/>
  <c r="I801" i="63"/>
  <c r="I802" i="63"/>
  <c r="I803" i="63"/>
  <c r="I804" i="63"/>
  <c r="I805" i="63"/>
  <c r="I806" i="63"/>
  <c r="I807" i="63"/>
  <c r="I808" i="63"/>
  <c r="I809" i="63"/>
  <c r="I810" i="63"/>
  <c r="I811" i="63"/>
  <c r="I812" i="63"/>
  <c r="I813" i="63"/>
  <c r="I687" i="63"/>
  <c r="I688" i="63"/>
  <c r="I689" i="63"/>
  <c r="I690" i="63"/>
  <c r="I691" i="63"/>
  <c r="I692" i="63"/>
  <c r="I693" i="63"/>
  <c r="I694" i="63"/>
  <c r="I695" i="63"/>
  <c r="I696" i="63"/>
  <c r="I697" i="63"/>
  <c r="I698" i="63"/>
  <c r="I699" i="63"/>
  <c r="I700" i="63"/>
  <c r="I701" i="63"/>
  <c r="I702" i="63"/>
  <c r="I703" i="63"/>
  <c r="I704" i="63"/>
  <c r="I705" i="63"/>
  <c r="I706" i="63"/>
  <c r="I707" i="63"/>
  <c r="I708" i="63"/>
  <c r="I709" i="63"/>
  <c r="I710" i="63"/>
  <c r="I711" i="63"/>
  <c r="I712" i="63"/>
  <c r="I713" i="63"/>
  <c r="I714" i="63"/>
  <c r="I715" i="63"/>
  <c r="I716" i="63"/>
  <c r="I717" i="63"/>
  <c r="I718" i="63"/>
  <c r="I719" i="63"/>
  <c r="I720" i="63"/>
  <c r="I721" i="63"/>
  <c r="I722" i="63"/>
  <c r="I723" i="63"/>
  <c r="I724" i="63"/>
  <c r="I725" i="63"/>
  <c r="I726" i="63"/>
  <c r="I727" i="63"/>
  <c r="I728" i="63"/>
  <c r="I729" i="63"/>
  <c r="I730" i="63"/>
  <c r="I731" i="63"/>
  <c r="I732" i="63"/>
  <c r="I733" i="63"/>
  <c r="I734" i="63"/>
  <c r="I735" i="63"/>
  <c r="I736" i="63"/>
  <c r="I737" i="63"/>
  <c r="I738" i="63"/>
  <c r="I739" i="63"/>
  <c r="I740" i="63"/>
  <c r="I741" i="63"/>
  <c r="I742" i="63"/>
  <c r="I743" i="63"/>
  <c r="I744" i="63"/>
  <c r="I745" i="63"/>
  <c r="I746" i="63"/>
  <c r="I747" i="63"/>
  <c r="I748" i="63"/>
  <c r="I749" i="63"/>
  <c r="I750" i="63"/>
  <c r="I751" i="63"/>
  <c r="I752" i="63"/>
  <c r="I753" i="63"/>
  <c r="I754" i="63"/>
  <c r="I755" i="63"/>
  <c r="I756" i="63"/>
  <c r="I757" i="63"/>
  <c r="I758" i="63"/>
  <c r="I759" i="63"/>
  <c r="I760" i="63"/>
  <c r="I761" i="63"/>
  <c r="I762" i="63"/>
  <c r="I763" i="63"/>
  <c r="I764" i="63"/>
  <c r="I765" i="63"/>
  <c r="I766" i="63"/>
  <c r="I767" i="63"/>
  <c r="I768" i="63"/>
  <c r="I769" i="63"/>
  <c r="I770" i="63"/>
  <c r="I771" i="63"/>
  <c r="I772" i="63"/>
  <c r="I773" i="63"/>
  <c r="I774" i="63"/>
  <c r="I775" i="63"/>
  <c r="I776" i="63"/>
  <c r="I777" i="63"/>
  <c r="I778" i="63"/>
  <c r="I779" i="63"/>
  <c r="I780" i="63"/>
  <c r="I781" i="63"/>
  <c r="I685" i="63"/>
  <c r="I684" i="63"/>
  <c r="I683" i="63"/>
  <c r="I682" i="63"/>
  <c r="I681" i="63"/>
  <c r="I680" i="63"/>
  <c r="I669" i="63"/>
  <c r="I670" i="63"/>
  <c r="I671" i="63"/>
  <c r="I672" i="63"/>
  <c r="I673" i="63"/>
  <c r="I674" i="63"/>
  <c r="I675" i="63"/>
  <c r="I676" i="63"/>
  <c r="I677" i="63"/>
  <c r="I678" i="63"/>
  <c r="I614" i="63" l="1"/>
  <c r="I615" i="63"/>
  <c r="I616" i="63"/>
  <c r="I617" i="63"/>
  <c r="I618" i="63"/>
  <c r="I619" i="63"/>
  <c r="I620" i="63"/>
  <c r="I621" i="63"/>
  <c r="I622" i="63"/>
  <c r="I623" i="63"/>
  <c r="I624" i="63"/>
  <c r="I625" i="63"/>
  <c r="I626" i="63"/>
  <c r="I627" i="63"/>
  <c r="I628" i="63"/>
  <c r="I629" i="63"/>
  <c r="I630" i="63"/>
  <c r="I631" i="63"/>
  <c r="I632" i="63"/>
  <c r="I633" i="63"/>
  <c r="I634" i="63"/>
  <c r="I635" i="63"/>
  <c r="I636" i="63"/>
  <c r="I637" i="63"/>
  <c r="I638" i="63"/>
  <c r="I639" i="63"/>
  <c r="I640" i="63"/>
  <c r="I641" i="63"/>
  <c r="I642" i="63"/>
  <c r="I643" i="63"/>
  <c r="I644" i="63"/>
  <c r="I645" i="63"/>
  <c r="I646" i="63"/>
  <c r="I647" i="63"/>
  <c r="I648" i="63"/>
  <c r="I649" i="63"/>
  <c r="I650" i="63"/>
  <c r="I651" i="63"/>
  <c r="I652" i="63"/>
  <c r="I653" i="63"/>
  <c r="I654" i="63"/>
  <c r="I655" i="63"/>
  <c r="I656" i="63"/>
  <c r="I657" i="63"/>
  <c r="I658" i="63"/>
  <c r="I659" i="63"/>
  <c r="I660" i="63"/>
  <c r="I661" i="63"/>
  <c r="I595" i="63"/>
  <c r="I596" i="63"/>
  <c r="I597" i="63"/>
  <c r="I598" i="63"/>
  <c r="I599" i="63"/>
  <c r="I600" i="63"/>
  <c r="I601" i="63"/>
  <c r="I602" i="63"/>
  <c r="I603" i="63"/>
  <c r="I604" i="63"/>
  <c r="I605" i="63"/>
  <c r="I606" i="63"/>
  <c r="I607" i="63"/>
  <c r="I608" i="63"/>
  <c r="I609" i="63"/>
  <c r="I610" i="63"/>
  <c r="I611" i="63"/>
  <c r="I612" i="63"/>
  <c r="I613" i="63"/>
  <c r="I446" i="63"/>
  <c r="I447" i="63"/>
  <c r="I448" i="63"/>
  <c r="I449" i="63"/>
  <c r="I450" i="63"/>
  <c r="I451" i="63"/>
  <c r="I452" i="63"/>
  <c r="I453" i="63"/>
  <c r="I454" i="63"/>
  <c r="I455" i="63"/>
  <c r="I456" i="63"/>
  <c r="I457" i="63"/>
  <c r="I458" i="63"/>
  <c r="I459" i="63"/>
  <c r="I460" i="63"/>
  <c r="I461" i="63"/>
  <c r="I462" i="63"/>
  <c r="I463" i="63"/>
  <c r="I464" i="63"/>
  <c r="I465" i="63"/>
  <c r="I466" i="63"/>
  <c r="I467" i="63"/>
  <c r="I468" i="63"/>
  <c r="I469" i="63"/>
  <c r="I470" i="63"/>
  <c r="I471" i="63"/>
  <c r="I472" i="63"/>
  <c r="I473" i="63"/>
  <c r="I474" i="63"/>
  <c r="I475" i="63"/>
  <c r="I476" i="63"/>
  <c r="I477" i="63"/>
  <c r="I478" i="63"/>
  <c r="I479" i="63"/>
  <c r="I480" i="63"/>
  <c r="I481" i="63"/>
  <c r="I482" i="63"/>
  <c r="I483" i="63"/>
  <c r="I484" i="63"/>
  <c r="I485" i="63"/>
  <c r="I486" i="63"/>
  <c r="I487" i="63"/>
  <c r="I488" i="63"/>
  <c r="I489" i="63"/>
  <c r="I490" i="63"/>
  <c r="I491" i="63"/>
  <c r="I492" i="63"/>
  <c r="I493" i="63"/>
  <c r="I494" i="63"/>
  <c r="I495" i="63"/>
  <c r="I496" i="63"/>
  <c r="I497" i="63"/>
  <c r="I498" i="63"/>
  <c r="I499" i="63"/>
  <c r="I500" i="63"/>
  <c r="I501" i="63"/>
  <c r="I502" i="63"/>
  <c r="I503" i="63"/>
  <c r="I504" i="63"/>
  <c r="I505" i="63"/>
  <c r="I506" i="63"/>
  <c r="I507" i="63"/>
  <c r="I508" i="63"/>
  <c r="I509" i="63"/>
  <c r="I510" i="63"/>
  <c r="I511" i="63"/>
  <c r="I512" i="63"/>
  <c r="I513" i="63"/>
  <c r="I514" i="63"/>
  <c r="I515" i="63"/>
  <c r="I516" i="63"/>
  <c r="I517" i="63"/>
  <c r="I518" i="63"/>
  <c r="I519" i="63"/>
  <c r="I520" i="63"/>
  <c r="I521" i="63"/>
  <c r="I522" i="63"/>
  <c r="I523" i="63"/>
  <c r="I524" i="63"/>
  <c r="I525" i="63"/>
  <c r="I526" i="63"/>
  <c r="I527" i="63"/>
  <c r="I528" i="63"/>
  <c r="I529" i="63"/>
  <c r="I530" i="63"/>
  <c r="I531" i="63"/>
  <c r="I532" i="63"/>
  <c r="I533" i="63"/>
  <c r="I534" i="63"/>
  <c r="I535" i="63"/>
  <c r="I536" i="63"/>
  <c r="I537" i="63"/>
  <c r="I538" i="63"/>
  <c r="I539" i="63"/>
  <c r="I540" i="63"/>
  <c r="I541" i="63"/>
  <c r="I542" i="63"/>
  <c r="I543" i="63"/>
  <c r="I544" i="63"/>
  <c r="I545" i="63"/>
  <c r="I546" i="63"/>
  <c r="I547" i="63"/>
  <c r="I548" i="63"/>
  <c r="I549" i="63"/>
  <c r="I550" i="63"/>
  <c r="I551" i="63"/>
  <c r="I552" i="63"/>
  <c r="I553" i="63"/>
  <c r="I554" i="63"/>
  <c r="I555" i="63"/>
  <c r="I556" i="63"/>
  <c r="I557" i="63"/>
  <c r="I558" i="63"/>
  <c r="I559" i="63"/>
  <c r="I560" i="63"/>
  <c r="I561" i="63"/>
  <c r="I562" i="63"/>
  <c r="I563" i="63"/>
  <c r="I564" i="63"/>
  <c r="I565" i="63"/>
  <c r="I566" i="63"/>
  <c r="I567" i="63"/>
  <c r="I568" i="63"/>
  <c r="I569" i="63"/>
  <c r="I570" i="63"/>
  <c r="I571" i="63"/>
  <c r="I572" i="63"/>
  <c r="I573" i="63"/>
  <c r="I574" i="63"/>
  <c r="I575" i="63"/>
  <c r="I576" i="63"/>
  <c r="I577" i="63"/>
  <c r="I578" i="63"/>
  <c r="I579" i="63"/>
  <c r="I580" i="63"/>
  <c r="I581" i="63"/>
  <c r="I582" i="63"/>
  <c r="I583" i="63"/>
  <c r="I584" i="63"/>
  <c r="I585" i="63"/>
  <c r="I586" i="63"/>
  <c r="I587" i="63"/>
  <c r="I588" i="63"/>
  <c r="I322" i="63"/>
  <c r="I323" i="63"/>
  <c r="I324" i="63"/>
  <c r="I325" i="63"/>
  <c r="I326" i="63"/>
  <c r="I327" i="63"/>
  <c r="I328" i="63"/>
  <c r="I329" i="63"/>
  <c r="I330" i="63"/>
  <c r="I331" i="63"/>
  <c r="I332" i="63"/>
  <c r="I333" i="63"/>
  <c r="I334" i="63"/>
  <c r="I335" i="63"/>
  <c r="I336" i="63"/>
  <c r="I337" i="63"/>
  <c r="I338" i="63"/>
  <c r="I339" i="63"/>
  <c r="I340" i="63"/>
  <c r="I341" i="63"/>
  <c r="I342" i="63"/>
  <c r="I343" i="63"/>
  <c r="I344" i="63"/>
  <c r="I345" i="63"/>
  <c r="I346" i="63"/>
  <c r="I347" i="63"/>
  <c r="I348" i="63"/>
  <c r="I349" i="63"/>
  <c r="I350" i="63"/>
  <c r="I351" i="63"/>
  <c r="I352" i="63"/>
  <c r="I353" i="63"/>
  <c r="I354" i="63"/>
  <c r="I355" i="63"/>
  <c r="I356" i="63"/>
  <c r="I357" i="63"/>
  <c r="I358" i="63"/>
  <c r="I359" i="63"/>
  <c r="I360" i="63"/>
  <c r="I361" i="63"/>
  <c r="I362" i="63"/>
  <c r="I363" i="63"/>
  <c r="I364" i="63"/>
  <c r="I365" i="63"/>
  <c r="I366" i="63"/>
  <c r="I367" i="63"/>
  <c r="I368" i="63"/>
  <c r="I369" i="63"/>
  <c r="I370" i="63"/>
  <c r="I371" i="63"/>
  <c r="I372" i="63"/>
  <c r="I373" i="63"/>
  <c r="I374" i="63"/>
  <c r="I375" i="63"/>
  <c r="I376" i="63"/>
  <c r="I377" i="63"/>
  <c r="I378" i="63"/>
  <c r="I379" i="63"/>
  <c r="I380" i="63"/>
  <c r="I381" i="63"/>
  <c r="I382" i="63"/>
  <c r="I383" i="63"/>
  <c r="I384" i="63"/>
  <c r="I385" i="63"/>
  <c r="I386" i="63"/>
  <c r="I387" i="63"/>
  <c r="I388" i="63"/>
  <c r="I389" i="63"/>
  <c r="I390" i="63"/>
  <c r="I391" i="63"/>
  <c r="I392" i="63"/>
  <c r="I393" i="63"/>
  <c r="I394" i="63"/>
  <c r="I395" i="63"/>
  <c r="I396" i="63"/>
  <c r="I397" i="63"/>
  <c r="I398" i="63"/>
  <c r="I399" i="63"/>
  <c r="I400" i="63"/>
  <c r="I401" i="63"/>
  <c r="I402" i="63"/>
  <c r="I403" i="63"/>
  <c r="I404" i="63"/>
  <c r="I405" i="63"/>
  <c r="I406" i="63"/>
  <c r="I407" i="63"/>
  <c r="I408" i="63"/>
  <c r="I409" i="63"/>
  <c r="I410" i="63"/>
  <c r="I411" i="63"/>
  <c r="I412" i="63"/>
  <c r="I413" i="63"/>
  <c r="I414" i="63"/>
  <c r="I415" i="63"/>
  <c r="I416" i="63"/>
  <c r="I417" i="63"/>
  <c r="I418" i="63"/>
  <c r="I419" i="63"/>
  <c r="I420" i="63"/>
  <c r="I421" i="63"/>
  <c r="I422" i="63"/>
  <c r="I423" i="63"/>
  <c r="I424" i="63"/>
  <c r="I425" i="63"/>
  <c r="I426" i="63"/>
  <c r="I427" i="63"/>
  <c r="I428" i="63"/>
  <c r="I429" i="63"/>
  <c r="I430" i="63"/>
  <c r="I431" i="63"/>
  <c r="I432" i="63"/>
  <c r="I433" i="63"/>
  <c r="I434" i="63"/>
  <c r="I435" i="63"/>
  <c r="I436" i="63"/>
  <c r="I437" i="63"/>
  <c r="I438" i="63"/>
  <c r="I439" i="63"/>
  <c r="I440" i="63"/>
  <c r="I441" i="63"/>
  <c r="I442" i="63"/>
  <c r="I443" i="63"/>
  <c r="I444" i="63"/>
  <c r="I445" i="63"/>
  <c r="I201" i="63"/>
  <c r="I202" i="63"/>
  <c r="I203" i="63"/>
  <c r="I204" i="63"/>
  <c r="I205" i="63"/>
  <c r="I206" i="63"/>
  <c r="I207" i="63"/>
  <c r="I208" i="63"/>
  <c r="I209" i="63"/>
  <c r="I210" i="63"/>
  <c r="I211" i="63"/>
  <c r="I212" i="63"/>
  <c r="I213" i="63"/>
  <c r="I214" i="63"/>
  <c r="I215" i="63"/>
  <c r="I216" i="63"/>
  <c r="I217" i="63"/>
  <c r="I218" i="63"/>
  <c r="I219" i="63"/>
  <c r="I220" i="63"/>
  <c r="I221" i="63"/>
  <c r="I222" i="63"/>
  <c r="I223" i="63"/>
  <c r="I224" i="63"/>
  <c r="I225" i="63"/>
  <c r="I226" i="63"/>
  <c r="I227" i="63"/>
  <c r="I228" i="63"/>
  <c r="I229" i="63"/>
  <c r="I230" i="63"/>
  <c r="I231" i="63"/>
  <c r="I232" i="63"/>
  <c r="I233" i="63"/>
  <c r="I234" i="63"/>
  <c r="I235" i="63"/>
  <c r="I236" i="63"/>
  <c r="I237" i="63"/>
  <c r="I238" i="63"/>
  <c r="I239" i="63"/>
  <c r="I240" i="63"/>
  <c r="I241" i="63"/>
  <c r="I242" i="63"/>
  <c r="I243" i="63"/>
  <c r="I244" i="63"/>
  <c r="I245" i="63"/>
  <c r="I246" i="63"/>
  <c r="I247" i="63"/>
  <c r="I248" i="63"/>
  <c r="I249" i="63"/>
  <c r="I250" i="63"/>
  <c r="I251" i="63"/>
  <c r="I252" i="63"/>
  <c r="I253" i="63"/>
  <c r="I254" i="63"/>
  <c r="I255" i="63"/>
  <c r="I256" i="63"/>
  <c r="I257" i="63"/>
  <c r="I258" i="63"/>
  <c r="I259" i="63"/>
  <c r="I260" i="63"/>
  <c r="I261" i="63"/>
  <c r="I262" i="63"/>
  <c r="I263" i="63"/>
  <c r="I264" i="63"/>
  <c r="I265" i="63"/>
  <c r="I266" i="63"/>
  <c r="I267" i="63"/>
  <c r="I268" i="63"/>
  <c r="I269" i="63"/>
  <c r="I270" i="63"/>
  <c r="I271" i="63"/>
  <c r="I272" i="63"/>
  <c r="I273" i="63"/>
  <c r="I274" i="63"/>
  <c r="I275" i="63"/>
  <c r="I276" i="63"/>
  <c r="I277" i="63"/>
  <c r="I278" i="63"/>
  <c r="I279" i="63"/>
  <c r="I280" i="63"/>
  <c r="I281" i="63"/>
  <c r="I282" i="63"/>
  <c r="I283" i="63"/>
  <c r="I284" i="63"/>
  <c r="I285" i="63"/>
  <c r="I286" i="63"/>
  <c r="I287" i="63"/>
  <c r="I288" i="63"/>
  <c r="I289" i="63"/>
  <c r="I290" i="63"/>
  <c r="I291" i="63"/>
  <c r="I292" i="63"/>
  <c r="I293" i="63"/>
  <c r="I294" i="63"/>
  <c r="I295" i="63"/>
  <c r="I296" i="63"/>
  <c r="I297" i="63"/>
  <c r="I298" i="63"/>
  <c r="I299" i="63"/>
  <c r="I300" i="63"/>
  <c r="I301" i="63"/>
  <c r="I302" i="63"/>
  <c r="I303" i="63"/>
  <c r="I304" i="63"/>
  <c r="I305" i="63"/>
  <c r="I306" i="63"/>
  <c r="I307" i="63"/>
  <c r="I308" i="63"/>
  <c r="I309" i="63"/>
  <c r="I310" i="63"/>
  <c r="I311" i="63"/>
  <c r="I312" i="63"/>
  <c r="C14" i="20" l="1"/>
  <c r="G9" i="96"/>
  <c r="G10" i="96" s="1"/>
  <c r="G11" i="96" s="1"/>
  <c r="G12" i="96" s="1"/>
  <c r="G13" i="96" s="1"/>
  <c r="G14" i="96" s="1"/>
  <c r="G15" i="96" s="1"/>
  <c r="G16" i="96" s="1"/>
  <c r="G17" i="96" s="1"/>
  <c r="G18" i="96" s="1"/>
  <c r="G19" i="96" s="1"/>
  <c r="G20" i="96" s="1"/>
  <c r="G21" i="96" s="1"/>
  <c r="E1266" i="85"/>
  <c r="F327" i="3"/>
  <c r="I1653" i="63" l="1"/>
  <c r="I1652" i="63"/>
  <c r="I1651" i="63"/>
  <c r="I1650" i="63"/>
  <c r="I1649" i="63"/>
  <c r="I1648" i="63"/>
  <c r="I1647" i="63"/>
  <c r="I1646" i="63"/>
  <c r="I1645" i="63"/>
  <c r="I1644" i="63"/>
  <c r="I1643" i="63"/>
  <c r="I1230" i="63" l="1"/>
  <c r="I1242" i="63"/>
  <c r="I1243" i="63"/>
  <c r="I1244" i="63"/>
  <c r="I1245" i="63"/>
  <c r="I1246" i="63"/>
  <c r="I1247" i="63"/>
  <c r="I1248" i="63"/>
  <c r="I1249" i="63"/>
  <c r="I1250" i="63"/>
  <c r="I1251" i="63"/>
  <c r="I1252" i="63"/>
  <c r="I1253" i="63"/>
  <c r="I1254" i="63"/>
  <c r="I1255" i="63"/>
  <c r="I1256" i="63"/>
  <c r="I1257" i="63"/>
  <c r="I1258" i="63"/>
  <c r="I1259" i="63"/>
  <c r="I1260" i="63"/>
  <c r="I1261" i="63"/>
  <c r="I1262" i="63"/>
  <c r="I1263" i="63"/>
  <c r="I1264" i="63"/>
  <c r="I1265" i="63"/>
  <c r="I1266" i="63"/>
  <c r="I1267" i="63"/>
  <c r="I1268" i="63"/>
  <c r="I1269" i="63"/>
  <c r="I1270" i="63"/>
  <c r="I1271" i="63"/>
  <c r="I1272" i="63"/>
  <c r="I1273" i="63"/>
  <c r="I1274" i="63"/>
  <c r="I1328" i="63"/>
  <c r="I1329" i="63"/>
  <c r="I1330" i="63"/>
  <c r="I1331" i="63"/>
  <c r="I1332" i="63"/>
  <c r="I1333" i="63"/>
  <c r="I1334" i="63"/>
  <c r="I1335" i="63"/>
  <c r="I1336" i="63"/>
  <c r="I1337" i="63"/>
  <c r="I1338" i="63"/>
  <c r="I1339" i="63"/>
  <c r="I1340" i="63"/>
  <c r="I1341" i="63"/>
  <c r="I1342" i="63"/>
  <c r="I1343" i="63"/>
  <c r="I1344" i="63"/>
  <c r="I1345" i="63"/>
  <c r="I1346" i="63"/>
  <c r="I1347" i="63"/>
  <c r="I1348" i="63"/>
  <c r="I1349" i="63"/>
  <c r="I1350" i="63"/>
  <c r="I1351" i="63"/>
  <c r="I1352" i="63"/>
  <c r="I1353" i="63"/>
  <c r="I1354" i="63"/>
  <c r="I1355" i="63"/>
  <c r="I1356" i="63"/>
  <c r="I1357" i="63"/>
  <c r="I1358" i="63"/>
  <c r="I1359" i="63"/>
  <c r="I1360" i="63"/>
  <c r="I1361" i="63"/>
  <c r="I1362" i="63"/>
  <c r="I1363" i="63"/>
  <c r="I1364" i="63"/>
  <c r="I1365" i="63"/>
  <c r="I1366" i="63"/>
  <c r="I1367" i="63"/>
  <c r="I1368" i="63"/>
  <c r="I1369" i="63"/>
  <c r="I1370" i="63"/>
  <c r="I1584" i="63"/>
  <c r="I1658" i="63" l="1"/>
  <c r="F18" i="44"/>
  <c r="G18" i="44"/>
  <c r="D34" i="95" l="1"/>
  <c r="N12" i="75" l="1"/>
  <c r="G15" i="97" l="1"/>
  <c r="F15" i="97"/>
  <c r="H13" i="97"/>
  <c r="H15" i="97" l="1"/>
  <c r="I8" i="98" l="1"/>
  <c r="I12" i="98"/>
  <c r="G18" i="90" l="1"/>
  <c r="D42" i="95" l="1"/>
  <c r="D47" i="95"/>
  <c r="D51" i="95"/>
  <c r="D29" i="21" l="1"/>
  <c r="D10" i="21"/>
  <c r="D38" i="21" s="1"/>
  <c r="D9" i="20" l="1"/>
  <c r="D22" i="20" s="1"/>
  <c r="N18" i="75" l="1"/>
  <c r="N17" i="75"/>
  <c r="D38" i="95" l="1"/>
  <c r="D61" i="95" s="1"/>
  <c r="G23" i="43" l="1"/>
  <c r="F15" i="86" l="1"/>
  <c r="E15" i="86"/>
  <c r="N14" i="75" l="1"/>
  <c r="N21" i="75" s="1"/>
  <c r="F19" i="39" l="1"/>
</calcChain>
</file>

<file path=xl/sharedStrings.xml><?xml version="1.0" encoding="utf-8"?>
<sst xmlns="http://schemas.openxmlformats.org/spreadsheetml/2006/main" count="15419" uniqueCount="5164">
  <si>
    <t>COMISION MUNICIPAL DE AGUA POTABLE Y ALCANTARILLADO DEL MUNICIPIO DE VICTORIA, TAMAULIPAS</t>
  </si>
  <si>
    <t>Fondos con afectación específica</t>
  </si>
  <si>
    <t>Cuenta Contable</t>
  </si>
  <si>
    <t>Tipo</t>
  </si>
  <si>
    <t>Responsable</t>
  </si>
  <si>
    <t>Monto</t>
  </si>
  <si>
    <t>Destino</t>
  </si>
  <si>
    <t>1111-002</t>
  </si>
  <si>
    <t>Efectivo</t>
  </si>
  <si>
    <t>VARGAS DE LA ROSA CLAIRE KAREM</t>
  </si>
  <si>
    <t>Fondo fijo</t>
  </si>
  <si>
    <t>1111-004</t>
  </si>
  <si>
    <t>GOMEZ GARROCHO ROQUE EDGAR EZEQUIEL</t>
  </si>
  <si>
    <t>1111-007</t>
  </si>
  <si>
    <t>LICEAGA DE LEON JOSE ARMANDO</t>
  </si>
  <si>
    <t>VELEZ REYES MIGUEL ALEJANDRO</t>
  </si>
  <si>
    <t>Fondos con Afectación Específica</t>
  </si>
  <si>
    <t>Gasto Corriente</t>
  </si>
  <si>
    <t>Inversiones Financieras (Hasta 3 meses)</t>
  </si>
  <si>
    <t>No. Cuenta Bancaria</t>
  </si>
  <si>
    <t>Institución Bancaria</t>
  </si>
  <si>
    <t>Tipo de Inversión</t>
  </si>
  <si>
    <t>Fecha de Vencimiento</t>
  </si>
  <si>
    <t>Diario</t>
  </si>
  <si>
    <t>Banco Nacional de México, S.A. (INVERSIONES A LA VISTA)</t>
  </si>
  <si>
    <t>COMISIÓN MUNICIPAL DE AGUA POTABLE Y ALCANTARILLADO                                                                DE VICTORIA, TAMAULIPAS.</t>
  </si>
  <si>
    <t>Contribuciones pendientes de cobro y por recuperar</t>
  </si>
  <si>
    <t>Analítico de Derechos a Recibir Efectivo y Equivalentes y Bienes o Servicios a Recibir</t>
  </si>
  <si>
    <t>Cuenta</t>
  </si>
  <si>
    <t>Subcuenta</t>
  </si>
  <si>
    <t>Fecha Inicial</t>
  </si>
  <si>
    <t>Nombre o Razón Social</t>
  </si>
  <si>
    <t>Concepto</t>
  </si>
  <si>
    <t>Saldo</t>
  </si>
  <si>
    <t>Forma de Recuperación</t>
  </si>
  <si>
    <t>FACTURACION DE SERVICIOS</t>
  </si>
  <si>
    <t>SEGÚN GRUPO</t>
  </si>
  <si>
    <t>AGUA POTABLE</t>
  </si>
  <si>
    <t>LIMITACION DE SERVICIO</t>
  </si>
  <si>
    <t>ALCANTARILLADO</t>
  </si>
  <si>
    <t>RECARGOS</t>
  </si>
  <si>
    <t>RECUPERACION DE CREDITO</t>
  </si>
  <si>
    <t>CARGOS TECNICOS</t>
  </si>
  <si>
    <t>CUENTAS INCOBRABLES</t>
  </si>
  <si>
    <t>REZAGO POR CUENTAS POR COBRAR</t>
  </si>
  <si>
    <t>CUOTA DE SANEAMIENTO</t>
  </si>
  <si>
    <t>RESTRUCTURACION EN AGUA</t>
  </si>
  <si>
    <t>RESTRUCTURACION EN ALCANTARILLADO</t>
  </si>
  <si>
    <t>RESTRUCTURACION FIFAPA</t>
  </si>
  <si>
    <t>RESTRUCTURACION CARGOS TECNICOS</t>
  </si>
  <si>
    <t>RESTRUCTURACION RECARGOS</t>
  </si>
  <si>
    <t>CONTRATOS DE SERVICIOS</t>
  </si>
  <si>
    <t>DERECHOS CONEXION AGUA POTABLE</t>
  </si>
  <si>
    <t>CONTRATACION DE SERVICIOS</t>
  </si>
  <si>
    <t>DERECHOS CONEXION ALCANTARILLADO</t>
  </si>
  <si>
    <t>DERECHO USO INFRAESTRUCTURA FRACCIONADOR</t>
  </si>
  <si>
    <t>DERECHO USO INFRAESTRUCTURA USUARIO</t>
  </si>
  <si>
    <t>SANCIONES</t>
  </si>
  <si>
    <t>RECARGOS DE RECIBOS ESPECIALES</t>
  </si>
  <si>
    <t>ROTURA PAVIMENTO</t>
  </si>
  <si>
    <t>CARGO POR COBRANZA</t>
  </si>
  <si>
    <t>OTROS SERVICIOS</t>
  </si>
  <si>
    <t>CAJAS EXTERNAS</t>
  </si>
  <si>
    <t>TIENDAS GRAN D, S.A. DE C.V.</t>
  </si>
  <si>
    <t>RECIBOS COBRADOS PENDIENTES DE DEPOSITO</t>
  </si>
  <si>
    <t>OXXO EXPRESS, S.A. DE C.V.</t>
  </si>
  <si>
    <t>CENTROS COMERCIALES SORIANA, S.A. DE C.V.</t>
  </si>
  <si>
    <t>DATALOGIC (FARMACIAS)</t>
  </si>
  <si>
    <t>1122-05-0004</t>
  </si>
  <si>
    <t>SUPERMERCADOS INTERNACIONALES HEB, S.A. DE C.V.</t>
  </si>
  <si>
    <t>CONVENIOS</t>
  </si>
  <si>
    <t>PRESTAMOS AL PERSONAL</t>
  </si>
  <si>
    <t>CATORCENAL</t>
  </si>
  <si>
    <t>ROSAS OBREGON FLOR YAZMIN</t>
  </si>
  <si>
    <t>RAMOS CASTILLO DAMARIS</t>
  </si>
  <si>
    <t>1129-01-003</t>
  </si>
  <si>
    <t>MAR AZUARA OLGA BERENIS</t>
  </si>
  <si>
    <t>1129-01-004</t>
  </si>
  <si>
    <t>BOMBAS Y SERVICIOS AGRICOLAS SA DE CV</t>
  </si>
  <si>
    <t>1129-01-005</t>
  </si>
  <si>
    <t>SUVEN SA DE CV</t>
  </si>
  <si>
    <t>1129-01-006</t>
  </si>
  <si>
    <t>1129-01-007</t>
  </si>
  <si>
    <t>1129-01-008</t>
  </si>
  <si>
    <t>1129-01-009</t>
  </si>
  <si>
    <t>AUTOPAGOS DIGITALES S.A. DE C.V.</t>
  </si>
  <si>
    <t>1129-01-016</t>
  </si>
  <si>
    <t>GOMEZ GALVAN EDITH ALEJANDRA</t>
  </si>
  <si>
    <t>1129-02-001</t>
  </si>
  <si>
    <t>IVA POR ACREDITAR 16%</t>
  </si>
  <si>
    <t>1129-02-003</t>
  </si>
  <si>
    <t>IVA A FAVOR</t>
  </si>
  <si>
    <t>1129-03-001</t>
  </si>
  <si>
    <t>SUBSIDIO PARA EL EMPLEO</t>
  </si>
  <si>
    <t xml:space="preserve">NO APLICA </t>
  </si>
  <si>
    <t>COMISION  MUNICIPAL DE AGUA POTABLE  Y  ALCANTARILLADO DEL MUNICIPIO DE VICTORIA, TAMAULIPAS</t>
  </si>
  <si>
    <t>Almacén y método de valuación</t>
  </si>
  <si>
    <t>Almacén Productivo</t>
  </si>
  <si>
    <t>Almacén No Productivo</t>
  </si>
  <si>
    <t>Almacén Servicios Generales</t>
  </si>
  <si>
    <t>Almacén Cofrades</t>
  </si>
  <si>
    <t>Almacén Sierra Madre</t>
  </si>
  <si>
    <t>Total:</t>
  </si>
  <si>
    <t>Los almacenes están valuados por el método de Costos Promedios.</t>
  </si>
  <si>
    <t xml:space="preserve">El Almacén Productivo está integrado basicamente por material para la instalación de tomas domiciliarias, descargas y mantenimiento de redes de agua potable y alcantarillado, entre otros . El Almacén No Productivo lo intregra el material de Oficina, Papeleria, Formas Impresas, Tonner, entre otros, que se utilizan para realizar trabajos de escritorio. El Almacén de Servicios Generales intregado por el material de mantenimiento y reparación de Edificio, transporte, limpieza y herramienta menor, entre otros. El Almacén Cofrades esta integrado por el material de piezas especiales y de mayor tubería de diámetros especiales, entre otros, para el mantenimiento y reparación de redes de Agua Potable y Alcantarillado. </t>
  </si>
  <si>
    <t>Inversiones Financieras a Largo Plazo</t>
  </si>
  <si>
    <t>CONCEPTO</t>
  </si>
  <si>
    <t>Monto Original</t>
  </si>
  <si>
    <t>% de amortización</t>
  </si>
  <si>
    <t>Amortización del período</t>
  </si>
  <si>
    <t>Amortización acumulada</t>
  </si>
  <si>
    <t>COMISION MUNICIPAL DE AGUA POTABLE Y ALCANTARILLADO DEL MUNICIPIO DE VICTORIA TAMAULIPAS</t>
  </si>
  <si>
    <t>Reporte Analítico de Cuentas por Pagar</t>
  </si>
  <si>
    <t>Subcuenta Específica</t>
  </si>
  <si>
    <t>Póliza de Registro</t>
  </si>
  <si>
    <t>No. Fact./ Documento</t>
  </si>
  <si>
    <t>Valor del Documento</t>
  </si>
  <si>
    <t>Plazo en Días</t>
  </si>
  <si>
    <t>Fecha</t>
  </si>
  <si>
    <t>Póliza</t>
  </si>
  <si>
    <t>ACCESORIOS</t>
  </si>
  <si>
    <t>Fondos de Bienes de Terceros en Administración y/o Garantía</t>
  </si>
  <si>
    <t>Otros Fondos de Terceros en Garantía y/o Administración a Corto Plazo</t>
  </si>
  <si>
    <t>Pasivos Diferidos y Otros</t>
  </si>
  <si>
    <t>Los Cobros por Adelantado corresponde a los pagos efectuados por los usuarios anticipadamente  y  cuyos consumos aún no han sido  facturados.</t>
  </si>
  <si>
    <t>Ingresos Cobrados por Adelantado a Corto Plazo</t>
  </si>
  <si>
    <t>COMISIÓN MUNICIPAL DE AGUA POTABLE Y  ALCANTARILLADO
  DEL MUNICIPIO DE VICTORIA, TAMAULIPAS</t>
  </si>
  <si>
    <t>Clasificador por Rubro de Ingresos por Clase (tercer nivel)</t>
  </si>
  <si>
    <t>CRI</t>
  </si>
  <si>
    <t>Importe</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</si>
  <si>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</si>
  <si>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</si>
  <si>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</si>
  <si>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</si>
  <si>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</si>
  <si>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</si>
  <si>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</si>
  <si>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OTROS IMPUESTOS</t>
  </si>
  <si>
    <t>IMPUESTOS NO COMPRENDIDOS EN LAS FRACCIONES DE LA LEY DE INGRESOS CAUSADAS EN EJERCICIOS FISCALES ANTERIORES PENDIENTES DE LIQUIDACIÓN O PAGO</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</si>
  <si>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</si>
  <si>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</si>
  <si>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</si>
  <si>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</si>
  <si>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</si>
  <si>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</si>
  <si>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</si>
  <si>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 INGRESOS CAUSADAS EN EJERCICIOS FISCALES ANTERIORES PENDIENTES DE LIQUIDACIÓN O PAGO</t>
  </si>
  <si>
    <t>DERECHOS</t>
  </si>
  <si>
    <t>DERECHOS POR EL USO, GOCE, APROVECHAMIENTO O EXPLOTACIÓN DE BIENES DE DOMINIO PÚBLICO</t>
  </si>
  <si>
    <t>DERECHOS A LOS HIDROCARBUROS</t>
  </si>
  <si>
    <t>DERECHOS POR PRESTACIÓN DE SERVICIOS</t>
  </si>
  <si>
    <t>OTROS DERECHOS</t>
  </si>
  <si>
    <t>DERECHOS NO COMPRENDIDOS EN LAS FRACCIONES DE LA LEY DE INGRESOS CAUSADAS EN EJERCICIOS FISCALES ANTERIORES PENDIENTES DE LIQUIDACIÓN O PAGO</t>
  </si>
  <si>
    <t>PRODUCTOS</t>
  </si>
  <si>
    <t>PRODUCTOS DE TIPO CORRIENTE</t>
  </si>
  <si>
    <t>PRODUCTOS DE CAPITAL</t>
  </si>
  <si>
    <t>PRODUCTOS NO COMPRENDIDOS EN LAS FRACCIONES DE LA LEY DE INGRESOS CAUSADAS EN EJERCICIOS FISCALES ANTERIORES PENDIENTES DE LIQUIDACIÓN O PAGO</t>
  </si>
  <si>
    <t>APROVECHAMIENTOS</t>
  </si>
  <si>
    <t>APROVECHAMIENTOS DE TIPO CORRIENTE</t>
  </si>
  <si>
    <t xml:space="preserve">APROVECHAMIENTOS DE CAPITAL </t>
  </si>
  <si>
    <t>APROVECHAMIENTOS NO COMPRENDIDOS EN LAS FRACCIONES DE LA LEY DE INGRESOS CAUSADAS EN EJERCICIOS FISCALES ANTERIORES PENDIENTES DE LIQUIDACIÓN O PAGO</t>
  </si>
  <si>
    <t>INGRESOS POR VENTAS DE BIENES Y SERVICIOS</t>
  </si>
  <si>
    <t>INGRESOS POR VENTAS DE BIENES Y SERVICIOS DE ORGANISMOS DESCENTRALIZADOS</t>
  </si>
  <si>
    <t xml:space="preserve">INGRESOS DE OPERACIÓN DE ENTIDADES PARAESTATALES EMPRESARIALES </t>
  </si>
  <si>
    <t>INGRESOS POR VENTAS DE BIENES Y SERVICIOS PRODUCIDOS EN ESTABLECIMIENTOS DEL GOBIERNO CENTRAL</t>
  </si>
  <si>
    <t>PARTICIPACIONES Y APORTACIONES</t>
  </si>
  <si>
    <t>PARTICIPACIONES</t>
  </si>
  <si>
    <t xml:space="preserve">APORTACIONES </t>
  </si>
  <si>
    <t>TRANSFERENCIAS, ASIGNACIONES, SUBSIDIOS Y OTRAS AYUDAS</t>
  </si>
  <si>
    <t>TRANSFERENCIAS INTERNAS Y ASIGNACIONES AL SECTOR PÚBLICO</t>
  </si>
  <si>
    <t>TRANSFERENCIAS AL RESTO DEL SECTOR PÚBLICO</t>
  </si>
  <si>
    <t>SUBSIDIOS Y SUBVENCIONES</t>
  </si>
  <si>
    <t xml:space="preserve">AYUDAS SOCIALES </t>
  </si>
  <si>
    <t xml:space="preserve">PENSIONES Y JUBILACIONES </t>
  </si>
  <si>
    <t>TRANSFERENCIAS A FIDEICOMISOS, MANDATOS Y ANÁLOGOS</t>
  </si>
  <si>
    <t>INGRESOS DERIVADOS DE FINANCIAMIENTOS</t>
  </si>
  <si>
    <t>ENDEUDAMIENTO INTERNO</t>
  </si>
  <si>
    <t>ENDEUDAMIENTO EXTERNO</t>
  </si>
  <si>
    <t>TOTAL:</t>
  </si>
  <si>
    <t>Otros Ingresos</t>
  </si>
  <si>
    <t>Otros Ingresos y Beneficios Varios</t>
  </si>
  <si>
    <t xml:space="preserve">               COMISION  MUNICIPAL DE AGUA POTABLE  Y  ALCANTARILLADO DEL MUNICIPIO DE VICTORIA, TAMAULIPAS</t>
  </si>
  <si>
    <t>Modificaciones a la Hacienda Pública / Patrimonio</t>
  </si>
  <si>
    <t xml:space="preserve"> Nº  Póliza</t>
  </si>
  <si>
    <t>Nombre de la Cuenta</t>
  </si>
  <si>
    <t>Debe</t>
  </si>
  <si>
    <t>Haber</t>
  </si>
  <si>
    <t>Contracuenta</t>
  </si>
  <si>
    <t>Concepto del Movimiento</t>
  </si>
  <si>
    <t>Gastos y Otras Pérdidas</t>
  </si>
  <si>
    <t>Las cuentas de Gastos que representan el 10% o más del  total de los gastos son las siguientes:</t>
  </si>
  <si>
    <t>Porcentaje</t>
  </si>
  <si>
    <t>SUELDOS BASE AL PERSONAL PERMANENTE</t>
  </si>
  <si>
    <t>ENERGÍA ELÉCTRICA</t>
  </si>
  <si>
    <t>Los gastos por concepto de Energía Eléctrica corresponden a los servicios contratados con CFE suministrador de servicios básicos en los diferentes establecimientos con los que cuenta el organismo como son: la planta potabilizadora, planta tratadora, oficinas centrales, sucursales, pozos de abastecimiento y carcamos.</t>
  </si>
  <si>
    <t>Total</t>
  </si>
  <si>
    <t>Análisis de los saldos inicial y final del Efectivo y equivalentes</t>
  </si>
  <si>
    <t>Variación</t>
  </si>
  <si>
    <t>1.1.1</t>
  </si>
  <si>
    <t>Efectivo y Equivalentes</t>
  </si>
  <si>
    <t>1.1.1.1</t>
  </si>
  <si>
    <t>1.1.1.2</t>
  </si>
  <si>
    <t>Bancos/Tesorería</t>
  </si>
  <si>
    <t>1.1.1.3</t>
  </si>
  <si>
    <t>Bancos/Dependencias y Otros</t>
  </si>
  <si>
    <t>1.1.1.4</t>
  </si>
  <si>
    <t>Inversiones Temporales (Hasta 3 meses)</t>
  </si>
  <si>
    <t>1.1.1.5</t>
  </si>
  <si>
    <t>1.1.1.6</t>
  </si>
  <si>
    <t>Depósitos de Fondos de Terceros en Garantía y/o Administración</t>
  </si>
  <si>
    <t>1.1.1.9</t>
  </si>
  <si>
    <t>Otros Efectivos y Equivalentes</t>
  </si>
  <si>
    <t>Total de Efectivo y Equivalentes</t>
  </si>
  <si>
    <t xml:space="preserve"> COMISION  MUNICIPAL DE AGUA POTABLE  Y  
ALCANTARILLADO DEL MUNICIPIO DE  VICTORIA, TAMAULIPAS</t>
  </si>
  <si>
    <t>Ahorro/Desahorro antes de Rubros Extraordinarios</t>
  </si>
  <si>
    <t>(-)   Movimientos de  partidas (o rubros) que no afectan al efectivo</t>
  </si>
  <si>
    <t xml:space="preserve">Depreciación </t>
  </si>
  <si>
    <t>Amortización</t>
  </si>
  <si>
    <t>Incrementos en las Provisiones</t>
  </si>
  <si>
    <t>(+)   Movimientos de  partidas (o rubros) que no afectan al efectivo</t>
  </si>
  <si>
    <t>Ganancia/Pérdida en Venta de Propiedad, Planta y Equipo</t>
  </si>
  <si>
    <t>Incremento en Cuentas por Cobrar</t>
  </si>
  <si>
    <t>Partidas Extraordinarias</t>
  </si>
  <si>
    <t>Flujos Netos de Efectivo Por Actividades De Operación</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</si>
  <si>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</si>
  <si>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</si>
  <si>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</si>
  <si>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</si>
  <si>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</si>
  <si>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</si>
  <si>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</si>
  <si>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</si>
  <si>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</si>
  <si>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</si>
  <si>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</si>
  <si>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</si>
  <si>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</si>
  <si>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</si>
  <si>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</si>
  <si>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</si>
  <si>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</si>
  <si>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</si>
  <si>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</si>
  <si>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</si>
  <si>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</si>
  <si>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</si>
  <si>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</si>
  <si>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</si>
  <si>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</si>
  <si>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</si>
  <si>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</si>
  <si>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</si>
  <si>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</si>
  <si>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</si>
  <si>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</si>
  <si>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</si>
  <si>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</si>
  <si>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</si>
  <si>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</si>
  <si>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</si>
  <si>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</si>
  <si>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</si>
  <si>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</si>
  <si>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</si>
  <si>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</si>
  <si>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</si>
  <si>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</si>
  <si>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</si>
  <si>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COMISIÓN MUNICIPAL DE AGUA POTABLE Y ALCANTARILLADO DE VICTORIA, TAMAULIPAS.</t>
  </si>
  <si>
    <t>Notas de Gestión Administrativa</t>
  </si>
  <si>
    <t>1. Introducción</t>
  </si>
  <si>
    <t>El artículo 115 de la Constitución Política de los Estados Unidos Mexicanos detalla los servicios públicos que la autoridad Municipal debe otorgar a la población, encontrándose dentro de ellos el de Agua Potable y Alcantarillado, disposición normativa que retoman el artículo 132 de la Constitución Política del Estado, así como el artículo 170 del Código Municipal.</t>
  </si>
  <si>
    <t>Constitución Política de los Estados Unidos Mexicanos</t>
  </si>
  <si>
    <t>“Artículo 115. Los Estados adoptarán, para su régimen interior, la forma de gobierno republicano, representativo, popular, teniendo como base de su división territorial y de su organización política y administrativa el Municipio Libre, conforme a las bases siguientes:</t>
  </si>
  <si>
    <t>I.-Cada Municipio será gobernado por un Ayuntamiento……</t>
  </si>
  <si>
    <t>II.-Los municipios estarán investidos de personalidad jurídica….</t>
  </si>
  <si>
    <t>III.-Los Municipios tendrán a su cargo las funciones y servicios públicos siguientes:</t>
  </si>
  <si>
    <t>a)     Agua potable, drenaje, alcantarillado, tratamiento y disposición de sus aguas residuales;</t>
  </si>
  <si>
    <t>b)     …..”</t>
  </si>
  <si>
    <t>Constitución Política del Estado de Tamaulipas</t>
  </si>
  <si>
    <t xml:space="preserve">“Artículo 132.- Los Municipios tendrán a su cargo las funciones y servicios públicos siguientes: </t>
  </si>
  <si>
    <t xml:space="preserve">I.- Agua potable, drenaje, alcantarillado, tratamiento y disposición de sus aguas residuales; </t>
  </si>
  <si>
    <t xml:space="preserve">II.- Alumbrado público; </t>
  </si>
  <si>
    <t xml:space="preserve">III.- Limpia, recolección, traslado, tratamiento y disposición final de residuos; </t>
  </si>
  <si>
    <t xml:space="preserve">IV.- Mercados y centrales de abasto; </t>
  </si>
  <si>
    <t xml:space="preserve">V.- Panteones; </t>
  </si>
  <si>
    <t xml:space="preserve">VI.- Rastro; </t>
  </si>
  <si>
    <t xml:space="preserve">VII.- Calles, parques y jardines y su equipamiento; </t>
  </si>
  <si>
    <t xml:space="preserve">VIII.- Seguridad pública, en los términos del artículo 21 de la Constitución Federal, policía preventiva municipal y tránsito; y </t>
  </si>
  <si>
    <t>IX.- Los demás que la legislatura local determine según las condiciones territoriales y socioeconómicas de los Municipios, así como su capacidad administrativa y financiera.”</t>
  </si>
  <si>
    <t>Código Municipal para el Estado de Tamaulipas</t>
  </si>
  <si>
    <t>“Artículo 170.- Los Municipios tendrán a su cargo las funciones y servicios públicos siguientes:</t>
  </si>
  <si>
    <t>I.- Agua potable, drenaje, alcantarillado, tratamiento y disposición de sus aguas residuales.</t>
  </si>
  <si>
    <t>II.- Alumbrado público.</t>
  </si>
  <si>
    <t>III.- Limpia, recolección, traslado, tratamiento y disposición final de residuos.</t>
  </si>
  <si>
    <t>IV.- Mercados y centrales de abasto.</t>
  </si>
  <si>
    <t>V.- Panteones.</t>
  </si>
  <si>
    <t>VI.- Rastro.</t>
  </si>
  <si>
    <t>VII.- Calles, parques y jardines y su equipamiento.</t>
  </si>
  <si>
    <t>VIII.- Seguridad pública, en los términos del artículo 21 de la Constitución Federal, policía preventiva municipal y tránsito.</t>
  </si>
  <si>
    <t>IX.- Los demás que el Congreso determine, según las condiciones territoriales y socioeconómicas de los Municipios, así como su capacidad administrativa y financiera.</t>
  </si>
  <si>
    <t>Cuando a juicio del Ayuntamiento respectivo sea necesario, podrán celebrar convenios con el Estado para que éste, de manera directa o a través del organismo correspondiente, se haga cargo en forma temporal de algunos de los servicios públicos, o bien se presten o ejerzan coordinadamente por el Estado y el propio Municipio.”</t>
  </si>
  <si>
    <t>Artículo  171.- Los Municipios, previo acuerdo entre sus Ayuntamientos, y con sujeción a la ley, podrán coordinarse y asociarse para la mas eficaz prestación de los servicios públicos o el mejor ejercicio de las funciones que les corresponda, con la aprobación del Congreso.</t>
  </si>
  <si>
    <t>Los servicios públicos municipales serán prestados por los Municipios, directamente o a través de organismos o empresas paramunicipales. Asimismo, podrán ser concesionados a particulares cuando no se lesione el interés público o social, previa autorización del Congreso y conforme a las bases que se determinen en este Código, sus Reglamentos y las contenidas en el propio acto concesión.</t>
  </si>
  <si>
    <t>2. Panorama Económico y Financiero</t>
  </si>
  <si>
    <t>El suministro de Agua Potable y Alcantarillado es un Servicio Público a cargo del Municipio, el cual es prestado a sus habitantes a través de la Comisión Municipal de Agua Potable y Alcantarillado del Municipio de Victoria, Tamaulipas.</t>
  </si>
  <si>
    <t>La Comisión Municipal de Agua Potable y Alcantarillado del Municipio de Victoria, Tamaulipas; es un Organismo Público sin fines de lucro.</t>
  </si>
  <si>
    <t>Las tarifas del servicio son autorizadas por el Consejo de Administración del Organismo y son enviadas para su publicación en el Periódico Oficial del Estado.</t>
  </si>
  <si>
    <t>La recaudación o cobranza de los Servicios a los Usuarios guarda una relación directa con la situación económica imperante.</t>
  </si>
  <si>
    <t>La operación, mantenimiento y ampliación del Sistema de Agua Potable y Alcantarillado requiere de una permanente inversión de recursos financieros.</t>
  </si>
  <si>
    <t>3. Autorización e Historia</t>
  </si>
  <si>
    <t>COMISIÓN MUNICIPAL DE AGUA POTABLE Y                                                                         ALCANTARILLADO DE VICTORIA, TAMAULIPAS.</t>
  </si>
  <si>
    <t>4. Organización y Objeto Social</t>
  </si>
  <si>
    <t>Los Órganos de Gobierno de la Comisión Municipal de Agua Potable y Alcantarillado de Victoria, Tamaulipas, son:</t>
  </si>
  <si>
    <t xml:space="preserve">      I.        Consejo de Administración. </t>
  </si>
  <si>
    <t xml:space="preserve">     II.        Gerente General. </t>
  </si>
  <si>
    <t>    III.        Comisario.</t>
  </si>
  <si>
    <t>El Consejo de Administración de la Comisión Municipal de Agua Potable y Alcantarillado del Municipio de Victoria, integra por:</t>
  </si>
  <si>
    <t>       I.    El Presidente Municipal.</t>
  </si>
  <si>
    <t>      II.    Dos representantes del Ayuntamiento.</t>
  </si>
  <si>
    <t>     III.    Dos representantes del Consejo Consultivo Municipal.</t>
  </si>
  <si>
    <t>     IV.    Un Diputado del Distrito, designado por el Congreso del Estado.</t>
  </si>
  <si>
    <t>      V.    Un representante de la Secretaría de Desarrollo Urbano y Ecología del Gobierno del Estado.</t>
  </si>
  <si>
    <t>     VI.    Un representante de la Secretaría de Salud.</t>
  </si>
  <si>
    <t>    VII.    Un representante del Comité para la planeación y el Desarrollo Municipal.</t>
  </si>
  <si>
    <t>   VIII.    Un representante de la Secretaría de Desarrollo Social del Estado.</t>
  </si>
  <si>
    <t>     IX.    Un representante de la Comisión Nacional del Agua.</t>
  </si>
  <si>
    <t>Dentro de los miembros que integran el Consejo de Administración se elegirá un Presidente, un Secretario y un Tesorero, y los restantes tendrán el cargo de Vocales y desempeñarán las funciones que el propio Consejo de Administración y las Leyes y Reglamentos les asignen.</t>
  </si>
  <si>
    <t xml:space="preserve">La administración de los recursos financieros, humanos y materiales está a cargo del Gerente General, el cual es designado por el Consejo de Administración del Organismo en los términos de lo dispuesto por el artículo 32, fracción XVIII de la Ley de Aguas del Estado de Tamaulipas, y tiene las siguientes funciones: </t>
  </si>
  <si>
    <t>I. Tener la representación legal del organismo, con todas las facultades generales y especiales que requieran poder o cláusula especial conforme a la ley; así como otorgar y revocar poderes, formular querellas y denuncias, otorgar el perdón extintivo de la acción penal, elaborar y absolver posiciones, así como promover y desistirse del juicio de amparo;</t>
  </si>
  <si>
    <t>II. Elaborar, para su aprobación por el Consejo de Administración, las propuestas para los programas sectoriales y los programas hidráulicos del organismo y los operativos anuales;</t>
  </si>
  <si>
    <t>III. Proponer a la aprobación del Consejo de Administración las cuotas y tarifas que deba cobrar el organismo operador por la prestación de los servicios públicos; y, una vez aprobadas, mandarlas publicar en el Periódico Oficial del Estado y en el diario de mayor circulación de la localidad;</t>
  </si>
  <si>
    <t>IV. Determinar y cobrar, en términos de lo previsto en la presente ley, los adeudos que resulten de aplicar las cuotas y tarifas por los servicios públicos que preste el organismo;</t>
  </si>
  <si>
    <t>V. Celebrar, con la autorización del Consejo de Administración, los actos jurídicos necesarios para la constitución de fideicomisos públicos;</t>
  </si>
  <si>
    <t>VI. Determinar infracciones a esta ley e imponer las sanciones correspondientes, recaudando las pecuniarias a través del procedimiento administrativo de ejecución;</t>
  </si>
  <si>
    <t>VII. Celebrar convenios de colaboración administrativa con la Comisión, a efecto de que ésta asuma la notificación y el cobro, a través del procedimiento administrativo de ejecución, de los créditos fiscales que determine conforme a la fracción anterior, a cargo de los usuarios, derivados de las cuotas o tarifas por la prestación de los servicios públicos y de la imposición de multas;</t>
  </si>
  <si>
    <t>VIII. Remitir a la Comisión, para efectos de su notificación y cobranza, en los términos del convenio respectivo, los créditos fiscales determinados a cargo de los usuarios, derivados de las cuotas o tarifas por la prestación de los servicios públicos y de la imposición de multas;</t>
  </si>
  <si>
    <t>IX. Coordinar las actividades técnicas, administrativas y financieras del organismo para lograr una mayor eficiencia, eficacia y economía del mismo;</t>
  </si>
  <si>
    <t>X. Celebrar los convenios, contratos y demás actos jurídicos de colaboración, dominio y administración que sean necesarios para el funcionamiento del organismo;</t>
  </si>
  <si>
    <t>XI. Gestionar y obtener, conforme a la legislación aplicable y previa autorización del Consejo de Administración, el financiamiento para obras, servicios y amortización de pasivos, así como suscribir créditos o títulos de crédito, contratos u obligaciones ante instituciones públicas y privadas;</t>
  </si>
  <si>
    <t>XII. Autorizar las erogaciones correspondientes del presupuesto y someter a la aprobación del Consejo de Administración las erogaciones extraordinarias;</t>
  </si>
  <si>
    <t>XIII. Ordenar el pago de los derechos por el uso o aprovechamiento de aguas y bienes nacionales inherentes, de conformidad con la legislación aplicable;</t>
  </si>
  <si>
    <t>XIV. Ejecutar los acuerdos del Consejo de Administración;</t>
  </si>
  <si>
    <t>XV. Rendir al o a los ayuntamientos, en su caso, el informe anual de actividades del organismo, así como los informes sobre el cumplimiento de acuerdos del Consejo de Administración; resultados de los estados financieros; avance en las metas establecidas en los programas sectoriales y en los programas de operación autorizados por el propio Consejo; cumplimiento de los programas de obras y erogaciones en las mismas; presentación anual del programa de labores; y los proyectos del presupuesto de ingresos y egresos para el siguiente período;</t>
  </si>
  <si>
    <t>XVI. Establecer relaciones de coordinación con las autoridades federales, estatales y municipales, de la administración pública centralizada o paraestatal, y las personas de los sectores social y privado, para el trámite y atención de asuntos de interés común;</t>
  </si>
  <si>
    <t>XVII. Ordenar que se practiquen las visitas de inspección y verificación, de conformidad con lo señalado en el presente ordenamiento;</t>
  </si>
  <si>
    <t>XVIII. Ordenar que se practiquen en forma regular y periódica, muestras y análisis del agua; llevar estadísticas de sus resultados y tomar en consecuencia las medidas adecuadas para optimizar la calidad del agua que se distribuye a la población, así como la que una vez utilizada se vierta a los cauces o vasos, de conformidad con la legislación aplicable;</t>
  </si>
  <si>
    <t>XIX. Realizar las actividades que se requieran para lograr que el organismo preste a la comunidad servicios adecuados y eficientes;</t>
  </si>
  <si>
    <t>XX. Nombrar y remover al personal del organismo, debiendo informar al Consejo de Administración en su siguiente sesión;</t>
  </si>
  <si>
    <t>XXI. Someter a la aprobación del Consejo de Administración, el proyecto de Estatuto Orgánico del organismo y sus modificaciones; así como los manuales de organización y de procedimientos; y</t>
  </si>
  <si>
    <t>XXII.Las demás que le señalen el Consejo de Administración, esta ley, sus reglamentos y el Estatuto Orgánico.</t>
  </si>
  <si>
    <t>5. Bases de Preparación de los Estados Financieros</t>
  </si>
  <si>
    <t>6. Políticas de Contabilidad Significativas</t>
  </si>
  <si>
    <t>Para la valuación de los inventarios, se utiliza el método de Costo Promedio.</t>
  </si>
  <si>
    <t>NOMBRE DEL ENTE PÚBLICO</t>
  </si>
  <si>
    <t>7. Posición en Moneda Extranjera y Protección por Riesgo Cambiario</t>
  </si>
  <si>
    <t>El Organismo cuenta con la politica de registrar las operaciones en moneda extranjera al tipo de cambio publicado en la página del SAT de conformidad a lo establecido en la normatividad aplicable.</t>
  </si>
  <si>
    <t>Institución</t>
  </si>
  <si>
    <t>Uso/Destino</t>
  </si>
  <si>
    <t>Notas:</t>
  </si>
  <si>
    <t>Reporte Analítico del Activo Capitalizable</t>
  </si>
  <si>
    <t>Clave s/catálogo de bienes</t>
  </si>
  <si>
    <t>Descripción del Activo</t>
  </si>
  <si>
    <t>Fecha de Capitalización / Activación</t>
  </si>
  <si>
    <t>Valor de Capitalización / Activación</t>
  </si>
  <si>
    <t>9. Fideicomisos, Mandatos y Análogos</t>
  </si>
  <si>
    <t>La Comisión Municipal de Agua Potable y Alcantarillado del Municipio de Victoria, Tamaulipas, no realiza operaciones de estos conceptos.</t>
  </si>
  <si>
    <t>COMISIÓN MUNICIPAL DE AGUA POTABLE Y  ALCANTARILLADO DEL MUNICIPIO DE VICTORIA, TAMAULIPAS</t>
  </si>
  <si>
    <t>Reporte de la Recaudación</t>
  </si>
  <si>
    <t>Rubros de los Ingresos</t>
  </si>
  <si>
    <t>Enero</t>
  </si>
  <si>
    <t>Febrero</t>
  </si>
  <si>
    <t>Marzo</t>
  </si>
  <si>
    <t>Abril</t>
  </si>
  <si>
    <t>Mayo</t>
  </si>
  <si>
    <t>Junio</t>
  </si>
  <si>
    <t>Julio</t>
  </si>
  <si>
    <t>Agosto</t>
  </si>
  <si>
    <t>Septiembre</t>
  </si>
  <si>
    <t>Octubre</t>
  </si>
  <si>
    <t>Noviembre</t>
  </si>
  <si>
    <t>Impuestos</t>
  </si>
  <si>
    <t>Cuotas y Aportaciones de Seguridad Social</t>
  </si>
  <si>
    <t>Contribuciones de Mejoras</t>
  </si>
  <si>
    <t>Derechos</t>
  </si>
  <si>
    <t>Productos</t>
  </si>
  <si>
    <t>Aprovechamientos</t>
  </si>
  <si>
    <t>Ingresos por Ventas de Bienes y Servicios</t>
  </si>
  <si>
    <t>Participaciones y Aportaciones</t>
  </si>
  <si>
    <t>Estatales</t>
  </si>
  <si>
    <t>Federales</t>
  </si>
  <si>
    <t>Transferencias, Asignaciones, Subsidios y Otras Ayudas</t>
  </si>
  <si>
    <t>Ingresos Derivados de Financiamientos</t>
  </si>
  <si>
    <t>11. Información sobre la Deuda y el Reporte Analítico de la Deuda</t>
  </si>
  <si>
    <t>12. Calificaciones otorgadas</t>
  </si>
  <si>
    <t>COMISIÓN MUNICIPAL DE AGUA POTABLE Y ALCANTARILLADO DEL MUNICIPIO DE VICTORIA, TAMAULIPAS</t>
  </si>
  <si>
    <t>13. Proceso de Mejora</t>
  </si>
  <si>
    <t>Se incluyen los formatos establecidos por la Ley de Disciplina Financiera.</t>
  </si>
  <si>
    <t>Se adquirió el sistema contable SAACG.net, el cual comenzó a usarse a partir del 1 de julio del 2019.</t>
  </si>
  <si>
    <t>14. Información por Segmentos</t>
  </si>
  <si>
    <t>La Comisión Municipal de Agua Potable y Alcantarillado del Municipio de Victoria, Tamaulipas, no integra de manera segmentada la información financiera.</t>
  </si>
  <si>
    <t>16. Partes Relacionadas</t>
  </si>
  <si>
    <t>El Organismo no tiene partes relacionadas que influyan en la toma de decisiones financieras y operativas.</t>
  </si>
  <si>
    <t>MODULOS EJECUTIVOS</t>
  </si>
  <si>
    <t>10.00 %</t>
  </si>
  <si>
    <t>ESCRITORIOS</t>
  </si>
  <si>
    <t>CONJUNTOS EJECUTIVOS</t>
  </si>
  <si>
    <t>CREDENZAS</t>
  </si>
  <si>
    <t>LIBREROS</t>
  </si>
  <si>
    <t>ARCHIVEROS</t>
  </si>
  <si>
    <t>SILLONES</t>
  </si>
  <si>
    <t>10.03 %</t>
  </si>
  <si>
    <t>MESAS</t>
  </si>
  <si>
    <t>SILLAS</t>
  </si>
  <si>
    <t>ENFRIADORES</t>
  </si>
  <si>
    <t>FRIGOBARES</t>
  </si>
  <si>
    <t>TELEVISORES</t>
  </si>
  <si>
    <t>REFRIGERADORES</t>
  </si>
  <si>
    <t>BANCAS VISITANTES</t>
  </si>
  <si>
    <t>ASPIRADORAS</t>
  </si>
  <si>
    <t>VENTILADORES</t>
  </si>
  <si>
    <t>CAJAS FUERTES</t>
  </si>
  <si>
    <t>EXTRACTORES</t>
  </si>
  <si>
    <t>MOSTRADORES</t>
  </si>
  <si>
    <t>DVR</t>
  </si>
  <si>
    <t>SOFAS</t>
  </si>
  <si>
    <t>Computadoras</t>
  </si>
  <si>
    <t>33.33 %</t>
  </si>
  <si>
    <t>DISCOS DUROS</t>
  </si>
  <si>
    <t>MONITORES</t>
  </si>
  <si>
    <t>IPAD/TABLETS</t>
  </si>
  <si>
    <t>LAPTOPS</t>
  </si>
  <si>
    <t>TECLADOS</t>
  </si>
  <si>
    <t>IMPRESORAS</t>
  </si>
  <si>
    <t>ESCANERS</t>
  </si>
  <si>
    <t>SERVIDORES</t>
  </si>
  <si>
    <t>PROYECTORES</t>
  </si>
  <si>
    <t>CONTROL DE ASISTENCIAS</t>
  </si>
  <si>
    <t>SWITCHES/NO BREAKS</t>
  </si>
  <si>
    <t>BOCINAS</t>
  </si>
  <si>
    <t>OTROS EQUIPOS DE TECNOLOGIAS DE LA INFORMACION</t>
  </si>
  <si>
    <t>CAJEROS AUTOMATICOS</t>
  </si>
  <si>
    <t>ENGARGOLADORAS</t>
  </si>
  <si>
    <t>TRITURADORAS</t>
  </si>
  <si>
    <t>CAJONES ACTIVABLES</t>
  </si>
  <si>
    <t>MAQUINAS CONTADORAS DE MONEDAS Y BILLETES</t>
  </si>
  <si>
    <t>CAMARAS DE VIDEO</t>
  </si>
  <si>
    <t>CAMARAS FOTOGRAFICAS</t>
  </si>
  <si>
    <t>TROMPETAS</t>
  </si>
  <si>
    <t>20.00 %</t>
  </si>
  <si>
    <t>AUTOMOVILES</t>
  </si>
  <si>
    <t>CAMIONETAS</t>
  </si>
  <si>
    <t>CAMIONES</t>
  </si>
  <si>
    <t>MOTOCICLETAS</t>
  </si>
  <si>
    <t>BICICLETAS</t>
  </si>
  <si>
    <t>TANQUE REMOLQUE</t>
  </si>
  <si>
    <t>CONJUNTO DE BOMBA Y MOTOR SUMERGIBLES</t>
  </si>
  <si>
    <t>BOMBAS SUMERGIBLES</t>
  </si>
  <si>
    <t>MOTORES SUMERGIBLES</t>
  </si>
  <si>
    <t>MOTOBOMBAS SUMERGIBLES</t>
  </si>
  <si>
    <t>BOMBA DOSIFICADORA</t>
  </si>
  <si>
    <t>PLACAS VIBRATORIAS</t>
  </si>
  <si>
    <t>RETROEXCAVADORAS</t>
  </si>
  <si>
    <t>APISONADORAS</t>
  </si>
  <si>
    <t>CORTADORAS</t>
  </si>
  <si>
    <t>VACTORS</t>
  </si>
  <si>
    <t>OTROS EQUIPOS DE CONSTRUCCION</t>
  </si>
  <si>
    <t>AIRES ACONDIONADOS</t>
  </si>
  <si>
    <t>AIRES HUMEDOS</t>
  </si>
  <si>
    <t>TELEFONOS</t>
  </si>
  <si>
    <t>RADIOS</t>
  </si>
  <si>
    <t>OTROS EQUIPOS DE COMUNICACIÓN</t>
  </si>
  <si>
    <t>CAJA DE CONTROL</t>
  </si>
  <si>
    <t>TRANSFORMADORES</t>
  </si>
  <si>
    <t>PARARRAYOS</t>
  </si>
  <si>
    <t>ARRANCADORES</t>
  </si>
  <si>
    <t>SUBESTACIONES</t>
  </si>
  <si>
    <t>OTROS EQUIPOS DE GENERACION ELECTRICA</t>
  </si>
  <si>
    <t>DESBROZADORAS</t>
  </si>
  <si>
    <t>MOTOSIERRAS</t>
  </si>
  <si>
    <t>ESCALERAS</t>
  </si>
  <si>
    <t>ROTOMARTILLO/MARTILLO</t>
  </si>
  <si>
    <t>PODADORAS</t>
  </si>
  <si>
    <t>OTROS EQUIPOS DE HERRAMIENTA</t>
  </si>
  <si>
    <t>OTROS EQUIPOS</t>
  </si>
  <si>
    <t>LPN. NO. LA 928003999 N41-2014 MODERNIZACION DEL SISTEMA DE CONTROL SUPERVISORIO DE LA INFRAESTRUCTURA HIDRAULICA MEDIANTE SISTEMA DE TELEMETRIA PARA LA COMISION DE AGUA POTABLE Y ALCANTARILLADO DEL MUNICIPIO DE VICTORIA, TAMAULIPAS SUMINISTRO E INSTALACION DE ESTACION REMOTA Y MAESTRA</t>
  </si>
  <si>
    <t>1265-0001</t>
  </si>
  <si>
    <t>LICENCIAS DE SOFTWARE MAPINFO PROFESSIONAL VERSION 15 EN INGLES PARA DESCARGA ELECTRONICA, SOPORTE TECNICO VIA WEB O TELEFONICO</t>
  </si>
  <si>
    <t>SOFTWARE MANTENIMIENTO PREVENTIVO MP9 PROGRAMA MO PROFESIONAL VERSION 9 MANOUSUARIO</t>
  </si>
  <si>
    <t>DESARROLLO DE LIBRERIAS DE LOS DISPOSITIVOS DEL CAJERO SMART PAR III</t>
  </si>
  <si>
    <t>INFRAGISTICS ULTIMATE 2014 VOL. 1</t>
  </si>
  <si>
    <t>ACT. CONTPAQ CONTABILIDAD 5 A 10 USUARIOS</t>
  </si>
  <si>
    <t>SOFTWARE M.N. WINDOWS USER CALS (STANDARD O DATACENTER)</t>
  </si>
  <si>
    <t>SOFTWARE M.N. WINDOWS SERVER 2012R2 STD</t>
  </si>
  <si>
    <t>CLAVE  S/ CATALOGO DEL BIEN</t>
  </si>
  <si>
    <t xml:space="preserve">FECHA DE ADQUISICIÓN </t>
  </si>
  <si>
    <t>N° FACTURA</t>
  </si>
  <si>
    <t>NOMBRE DEL PROVEEDOR</t>
  </si>
  <si>
    <t xml:space="preserve">DESCRIPCIÓN DEL BIEN </t>
  </si>
  <si>
    <t>ÁREA RESPONSABLE</t>
  </si>
  <si>
    <t>MONTO ORIGINAL DE INVERSIÓN</t>
  </si>
  <si>
    <t> TOTAL</t>
  </si>
  <si>
    <t>15. Eventos Posteriores al Cierre</t>
  </si>
  <si>
    <t>2111-1-1131</t>
  </si>
  <si>
    <t>PÓLIZA</t>
  </si>
  <si>
    <t>*</t>
  </si>
  <si>
    <t>MANTENIMIENTO Y REPARACION DE OBRAS DE AGUA POTABLE</t>
  </si>
  <si>
    <t>MANSUR BALBOA BASILIO ALBERTO</t>
  </si>
  <si>
    <t>A204</t>
  </si>
  <si>
    <t>PEREZ CANTU CARMEN ALEJANDRA</t>
  </si>
  <si>
    <t>CFE SUMINISTRADOR DE SERVICIOS BASICOS</t>
  </si>
  <si>
    <t>MATERIALES DIVERSOS</t>
  </si>
  <si>
    <t>PAPELERIA</t>
  </si>
  <si>
    <t>ARRENDAMIENTO DE PIPA</t>
  </si>
  <si>
    <t>D01064</t>
  </si>
  <si>
    <t>10% RETENCION DE ISR POR ARRENDAMIENTOS</t>
  </si>
  <si>
    <t>DERECHOS POR USO DE AGUAS SUPERFICIALES Y SUBT.</t>
  </si>
  <si>
    <t>IMPUESTO AL VALOR AGREGADO POR PAGAR</t>
  </si>
  <si>
    <t>mzo-18</t>
  </si>
  <si>
    <t>D00227</t>
  </si>
  <si>
    <t>D00420</t>
  </si>
  <si>
    <t>D00581</t>
  </si>
  <si>
    <t>D00767</t>
  </si>
  <si>
    <t>Patrimonio de organismos descentralizados de control presupuestario directo, según corresponda.</t>
  </si>
  <si>
    <t>e)</t>
  </si>
  <si>
    <t>Inversiones en empresas de participación minoritaria.</t>
  </si>
  <si>
    <t>d)</t>
  </si>
  <si>
    <t>Inversiones en empresas de participación mayoritaria.</t>
  </si>
  <si>
    <t>c)</t>
  </si>
  <si>
    <t>Patrimonio de Organismos descentralizados de Control Presupuestario Indirecto.</t>
  </si>
  <si>
    <t>b)</t>
  </si>
  <si>
    <t>Inversiones en valores.</t>
  </si>
  <si>
    <t>a)</t>
  </si>
  <si>
    <t>Adicionalmente, se deben incluir las explicaciones de las principales variaciones en el activo, en cuadros comparativos como sigue:</t>
  </si>
  <si>
    <t>Administración de activos; planeación con el objetivo de que el ente los utilice de manera más efectiva.</t>
  </si>
  <si>
    <t>Desmantelamiento de Activos, procedimientos, implicaciones, efectos contables</t>
  </si>
  <si>
    <t>Otras circunstancias de carácter significativo que afecten el activo, tales como bienes en garantía, señalados en embargos, litigios, títulos de inversiones entregados en garantías, baja significativa del valor de inversiones financieras, etc.</t>
  </si>
  <si>
    <t>Riesgos por tipo de cambio o tipo de interés de las inversiones financieras</t>
  </si>
  <si>
    <t>Cambios en el porcentaje de depreciación o valor residual de los activos.</t>
  </si>
  <si>
    <t>En este espacio se deberá informar lo siguiente:</t>
  </si>
  <si>
    <t>NOTAS:</t>
  </si>
  <si>
    <t>Valor neto en libros</t>
  </si>
  <si>
    <t>Depreciación acumulada</t>
  </si>
  <si>
    <t>Depreciación del período</t>
  </si>
  <si>
    <t>Valor de incorporación</t>
  </si>
  <si>
    <t>% de depreciación, deterioro o amortización anual</t>
  </si>
  <si>
    <t>Vida Útil</t>
  </si>
  <si>
    <t>Fecha de Incorporación</t>
  </si>
  <si>
    <t>Reporte Analítico del Activo</t>
  </si>
  <si>
    <t>D00001</t>
  </si>
  <si>
    <t xml:space="preserve">LIQUIDACION </t>
  </si>
  <si>
    <t>2111-5-2097</t>
  </si>
  <si>
    <t xml:space="preserve">MONTELONGO TERAN ALEJANDRO </t>
  </si>
  <si>
    <t xml:space="preserve">VALDEZ GOMEZ ERICK EDILBERTO </t>
  </si>
  <si>
    <t>TESORERIA DE LA FEDERACION</t>
  </si>
  <si>
    <t>ISR DISPERSION NEVID ESTUARDO FERREL RAMIREZ</t>
  </si>
  <si>
    <t>2117-01-04-07</t>
  </si>
  <si>
    <t>2117-3981</t>
  </si>
  <si>
    <t>2117-01-02-02</t>
  </si>
  <si>
    <t>D00953</t>
  </si>
  <si>
    <t>D00078</t>
  </si>
  <si>
    <t>2117-02-03</t>
  </si>
  <si>
    <t>COMERCIAL PAPELERA DE VICTORIA, S.A. DE C.V.</t>
  </si>
  <si>
    <t>CLORACION E INSTRUMENTACION, S.A. DE C.V.</t>
  </si>
  <si>
    <t>B5190</t>
  </si>
  <si>
    <t>POLIZA</t>
  </si>
  <si>
    <t>2117-01-04-09</t>
  </si>
  <si>
    <t>1122-01</t>
  </si>
  <si>
    <t>1122-02</t>
  </si>
  <si>
    <t>1122-03</t>
  </si>
  <si>
    <t>1122-05</t>
  </si>
  <si>
    <t>1122-01-0001</t>
  </si>
  <si>
    <t>1122-01-0002</t>
  </si>
  <si>
    <t>1122-01-0003</t>
  </si>
  <si>
    <t>1122-01-0004</t>
  </si>
  <si>
    <t>1122-01-0005</t>
  </si>
  <si>
    <t>1122-01-0006</t>
  </si>
  <si>
    <t>1122-01-0007</t>
  </si>
  <si>
    <t>1122-01-0008</t>
  </si>
  <si>
    <t>1122-01-0009</t>
  </si>
  <si>
    <t>1122-01-0010</t>
  </si>
  <si>
    <t>1122-01-0011</t>
  </si>
  <si>
    <t>1122-01-0012</t>
  </si>
  <si>
    <t>1122-01-0013</t>
  </si>
  <si>
    <t>1122-02-0001</t>
  </si>
  <si>
    <t>1122-02-0002</t>
  </si>
  <si>
    <t>1122-02-0003</t>
  </si>
  <si>
    <t>1122-02-0004</t>
  </si>
  <si>
    <t>1122-02-0005</t>
  </si>
  <si>
    <t>1122-02-0006</t>
  </si>
  <si>
    <t>1122-02-0007</t>
  </si>
  <si>
    <t>1122-02-0008</t>
  </si>
  <si>
    <t>1122-03-0001</t>
  </si>
  <si>
    <t>1122-03-0013</t>
  </si>
  <si>
    <t>1122-03-0015</t>
  </si>
  <si>
    <t>1122-03-0016</t>
  </si>
  <si>
    <t>1122-05-0001</t>
  </si>
  <si>
    <t>1122-05-0002</t>
  </si>
  <si>
    <t>1122-05-0003</t>
  </si>
  <si>
    <t>1122-05-0005</t>
  </si>
  <si>
    <t>Catorcenal</t>
  </si>
  <si>
    <t>1123-03</t>
  </si>
  <si>
    <t>1129-01</t>
  </si>
  <si>
    <t>OTROS DEUDORES DIVERSOS</t>
  </si>
  <si>
    <t>1129-02</t>
  </si>
  <si>
    <t>IVA</t>
  </si>
  <si>
    <t>1129-03</t>
  </si>
  <si>
    <t>1129-03-002</t>
  </si>
  <si>
    <t>1129-03-003</t>
  </si>
  <si>
    <t>SUBSIDIO PARA EL EMPLEO ENERO 2020</t>
  </si>
  <si>
    <t>SUBSIDIO PARA EL EMPLEO FEBRERO 2020</t>
  </si>
  <si>
    <t>MENSUAL</t>
  </si>
  <si>
    <t>1123-01</t>
  </si>
  <si>
    <t>ENTREGAS A COMPROBAR</t>
  </si>
  <si>
    <t>1123-01-011</t>
  </si>
  <si>
    <t>GASTOS A COMPROBAR</t>
  </si>
  <si>
    <t>1115-002</t>
  </si>
  <si>
    <t>GONZALEZ LAVIN ANA LUISA</t>
  </si>
  <si>
    <t>0502863075</t>
  </si>
  <si>
    <t xml:space="preserve">Banco Mercantil del Norte S.A. (RESERVA) </t>
  </si>
  <si>
    <t>Reserva (Cuenta contable 1114-001)</t>
  </si>
  <si>
    <t xml:space="preserve">Diario </t>
  </si>
  <si>
    <t>Inversiones a la Vista (Cuenta contable 1114-002)</t>
  </si>
  <si>
    <t>Banco Mercantil del Norte, S.A. (INVERSION ENLACE/NEGOCIOS)</t>
  </si>
  <si>
    <t>Inversión Enlace/Negocios (Cuenta contable 1114-003)</t>
  </si>
  <si>
    <t>Depreciación de Bienes Muebles e  Inmuebles</t>
  </si>
  <si>
    <t>BOMBA CENTRIFUGA MARCA BARMESA 7.5 HP SERIE D97205</t>
  </si>
  <si>
    <t>BOMBA CENTRIFUGA</t>
  </si>
  <si>
    <t>CILINDRO DE GAS CLORO</t>
  </si>
  <si>
    <t>COMISION MUNICIPAL DE AGUA POTABLE Y ALCANTARILLADO DEL  
MUNICIPIO DE VICTORIA, TAMAULIPAS</t>
  </si>
  <si>
    <t>1129-03-005</t>
  </si>
  <si>
    <t>1129-03-007</t>
  </si>
  <si>
    <t>SUBSIDIO PARA EL EMPLEO ABRIL 2020</t>
  </si>
  <si>
    <t>SUBSIDIO PARA EL EMPLEO JUNIO 2020</t>
  </si>
  <si>
    <t>C01099</t>
  </si>
  <si>
    <t>2117-01-04-14</t>
  </si>
  <si>
    <t>2117-01-04-16</t>
  </si>
  <si>
    <t>2115-4511</t>
  </si>
  <si>
    <t>2117-02-04</t>
  </si>
  <si>
    <t>2117-02-05</t>
  </si>
  <si>
    <t>1122-01-0014</t>
  </si>
  <si>
    <t>Prestamo Personal</t>
  </si>
  <si>
    <t>1129-03-008</t>
  </si>
  <si>
    <t>1129-03-009</t>
  </si>
  <si>
    <t>1129-03-010</t>
  </si>
  <si>
    <t>SUBSIDIO PARA EL EMPLEO JULIO 2020</t>
  </si>
  <si>
    <t>SUBSIDIO PARA EL EMPLEO AGOSTO 2020</t>
  </si>
  <si>
    <t>SUBSIDIO PARA EL EMPLEO SEPTIEMBRE 2020</t>
  </si>
  <si>
    <t xml:space="preserve">TUNEL SANITIZANTE </t>
  </si>
  <si>
    <t xml:space="preserve">DIFUSORES </t>
  </si>
  <si>
    <t>TELEFONO CON TECLADO</t>
  </si>
  <si>
    <t>BOMBA DE VACIO PRESION</t>
  </si>
  <si>
    <t xml:space="preserve">BOMBA SUMERGIBLE PARA AGUAS RESIDUALES </t>
  </si>
  <si>
    <t>GUERRERO CARDENAS EMMANUEL</t>
  </si>
  <si>
    <t>2112-1-000433</t>
  </si>
  <si>
    <t>GRUPO VICTORIA BR, S.A. DE C.V.</t>
  </si>
  <si>
    <t>2112-1-000435</t>
  </si>
  <si>
    <t>EQUIPOS Y SOLUCIONES DOCUMENTALES, S.A. DE C.V.</t>
  </si>
  <si>
    <t>ARRENDAMIENTO DE COPIADORA</t>
  </si>
  <si>
    <t>2112-1-000447</t>
  </si>
  <si>
    <t>CANTU ACEVEDO ALBERTO ADAN</t>
  </si>
  <si>
    <t>ARRENDAMIENTO RETROEXCAVADDORA</t>
  </si>
  <si>
    <t>2112-1-000448</t>
  </si>
  <si>
    <t>P03390</t>
  </si>
  <si>
    <t>42BDA1</t>
  </si>
  <si>
    <t>BERRONES NIETO JESUS ALEJANDRO</t>
  </si>
  <si>
    <t>2112-1-000450</t>
  </si>
  <si>
    <t>HERNANDEZ FLORES IRMA CLAUDIA</t>
  </si>
  <si>
    <t>C01284</t>
  </si>
  <si>
    <t>C01378</t>
  </si>
  <si>
    <t>C01438</t>
  </si>
  <si>
    <t>C01521</t>
  </si>
  <si>
    <t>D02031</t>
  </si>
  <si>
    <t>LIBERTAD SERVICIOS FINANCIEROS SA DE CV SFP</t>
  </si>
  <si>
    <t>LIBERTAD RETENCIONES CATORCENA 16</t>
  </si>
  <si>
    <t>LIBERTAD RETENCIONES CATORCENA 17</t>
  </si>
  <si>
    <t>LIBERTAD RETENCIONES CATORCENA 18</t>
  </si>
  <si>
    <t>LIBERTAD RETENCIONES CATORCENA 19</t>
  </si>
  <si>
    <t>5111-1131</t>
  </si>
  <si>
    <t>5131-3111</t>
  </si>
  <si>
    <t>1115-013</t>
  </si>
  <si>
    <t>DE LA GARZA SALINAS RODRIGO</t>
  </si>
  <si>
    <t>COMPUTADORA DELL VOSTRO 3471</t>
  </si>
  <si>
    <t>XVR DIGITAL 32 CANALES</t>
  </si>
  <si>
    <t>SWITH EDGEMAX ADMINISTRABLEDE 48 PUESRTOS . . .</t>
  </si>
  <si>
    <t>ANTENA SECTORIA SIMETRICA TIPO HORN DE 20 X 30 GRADOS DE APERTURA DE 19 DBI 5GHZ...</t>
  </si>
  <si>
    <t>UPS DE 5000 VA/4500 W TOPOLOGIA LINEA INTERACTIVA 200-240 VCA DE ENTRADA ...</t>
  </si>
  <si>
    <t>TRASFORMADOR REDUCTOR DE 208 VCA A 120 VCA CON ENTRADA HARDWIRE...</t>
  </si>
  <si>
    <t>Equipo de respiracion autonomo con tanque de 30 minutos</t>
  </si>
  <si>
    <t>Detector de gas cloro libre a la atmosfera con alarma</t>
  </si>
  <si>
    <t xml:space="preserve">Medidor Transmisor de oxigeno disuelto </t>
  </si>
  <si>
    <t>Clorador inyector de cloro</t>
  </si>
  <si>
    <t xml:space="preserve"> $                                 -  </t>
  </si>
  <si>
    <t>SUBSIDIO PARA EL EMPLEO DICIEMBRE 2019</t>
  </si>
  <si>
    <t>1129-03-011</t>
  </si>
  <si>
    <t>1129-03-012</t>
  </si>
  <si>
    <t>1129-03-013</t>
  </si>
  <si>
    <t>1129-03-014</t>
  </si>
  <si>
    <t>1129-03-015</t>
  </si>
  <si>
    <t>1129-03-016</t>
  </si>
  <si>
    <t>1129-03-018</t>
  </si>
  <si>
    <t>1129-03-019</t>
  </si>
  <si>
    <t>1129-03-020</t>
  </si>
  <si>
    <t>1129-03-021</t>
  </si>
  <si>
    <t>1129-03-022</t>
  </si>
  <si>
    <t>1129-03-023</t>
  </si>
  <si>
    <t>2111-3-1341</t>
  </si>
  <si>
    <t>C02261</t>
  </si>
  <si>
    <t>GERARDO ALVAREZ JUAREZ</t>
  </si>
  <si>
    <t>P05265</t>
  </si>
  <si>
    <t>P05828</t>
  </si>
  <si>
    <t>B-155037</t>
  </si>
  <si>
    <t>P05194</t>
  </si>
  <si>
    <t>2112-1-000457</t>
  </si>
  <si>
    <t>P04640</t>
  </si>
  <si>
    <t>RAZO GOMEZ ROBERTO</t>
  </si>
  <si>
    <t xml:space="preserve">COMPRA DE LENTES </t>
  </si>
  <si>
    <t>2112-1-000468</t>
  </si>
  <si>
    <t>SERVICIOS E INSUMOS MONTERREY SAS DE CV</t>
  </si>
  <si>
    <t>COMPRA DE MATERIALES</t>
  </si>
  <si>
    <t>D00939</t>
  </si>
  <si>
    <t>C01601</t>
  </si>
  <si>
    <t>LIBERTAD RETENCIONES CATORCENA 20</t>
  </si>
  <si>
    <t>C01727</t>
  </si>
  <si>
    <t>LIBERTAD RETENCIONES CATORCENA 21</t>
  </si>
  <si>
    <t>C01805</t>
  </si>
  <si>
    <t>LIBERTAD RETENCIONES CATORCENA 22</t>
  </si>
  <si>
    <t>C01938</t>
  </si>
  <si>
    <t>LIBERTAD RETENCIONES CATORCENA 23</t>
  </si>
  <si>
    <t>C01992</t>
  </si>
  <si>
    <t>LIBERTAD RETENCIONES CATORCENA 24</t>
  </si>
  <si>
    <t>C02110</t>
  </si>
  <si>
    <t>LIBERTAD RETENCIONES CATORCENA 25</t>
  </si>
  <si>
    <t>C02263</t>
  </si>
  <si>
    <t>LIBERTAD RETENCIONES CATORCENA 26</t>
  </si>
  <si>
    <t>D01078</t>
  </si>
  <si>
    <t>ISR RETENIDO POR SUELDOS Y SALARIOS 2019 Y ANTERIORES</t>
  </si>
  <si>
    <t>ERNESTO HACES MONTEMAYOR (RECLASIFICACION DE CUENTAS)</t>
  </si>
  <si>
    <t>2117-01-04-21</t>
  </si>
  <si>
    <t>C02014</t>
  </si>
  <si>
    <t>2117-01-04-22</t>
  </si>
  <si>
    <t>C02108</t>
  </si>
  <si>
    <t>ISR CATORCENA 25/2020 CONFIANZA BASE</t>
  </si>
  <si>
    <t>C02109</t>
  </si>
  <si>
    <t>ISR CATORCENA 25/2020 CONFIANZA EVENTUAL</t>
  </si>
  <si>
    <t>ISR CATORCENA 25/2020 SINDICATO BASE</t>
  </si>
  <si>
    <t>C02111</t>
  </si>
  <si>
    <t>C02136</t>
  </si>
  <si>
    <t>LIQ. JOSE GPE FERNANDO CASTRO</t>
  </si>
  <si>
    <t>C02139</t>
  </si>
  <si>
    <t>LIQ. ANTONIO RAFAEL MACIAS PIÑONES</t>
  </si>
  <si>
    <t>C02140</t>
  </si>
  <si>
    <t>LIQ. PEDRO MENDOZA ESCAMILLA</t>
  </si>
  <si>
    <t>C02154</t>
  </si>
  <si>
    <t>C02160</t>
  </si>
  <si>
    <t>AGUINALDO CONFIANZA BASE</t>
  </si>
  <si>
    <t>C02161</t>
  </si>
  <si>
    <t>AGUINALDO CONFIANZA EVENTUAL</t>
  </si>
  <si>
    <t>C02162</t>
  </si>
  <si>
    <t>AGUINALDO SINDICATO BASE</t>
  </si>
  <si>
    <t>C02163</t>
  </si>
  <si>
    <t>AGUINALDO SINDICATO EVENTUAL</t>
  </si>
  <si>
    <t>C02260</t>
  </si>
  <si>
    <t>ISR CATORCENA 26/2020 CONFIANZA BASE</t>
  </si>
  <si>
    <t>ISR CATORCENA 26/2020 CONFIANZA EVENTUAL</t>
  </si>
  <si>
    <t>C02262</t>
  </si>
  <si>
    <t>ISR CATORCENA 26/2020 SINDICATO BASE</t>
  </si>
  <si>
    <t>C02288</t>
  </si>
  <si>
    <t>C02289</t>
  </si>
  <si>
    <t>2111-5-6330</t>
  </si>
  <si>
    <t xml:space="preserve"> * </t>
  </si>
  <si>
    <t>D1084</t>
  </si>
  <si>
    <t xml:space="preserve">FONDO DE AHORRO </t>
  </si>
  <si>
    <t>2111-5-1511</t>
  </si>
  <si>
    <t>C00053</t>
  </si>
  <si>
    <t>LIBERTAD RETENCIONES CATORCENA 01 DE 2021</t>
  </si>
  <si>
    <t>C00152</t>
  </si>
  <si>
    <t>LIBERTAD RETENCIONES CATORCENA 02 DE 2021</t>
  </si>
  <si>
    <t>C00223</t>
  </si>
  <si>
    <t>LIBERTAD RETENCIONES CATORCENA 03 DE 2021</t>
  </si>
  <si>
    <t>C00326</t>
  </si>
  <si>
    <t>LIBERTAD RETENCIONES CATORCENA 04 DE 2021</t>
  </si>
  <si>
    <t>C00396</t>
  </si>
  <si>
    <t>LIBERTAD RETENCIONES CATORCENA 05 DE 2021</t>
  </si>
  <si>
    <t>C00476</t>
  </si>
  <si>
    <t>LIBERTAD RETENCIONES CATORCENA 06 DE 2021</t>
  </si>
  <si>
    <t>LIBERTAD RETENCIONES CATORCENA 07 DE 2021</t>
  </si>
  <si>
    <t>SALDO DE ISR DE JUNIO 2020</t>
  </si>
  <si>
    <t>D00073</t>
  </si>
  <si>
    <t>RECLASIFICACION DE ISR Y SUBSIDIO CAT 26/2020 CONF. BASE</t>
  </si>
  <si>
    <t>RECLASIFICACION DE ISR Y SUBSIDIO CAT 26/2020 SIND. BASE</t>
  </si>
  <si>
    <t>2117-01-04-39</t>
  </si>
  <si>
    <t>C00477</t>
  </si>
  <si>
    <t>C00540</t>
  </si>
  <si>
    <t>C00546</t>
  </si>
  <si>
    <t xml:space="preserve">COMISION MUNICIPAL DE AGUA POTABLE Y ALCANTARILLADO DEL  
MUNICIPIO DE VICTORIA, TAMAULIPAS
</t>
  </si>
  <si>
    <t xml:space="preserve">Bienes Disponibles para su Transformación (Inventarios)
</t>
  </si>
  <si>
    <t xml:space="preserve"> COMISION MUNICIPAL DE AGUA POTABLE Y ALCANTARILLADO DEL  
MUNICIPIO DE VICTORIA, TAMAULIPAS</t>
  </si>
  <si>
    <t>CUENTA CONTABLE</t>
  </si>
  <si>
    <t xml:space="preserve">PORCENTAJE DEPRECIACION </t>
  </si>
  <si>
    <t xml:space="preserve">DEPRECIACIONES DEL PERIODO </t>
  </si>
  <si>
    <t xml:space="preserve">TOTAL DE DEPRECIACIONES </t>
  </si>
  <si>
    <t xml:space="preserve">ESTADO  FISICO DEL BIEN </t>
  </si>
  <si>
    <t xml:space="preserve">BUENO </t>
  </si>
  <si>
    <t>MALO</t>
  </si>
  <si>
    <t>TURBIDIMETRO PORTATIL</t>
  </si>
  <si>
    <t>COLORIMETRO POCKET</t>
  </si>
  <si>
    <t xml:space="preserve">BOMBA DE ALTA PRESION LMI DE MAX . 2.5 GPH , 150 PSI , 127 V, 50-60 Hz, 3.5A MOD: C111 368 TI </t>
  </si>
  <si>
    <t xml:space="preserve">SALDO FINAL </t>
  </si>
  <si>
    <t xml:space="preserve">AMORTIZACIONES DE ACTIVOS INTANGIBLES Y DIFERIDOS </t>
  </si>
  <si>
    <t xml:space="preserve">Método Aplicado: RECTO </t>
  </si>
  <si>
    <t xml:space="preserve">TOTAL </t>
  </si>
  <si>
    <t>Estimaciones y Deterioros</t>
  </si>
  <si>
    <t>Si alguna de las siguientes cuentas tuvo movimientos o presentan saldo se deberá informar los criterios utilizados para la determinación de las estimaciones.</t>
  </si>
  <si>
    <t>1.1.6.1</t>
  </si>
  <si>
    <t>Estimaciones para Cuentas Incobrables por Derechos a Recibir Efectivo o Equivalentes</t>
  </si>
  <si>
    <t>1.1.6.2</t>
  </si>
  <si>
    <t>Estimación por Deterioro de Inventarios</t>
  </si>
  <si>
    <t>1.2.6.4</t>
  </si>
  <si>
    <t>Deterioro Acumulado de Activos Biológicos</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</si>
  <si>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</si>
  <si>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</si>
  <si>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</si>
  <si>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</si>
  <si>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</si>
  <si>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Cobrar a Largo Plazo</t>
  </si>
  <si>
    <t>1.2.8.4</t>
  </si>
  <si>
    <t>Estimaciones por Pérdida de Cuentas Incobrables de Préstamos Otorgados a Largo Plazo</t>
  </si>
  <si>
    <t>1.2.8.9</t>
  </si>
  <si>
    <t>Estimaciones por Pérdida de Otras Cuentas Incobrables a Largo Plazo</t>
  </si>
  <si>
    <t>NO APLICA</t>
  </si>
  <si>
    <t xml:space="preserve">Otros Activos </t>
  </si>
  <si>
    <t>Si alguna de las siguientes cuentas tuvo movimientos o presentan saldo se deberá informar por tipo circulante o no circulante, los montos totales asociados y sus características cualitativas significativas que les impacten financieramente.</t>
  </si>
  <si>
    <t>1.1.9</t>
  </si>
  <si>
    <t>Otros Activos Circulantes</t>
  </si>
  <si>
    <t>1.1.9.1</t>
  </si>
  <si>
    <t>Valores en Garantía</t>
  </si>
  <si>
    <t>1.1.9.2</t>
  </si>
  <si>
    <t>Bienes en Garantía (excluye depósitos de fondos)</t>
  </si>
  <si>
    <t>1.1.9.3</t>
  </si>
  <si>
    <t>Bienes Derivados de Embargos, Decomisos, Aseguramientos y Dación en Pago</t>
  </si>
  <si>
    <t>1.2.9</t>
  </si>
  <si>
    <t>Otros Activos no Circulantes</t>
  </si>
  <si>
    <t>1.2.9.1</t>
  </si>
  <si>
    <t>Bienes en Concesión</t>
  </si>
  <si>
    <t>1.2.9.2</t>
  </si>
  <si>
    <t>Bienes en Arrendamiento Financiero</t>
  </si>
  <si>
    <t>1.2.9.3</t>
  </si>
  <si>
    <t>Bienes en Comodato</t>
  </si>
  <si>
    <t>5691000002-3</t>
  </si>
  <si>
    <t>5691000002-4</t>
  </si>
  <si>
    <t>5691000002-5</t>
  </si>
  <si>
    <t>5691000002-6</t>
  </si>
  <si>
    <t>5691000002-7</t>
  </si>
  <si>
    <t>5691000002-8</t>
  </si>
  <si>
    <t>5691000002-9</t>
  </si>
  <si>
    <t>5691000002-10</t>
  </si>
  <si>
    <t>5691000002-11</t>
  </si>
  <si>
    <t>5691000002-12</t>
  </si>
  <si>
    <t>5691000003-1</t>
  </si>
  <si>
    <t>5691000003-2</t>
  </si>
  <si>
    <t>5691000004-1</t>
  </si>
  <si>
    <t>5691000004-2</t>
  </si>
  <si>
    <t>5691000004-3</t>
  </si>
  <si>
    <t>5621000002-50</t>
  </si>
  <si>
    <t>5621000002-51</t>
  </si>
  <si>
    <t>5621000002-52</t>
  </si>
  <si>
    <t>5621000002-53</t>
  </si>
  <si>
    <t>5621000002-54</t>
  </si>
  <si>
    <t>5621000002-55</t>
  </si>
  <si>
    <t>5621000002-56</t>
  </si>
  <si>
    <t>5621000002-57</t>
  </si>
  <si>
    <t>5151000009-21</t>
  </si>
  <si>
    <t>Total Otros Ingresos</t>
  </si>
  <si>
    <t>Total de Gastos y otras perdidas</t>
  </si>
  <si>
    <t>1129-02-004</t>
  </si>
  <si>
    <t>IVA ACREDITABLE 8%</t>
  </si>
  <si>
    <t>1129-03-024</t>
  </si>
  <si>
    <t>1129-03-025</t>
  </si>
  <si>
    <t>1129-03-026</t>
  </si>
  <si>
    <t>SUBSIDIO ENERO 2021</t>
  </si>
  <si>
    <t>SUBSIDIO FEBRERO 2021</t>
  </si>
  <si>
    <t>SUBSIDIO MARZO 2021</t>
  </si>
  <si>
    <t>Compensaciones</t>
  </si>
  <si>
    <t>1111-016</t>
  </si>
  <si>
    <t>DEL CARMEN TERAN MALENY SARAY</t>
  </si>
  <si>
    <t xml:space="preserve"> </t>
  </si>
  <si>
    <t>0248000347</t>
  </si>
  <si>
    <t>D00265</t>
  </si>
  <si>
    <t>Conciliación de los Flujos de Efectivo Netos de las 
Actividades de Operación y la cuenta de 
Ahorro/Desahorro</t>
  </si>
  <si>
    <t xml:space="preserve">                         -  </t>
  </si>
  <si>
    <t>5151000008-18</t>
  </si>
  <si>
    <t>5111000001-1</t>
  </si>
  <si>
    <t>5111000001-10</t>
  </si>
  <si>
    <t>5111000001-11</t>
  </si>
  <si>
    <t>5111000001-12</t>
  </si>
  <si>
    <t>5111000001-13</t>
  </si>
  <si>
    <t>5111000001-14</t>
  </si>
  <si>
    <t>5111000001-15</t>
  </si>
  <si>
    <t>5111000001-16</t>
  </si>
  <si>
    <t>5111000001-2</t>
  </si>
  <si>
    <t>5111000001-3</t>
  </si>
  <si>
    <t>5111000001-4</t>
  </si>
  <si>
    <t>5111000001-5</t>
  </si>
  <si>
    <t>5111000001-6</t>
  </si>
  <si>
    <t>5111000001-7</t>
  </si>
  <si>
    <t>5111000001-8</t>
  </si>
  <si>
    <t>5111000001-9</t>
  </si>
  <si>
    <t>5111000002-1</t>
  </si>
  <si>
    <t>5111000002-10</t>
  </si>
  <si>
    <t>5111000002-11</t>
  </si>
  <si>
    <t>5111000002-12</t>
  </si>
  <si>
    <t>5111000002-13</t>
  </si>
  <si>
    <t>5111000002-14</t>
  </si>
  <si>
    <t>5111000002-15</t>
  </si>
  <si>
    <t>5111000002-16</t>
  </si>
  <si>
    <t>5111000002-17</t>
  </si>
  <si>
    <t>5111000002-18</t>
  </si>
  <si>
    <t>5111000002-19</t>
  </si>
  <si>
    <t>5111000002-2</t>
  </si>
  <si>
    <t>5111000002-20</t>
  </si>
  <si>
    <t>5111000002-21</t>
  </si>
  <si>
    <t>5111000002-22</t>
  </si>
  <si>
    <t>5111000002-23</t>
  </si>
  <si>
    <t>5111000002-24</t>
  </si>
  <si>
    <t>5111000002-25</t>
  </si>
  <si>
    <t>5111000002-26</t>
  </si>
  <si>
    <t>5111000002-27</t>
  </si>
  <si>
    <t>5111000002-28</t>
  </si>
  <si>
    <t>5111000002-29</t>
  </si>
  <si>
    <t>5111000002-3</t>
  </si>
  <si>
    <t>5111000002-30</t>
  </si>
  <si>
    <t>5111000002-31</t>
  </si>
  <si>
    <t>5111000002-32</t>
  </si>
  <si>
    <t>5111000002-33</t>
  </si>
  <si>
    <t>5111000002-34</t>
  </si>
  <si>
    <t>5111000002-35</t>
  </si>
  <si>
    <t>5111000002-36</t>
  </si>
  <si>
    <t>5111000002-37</t>
  </si>
  <si>
    <t>5111000002-38</t>
  </si>
  <si>
    <t>5111000002-39</t>
  </si>
  <si>
    <t>5111000002-4</t>
  </si>
  <si>
    <t>5111000002-40</t>
  </si>
  <si>
    <t>5111000002-41</t>
  </si>
  <si>
    <t>5111000002-42</t>
  </si>
  <si>
    <t>5111000002-43</t>
  </si>
  <si>
    <t>5111000002-44</t>
  </si>
  <si>
    <t>5111000002-45</t>
  </si>
  <si>
    <t>5111000002-46</t>
  </si>
  <si>
    <t>5111000002-47</t>
  </si>
  <si>
    <t>5111000002-48</t>
  </si>
  <si>
    <t>5111000002-49</t>
  </si>
  <si>
    <t>5111000002-5</t>
  </si>
  <si>
    <t>5111000002-50</t>
  </si>
  <si>
    <t>5111000002-51</t>
  </si>
  <si>
    <t>5111000002-52</t>
  </si>
  <si>
    <t>5111000002-53</t>
  </si>
  <si>
    <t>5111000002-6</t>
  </si>
  <si>
    <t>5111000002-7</t>
  </si>
  <si>
    <t>5111000002-8</t>
  </si>
  <si>
    <t>5111000002-9</t>
  </si>
  <si>
    <t>5111000003-1</t>
  </si>
  <si>
    <t>5111000003-10</t>
  </si>
  <si>
    <t>5111000003-11</t>
  </si>
  <si>
    <t>5111000003-12</t>
  </si>
  <si>
    <t>5111000003-13</t>
  </si>
  <si>
    <t>5111000003-14</t>
  </si>
  <si>
    <t>5111000003-15</t>
  </si>
  <si>
    <t>5111000003-16</t>
  </si>
  <si>
    <t>5111000003-17</t>
  </si>
  <si>
    <t>5111000003-18</t>
  </si>
  <si>
    <t>5111000003-2</t>
  </si>
  <si>
    <t>5111000003-3</t>
  </si>
  <si>
    <t>5111000003-4</t>
  </si>
  <si>
    <t>5111000003-5</t>
  </si>
  <si>
    <t>5111000003-6</t>
  </si>
  <si>
    <t>5111000003-7</t>
  </si>
  <si>
    <t>5111000003-8</t>
  </si>
  <si>
    <t>5111000003-9</t>
  </si>
  <si>
    <t>5111000004-1</t>
  </si>
  <si>
    <t>5111000004-2</t>
  </si>
  <si>
    <t>5111000004-3</t>
  </si>
  <si>
    <t>5111000004-4</t>
  </si>
  <si>
    <t>5111000004-5</t>
  </si>
  <si>
    <t>5111000004-6</t>
  </si>
  <si>
    <t>5111000005-1</t>
  </si>
  <si>
    <t>5111000005-10</t>
  </si>
  <si>
    <t>5111000005-11</t>
  </si>
  <si>
    <t>5111000005-2</t>
  </si>
  <si>
    <t>5111000005-3</t>
  </si>
  <si>
    <t>5111000005-4</t>
  </si>
  <si>
    <t>5111000005-5</t>
  </si>
  <si>
    <t>5111000005-6</t>
  </si>
  <si>
    <t>5111000005-7</t>
  </si>
  <si>
    <t>5111000005-8</t>
  </si>
  <si>
    <t>5111000005-9</t>
  </si>
  <si>
    <t>5111000006-1</t>
  </si>
  <si>
    <t>5111000006-10</t>
  </si>
  <si>
    <t>5111000006-11</t>
  </si>
  <si>
    <t>5111000006-12</t>
  </si>
  <si>
    <t>5111000006-13</t>
  </si>
  <si>
    <t>5111000006-14</t>
  </si>
  <si>
    <t>5111000006-15</t>
  </si>
  <si>
    <t>5111000006-16</t>
  </si>
  <si>
    <t>5111000006-17</t>
  </si>
  <si>
    <t>5111000006-18</t>
  </si>
  <si>
    <t>5111000006-19</t>
  </si>
  <si>
    <t>5111000006-2</t>
  </si>
  <si>
    <t>5111000006-20</t>
  </si>
  <si>
    <t>5111000006-21</t>
  </si>
  <si>
    <t>5111000006-3</t>
  </si>
  <si>
    <t>5111000006-4</t>
  </si>
  <si>
    <t>5111000006-5</t>
  </si>
  <si>
    <t>5111000006-6</t>
  </si>
  <si>
    <t>5111000006-7</t>
  </si>
  <si>
    <t>5111000006-8</t>
  </si>
  <si>
    <t>5111000006-9</t>
  </si>
  <si>
    <t>5111000007-1</t>
  </si>
  <si>
    <t>5111000007-10</t>
  </si>
  <si>
    <t>5111000007-11</t>
  </si>
  <si>
    <t>5111000007-12</t>
  </si>
  <si>
    <t>5111000007-13</t>
  </si>
  <si>
    <t>5111000007-14</t>
  </si>
  <si>
    <t>5111000007-15</t>
  </si>
  <si>
    <t>5111000007-16</t>
  </si>
  <si>
    <t>5111000007-17</t>
  </si>
  <si>
    <t>5111000007-18</t>
  </si>
  <si>
    <t>5111000007-19</t>
  </si>
  <si>
    <t>5111000007-2</t>
  </si>
  <si>
    <t>5111000007-20</t>
  </si>
  <si>
    <t>5111000007-21</t>
  </si>
  <si>
    <t>5111000007-22</t>
  </si>
  <si>
    <t>5111000007-23</t>
  </si>
  <si>
    <t>5111000007-24</t>
  </si>
  <si>
    <t>5111000007-25</t>
  </si>
  <si>
    <t>5111000007-26</t>
  </si>
  <si>
    <t>5111000007-27</t>
  </si>
  <si>
    <t>5111000007-28</t>
  </si>
  <si>
    <t>5111000007-29</t>
  </si>
  <si>
    <t>5111000007-3</t>
  </si>
  <si>
    <t>5111000007-30</t>
  </si>
  <si>
    <t>5111000007-31</t>
  </si>
  <si>
    <t>5111000007-32</t>
  </si>
  <si>
    <t>5111000007-33</t>
  </si>
  <si>
    <t>5111000007-34</t>
  </si>
  <si>
    <t>5111000007-35</t>
  </si>
  <si>
    <t>5111000007-36</t>
  </si>
  <si>
    <t>5111000007-37</t>
  </si>
  <si>
    <t>5111000007-38</t>
  </si>
  <si>
    <t>5111000007-39</t>
  </si>
  <si>
    <t>5111000007-4</t>
  </si>
  <si>
    <t>5111000007-40</t>
  </si>
  <si>
    <t>5111000007-41</t>
  </si>
  <si>
    <t>5111000007-42</t>
  </si>
  <si>
    <t>5111000007-43</t>
  </si>
  <si>
    <t>5111000007-44</t>
  </si>
  <si>
    <t>5111000007-45</t>
  </si>
  <si>
    <t>5111000007-46</t>
  </si>
  <si>
    <t>5111000007-47</t>
  </si>
  <si>
    <t>5111000007-48</t>
  </si>
  <si>
    <t>5111000007-49</t>
  </si>
  <si>
    <t>5111000007-5</t>
  </si>
  <si>
    <t>5111000007-50</t>
  </si>
  <si>
    <t>5111000007-51</t>
  </si>
  <si>
    <t>5111000007-52</t>
  </si>
  <si>
    <t>5111000007-53</t>
  </si>
  <si>
    <t>5111000007-54</t>
  </si>
  <si>
    <t>5111000007-55</t>
  </si>
  <si>
    <t>5111000007-56</t>
  </si>
  <si>
    <t>5111000007-57</t>
  </si>
  <si>
    <t>5111000007-58</t>
  </si>
  <si>
    <t>5111000007-59</t>
  </si>
  <si>
    <t>5111000007-6</t>
  </si>
  <si>
    <t>5111000007-60</t>
  </si>
  <si>
    <t>5111000007-61</t>
  </si>
  <si>
    <t>5111000007-62</t>
  </si>
  <si>
    <t>5111000007-63</t>
  </si>
  <si>
    <t>5111000007-64</t>
  </si>
  <si>
    <t>5111000007-65</t>
  </si>
  <si>
    <t>5111000007-7</t>
  </si>
  <si>
    <t>5111000007-8</t>
  </si>
  <si>
    <t>5111000007-9</t>
  </si>
  <si>
    <t>5111000008-1</t>
  </si>
  <si>
    <t>5111000008-14</t>
  </si>
  <si>
    <t>5111000008-15</t>
  </si>
  <si>
    <t>5111000008-2</t>
  </si>
  <si>
    <t>5111000008-3</t>
  </si>
  <si>
    <t>5111000008-4</t>
  </si>
  <si>
    <t>5111000008-5</t>
  </si>
  <si>
    <t>5111000009-1</t>
  </si>
  <si>
    <t>5111000009-10</t>
  </si>
  <si>
    <t>5111000009-11</t>
  </si>
  <si>
    <t>5111000009-12</t>
  </si>
  <si>
    <t>5111000009-13</t>
  </si>
  <si>
    <t>5111000009-14</t>
  </si>
  <si>
    <t>5111000009-15</t>
  </si>
  <si>
    <t>5111000009-16</t>
  </si>
  <si>
    <t>5111000009-17</t>
  </si>
  <si>
    <t>5111000009-18</t>
  </si>
  <si>
    <t>5111000009-19</t>
  </si>
  <si>
    <t>5111000009-2</t>
  </si>
  <si>
    <t>5111000009-20</t>
  </si>
  <si>
    <t>5111000009-21</t>
  </si>
  <si>
    <t>5111000009-22</t>
  </si>
  <si>
    <t>5111000009-23</t>
  </si>
  <si>
    <t>5111000009-24</t>
  </si>
  <si>
    <t>5111000009-25</t>
  </si>
  <si>
    <t>5111000009-26</t>
  </si>
  <si>
    <t>5111000009-27</t>
  </si>
  <si>
    <t>5111000009-28</t>
  </si>
  <si>
    <t>5111000009-29</t>
  </si>
  <si>
    <t>5111000009-3</t>
  </si>
  <si>
    <t>5111000009-30</t>
  </si>
  <si>
    <t>5111000009-31</t>
  </si>
  <si>
    <t>5111000009-32</t>
  </si>
  <si>
    <t>5111000009-33</t>
  </si>
  <si>
    <t>5111000009-34</t>
  </si>
  <si>
    <t>5111000009-35</t>
  </si>
  <si>
    <t>5111000009-36</t>
  </si>
  <si>
    <t>5111000009-37</t>
  </si>
  <si>
    <t>5111000009-38</t>
  </si>
  <si>
    <t>5111000009-39</t>
  </si>
  <si>
    <t>5111000009-4</t>
  </si>
  <si>
    <t>5111000009-40</t>
  </si>
  <si>
    <t>5111000009-41</t>
  </si>
  <si>
    <t>5111000009-5</t>
  </si>
  <si>
    <t>5111000009-6</t>
  </si>
  <si>
    <t>5111000009-7</t>
  </si>
  <si>
    <t>5111000009-8</t>
  </si>
  <si>
    <t>5111000009-9</t>
  </si>
  <si>
    <t>5121000001-1</t>
  </si>
  <si>
    <t>5121000001-2</t>
  </si>
  <si>
    <t>5121000001-3</t>
  </si>
  <si>
    <t>5121000001-4</t>
  </si>
  <si>
    <t>5121000001-5</t>
  </si>
  <si>
    <t>5121000001-6</t>
  </si>
  <si>
    <t>5121000002-1</t>
  </si>
  <si>
    <t>5121000002-2</t>
  </si>
  <si>
    <t>5121000002-3</t>
  </si>
  <si>
    <t>5121000002-4</t>
  </si>
  <si>
    <t>5121000003-1</t>
  </si>
  <si>
    <t>5121000003-10</t>
  </si>
  <si>
    <t>5121000003-11</t>
  </si>
  <si>
    <t>5121000003-12</t>
  </si>
  <si>
    <t>5121000003-2</t>
  </si>
  <si>
    <t>5121000003-3</t>
  </si>
  <si>
    <t>5121000003-4</t>
  </si>
  <si>
    <t>5121000003-5</t>
  </si>
  <si>
    <t>5121000003-6</t>
  </si>
  <si>
    <t>5121000003-7</t>
  </si>
  <si>
    <t>5121000003-8</t>
  </si>
  <si>
    <t>5121000003-9</t>
  </si>
  <si>
    <t>5121000004-1</t>
  </si>
  <si>
    <t>5121000005-1</t>
  </si>
  <si>
    <t>5121000005-2</t>
  </si>
  <si>
    <t>5121000005-3</t>
  </si>
  <si>
    <t>5121000005-4</t>
  </si>
  <si>
    <t>5121000006-1</t>
  </si>
  <si>
    <t>5121000007-1</t>
  </si>
  <si>
    <t>5121000007-2</t>
  </si>
  <si>
    <t>5121000008-1</t>
  </si>
  <si>
    <t>5121000009-1</t>
  </si>
  <si>
    <t>5121000010-1</t>
  </si>
  <si>
    <t>5121000011-1</t>
  </si>
  <si>
    <t>5121000011-2</t>
  </si>
  <si>
    <t>5121000011-3</t>
  </si>
  <si>
    <t>5121000011-4</t>
  </si>
  <si>
    <t>5121000011-5</t>
  </si>
  <si>
    <t>5121000012-1</t>
  </si>
  <si>
    <t>5121000012-2</t>
  </si>
  <si>
    <t>5121000012-3</t>
  </si>
  <si>
    <t>5121000012-4</t>
  </si>
  <si>
    <t>5121000012-5</t>
  </si>
  <si>
    <t>5121000012-6</t>
  </si>
  <si>
    <t>5151000001-1</t>
  </si>
  <si>
    <t>5151000001-10</t>
  </si>
  <si>
    <t>5151000001-100</t>
  </si>
  <si>
    <t>5151000001-101</t>
  </si>
  <si>
    <t>5151000001-102</t>
  </si>
  <si>
    <t>5151000001-103</t>
  </si>
  <si>
    <t>5151000001-104</t>
  </si>
  <si>
    <t>5151000001-105</t>
  </si>
  <si>
    <t>5151000001-106</t>
  </si>
  <si>
    <t>5151000001-107</t>
  </si>
  <si>
    <t>5151000001-108</t>
  </si>
  <si>
    <t>5151000001-109</t>
  </si>
  <si>
    <t>5151000001-11</t>
  </si>
  <si>
    <t>5151000001-110</t>
  </si>
  <si>
    <t>5151000001-111</t>
  </si>
  <si>
    <t>5151000001-112</t>
  </si>
  <si>
    <t>5151000001-113</t>
  </si>
  <si>
    <t>5151000001-114</t>
  </si>
  <si>
    <t>5151000001-115</t>
  </si>
  <si>
    <t>5151000001-116</t>
  </si>
  <si>
    <t>5151000001-117</t>
  </si>
  <si>
    <t>5151000001-118</t>
  </si>
  <si>
    <t>5151000001-119</t>
  </si>
  <si>
    <t>5151000001-12</t>
  </si>
  <si>
    <t>5151000001-120</t>
  </si>
  <si>
    <t>5151000001-121</t>
  </si>
  <si>
    <t>5151000001-122</t>
  </si>
  <si>
    <t>5151000001-123</t>
  </si>
  <si>
    <t>5151000001-124</t>
  </si>
  <si>
    <t>5151000001-125</t>
  </si>
  <si>
    <t>5151000001-126</t>
  </si>
  <si>
    <t>5151000001-127</t>
  </si>
  <si>
    <t>5151000001-128</t>
  </si>
  <si>
    <t>5151000001-129</t>
  </si>
  <si>
    <t>5151000001-13</t>
  </si>
  <si>
    <t>5151000001-130</t>
  </si>
  <si>
    <t>5151000001-131</t>
  </si>
  <si>
    <t>5151000001-132</t>
  </si>
  <si>
    <t>5151000001-133</t>
  </si>
  <si>
    <t>5151000001-134</t>
  </si>
  <si>
    <t>5151000001-135</t>
  </si>
  <si>
    <t>5151000001-136</t>
  </si>
  <si>
    <t>5151000001-137</t>
  </si>
  <si>
    <t>5151000001-138</t>
  </si>
  <si>
    <t>5151000001-139</t>
  </si>
  <si>
    <t>5151000001-14</t>
  </si>
  <si>
    <t>5151000001-140</t>
  </si>
  <si>
    <t>5151000001-141</t>
  </si>
  <si>
    <t>5151000001-142</t>
  </si>
  <si>
    <t>5151000001-143</t>
  </si>
  <si>
    <t>5151000001-144</t>
  </si>
  <si>
    <t>5151000001-145</t>
  </si>
  <si>
    <t>5151000001-146</t>
  </si>
  <si>
    <t>5151000001-147</t>
  </si>
  <si>
    <t>5151000001-148</t>
  </si>
  <si>
    <t>5151000001-149</t>
  </si>
  <si>
    <t>5151000001-15</t>
  </si>
  <si>
    <t>5151000001-150</t>
  </si>
  <si>
    <t>5151000001-151</t>
  </si>
  <si>
    <t>5151000001-152</t>
  </si>
  <si>
    <t>5151000001-154</t>
  </si>
  <si>
    <t>5151000001-16</t>
  </si>
  <si>
    <t>5151000001-17</t>
  </si>
  <si>
    <t>5151000001-18</t>
  </si>
  <si>
    <t>5151000001-19</t>
  </si>
  <si>
    <t>5151000001-2</t>
  </si>
  <si>
    <t>5151000001-20</t>
  </si>
  <si>
    <t>5151000001-21</t>
  </si>
  <si>
    <t>5151000001-22</t>
  </si>
  <si>
    <t>5151000001-23</t>
  </si>
  <si>
    <t>5151000001-24</t>
  </si>
  <si>
    <t>5151000001-25</t>
  </si>
  <si>
    <t>5151000001-26</t>
  </si>
  <si>
    <t>5151000001-27</t>
  </si>
  <si>
    <t>5151000001-28</t>
  </si>
  <si>
    <t>5151000001-29</t>
  </si>
  <si>
    <t>5151000001-3</t>
  </si>
  <si>
    <t>5151000001-30</t>
  </si>
  <si>
    <t>5151000001-31</t>
  </si>
  <si>
    <t>5151000001-32</t>
  </si>
  <si>
    <t>5151000001-33</t>
  </si>
  <si>
    <t>5151000001-34</t>
  </si>
  <si>
    <t>5151000001-35</t>
  </si>
  <si>
    <t>5151000001-36</t>
  </si>
  <si>
    <t>5151000001-37</t>
  </si>
  <si>
    <t>5151000001-38</t>
  </si>
  <si>
    <t>5151000001-39</t>
  </si>
  <si>
    <t>5151000001-4</t>
  </si>
  <si>
    <t>5151000001-40</t>
  </si>
  <si>
    <t>5151000001-41</t>
  </si>
  <si>
    <t>5151000001-42</t>
  </si>
  <si>
    <t>5151000001-43</t>
  </si>
  <si>
    <t>5151000001-44</t>
  </si>
  <si>
    <t>5151000001-45</t>
  </si>
  <si>
    <t>5151000001-46</t>
  </si>
  <si>
    <t>5151000001-47</t>
  </si>
  <si>
    <t>5151000001-48</t>
  </si>
  <si>
    <t>5151000001-49</t>
  </si>
  <si>
    <t>5151000001-5</t>
  </si>
  <si>
    <t>5151000001-50</t>
  </si>
  <si>
    <t>5151000001-51</t>
  </si>
  <si>
    <t>5151000001-52</t>
  </si>
  <si>
    <t>5151000001-53</t>
  </si>
  <si>
    <t>5151000001-54</t>
  </si>
  <si>
    <t>5151000001-55</t>
  </si>
  <si>
    <t>5151000001-56</t>
  </si>
  <si>
    <t>5151000001-57</t>
  </si>
  <si>
    <t>5151000001-58</t>
  </si>
  <si>
    <t>5151000001-59</t>
  </si>
  <si>
    <t>5151000001-6</t>
  </si>
  <si>
    <t>5151000001-60</t>
  </si>
  <si>
    <t>5151000001-61</t>
  </si>
  <si>
    <t>5151000001-62</t>
  </si>
  <si>
    <t>5151000001-63</t>
  </si>
  <si>
    <t>5151000001-64</t>
  </si>
  <si>
    <t>5151000001-65</t>
  </si>
  <si>
    <t>5151000001-66</t>
  </si>
  <si>
    <t>5151000001-67</t>
  </si>
  <si>
    <t>5151000001-68</t>
  </si>
  <si>
    <t>5151000001-69</t>
  </si>
  <si>
    <t>5151000001-7</t>
  </si>
  <si>
    <t>5151000001-70</t>
  </si>
  <si>
    <t>5151000001-71</t>
  </si>
  <si>
    <t>5151000001-72</t>
  </si>
  <si>
    <t>5151000001-73</t>
  </si>
  <si>
    <t>5151000001-74</t>
  </si>
  <si>
    <t>5151000001-75</t>
  </si>
  <si>
    <t>5151000001-76</t>
  </si>
  <si>
    <t>5151000001-77</t>
  </si>
  <si>
    <t>5151000001-78</t>
  </si>
  <si>
    <t>5151000001-79</t>
  </si>
  <si>
    <t>5151000001-8</t>
  </si>
  <si>
    <t>5151000001-80</t>
  </si>
  <si>
    <t>5151000001-81</t>
  </si>
  <si>
    <t>5151000001-82</t>
  </si>
  <si>
    <t>5151000001-83</t>
  </si>
  <si>
    <t>5151000001-84</t>
  </si>
  <si>
    <t>5151000001-85</t>
  </si>
  <si>
    <t>5151000001-86</t>
  </si>
  <si>
    <t>5151000001-87</t>
  </si>
  <si>
    <t>5151000001-88</t>
  </si>
  <si>
    <t>5151000001-89</t>
  </si>
  <si>
    <t>5151000001-9</t>
  </si>
  <si>
    <t>5151000001-90</t>
  </si>
  <si>
    <t>5151000001-91</t>
  </si>
  <si>
    <t>5151000001-92</t>
  </si>
  <si>
    <t>5151000001-93</t>
  </si>
  <si>
    <t>5151000001-94</t>
  </si>
  <si>
    <t>5151000001-95</t>
  </si>
  <si>
    <t>5151000001-96</t>
  </si>
  <si>
    <t>5151000001-97</t>
  </si>
  <si>
    <t>5151000001-98</t>
  </si>
  <si>
    <t>5151000001-99</t>
  </si>
  <si>
    <t>5151000003-1</t>
  </si>
  <si>
    <t>5151000003-10</t>
  </si>
  <si>
    <t>5151000003-2</t>
  </si>
  <si>
    <t>5151000003-3</t>
  </si>
  <si>
    <t>5151000003-4</t>
  </si>
  <si>
    <t>5151000003-5</t>
  </si>
  <si>
    <t>5151000003-6</t>
  </si>
  <si>
    <t>5151000003-7</t>
  </si>
  <si>
    <t>5151000003-8</t>
  </si>
  <si>
    <t>5151000003-9</t>
  </si>
  <si>
    <t>5151000004-1</t>
  </si>
  <si>
    <t>5151000004-10</t>
  </si>
  <si>
    <t>5151000004-11</t>
  </si>
  <si>
    <t>5151000004-12</t>
  </si>
  <si>
    <t>5151000004-13</t>
  </si>
  <si>
    <t>5151000004-14</t>
  </si>
  <si>
    <t>5151000004-15</t>
  </si>
  <si>
    <t>5151000004-16</t>
  </si>
  <si>
    <t>5151000004-17</t>
  </si>
  <si>
    <t>5151000004-2</t>
  </si>
  <si>
    <t>5151000004-3</t>
  </si>
  <si>
    <t>5151000004-4</t>
  </si>
  <si>
    <t>5151000004-5</t>
  </si>
  <si>
    <t>5151000004-6</t>
  </si>
  <si>
    <t>5151000004-7</t>
  </si>
  <si>
    <t>5151000004-8</t>
  </si>
  <si>
    <t>5151000004-9</t>
  </si>
  <si>
    <t>5151000005-1</t>
  </si>
  <si>
    <t>5151000005-10</t>
  </si>
  <si>
    <t>5151000005-11</t>
  </si>
  <si>
    <t>5151000005-12</t>
  </si>
  <si>
    <t>5151000005-13</t>
  </si>
  <si>
    <t>5151000005-14</t>
  </si>
  <si>
    <t>5151000005-15</t>
  </si>
  <si>
    <t>5151000005-16</t>
  </si>
  <si>
    <t>5151000005-17</t>
  </si>
  <si>
    <t>5151000005-18</t>
  </si>
  <si>
    <t>5151000005-19</t>
  </si>
  <si>
    <t>5151000005-2</t>
  </si>
  <si>
    <t>5151000005-20</t>
  </si>
  <si>
    <t>5151000005-21</t>
  </si>
  <si>
    <t>5151000005-22</t>
  </si>
  <si>
    <t>5151000005-23</t>
  </si>
  <si>
    <t>5151000005-24</t>
  </si>
  <si>
    <t>5151000005-29</t>
  </si>
  <si>
    <t>5151000005-3</t>
  </si>
  <si>
    <t>5151000005-31</t>
  </si>
  <si>
    <t>5151000005-32</t>
  </si>
  <si>
    <t>5151000005-33</t>
  </si>
  <si>
    <t>5151000005-34</t>
  </si>
  <si>
    <t>5151000005-35</t>
  </si>
  <si>
    <t>5151000005-4</t>
  </si>
  <si>
    <t>5151000005-5</t>
  </si>
  <si>
    <t>5151000005-51</t>
  </si>
  <si>
    <t>5151000005-6</t>
  </si>
  <si>
    <t>5151000005-7</t>
  </si>
  <si>
    <t>5151000005-8</t>
  </si>
  <si>
    <t>5151000005-9</t>
  </si>
  <si>
    <t>5151000006-1</t>
  </si>
  <si>
    <t>5151000006-10</t>
  </si>
  <si>
    <t>5151000006-11</t>
  </si>
  <si>
    <t>5151000006-12</t>
  </si>
  <si>
    <t>5151000006-13</t>
  </si>
  <si>
    <t>5151000006-14</t>
  </si>
  <si>
    <t>5151000006-15</t>
  </si>
  <si>
    <t>5151000006-16</t>
  </si>
  <si>
    <t>5151000006-17</t>
  </si>
  <si>
    <t>5151000006-2</t>
  </si>
  <si>
    <t>5151000006-3</t>
  </si>
  <si>
    <t>5151000006-4</t>
  </si>
  <si>
    <t>5151000006-5</t>
  </si>
  <si>
    <t>5151000006-6</t>
  </si>
  <si>
    <t>5151000006-7</t>
  </si>
  <si>
    <t>5151000006-8</t>
  </si>
  <si>
    <t>5151000006-9</t>
  </si>
  <si>
    <t>5151000007-1</t>
  </si>
  <si>
    <t>5151000007-10</t>
  </si>
  <si>
    <t>5151000007-11</t>
  </si>
  <si>
    <t>5151000007-12</t>
  </si>
  <si>
    <t>5151000007-13</t>
  </si>
  <si>
    <t>5151000007-14</t>
  </si>
  <si>
    <t>5151000007-15</t>
  </si>
  <si>
    <t>5151000007-16</t>
  </si>
  <si>
    <t>5151000007-17</t>
  </si>
  <si>
    <t>5151000007-18</t>
  </si>
  <si>
    <t>5151000007-19</t>
  </si>
  <si>
    <t>5151000007-2</t>
  </si>
  <si>
    <t>5151000007-20</t>
  </si>
  <si>
    <t>5151000007-3</t>
  </si>
  <si>
    <t>5151000007-4</t>
  </si>
  <si>
    <t>5151000007-5</t>
  </si>
  <si>
    <t>5151000007-6</t>
  </si>
  <si>
    <t>5151000007-7</t>
  </si>
  <si>
    <t>5151000007-8</t>
  </si>
  <si>
    <t>5151000007-9</t>
  </si>
  <si>
    <t>5151000008-1</t>
  </si>
  <si>
    <t>5151000008-10</t>
  </si>
  <si>
    <t>5151000008-11</t>
  </si>
  <si>
    <t>5151000008-12</t>
  </si>
  <si>
    <t>5151000008-14</t>
  </si>
  <si>
    <t>5151000008-15</t>
  </si>
  <si>
    <t>5151000008-16</t>
  </si>
  <si>
    <t>5151000008-17</t>
  </si>
  <si>
    <t>5151000008-19</t>
  </si>
  <si>
    <t>5151000008-2</t>
  </si>
  <si>
    <t>5151000008-20</t>
  </si>
  <si>
    <t>5151000008-21</t>
  </si>
  <si>
    <t>5151000008-22</t>
  </si>
  <si>
    <t>5151000008-23</t>
  </si>
  <si>
    <t>5151000008-24</t>
  </si>
  <si>
    <t>5151000008-25</t>
  </si>
  <si>
    <t>5151000008-26</t>
  </si>
  <si>
    <t>5151000008-27</t>
  </si>
  <si>
    <t>5151000008-28</t>
  </si>
  <si>
    <t>5151000008-29</t>
  </si>
  <si>
    <t>5151000008-3</t>
  </si>
  <si>
    <t>5151000008-30</t>
  </si>
  <si>
    <t>5151000008-31</t>
  </si>
  <si>
    <t>5151000008-32</t>
  </si>
  <si>
    <t>5151000008-33</t>
  </si>
  <si>
    <t>5151000008-34</t>
  </si>
  <si>
    <t>5151000008-35</t>
  </si>
  <si>
    <t>5151000008-36</t>
  </si>
  <si>
    <t>5151000008-37</t>
  </si>
  <si>
    <t>5151000008-38</t>
  </si>
  <si>
    <t>5151000008-39</t>
  </si>
  <si>
    <t>5151000008-40</t>
  </si>
  <si>
    <t>5151000008-41</t>
  </si>
  <si>
    <t>5151000008-42</t>
  </si>
  <si>
    <t>5151000008-43</t>
  </si>
  <si>
    <t>5151000008-45</t>
  </si>
  <si>
    <t>5151000008-46</t>
  </si>
  <si>
    <t>5151000008-47</t>
  </si>
  <si>
    <t>5151000008-48</t>
  </si>
  <si>
    <t>5151000008-5</t>
  </si>
  <si>
    <t>5151000008-6</t>
  </si>
  <si>
    <t>5151000008-7</t>
  </si>
  <si>
    <t>5151000008-8</t>
  </si>
  <si>
    <t>5151000009-1</t>
  </si>
  <si>
    <t>5151000009-10</t>
  </si>
  <si>
    <t>5151000009-11</t>
  </si>
  <si>
    <t>5151000009-12</t>
  </si>
  <si>
    <t>5151000009-13</t>
  </si>
  <si>
    <t>5151000009-14</t>
  </si>
  <si>
    <t>5151000009-15</t>
  </si>
  <si>
    <t>5151000009-16</t>
  </si>
  <si>
    <t>5151000009-17</t>
  </si>
  <si>
    <t>5151000009-18</t>
  </si>
  <si>
    <t>5151000009-19</t>
  </si>
  <si>
    <t>5151000009-2</t>
  </si>
  <si>
    <t>5151000009-20</t>
  </si>
  <si>
    <t>5151000009-3</t>
  </si>
  <si>
    <t>5151000009-4</t>
  </si>
  <si>
    <t>5151000009-5</t>
  </si>
  <si>
    <t>5151000009-6</t>
  </si>
  <si>
    <t>5151000009-7</t>
  </si>
  <si>
    <t>5151000009-8</t>
  </si>
  <si>
    <t>5151000009-9</t>
  </si>
  <si>
    <t>5151000010-1</t>
  </si>
  <si>
    <t>5151000010-2</t>
  </si>
  <si>
    <t>5151000010-3</t>
  </si>
  <si>
    <t>5151000010-4</t>
  </si>
  <si>
    <t>5151000011-1</t>
  </si>
  <si>
    <t>5151000011-2</t>
  </si>
  <si>
    <t>5151000011-3</t>
  </si>
  <si>
    <t>5151000011-4</t>
  </si>
  <si>
    <t>5151000011-5</t>
  </si>
  <si>
    <t>5151000012-1</t>
  </si>
  <si>
    <t>5151000012-10</t>
  </si>
  <si>
    <t>5151000012-11</t>
  </si>
  <si>
    <t>5151000012-2</t>
  </si>
  <si>
    <t>5151000012-3</t>
  </si>
  <si>
    <t>5151000012-4</t>
  </si>
  <si>
    <t>5151000012-5</t>
  </si>
  <si>
    <t>5151000012-6</t>
  </si>
  <si>
    <t>5151000012-7</t>
  </si>
  <si>
    <t>5151000012-8</t>
  </si>
  <si>
    <t>5151000012-9</t>
  </si>
  <si>
    <t>5151000013-2</t>
  </si>
  <si>
    <t>5151000013-4</t>
  </si>
  <si>
    <t>5151000013-6</t>
  </si>
  <si>
    <t>5151000014-3</t>
  </si>
  <si>
    <t>5151000015-1</t>
  </si>
  <si>
    <t>5151000015-2</t>
  </si>
  <si>
    <t>5151000016-1</t>
  </si>
  <si>
    <t>5191000001-1</t>
  </si>
  <si>
    <t>5191000001-2</t>
  </si>
  <si>
    <t>5191000002-1</t>
  </si>
  <si>
    <t>5191000002-2</t>
  </si>
  <si>
    <t>5191000003-1</t>
  </si>
  <si>
    <t>5191000004-1</t>
  </si>
  <si>
    <t>5191000004-2</t>
  </si>
  <si>
    <t>5191000004-3</t>
  </si>
  <si>
    <t>5191000004-4</t>
  </si>
  <si>
    <t>5191000005-1</t>
  </si>
  <si>
    <t>5191000005-2</t>
  </si>
  <si>
    <t>5191000005-3</t>
  </si>
  <si>
    <t>5191000005-4</t>
  </si>
  <si>
    <t>5211000002-1</t>
  </si>
  <si>
    <t>5231000001-31</t>
  </si>
  <si>
    <t>5231000002-1</t>
  </si>
  <si>
    <t>5231000002-2</t>
  </si>
  <si>
    <t>5231000002-4</t>
  </si>
  <si>
    <t>5231000002-6</t>
  </si>
  <si>
    <t>5231000002-7</t>
  </si>
  <si>
    <t>5231000002-8</t>
  </si>
  <si>
    <t>5231000002-9</t>
  </si>
  <si>
    <t>5291000001-1</t>
  </si>
  <si>
    <t>5311000002-1</t>
  </si>
  <si>
    <t>5411000001-1</t>
  </si>
  <si>
    <t>5411000001-2</t>
  </si>
  <si>
    <t>5411000001-3</t>
  </si>
  <si>
    <t>5411000001-4</t>
  </si>
  <si>
    <t>5411000001-5</t>
  </si>
  <si>
    <t>5411000002-1</t>
  </si>
  <si>
    <t>5411000002-10</t>
  </si>
  <si>
    <t>5411000002-11</t>
  </si>
  <si>
    <t>5411000002-12</t>
  </si>
  <si>
    <t>5411000002-13</t>
  </si>
  <si>
    <t>5411000002-14</t>
  </si>
  <si>
    <t>5411000002-15</t>
  </si>
  <si>
    <t>5411000002-16</t>
  </si>
  <si>
    <t>5411000002-17</t>
  </si>
  <si>
    <t>5411000002-18</t>
  </si>
  <si>
    <t>5411000002-19</t>
  </si>
  <si>
    <t>5411000002-2</t>
  </si>
  <si>
    <t>5411000002-20</t>
  </si>
  <si>
    <t>5411000002-21</t>
  </si>
  <si>
    <t>5411000002-22</t>
  </si>
  <si>
    <t>5411000002-23</t>
  </si>
  <si>
    <t>5411000002-3</t>
  </si>
  <si>
    <t>5411000002-4</t>
  </si>
  <si>
    <t>5411000002-5</t>
  </si>
  <si>
    <t>5411000002-6</t>
  </si>
  <si>
    <t>5411000002-7</t>
  </si>
  <si>
    <t>5411000002-8</t>
  </si>
  <si>
    <t>5411000002-9</t>
  </si>
  <si>
    <t>5411000003-1</t>
  </si>
  <si>
    <t>5411000003-10</t>
  </si>
  <si>
    <t>5411000003-11</t>
  </si>
  <si>
    <t>5411000003-12</t>
  </si>
  <si>
    <t>5411000003-13</t>
  </si>
  <si>
    <t>5411000003-14</t>
  </si>
  <si>
    <t>5411000003-15</t>
  </si>
  <si>
    <t>5411000003-16</t>
  </si>
  <si>
    <t>5411000003-17</t>
  </si>
  <si>
    <t>5411000003-18</t>
  </si>
  <si>
    <t>5411000003-2</t>
  </si>
  <si>
    <t>5411000003-3</t>
  </si>
  <si>
    <t>5411000003-4</t>
  </si>
  <si>
    <t>5411000003-5</t>
  </si>
  <si>
    <t>5411000003-6</t>
  </si>
  <si>
    <t>5411000003-7</t>
  </si>
  <si>
    <t>5411000003-8</t>
  </si>
  <si>
    <t>5411000003-9</t>
  </si>
  <si>
    <t>5491000001-1</t>
  </si>
  <si>
    <t>5491000001-10</t>
  </si>
  <si>
    <t>5491000001-11</t>
  </si>
  <si>
    <t>5491000001-13</t>
  </si>
  <si>
    <t>5491000001-17</t>
  </si>
  <si>
    <t>5491000001-18</t>
  </si>
  <si>
    <t>5491000001-19</t>
  </si>
  <si>
    <t>5491000001-3</t>
  </si>
  <si>
    <t>5491000001-5</t>
  </si>
  <si>
    <t>5491000001-6</t>
  </si>
  <si>
    <t>5491000001-7</t>
  </si>
  <si>
    <t>5491000001-8</t>
  </si>
  <si>
    <t>5491000001-9</t>
  </si>
  <si>
    <t>5491000002-1</t>
  </si>
  <si>
    <t>5491000002-2</t>
  </si>
  <si>
    <t>5421000001-1</t>
  </si>
  <si>
    <t>5621000001-1</t>
  </si>
  <si>
    <t>5621000001-2</t>
  </si>
  <si>
    <t>5621000001-24</t>
  </si>
  <si>
    <t>5621000001-25</t>
  </si>
  <si>
    <t>5621000001-26</t>
  </si>
  <si>
    <t>5621000001-27</t>
  </si>
  <si>
    <t>5621000001-28</t>
  </si>
  <si>
    <t>5621000001-29</t>
  </si>
  <si>
    <t>5621000001-33</t>
  </si>
  <si>
    <t>5621000001-5</t>
  </si>
  <si>
    <t>5621000001-6</t>
  </si>
  <si>
    <t>5621000001-7</t>
  </si>
  <si>
    <t>5621000001-8</t>
  </si>
  <si>
    <t>5621000002-1</t>
  </si>
  <si>
    <t>5621000002-11</t>
  </si>
  <si>
    <t>5621000002-12</t>
  </si>
  <si>
    <t>5621000002-13</t>
  </si>
  <si>
    <t>5621000002-14</t>
  </si>
  <si>
    <t>5621000002-15</t>
  </si>
  <si>
    <t>5621000002-17</t>
  </si>
  <si>
    <t>5621000002-18</t>
  </si>
  <si>
    <t>5621000002-19</t>
  </si>
  <si>
    <t>5621000002-2</t>
  </si>
  <si>
    <t>5621000002-20</t>
  </si>
  <si>
    <t>5621000002-24</t>
  </si>
  <si>
    <t>5621000002-25</t>
  </si>
  <si>
    <t>5621000002-26</t>
  </si>
  <si>
    <t>5621000002-3</t>
  </si>
  <si>
    <t>5621000002-33</t>
  </si>
  <si>
    <t>5621000002-34</t>
  </si>
  <si>
    <t>5621000002-36</t>
  </si>
  <si>
    <t>5621000002-37</t>
  </si>
  <si>
    <t>5621000002-38</t>
  </si>
  <si>
    <t>5621000002-39</t>
  </si>
  <si>
    <t>5621000002-4</t>
  </si>
  <si>
    <t>5621000002-40</t>
  </si>
  <si>
    <t>5621000002-41</t>
  </si>
  <si>
    <t>5621000002-42</t>
  </si>
  <si>
    <t>5621000002-43</t>
  </si>
  <si>
    <t>5621000002-44</t>
  </si>
  <si>
    <t>5621000002-45</t>
  </si>
  <si>
    <t>5621000002-46</t>
  </si>
  <si>
    <t>5621000002-47</t>
  </si>
  <si>
    <t>5621000002-48</t>
  </si>
  <si>
    <t>5621000002-49</t>
  </si>
  <si>
    <t>5621000002-6</t>
  </si>
  <si>
    <t>5621000002-7</t>
  </si>
  <si>
    <t>5621000002-9</t>
  </si>
  <si>
    <t>5621000003-1</t>
  </si>
  <si>
    <t>5621000003-13</t>
  </si>
  <si>
    <t>5621000003-2</t>
  </si>
  <si>
    <t>5621000003-20</t>
  </si>
  <si>
    <t>5621000003-24</t>
  </si>
  <si>
    <t>5621000003-25</t>
  </si>
  <si>
    <t>5621000003-3</t>
  </si>
  <si>
    <t>5621000003-31</t>
  </si>
  <si>
    <t>5621000003-4</t>
  </si>
  <si>
    <t>5621000003-41</t>
  </si>
  <si>
    <t>5621000003-42</t>
  </si>
  <si>
    <t>5621000003-43</t>
  </si>
  <si>
    <t>5621000003-44</t>
  </si>
  <si>
    <t>5621000003-5</t>
  </si>
  <si>
    <t>5621000004-1</t>
  </si>
  <si>
    <t>5621000004-2</t>
  </si>
  <si>
    <t>5621000005-1</t>
  </si>
  <si>
    <t>5621000005-10</t>
  </si>
  <si>
    <t>5621000005-2</t>
  </si>
  <si>
    <t>5621000005-3</t>
  </si>
  <si>
    <t>5621000005-4</t>
  </si>
  <si>
    <t>5621000005-5</t>
  </si>
  <si>
    <t>5621000005-6</t>
  </si>
  <si>
    <t>5621000005-7</t>
  </si>
  <si>
    <t>5621000005-8</t>
  </si>
  <si>
    <t>5621000005-9</t>
  </si>
  <si>
    <t>5621000006-1</t>
  </si>
  <si>
    <t>5621000007-1</t>
  </si>
  <si>
    <t>5621000008-1</t>
  </si>
  <si>
    <t>5621000009-1</t>
  </si>
  <si>
    <t>5621000009-2</t>
  </si>
  <si>
    <t>5621000009-3</t>
  </si>
  <si>
    <t>5621000009-4</t>
  </si>
  <si>
    <t>5621000009-5</t>
  </si>
  <si>
    <t>5621000009-6</t>
  </si>
  <si>
    <t>5631000001-3</t>
  </si>
  <si>
    <t>5631000001-4</t>
  </si>
  <si>
    <t>5631000001-5</t>
  </si>
  <si>
    <t>5631000002-1</t>
  </si>
  <si>
    <t>5631000002-3</t>
  </si>
  <si>
    <t>5631000003-1</t>
  </si>
  <si>
    <t>5631000003-10</t>
  </si>
  <si>
    <t>5631000003-2</t>
  </si>
  <si>
    <t>5631000003-3</t>
  </si>
  <si>
    <t>5631000003-4</t>
  </si>
  <si>
    <t>5631000003-5</t>
  </si>
  <si>
    <t>5631000003-6</t>
  </si>
  <si>
    <t>5631000003-9</t>
  </si>
  <si>
    <t>5631000004-1</t>
  </si>
  <si>
    <t>5631000004-2</t>
  </si>
  <si>
    <t>5631000004-3</t>
  </si>
  <si>
    <t>5631000004-4</t>
  </si>
  <si>
    <t>5631000006-1</t>
  </si>
  <si>
    <t>5631000006-2</t>
  </si>
  <si>
    <t>5631000007-1</t>
  </si>
  <si>
    <t>5631000007-10</t>
  </si>
  <si>
    <t>5631000007-11</t>
  </si>
  <si>
    <t>5631000007-12</t>
  </si>
  <si>
    <t>5631000007-13</t>
  </si>
  <si>
    <t>5631000007-14</t>
  </si>
  <si>
    <t>5631000007-15</t>
  </si>
  <si>
    <t>5631000007-16</t>
  </si>
  <si>
    <t>5631000007-17</t>
  </si>
  <si>
    <t>5631000007-18</t>
  </si>
  <si>
    <t>5631000007-19</t>
  </si>
  <si>
    <t>5631000007-2</t>
  </si>
  <si>
    <t>5631000007-20</t>
  </si>
  <si>
    <t>5631000007-21</t>
  </si>
  <si>
    <t>5631000007-22</t>
  </si>
  <si>
    <t>5631000007-23</t>
  </si>
  <si>
    <t>5631000007-24</t>
  </si>
  <si>
    <t>5631000007-25</t>
  </si>
  <si>
    <t>5631000007-26</t>
  </si>
  <si>
    <t>5631000007-29</t>
  </si>
  <si>
    <t>5631000007-3</t>
  </si>
  <si>
    <t>5631000007-30</t>
  </si>
  <si>
    <t>5631000007-31</t>
  </si>
  <si>
    <t>5631000007-32</t>
  </si>
  <si>
    <t>5631000007-33</t>
  </si>
  <si>
    <t>5631000007-4</t>
  </si>
  <si>
    <t>5631000007-5</t>
  </si>
  <si>
    <t>5631000007-6</t>
  </si>
  <si>
    <t>5631000007-7</t>
  </si>
  <si>
    <t>5631000007-8</t>
  </si>
  <si>
    <t>5631000007-9</t>
  </si>
  <si>
    <t>5641000001-1</t>
  </si>
  <si>
    <t>5641000001-10</t>
  </si>
  <si>
    <t>5641000001-14</t>
  </si>
  <si>
    <t>5641000001-15</t>
  </si>
  <si>
    <t>5641000001-16</t>
  </si>
  <si>
    <t>5641000001-17</t>
  </si>
  <si>
    <t>5641000001-18</t>
  </si>
  <si>
    <t>5641000001-2</t>
  </si>
  <si>
    <t>5641000001-20</t>
  </si>
  <si>
    <t>5641000001-21</t>
  </si>
  <si>
    <t>5641000001-22</t>
  </si>
  <si>
    <t>5641000001-25</t>
  </si>
  <si>
    <t>5641000001-26</t>
  </si>
  <si>
    <t>5641000001-27</t>
  </si>
  <si>
    <t>5641000001-28</t>
  </si>
  <si>
    <t>5641000001-29</t>
  </si>
  <si>
    <t>5641000001-3</t>
  </si>
  <si>
    <t>5641000001-30</t>
  </si>
  <si>
    <t>5641000001-31</t>
  </si>
  <si>
    <t>5641000001-32</t>
  </si>
  <si>
    <t>5641000001-33</t>
  </si>
  <si>
    <t>5641000001-34</t>
  </si>
  <si>
    <t>5641000001-35</t>
  </si>
  <si>
    <t>5641000001-36</t>
  </si>
  <si>
    <t>5641000001-37</t>
  </si>
  <si>
    <t>5641000001-38</t>
  </si>
  <si>
    <t>5641000001-4</t>
  </si>
  <si>
    <t>5641000001-40</t>
  </si>
  <si>
    <t>5641000001-41</t>
  </si>
  <si>
    <t>5641000001-42</t>
  </si>
  <si>
    <t>5641000001-43</t>
  </si>
  <si>
    <t>5641000001-44</t>
  </si>
  <si>
    <t>5641000001-45</t>
  </si>
  <si>
    <t>5641000001-46</t>
  </si>
  <si>
    <t>5641000001-47</t>
  </si>
  <si>
    <t>5641000001-48</t>
  </si>
  <si>
    <t>5641000001-49</t>
  </si>
  <si>
    <t>5641000001-5</t>
  </si>
  <si>
    <t>5641000001-50</t>
  </si>
  <si>
    <t>5641000001-51</t>
  </si>
  <si>
    <t>5641000001-52</t>
  </si>
  <si>
    <t>5641000001-53</t>
  </si>
  <si>
    <t>5641000001-54</t>
  </si>
  <si>
    <t>5641000001-55</t>
  </si>
  <si>
    <t>5641000001-56</t>
  </si>
  <si>
    <t>5641000001-57</t>
  </si>
  <si>
    <t>5641000001-58</t>
  </si>
  <si>
    <t>5641000001-59</t>
  </si>
  <si>
    <t>5641000001-6</t>
  </si>
  <si>
    <t>5641000001-60</t>
  </si>
  <si>
    <t>5641000001-61</t>
  </si>
  <si>
    <t>5641000001-62</t>
  </si>
  <si>
    <t>5641000001-63</t>
  </si>
  <si>
    <t>5641000001-64</t>
  </si>
  <si>
    <t>5641000001-65</t>
  </si>
  <si>
    <t>5641000001-66</t>
  </si>
  <si>
    <t>5641000001-67</t>
  </si>
  <si>
    <t>5641000001-68</t>
  </si>
  <si>
    <t>5641000001-69</t>
  </si>
  <si>
    <t>5641000001-7</t>
  </si>
  <si>
    <t>5641000001-70</t>
  </si>
  <si>
    <t>5641000001-71</t>
  </si>
  <si>
    <t>5641000001-72</t>
  </si>
  <si>
    <t>5641000001-74</t>
  </si>
  <si>
    <t>5641000001-76</t>
  </si>
  <si>
    <t>5641000001-77</t>
  </si>
  <si>
    <t>5641000001-78</t>
  </si>
  <si>
    <t>5641000001-79</t>
  </si>
  <si>
    <t>5641000001-8</t>
  </si>
  <si>
    <t>5641000001-80</t>
  </si>
  <si>
    <t>5641000001-81</t>
  </si>
  <si>
    <t>5641000001-82</t>
  </si>
  <si>
    <t>5641000001-83</t>
  </si>
  <si>
    <t>5641000001-84</t>
  </si>
  <si>
    <t>5641000001-86</t>
  </si>
  <si>
    <t>5641000001-87</t>
  </si>
  <si>
    <t>5641000001-88</t>
  </si>
  <si>
    <t>5641000001-9</t>
  </si>
  <si>
    <t>5641000001-90</t>
  </si>
  <si>
    <t>5641000001-91</t>
  </si>
  <si>
    <t>5641000001-92</t>
  </si>
  <si>
    <t>5641000001-93</t>
  </si>
  <si>
    <t>5641000001-94</t>
  </si>
  <si>
    <t>5641000001-95</t>
  </si>
  <si>
    <t>5641000002-1</t>
  </si>
  <si>
    <t>5641000002-2</t>
  </si>
  <si>
    <t>5641000002-3</t>
  </si>
  <si>
    <t>5641000003-1</t>
  </si>
  <si>
    <t>5641000003-10</t>
  </si>
  <si>
    <t>5641000003-11</t>
  </si>
  <si>
    <t>5641000003-12</t>
  </si>
  <si>
    <t>5641000003-2</t>
  </si>
  <si>
    <t>5641000003-3</t>
  </si>
  <si>
    <t>5641000003-4</t>
  </si>
  <si>
    <t>5641000003-5</t>
  </si>
  <si>
    <t>5641000003-6</t>
  </si>
  <si>
    <t>5641000003-7</t>
  </si>
  <si>
    <t>5641000003-8</t>
  </si>
  <si>
    <t>5641000003-9</t>
  </si>
  <si>
    <t>5651000001-1</t>
  </si>
  <si>
    <t>5651000001-10</t>
  </si>
  <si>
    <t>5651000001-11</t>
  </si>
  <si>
    <t>5651000001-12</t>
  </si>
  <si>
    <t>5651000001-13</t>
  </si>
  <si>
    <t>5651000001-14</t>
  </si>
  <si>
    <t>5651000001-17</t>
  </si>
  <si>
    <t>5651000001-2</t>
  </si>
  <si>
    <t>5651000001-28</t>
  </si>
  <si>
    <t>5651000001-29</t>
  </si>
  <si>
    <t>5651000001-30</t>
  </si>
  <si>
    <t>5651000001-4</t>
  </si>
  <si>
    <t>5651000001-5</t>
  </si>
  <si>
    <t>5651000001-6</t>
  </si>
  <si>
    <t>5651000001-7</t>
  </si>
  <si>
    <t>5651000001-8</t>
  </si>
  <si>
    <t>5651000002-1</t>
  </si>
  <si>
    <t>5651000002-10</t>
  </si>
  <si>
    <t>5651000002-11</t>
  </si>
  <si>
    <t>5651000002-12</t>
  </si>
  <si>
    <t>5651000002-13</t>
  </si>
  <si>
    <t>5651000002-14</t>
  </si>
  <si>
    <t>5651000002-15</t>
  </si>
  <si>
    <t>5651000002-16</t>
  </si>
  <si>
    <t>5651000002-18</t>
  </si>
  <si>
    <t>5651000002-19</t>
  </si>
  <si>
    <t>5651000002-2</t>
  </si>
  <si>
    <t>5651000002-3</t>
  </si>
  <si>
    <t>5651000002-4</t>
  </si>
  <si>
    <t>5651000002-6</t>
  </si>
  <si>
    <t>5651000002-7</t>
  </si>
  <si>
    <t>5651000002-8</t>
  </si>
  <si>
    <t>5651000002-9</t>
  </si>
  <si>
    <t>5651000003-1</t>
  </si>
  <si>
    <t>5651000003-2</t>
  </si>
  <si>
    <t>5651000003-3</t>
  </si>
  <si>
    <t>5651000003-4</t>
  </si>
  <si>
    <t>5651000003-5</t>
  </si>
  <si>
    <t>5651000003-6</t>
  </si>
  <si>
    <t>5651000005-1</t>
  </si>
  <si>
    <t>5651000005-2</t>
  </si>
  <si>
    <t>5661000002-1</t>
  </si>
  <si>
    <t>5661000003-1</t>
  </si>
  <si>
    <t>5661000003-10</t>
  </si>
  <si>
    <t>5661000003-2</t>
  </si>
  <si>
    <t>5661000003-3</t>
  </si>
  <si>
    <t>5661000003-4</t>
  </si>
  <si>
    <t>5661000003-5</t>
  </si>
  <si>
    <t>5661000003-6</t>
  </si>
  <si>
    <t>5661000003-7</t>
  </si>
  <si>
    <t>5661000003-8</t>
  </si>
  <si>
    <t>5661000003-9</t>
  </si>
  <si>
    <t>5661000004-1</t>
  </si>
  <si>
    <t>5661000004-10</t>
  </si>
  <si>
    <t>5661000004-11</t>
  </si>
  <si>
    <t>5661000004-2</t>
  </si>
  <si>
    <t>5661000004-3</t>
  </si>
  <si>
    <t>5661000004-4</t>
  </si>
  <si>
    <t>5661000004-5</t>
  </si>
  <si>
    <t>5661000004-6</t>
  </si>
  <si>
    <t>5661000004-7</t>
  </si>
  <si>
    <t>5661000004-8</t>
  </si>
  <si>
    <t>5661000004-9</t>
  </si>
  <si>
    <t>5661000005-1</t>
  </si>
  <si>
    <t>5661000005-10</t>
  </si>
  <si>
    <t>5661000005-11</t>
  </si>
  <si>
    <t>5661000005-12</t>
  </si>
  <si>
    <t>5661000005-13</t>
  </si>
  <si>
    <t>5661000005-14</t>
  </si>
  <si>
    <t>5661000005-2</t>
  </si>
  <si>
    <t>5661000005-3</t>
  </si>
  <si>
    <t>5661000005-4</t>
  </si>
  <si>
    <t>5661000005-5</t>
  </si>
  <si>
    <t>5661000005-6</t>
  </si>
  <si>
    <t>5661000005-7</t>
  </si>
  <si>
    <t>5661000005-8</t>
  </si>
  <si>
    <t>5661000005-9</t>
  </si>
  <si>
    <t>5661000006-1</t>
  </si>
  <si>
    <t>5661000006-2</t>
  </si>
  <si>
    <t>5661000006-3</t>
  </si>
  <si>
    <t>5661000006-4</t>
  </si>
  <si>
    <t>5661000006-5</t>
  </si>
  <si>
    <t>5661000006-6</t>
  </si>
  <si>
    <t>5661000007-1</t>
  </si>
  <si>
    <t>5661000007-10</t>
  </si>
  <si>
    <t>5661000007-11</t>
  </si>
  <si>
    <t>5661000007-12</t>
  </si>
  <si>
    <t>5661000007-13</t>
  </si>
  <si>
    <t>5661000007-14</t>
  </si>
  <si>
    <t>5661000007-15</t>
  </si>
  <si>
    <t>5661000007-16</t>
  </si>
  <si>
    <t>5661000007-17</t>
  </si>
  <si>
    <t>5661000007-18</t>
  </si>
  <si>
    <t>5661000007-19</t>
  </si>
  <si>
    <t>5661000007-2</t>
  </si>
  <si>
    <t>5661000007-20</t>
  </si>
  <si>
    <t>5661000007-21</t>
  </si>
  <si>
    <t>5661000007-22</t>
  </si>
  <si>
    <t>5661000007-23</t>
  </si>
  <si>
    <t>5661000007-24</t>
  </si>
  <si>
    <t>5661000007-25</t>
  </si>
  <si>
    <t>5661000007-26</t>
  </si>
  <si>
    <t>5661000007-27</t>
  </si>
  <si>
    <t>5661000007-28</t>
  </si>
  <si>
    <t>5661000007-29</t>
  </si>
  <si>
    <t>5661000007-3</t>
  </si>
  <si>
    <t>5661000007-30</t>
  </si>
  <si>
    <t>5661000007-31</t>
  </si>
  <si>
    <t>5661000007-32</t>
  </si>
  <si>
    <t>5661000007-33</t>
  </si>
  <si>
    <t>5661000007-35</t>
  </si>
  <si>
    <t>5661000007-36</t>
  </si>
  <si>
    <t>5661000007-37</t>
  </si>
  <si>
    <t>5661000007-38</t>
  </si>
  <si>
    <t>5661000007-39</t>
  </si>
  <si>
    <t>5661000007-4</t>
  </si>
  <si>
    <t>5661000007-40</t>
  </si>
  <si>
    <t>5661000007-41</t>
  </si>
  <si>
    <t>5661000007-42</t>
  </si>
  <si>
    <t>5661000007-43</t>
  </si>
  <si>
    <t>5661000007-44</t>
  </si>
  <si>
    <t>5661000007-45</t>
  </si>
  <si>
    <t>5661000007-46</t>
  </si>
  <si>
    <t>5661000007-47</t>
  </si>
  <si>
    <t>5661000007-48</t>
  </si>
  <si>
    <t>5661000007-5</t>
  </si>
  <si>
    <t>5661000007-6</t>
  </si>
  <si>
    <t>5661000007-7</t>
  </si>
  <si>
    <t>5661000007-8</t>
  </si>
  <si>
    <t>5661000007-9</t>
  </si>
  <si>
    <t>5661000008-1</t>
  </si>
  <si>
    <t>5661000009-1</t>
  </si>
  <si>
    <t>5661000010-1</t>
  </si>
  <si>
    <t>5661000011-1</t>
  </si>
  <si>
    <t>5671000002-11</t>
  </si>
  <si>
    <t>5671000002-3</t>
  </si>
  <si>
    <t>5671000002-5</t>
  </si>
  <si>
    <t>5671000002-6</t>
  </si>
  <si>
    <t>5671000002-8</t>
  </si>
  <si>
    <t>5671000002-9</t>
  </si>
  <si>
    <t>5671000003-1</t>
  </si>
  <si>
    <t>5671000003-10</t>
  </si>
  <si>
    <t>5671000003-2</t>
  </si>
  <si>
    <t>5671000003-3</t>
  </si>
  <si>
    <t>5671000003-4</t>
  </si>
  <si>
    <t>5671000003-5</t>
  </si>
  <si>
    <t>5671000003-6</t>
  </si>
  <si>
    <t>5671000003-7</t>
  </si>
  <si>
    <t>5671000003-8</t>
  </si>
  <si>
    <t>5671000003-9</t>
  </si>
  <si>
    <t>5671000004-1</t>
  </si>
  <si>
    <t>5671000004-2</t>
  </si>
  <si>
    <t>5671000004-3</t>
  </si>
  <si>
    <t>5671000005-1</t>
  </si>
  <si>
    <t>5671000005-2</t>
  </si>
  <si>
    <t>5671000005-3</t>
  </si>
  <si>
    <t>5671000006-1</t>
  </si>
  <si>
    <t>5671000006-2</t>
  </si>
  <si>
    <t>5671000006-3</t>
  </si>
  <si>
    <t>5671000006-4</t>
  </si>
  <si>
    <t>5671000007-1</t>
  </si>
  <si>
    <t>5671000008-1</t>
  </si>
  <si>
    <t>5671000008-10</t>
  </si>
  <si>
    <t>5671000008-11</t>
  </si>
  <si>
    <t>5671000008-12</t>
  </si>
  <si>
    <t>5671000008-13</t>
  </si>
  <si>
    <t>5671000008-15</t>
  </si>
  <si>
    <t>5671000008-16</t>
  </si>
  <si>
    <t>5671000008-17</t>
  </si>
  <si>
    <t>5671000008-18</t>
  </si>
  <si>
    <t>5671000008-19</t>
  </si>
  <si>
    <t>5671000008-2</t>
  </si>
  <si>
    <t>5671000008-21</t>
  </si>
  <si>
    <t>5671000008-22</t>
  </si>
  <si>
    <t>5671000008-23</t>
  </si>
  <si>
    <t>5671000008-3</t>
  </si>
  <si>
    <t>5671000008-4</t>
  </si>
  <si>
    <t>5671000008-5</t>
  </si>
  <si>
    <t>5671000008-6</t>
  </si>
  <si>
    <t>5671000008-7</t>
  </si>
  <si>
    <t>5671000008-8</t>
  </si>
  <si>
    <t>5671000008-9</t>
  </si>
  <si>
    <t>5691000002-1</t>
  </si>
  <si>
    <t>5691000002-2</t>
  </si>
  <si>
    <t>5692000002-1</t>
  </si>
  <si>
    <t>5692000002-10</t>
  </si>
  <si>
    <t>5692000002-11</t>
  </si>
  <si>
    <t>5692000002-12</t>
  </si>
  <si>
    <t>5692000002-13</t>
  </si>
  <si>
    <t>5692000002-14</t>
  </si>
  <si>
    <t>5692000002-15</t>
  </si>
  <si>
    <t>5692000002-16</t>
  </si>
  <si>
    <t>5692000002-17</t>
  </si>
  <si>
    <t>5692000002-18</t>
  </si>
  <si>
    <t>5692000002-19</t>
  </si>
  <si>
    <t>5692000002-2</t>
  </si>
  <si>
    <t>5692000002-20</t>
  </si>
  <si>
    <t>5692000002-21</t>
  </si>
  <si>
    <t>5692000002-22</t>
  </si>
  <si>
    <t>5692000002-23</t>
  </si>
  <si>
    <t>5692000002-24</t>
  </si>
  <si>
    <t>5692000002-25</t>
  </si>
  <si>
    <t>5692000002-26</t>
  </si>
  <si>
    <t>5692000002-27</t>
  </si>
  <si>
    <t>5692000002-28</t>
  </si>
  <si>
    <t>5692000002-29</t>
  </si>
  <si>
    <t>5692000002-3</t>
  </si>
  <si>
    <t>5692000002-30</t>
  </si>
  <si>
    <t>5692000002-31</t>
  </si>
  <si>
    <t>5692000002-32</t>
  </si>
  <si>
    <t>5692000002-33</t>
  </si>
  <si>
    <t>5692000002-34</t>
  </si>
  <si>
    <t>5692000002-35</t>
  </si>
  <si>
    <t>5692000002-36</t>
  </si>
  <si>
    <t>5692000002-37</t>
  </si>
  <si>
    <t>5692000002-38</t>
  </si>
  <si>
    <t>5692000002-39</t>
  </si>
  <si>
    <t>5692000002-4</t>
  </si>
  <si>
    <t>5692000002-40</t>
  </si>
  <si>
    <t>5692000002-41</t>
  </si>
  <si>
    <t>5692000002-42</t>
  </si>
  <si>
    <t>5692000002-43</t>
  </si>
  <si>
    <t>5692000002-44</t>
  </si>
  <si>
    <t>5692000002-45</t>
  </si>
  <si>
    <t>5692000002-46</t>
  </si>
  <si>
    <t>5692000002-47</t>
  </si>
  <si>
    <t>5692000002-48</t>
  </si>
  <si>
    <t>5692000002-49</t>
  </si>
  <si>
    <t>5692000002-5</t>
  </si>
  <si>
    <t>5692000002-50</t>
  </si>
  <si>
    <t>5692000002-51</t>
  </si>
  <si>
    <t>5692000002-52</t>
  </si>
  <si>
    <t>5692000002-53</t>
  </si>
  <si>
    <t>5692000002-54</t>
  </si>
  <si>
    <t>5692000002-55</t>
  </si>
  <si>
    <t>5692000002-56</t>
  </si>
  <si>
    <t>5692000002-57</t>
  </si>
  <si>
    <t>5692000002-58</t>
  </si>
  <si>
    <t>5692000002-59</t>
  </si>
  <si>
    <t>5692000002-6</t>
  </si>
  <si>
    <t>5692000002-60</t>
  </si>
  <si>
    <t>5692000002-61</t>
  </si>
  <si>
    <t>5692000002-62</t>
  </si>
  <si>
    <t>5692000002-7</t>
  </si>
  <si>
    <t>5692000002-8</t>
  </si>
  <si>
    <t>5692000002-9</t>
  </si>
  <si>
    <t>5692000003-1</t>
  </si>
  <si>
    <t>5692000003-2</t>
  </si>
  <si>
    <t>5692000004-1</t>
  </si>
  <si>
    <t>5692000005-1</t>
  </si>
  <si>
    <t>5692000005-2</t>
  </si>
  <si>
    <t>5692000006-1</t>
  </si>
  <si>
    <t>5621000003-47</t>
  </si>
  <si>
    <t>5621000002-59</t>
  </si>
  <si>
    <t>5621000003-46</t>
  </si>
  <si>
    <t>5621000002-58</t>
  </si>
  <si>
    <t>1129-03-027</t>
  </si>
  <si>
    <t>1129-03-028</t>
  </si>
  <si>
    <t>1129-03-029</t>
  </si>
  <si>
    <t>SUBSIDIO ABRIL 2021</t>
  </si>
  <si>
    <t>SUBSIDIO MAYO 2021</t>
  </si>
  <si>
    <t>SUBSIDIO JUNIO 2021</t>
  </si>
  <si>
    <t>1129-05</t>
  </si>
  <si>
    <t>PAGO DE LO INDEBIDO</t>
  </si>
  <si>
    <t>CORRECCION DE SALDO EN SAT</t>
  </si>
  <si>
    <t>COMPROBACION DE GASTO</t>
  </si>
  <si>
    <t>C00900</t>
  </si>
  <si>
    <t>C00902</t>
  </si>
  <si>
    <t>C00903</t>
  </si>
  <si>
    <t>C00916</t>
  </si>
  <si>
    <t>C01009</t>
  </si>
  <si>
    <t>C01011</t>
  </si>
  <si>
    <t>C01019</t>
  </si>
  <si>
    <t>C01110</t>
  </si>
  <si>
    <t>C01115</t>
  </si>
  <si>
    <t>C01117</t>
  </si>
  <si>
    <t>C01129</t>
  </si>
  <si>
    <t>C01199</t>
  </si>
  <si>
    <t>C01205</t>
  </si>
  <si>
    <t>C01207</t>
  </si>
  <si>
    <t>SECRETARIA DE FINANZAS DE GOBIERNO DEL ESTADO</t>
  </si>
  <si>
    <t>POLIZA DE SALDOS INICIALES</t>
  </si>
  <si>
    <t>15/Ene/2015</t>
  </si>
  <si>
    <t>IMPUESTO SOBRE NOMINAS ENERO 2017</t>
  </si>
  <si>
    <t>15/Feb/2016</t>
  </si>
  <si>
    <t>IMPUESTO SOBRE NOMINAS FEBRERO 2017</t>
  </si>
  <si>
    <t>15/Mar/2016</t>
  </si>
  <si>
    <t>IMPUESTO SOBRE NOMINAS MARZO 2017</t>
  </si>
  <si>
    <t>IMPUESTO SOBRE NOMINAS ABRIL 2017</t>
  </si>
  <si>
    <t>15/May/2016</t>
  </si>
  <si>
    <t>IMPUESTO SOBRE NOMINAS MAYO 2017</t>
  </si>
  <si>
    <t>15/Jun/2016</t>
  </si>
  <si>
    <t>IMPUESTO SOBRE NOMINAS  JUNIO 2017</t>
  </si>
  <si>
    <t>15/Jul/2016</t>
  </si>
  <si>
    <t>IMPUESTO SOBRE NOMINAS  JULIO 2017</t>
  </si>
  <si>
    <t>15/Ago/2016</t>
  </si>
  <si>
    <t>IMPUESTO SOBRE NOMINAS AGOSTO 2017</t>
  </si>
  <si>
    <t>15/Sep/2016</t>
  </si>
  <si>
    <t>POLIZA DEL 3% SOBRE NOMINA SEPTIEMBRE 2017</t>
  </si>
  <si>
    <t>15/Oct/2017</t>
  </si>
  <si>
    <t>POLIZA DEL 3% SOBRE NOMINA OCTUBRE 2017</t>
  </si>
  <si>
    <t>15/Nov/2017</t>
  </si>
  <si>
    <t>POLIZA DEL 3% SOBRE NOMINA NOVIEMBRE 2017</t>
  </si>
  <si>
    <t>15/Dic/2017</t>
  </si>
  <si>
    <t>15/Ene/2018</t>
  </si>
  <si>
    <t>POLIZA DEL 3% SOBRE NOMINA ENERO 2018</t>
  </si>
  <si>
    <t>15/Feb/2018</t>
  </si>
  <si>
    <t>POLIZA DEL 3% SOBRE NOMINA FEBRERO 2018</t>
  </si>
  <si>
    <t>15/Mar/2018</t>
  </si>
  <si>
    <t>POLIZA DEL 3% SOBRE NOMINA MARZO DE 2018</t>
  </si>
  <si>
    <t>15/Abr/2018</t>
  </si>
  <si>
    <t>POLIZA DEL 3% SOBRE NOMINAS ABRIL 2018</t>
  </si>
  <si>
    <t>15/May/2018</t>
  </si>
  <si>
    <t>POLIZA DEL 3% SOBRE NOMINAS MAYO 2018</t>
  </si>
  <si>
    <t>15/Jun/2018</t>
  </si>
  <si>
    <t>POLIZA DEL 3% SOBRE NOMINAS JUNIO 2018</t>
  </si>
  <si>
    <t>15/Jul/2018</t>
  </si>
  <si>
    <t>POLIZA DEL 3% SOBRE NOMINAS JULIO 2018</t>
  </si>
  <si>
    <t>15/Ago/2018</t>
  </si>
  <si>
    <t>POLIZA DEL 3% SOBRE NOMINAS AGOSTO 2018</t>
  </si>
  <si>
    <t>15/Sep/2018</t>
  </si>
  <si>
    <t>POLIZA DEL 3% SOBRE NOMINAS SEPTIEMBRE 2018</t>
  </si>
  <si>
    <t>15/Oct/2018</t>
  </si>
  <si>
    <t>POLIZA DEL 3% SOBRE NOMINA OCTUBRE DE 2018</t>
  </si>
  <si>
    <t>15/Nov/2018</t>
  </si>
  <si>
    <t>POLIZA 3% SOBRE NOMINAS NOVIEMBRE DE 2018</t>
  </si>
  <si>
    <t>15/Dic/2018</t>
  </si>
  <si>
    <t xml:space="preserve">3% S/NOMINAS ENERO DE 2019 </t>
  </si>
  <si>
    <t>15/Feb/2019</t>
  </si>
  <si>
    <t>3% S/NOMINAS FEBRERO DE 2019</t>
  </si>
  <si>
    <t>15/Mar/2019</t>
  </si>
  <si>
    <t xml:space="preserve">3% S/NOMINAS MARZO DE 2019 </t>
  </si>
  <si>
    <t>15/Abr/2019</t>
  </si>
  <si>
    <t>3% S/NOMINAS ABRIL DE 2019</t>
  </si>
  <si>
    <t>15/May/2019</t>
  </si>
  <si>
    <t>3% S/NOMINAS MAYO DE 2019</t>
  </si>
  <si>
    <t>15/Jun/2019</t>
  </si>
  <si>
    <t>3% S/NOMINAS JUNIO DE 2019</t>
  </si>
  <si>
    <t>15/Jul/2019</t>
  </si>
  <si>
    <t>D00140</t>
  </si>
  <si>
    <t>3% S/NOMINAS JULIO DE 2019</t>
  </si>
  <si>
    <t>D00354</t>
  </si>
  <si>
    <t>3% S/NOMINAS AGOSTO DE 2019</t>
  </si>
  <si>
    <t>D00610</t>
  </si>
  <si>
    <t>3% S/NOMINAS SEPTIEMBRE DE 2019</t>
  </si>
  <si>
    <t>D00782</t>
  </si>
  <si>
    <t>3% S/NOMINAS OCTUBRE DE 2019</t>
  </si>
  <si>
    <t>D00936</t>
  </si>
  <si>
    <t>3% S/NOMINAS NOVIEMBRE DE 2019</t>
  </si>
  <si>
    <t>D01103</t>
  </si>
  <si>
    <t>D01019</t>
  </si>
  <si>
    <t>RECLASIFICACION DE CUENTAS</t>
  </si>
  <si>
    <t>2111-5-6935</t>
  </si>
  <si>
    <t>C01219</t>
  </si>
  <si>
    <t>C00717</t>
  </si>
  <si>
    <t>LIBERTAD RETENCIONES CATORCENA 08 DE 2021</t>
  </si>
  <si>
    <t>C00809</t>
  </si>
  <si>
    <t>LIBERTAD RETENCIONES CATORCENA 09 DE 2021</t>
  </si>
  <si>
    <t>LIBERTAD RETENCIONES CATORCENA 10 DE 2021</t>
  </si>
  <si>
    <t>LIBERTAD RETENCIONES CATORCENA 11 DE 2021</t>
  </si>
  <si>
    <t>LIBERTAD RETENCIONES CATORCENA 12 DE 2021</t>
  </si>
  <si>
    <t>LIBERTAD RETENCIONES CATORCENA 13 DE 2021</t>
  </si>
  <si>
    <t>2117-01-04-25</t>
  </si>
  <si>
    <t>ISR CAT. 20 PERSONAL POL 50331,50334,50335,50347 DE OCT 2017 POR RECLASIFICACION</t>
  </si>
  <si>
    <t>17/Nov/2017</t>
  </si>
  <si>
    <t>2117-01-04-26</t>
  </si>
  <si>
    <t>ISR  PERSONAL POL 50372,50376,50387,50391,50401,50404 NOV 2017 POR RECLASIF.</t>
  </si>
  <si>
    <t>17/Dic/2017</t>
  </si>
  <si>
    <t>2117-01-04-27</t>
  </si>
  <si>
    <t>17/Ene/2018</t>
  </si>
  <si>
    <t>2117-01-04-28</t>
  </si>
  <si>
    <t>ISR POR SUELDOS Y SALARIOS MARZO 2018</t>
  </si>
  <si>
    <t>2117-01-04-29</t>
  </si>
  <si>
    <t>ISR POR SUELDOS Y SALARIOS MAYO 2018</t>
  </si>
  <si>
    <t>2117-01-04-30</t>
  </si>
  <si>
    <t>ISR POR SUELDOS Y SALARIOS JUNIO 2018</t>
  </si>
  <si>
    <t>2117-01-04-31</t>
  </si>
  <si>
    <t>ISR POR SUELDOS Y SALARIOS JULIO 2018</t>
  </si>
  <si>
    <t>2117-01-04-32</t>
  </si>
  <si>
    <t>ISR POR SUELDOS Y SALARIOS AGOSTO 2018</t>
  </si>
  <si>
    <t>2117-01-04-33</t>
  </si>
  <si>
    <t>ISR POR SUELDOS Y SALARIOS SEPT 2018</t>
  </si>
  <si>
    <t>2117-01-04-40</t>
  </si>
  <si>
    <t>C00696</t>
  </si>
  <si>
    <t>ISR POR LIQUIDACION ROMAN CASTILLO AIROLA</t>
  </si>
  <si>
    <t>C00698</t>
  </si>
  <si>
    <t>ISR POR LIQUIDACION J. ANTONIO NAVARRO BELTRAN</t>
  </si>
  <si>
    <t>C00704</t>
  </si>
  <si>
    <t>PAGO NEVID ESTUARDO FERREL RAMIREZ (6351)</t>
  </si>
  <si>
    <t>C00712</t>
  </si>
  <si>
    <t>ISR POR LIQUIDACION ARCADIO PEREZ LEON</t>
  </si>
  <si>
    <t>C00715</t>
  </si>
  <si>
    <t xml:space="preserve">ISR CATORCENA 08/2021 CONFIANZA BASE </t>
  </si>
  <si>
    <t>C00716</t>
  </si>
  <si>
    <t xml:space="preserve">ISR CATORCENA 08/2021 CONFIANZA EVENTUAL </t>
  </si>
  <si>
    <t xml:space="preserve">ISR ART 174 CATORCENA 08/2021 SINDICATO BASE </t>
  </si>
  <si>
    <t xml:space="preserve">ISR  CATORCENA 08/2021 SINDICATO BASE </t>
  </si>
  <si>
    <t>C00718</t>
  </si>
  <si>
    <t>ISR  CATORCENA 08/2021 SINDICATO EVENTUAL</t>
  </si>
  <si>
    <t>C00807</t>
  </si>
  <si>
    <t xml:space="preserve">ISR CATORCENA 09/2021 CONFIANZA BASE </t>
  </si>
  <si>
    <t>C00808</t>
  </si>
  <si>
    <t xml:space="preserve">ISR CATORCENA 09/2021 CONFIANZA EVENTUAL </t>
  </si>
  <si>
    <t>SINDICATO BASE CATORCENA 9 ISR AJUSTADO POR SUBSIDIO</t>
  </si>
  <si>
    <t xml:space="preserve">ISR ART 174 CATORCENA 09/2021 SINDICATO BASE </t>
  </si>
  <si>
    <t>SINDICATO BASE CATORCENA 9 AJUSTE AL SUBSIDIO CAUSADO</t>
  </si>
  <si>
    <t>SINDICATO BASE CATORCENA 9 ISR AJUSTE MENSUAL</t>
  </si>
  <si>
    <t xml:space="preserve">ISR  CATORCENA 09/2021 SINDICATO BASE </t>
  </si>
  <si>
    <t>C00810</t>
  </si>
  <si>
    <t>SINDICATO EVENTUAL CATORCENA 9 AJUSTE AL SUBSIDIO CAUSADO</t>
  </si>
  <si>
    <t>ISR  CATORCENA 09/2021 SINDICATO EVENTUAL</t>
  </si>
  <si>
    <t>SINDICATO EVENTUAL CATORCENA 9 ISR AJUSTE MENSUAL</t>
  </si>
  <si>
    <t>SINDICATO EVENTUAL CATORCENA 9 ISR AJUSTADO POR SUBSIDIO</t>
  </si>
  <si>
    <t>C00818</t>
  </si>
  <si>
    <t>C00821</t>
  </si>
  <si>
    <t>S/C COMPENSACIONES ABRIL 2021</t>
  </si>
  <si>
    <t>C00834</t>
  </si>
  <si>
    <t>S/C COMPENSACIONES ABRIL 2021 LLUVIA LIZBETH ROSALES LOREDO</t>
  </si>
  <si>
    <t>2117-01-04-41</t>
  </si>
  <si>
    <t>C00885</t>
  </si>
  <si>
    <t>ISR LIQUIDACION ALDO REYES IRACHETA</t>
  </si>
  <si>
    <t>C00899</t>
  </si>
  <si>
    <t xml:space="preserve">ISR ART 174 CATORCENA 10/2021 SINDICATO BASE </t>
  </si>
  <si>
    <t xml:space="preserve">ISR  CATORCENA 10/2021 SINDICATO BASE </t>
  </si>
  <si>
    <t>ISR  CATORCENA 10/2021 SINDICATO EVENTUAL</t>
  </si>
  <si>
    <t>ISR ART 174 CATORCENA 10/2021 CONFIANZA EVENTUAL</t>
  </si>
  <si>
    <t xml:space="preserve">ISR CATORCENA 10/2021 CONFIANZA EVENTUAL </t>
  </si>
  <si>
    <t>ISR CATORCENA 10/2021 CONFIANZA BASE</t>
  </si>
  <si>
    <t>C00933</t>
  </si>
  <si>
    <t>ISR LIQUIDACION RULLY HOMERA YAÑEZ</t>
  </si>
  <si>
    <t>C00934</t>
  </si>
  <si>
    <t>ISR LIQUIDACION RAUL LARA MARTINEZ</t>
  </si>
  <si>
    <t xml:space="preserve">ISR ART 174 CATORCENA 11/2021 SINDICATO BASE </t>
  </si>
  <si>
    <t>ISR CATORCENA 11/2021 SINDICATO BASE</t>
  </si>
  <si>
    <t>SINDICATO BASE CATORCENA 11 AJUSTE AL SUBSIDIO CAUSADO</t>
  </si>
  <si>
    <t>ISR  CATORCENA 11/2021 SINDICATO EVENTUAL</t>
  </si>
  <si>
    <t>SINDICATO EVENTUAL CATORCENA 11 AJUSTE AL SUBSIDIO CAUSADO</t>
  </si>
  <si>
    <t>C04014</t>
  </si>
  <si>
    <t>ISR CATORCENA 11/2021 CONFIANZA BASE</t>
  </si>
  <si>
    <t xml:space="preserve">ISR CATORCENA 11/2021 CONFIANZA EVENTUAL </t>
  </si>
  <si>
    <t>C01039</t>
  </si>
  <si>
    <t>C01040</t>
  </si>
  <si>
    <t>S/C COMPENSACIONES MAYO 2021</t>
  </si>
  <si>
    <t>2117-01-04-42</t>
  </si>
  <si>
    <t>ISR CATORCENA 12/2021 CONFIANZA BASE</t>
  </si>
  <si>
    <t>ISR CATORCENA 12/2021 CONFIANZA EVENTUAL</t>
  </si>
  <si>
    <t xml:space="preserve">ISR ART 174 CATORCENA 12/2021 SINDICATO BASE </t>
  </si>
  <si>
    <t xml:space="preserve">ISR  CATORCENA 12/2021 SINDICATO BASE </t>
  </si>
  <si>
    <t>ISR  CATORCENA 12/2021 SINDICATO EVENTUAL</t>
  </si>
  <si>
    <t>C01140</t>
  </si>
  <si>
    <t>ISR CATORCENA 13/2021 CONFIANZA BASE</t>
  </si>
  <si>
    <t>ISR CATORCENA 13/2021 CONFIANZA EVENTUAL</t>
  </si>
  <si>
    <t xml:space="preserve">ISR  CATORCENA 13/2021 SINDICATO BASE </t>
  </si>
  <si>
    <t>ISR  CATORCENA 13/2021 SINDICATO EVENTUAL</t>
  </si>
  <si>
    <t>C01240</t>
  </si>
  <si>
    <t>C01250</t>
  </si>
  <si>
    <t>S/C COMPENSACIONES JUNIO 2021</t>
  </si>
  <si>
    <t>P00329</t>
  </si>
  <si>
    <t>3% S/NOMINAS ENERO 2020</t>
  </si>
  <si>
    <t>P00680</t>
  </si>
  <si>
    <t>3% S/NOMINAS FEBRERO 2020</t>
  </si>
  <si>
    <t>P01144</t>
  </si>
  <si>
    <t>3% S/NOMINAS MARZO 2020</t>
  </si>
  <si>
    <t>P01555</t>
  </si>
  <si>
    <t>3% S/ NOMINAS ABRIL 2020</t>
  </si>
  <si>
    <t>P02407</t>
  </si>
  <si>
    <t>3% S/ NOMINAS MAYO 2020</t>
  </si>
  <si>
    <t>P02807</t>
  </si>
  <si>
    <t>3% S/ NOMINAS JUNIO 2020</t>
  </si>
  <si>
    <t>P03359</t>
  </si>
  <si>
    <t>3% S/ NOMINAS JULIO 2020</t>
  </si>
  <si>
    <t>P03849</t>
  </si>
  <si>
    <t>3% S/ NOMINAS AGOSTO 2020</t>
  </si>
  <si>
    <t>P04501</t>
  </si>
  <si>
    <t>3% S/ NOMINAS SEPTIEMBRE 2020</t>
  </si>
  <si>
    <t>P05067</t>
  </si>
  <si>
    <t>3% S/ NOMINAS OCTUBRE 2020</t>
  </si>
  <si>
    <t>P05749</t>
  </si>
  <si>
    <t>3% S/ NOMINAS NOVIEMBRE 2020</t>
  </si>
  <si>
    <t>P06624</t>
  </si>
  <si>
    <t>3% S/ NOMINAS DICEIMBRE 2020</t>
  </si>
  <si>
    <t>P00351</t>
  </si>
  <si>
    <t>3% S/ NOMINAS ENERO 2021</t>
  </si>
  <si>
    <t>D00163</t>
  </si>
  <si>
    <t>3% S/ NOMINAS FEBRERO 2021</t>
  </si>
  <si>
    <t>P01379</t>
  </si>
  <si>
    <t>3% S/ NOMINAS MARZO 2021</t>
  </si>
  <si>
    <t>P01840</t>
  </si>
  <si>
    <t>3% S/ NOMINAS  ABRIL 2021</t>
  </si>
  <si>
    <t>P02552</t>
  </si>
  <si>
    <t>3% S/ NOMINAS  MAYO 2021</t>
  </si>
  <si>
    <t>P0316</t>
  </si>
  <si>
    <t>3% S/ NOMINAS  JUNIO 2021</t>
  </si>
  <si>
    <t>P03209</t>
  </si>
  <si>
    <t>272</t>
  </si>
  <si>
    <t>P03210</t>
  </si>
  <si>
    <t>273</t>
  </si>
  <si>
    <t>P02288</t>
  </si>
  <si>
    <t>191</t>
  </si>
  <si>
    <t>P03204</t>
  </si>
  <si>
    <t>2112-1-000508</t>
  </si>
  <si>
    <t>JUAREZ SANCHEZ SERGIO LUCIO</t>
  </si>
  <si>
    <t>VIAJES DE RENTA DE CAMION PIPA</t>
  </si>
  <si>
    <t>2</t>
  </si>
  <si>
    <t>2113-000512</t>
  </si>
  <si>
    <t>LERMA LOPEZ NORMA ELIZABETH</t>
  </si>
  <si>
    <t>D00345</t>
  </si>
  <si>
    <t>1122-02-0037</t>
  </si>
  <si>
    <t>1122-03-0003</t>
  </si>
  <si>
    <t>1122-03-0004</t>
  </si>
  <si>
    <t>1122-03-0005</t>
  </si>
  <si>
    <t>1122-03-0007</t>
  </si>
  <si>
    <t>1122-03-0008</t>
  </si>
  <si>
    <t>1122-03-0009</t>
  </si>
  <si>
    <t>1122-03-0012</t>
  </si>
  <si>
    <t>1122-03-0014</t>
  </si>
  <si>
    <t>2117-01-04-05</t>
  </si>
  <si>
    <t>2117-01-04-35</t>
  </si>
  <si>
    <t>2117-01-04-38</t>
  </si>
  <si>
    <t>I.S.R. (mes)_x000D_ (NOMINA CB CAT 03 2021. GP Folio: 35)</t>
  </si>
  <si>
    <t>I.S.R. Art174 _x000D_ (NOMINA CE CAT 03 2021. GP Folio: 36)</t>
  </si>
  <si>
    <t>I.S.R. (mes) _x000D_ (NOMINA CE CAT 03 2021. GP Folio: 36)</t>
  </si>
  <si>
    <t>I.S.R. Art174_x000D_ (NOMINA SB CAT 03 2021. GP Folio: 37)</t>
  </si>
  <si>
    <t>I.S.R. (mes)_x000D_ (NOMINA SB CAT 03 2021. GP Folio: 37)</t>
  </si>
  <si>
    <t>I.S.R. (mes)_x000D_ (NOMINA SE CAT 03 2021. GP Folio: 38)</t>
  </si>
  <si>
    <t xml:space="preserve"> (152. GP Directo 74  FERREL RAMIREZ NEVID, Pago: 44)</t>
  </si>
  <si>
    <t>(LIQUIDACION ABRAHAM CARRERA HERNANDEZ (1339). GP Folio: 47)</t>
  </si>
  <si>
    <t>I.S.R. (mes)_x000D_ (NOMINA CB CAT 04 2021. GP Folio: 50)</t>
  </si>
  <si>
    <t>I.S.R. (mes) _x000D_ (NOMINA CE CAT 04 2021. GP Folio: 51)</t>
  </si>
  <si>
    <t>I.S.R. (mes)_x000D_ (NOMINA SE CAT 04 2021. GP Folio: 52)</t>
  </si>
  <si>
    <t>I.S.R. Art174_x000D_ (NOMINA SB CAT 04 2021. GP Folio: 53)</t>
  </si>
  <si>
    <t>I.S.R. (mes)_x000D_ (NOMINA SB CAT 04 2021. GP Folio: 53)</t>
  </si>
  <si>
    <t>ISR de ajuste mensual_x000D_ (NOMINA SB CAT 04 2021. GP Folio: 53)</t>
  </si>
  <si>
    <t>ISR ajustado por subsidio_x000D_ (NOMINA SB CAT 04 2021. GP Folio: 53)</t>
  </si>
  <si>
    <t>(PAGO NEVID ESTUARDO FERREL RAMIREZ (6351) 2DA QUINCENA FEBRERO. GP Folio: 59)</t>
  </si>
  <si>
    <t>S/C (COMPENSACIONES FEBRERO 2021. GP Folio: 60)</t>
  </si>
  <si>
    <t>RECLASIFICSACION DE CUENTAS DE DE ISR SALARIOS  (RECLASIFICSACION DE CUENTAS DE DE ISR SALARIOS)</t>
  </si>
  <si>
    <t>AJUSTE POR RETENCIONES NO REGISTRAS EN POLIZA C00305 (AJUSTE POR RETENCIONES NO REGISTRADAS EN  LIQUIDACION FRANCISCO LARA CRUZ POLIZA C00305. GP Folio: 102)</t>
  </si>
  <si>
    <t>C00221</t>
  </si>
  <si>
    <t>C00222</t>
  </si>
  <si>
    <t>C00224</t>
  </si>
  <si>
    <t>C00300</t>
  </si>
  <si>
    <t>C00306</t>
  </si>
  <si>
    <t>C00323</t>
  </si>
  <si>
    <t>C00324</t>
  </si>
  <si>
    <t>C00325</t>
  </si>
  <si>
    <t>C00360</t>
  </si>
  <si>
    <t>C00361</t>
  </si>
  <si>
    <t>D00347</t>
  </si>
  <si>
    <t>C00627</t>
  </si>
  <si>
    <t>C00393</t>
  </si>
  <si>
    <t>C00394</t>
  </si>
  <si>
    <t>C00395</t>
  </si>
  <si>
    <t>C00464</t>
  </si>
  <si>
    <t>C00474</t>
  </si>
  <si>
    <t>C00475</t>
  </si>
  <si>
    <t>C00490</t>
  </si>
  <si>
    <t>C00538</t>
  </si>
  <si>
    <t>C00542</t>
  </si>
  <si>
    <t>C00543</t>
  </si>
  <si>
    <t>C00555</t>
  </si>
  <si>
    <t>C00619</t>
  </si>
  <si>
    <t>C00628</t>
  </si>
  <si>
    <t>I.S.R. Art174_x000D_ (NOMINA CB CAT 05 2021. GP Folio: 64)</t>
  </si>
  <si>
    <t>I.S.R. (mes)_x000D_ (NOMINA CB CAT 05 2021. GP Folio: 64)</t>
  </si>
  <si>
    <t>I.S.R. Art174_x000D_ (NOMINA CE CAT 05 2021. GP Folio: 65)</t>
  </si>
  <si>
    <t>I.S.R. (mes)_x000D_ (NOMINA CE CAT 05 2021. GP Folio: 65)</t>
  </si>
  <si>
    <t>I.S.R. (mes)_x000D_ (NOMINA SE CAT 05 2021. GP Folio: 66)</t>
  </si>
  <si>
    <t>I.S.R. Art174_x000D_ (NOMINA SB CAT 05 2021. GP Folio: 67)</t>
  </si>
  <si>
    <t>I.S.R. (mes)_x000D_ (NOMINA SB CAT 05 2021. GP Folio: 67)</t>
  </si>
  <si>
    <t>(PAGO NEVID ESTUARDO FERREL RAMIREZ (6351). GP Folio: 72)</t>
  </si>
  <si>
    <t>I.S.R. (mes)_x000D_ (NOMINA CB CAT 06 2021. GP Folio: 75)</t>
  </si>
  <si>
    <t>I.S.R. (mes) _x000D_ (NOMINA CE CAT 06 2021. GP Folio: 76)</t>
  </si>
  <si>
    <t>I.S.R. Art174_x000D_ (NOMINA SB CAT 06 2021. GP Folio: 77)</t>
  </si>
  <si>
    <t>I.S.R. (mes)_x000D_ (NOMINA SB CAT 06 2021. GP Folio: 77)</t>
  </si>
  <si>
    <t>I.S.R. (mes)_x000D_ (NOMINA SE CAT 06 2021. GP Folio: 78)</t>
  </si>
  <si>
    <t>GP Folio: 80 (PAGO SAUL ROSALES HERNANDEZ (7302). GP Folio: 80)</t>
  </si>
  <si>
    <t>I.S.R. (mes)_x000D_ (NOMINA SB CAT 07 2021. GP Folio: 91)</t>
  </si>
  <si>
    <t>I.S.R. Art174_x000D_ (NOMINA SB CAT 07 2021. GP Folio: 91)</t>
  </si>
  <si>
    <t>Ajuste al Subsidio Causado _x000D_ (NOMINA SB CAT 07 2021. GP Folio: 91)</t>
  </si>
  <si>
    <t>Ajuste al Subsidio Causado_x000D_ (NOMINA SE CAT 07 2021. GP Folio: 92)</t>
  </si>
  <si>
    <t>I.S.R. (mes)_x000D_ (NOMINA SE CAT 07 2021. GP Folio: 92)</t>
  </si>
  <si>
    <t>(PAGO NEVID ESTUARDO FERREL RAMIREZ. GP Folio: 93)</t>
  </si>
  <si>
    <t>I.S.R. Art174_x000D_ (NOMINA CB CAT 07 2021. GP Folio: 94)</t>
  </si>
  <si>
    <t>I.S.R. (mes)_x000D_ (NOMINA CB CAT 07 2021. GP Folio: 94)</t>
  </si>
  <si>
    <t>Ajuste al Subsidio Causado_x000D_ (NOMINA CE CAT 07 2021. GP Folio: 95)</t>
  </si>
  <si>
    <t>I.S.R. (mes)_x000D_ (NOMINA CE CAT 07 2021. GP Folio: 95)</t>
  </si>
  <si>
    <t>GP Folio: 96
 (PAGO DE COMPENSACIONES MARZO 2021. GP Folio: 96)</t>
  </si>
  <si>
    <t>AJUSTE DE POLIZA C00423, POR MOMENTO CONTABLES Y DEDUCCIONES FALTANTES PAGO LLUVIA LIZBETH ROSALES LOREDO (7296). GP Folio: 101 (AJUSTE DE POLIZA C00423, POR MOMENTO CONTABLES Y DEDUCCIONES FALTANTES PAGO LLUVIA LIZBETH ROSALES LOREDO (7296). GP Folio: 101)</t>
  </si>
  <si>
    <t>AJUSTE PORE RECLASIFICACION DE CUENTAS ISR CAT 07_x000D_ (RECLASIFICSACION DE CUENTAS DE DE ISR SALARIOS)</t>
  </si>
  <si>
    <t>AJUSTE POR RTENCIONES NO REGISTRADAS EN POLIZA C00446 (AJUSTE POR RETENCIONES NO REGISTRADAS EN  C00446 GALDINO BERRONES LOPEZ (1230). GP Folio: 103)</t>
  </si>
  <si>
    <t>C00492</t>
  </si>
  <si>
    <t>C00495</t>
  </si>
  <si>
    <t>DEVOLUCION ISR NOMINA DE CONFIANZA BASE DE LA CAT 6</t>
  </si>
  <si>
    <t>I.S.R. AJUSTADO POR SUBSIDIO NOMINA SB CAT 04 2021</t>
  </si>
  <si>
    <t>SUELDOS POR PAGAR</t>
  </si>
  <si>
    <t>SALDOS INICIALES</t>
  </si>
  <si>
    <t>GASTOS POR COMPROBAR SINDICATO</t>
  </si>
  <si>
    <t>31/11/2017</t>
  </si>
  <si>
    <t xml:space="preserve">MALO </t>
  </si>
  <si>
    <t>5651000001-32</t>
  </si>
  <si>
    <t>5651000001-33</t>
  </si>
  <si>
    <t>5651000001-34</t>
  </si>
  <si>
    <t>5651000001-35</t>
  </si>
  <si>
    <t>5651000001-36</t>
  </si>
  <si>
    <t>5651000001-37</t>
  </si>
  <si>
    <t>5651000001-38</t>
  </si>
  <si>
    <t>5651000001-39</t>
  </si>
  <si>
    <t>5651000001-40</t>
  </si>
  <si>
    <t>5651000001-41</t>
  </si>
  <si>
    <t>5651000001-42</t>
  </si>
  <si>
    <t>5651000001-43</t>
  </si>
  <si>
    <t>5651000001-44</t>
  </si>
  <si>
    <t>5651000001-45</t>
  </si>
  <si>
    <t>5651000001-46</t>
  </si>
  <si>
    <t>5651000001-47</t>
  </si>
  <si>
    <t>5151000008-49</t>
  </si>
  <si>
    <t>IMPRESORA</t>
  </si>
  <si>
    <t>5151000018-1</t>
  </si>
  <si>
    <t>PC DE ESCRITORIO INTEL IS 9400</t>
  </si>
  <si>
    <t>5151000018-2</t>
  </si>
  <si>
    <t>5151000017-1</t>
  </si>
  <si>
    <t>MONITOR LED DE 18.5 PULGADAS 250 CD/M2 1366X768 PIXELES 5 MS NEGRO</t>
  </si>
  <si>
    <t>5151000017-2</t>
  </si>
  <si>
    <t>C36658</t>
  </si>
  <si>
    <t>RAMIREZ DIAZ ABRAHAM</t>
  </si>
  <si>
    <t>NEBULIZADOR ELECTRICO DE MOCHILA</t>
  </si>
  <si>
    <t>82</t>
  </si>
  <si>
    <t>84</t>
  </si>
  <si>
    <t>104</t>
  </si>
  <si>
    <t>P04987</t>
  </si>
  <si>
    <t>83</t>
  </si>
  <si>
    <t>P05427</t>
  </si>
  <si>
    <t>337</t>
  </si>
  <si>
    <t>P03726</t>
  </si>
  <si>
    <t>279</t>
  </si>
  <si>
    <t>P03994</t>
  </si>
  <si>
    <t>277</t>
  </si>
  <si>
    <t>P03995</t>
  </si>
  <si>
    <t>278</t>
  </si>
  <si>
    <t>P04857</t>
  </si>
  <si>
    <t>470</t>
  </si>
  <si>
    <t>P04974</t>
  </si>
  <si>
    <t>B8F99</t>
  </si>
  <si>
    <t>P04895</t>
  </si>
  <si>
    <t>14B2C</t>
  </si>
  <si>
    <t>2112-1-000507</t>
  </si>
  <si>
    <t>P03408</t>
  </si>
  <si>
    <t>RUIZ ANAYA IRVING RICARDO</t>
  </si>
  <si>
    <t>P03685</t>
  </si>
  <si>
    <t>3</t>
  </si>
  <si>
    <t>P03600</t>
  </si>
  <si>
    <t>6D495</t>
  </si>
  <si>
    <t>P04467</t>
  </si>
  <si>
    <t>2112-1-000556</t>
  </si>
  <si>
    <t>EXPANDEN, S.A. DE C.V.</t>
  </si>
  <si>
    <t>LLENADO DE CILINDROS GAS CLORO</t>
  </si>
  <si>
    <t>SANCHEZ CAMPOS MA INES</t>
  </si>
  <si>
    <t>RODRIGUEZ GARZA NORA</t>
  </si>
  <si>
    <t>BAEZ RODRIGUEZ MARTHA</t>
  </si>
  <si>
    <t>SERVICIO DE ADMINISTRACION TRIBUTARIA</t>
  </si>
  <si>
    <t>D00855</t>
  </si>
  <si>
    <t>COMISION NACIONAL DEL AGUA</t>
  </si>
  <si>
    <t>D00754</t>
  </si>
  <si>
    <t>D00843</t>
  </si>
  <si>
    <t>C01313</t>
  </si>
  <si>
    <t>C01314</t>
  </si>
  <si>
    <t>C01316</t>
  </si>
  <si>
    <t>C01334</t>
  </si>
  <si>
    <t>C01408</t>
  </si>
  <si>
    <t>C01410</t>
  </si>
  <si>
    <t>C01417</t>
  </si>
  <si>
    <t>C01430</t>
  </si>
  <si>
    <t>C01522</t>
  </si>
  <si>
    <t>C01524</t>
  </si>
  <si>
    <t>C01537</t>
  </si>
  <si>
    <t>C01615</t>
  </si>
  <si>
    <t>C01622</t>
  </si>
  <si>
    <t>C01624</t>
  </si>
  <si>
    <t>C01637</t>
  </si>
  <si>
    <t>C01769</t>
  </si>
  <si>
    <t>C01771</t>
  </si>
  <si>
    <t>C01792</t>
  </si>
  <si>
    <t>C01779</t>
  </si>
  <si>
    <t>C01890</t>
  </si>
  <si>
    <t>C01892</t>
  </si>
  <si>
    <t>C01895</t>
  </si>
  <si>
    <t>C01903</t>
  </si>
  <si>
    <t>C02024</t>
  </si>
  <si>
    <t>C02032</t>
  </si>
  <si>
    <t>C02034</t>
  </si>
  <si>
    <t>C02048</t>
  </si>
  <si>
    <t>LIBERTAD RETENCIONES CATORCENA 14 DE 2021</t>
  </si>
  <si>
    <t>LIBERTAD RETENCIONES CATORCENA 15 DE 2021</t>
  </si>
  <si>
    <t>LIBERTAD RETENCIONES CATORCENA 16 DE 2021</t>
  </si>
  <si>
    <t>LIBERTAD RETENCIONES CATORCENA 17 DE 2021</t>
  </si>
  <si>
    <t>LIBERTAD RETENCIONES CATORCENA 18 DE 2021</t>
  </si>
  <si>
    <t>LIBERTAD RETENCIONES CATORCENA 19 DE 2021</t>
  </si>
  <si>
    <t>LIBERTAD RETENCIONES CATORCENA 20 DE 2021</t>
  </si>
  <si>
    <t>2117-01-04-43</t>
  </si>
  <si>
    <t>ISR CATORCENA 14/2021 CONFIANZA BASE</t>
  </si>
  <si>
    <t>ISR CATORCENA 14/2021 CONFIANZA EVENTUAL</t>
  </si>
  <si>
    <t xml:space="preserve">ISR ART 174 CATORCENA 14/2021 SINDICATO BASE </t>
  </si>
  <si>
    <t>ISR  CATORCENA 14/2021 SINDICATO EVENTUAL</t>
  </si>
  <si>
    <t>C01343</t>
  </si>
  <si>
    <t>C01370</t>
  </si>
  <si>
    <t>ISR LIQUIDACION MARIO ALONSO VILLALPANDO ORTIZ</t>
  </si>
  <si>
    <t>C01371</t>
  </si>
  <si>
    <t>ISR LIQUIDACION REGINO VAZQUEZ VEGA</t>
  </si>
  <si>
    <t>ISR CATORCENA 15/2021 CONFIANZA BASE</t>
  </si>
  <si>
    <t>ISR CATORCENA 15/2021 CONFIANZA EVENTUAL</t>
  </si>
  <si>
    <t xml:space="preserve">ISR  CATORCENA 15/2021 SINDICATO BASE </t>
  </si>
  <si>
    <t>ISR  CATORCENA 15/2021 SINDICATO EVENTUAL</t>
  </si>
  <si>
    <t>C01480</t>
  </si>
  <si>
    <t>C01484</t>
  </si>
  <si>
    <t>ISR COMPENSACIONES JULIO 2021</t>
  </si>
  <si>
    <t>2117-01-04-44</t>
  </si>
  <si>
    <t>C10520</t>
  </si>
  <si>
    <t>ISR CATORCENA 16/2021 CONFIANZA BASE</t>
  </si>
  <si>
    <t>ISR CATORCENA 16/2021 CONFIANZA EVENTUAL</t>
  </si>
  <si>
    <t xml:space="preserve">ISR  CATORCENA 16/2021 SINDICATO BASE </t>
  </si>
  <si>
    <t>ISR  CATORCENA 16/2021 SINDICATO EVENTUAL</t>
  </si>
  <si>
    <t>C01566</t>
  </si>
  <si>
    <t>ISR LIQUIDACION JAVIER PEQUEÑO CASTILLO</t>
  </si>
  <si>
    <t>C01567</t>
  </si>
  <si>
    <t>ISR LIQUIDACION SILVERIA GARCIA CHAVEZ</t>
  </si>
  <si>
    <t>C01570</t>
  </si>
  <si>
    <t>ISR CATORCENA 17/2021 CONFIANZA BASE</t>
  </si>
  <si>
    <t>ISR CATORCENA 17/2021 CONFIANZA EVENTUAL</t>
  </si>
  <si>
    <t xml:space="preserve">ISR  CATORCENA 17/2021 SINDICATO BASE </t>
  </si>
  <si>
    <t>ISR  CATORCENA 17/2021 SINDICATO EVENTUAL</t>
  </si>
  <si>
    <t>C01741</t>
  </si>
  <si>
    <t>C01744</t>
  </si>
  <si>
    <t>ISR COMPENSACIONES AGOSTO 2021</t>
  </si>
  <si>
    <t>2117-01-04-45</t>
  </si>
  <si>
    <t>ISR CATORCENA 18/2021 CONFIANZA BASE</t>
  </si>
  <si>
    <t>ISR CATORCENA 18/2021 CONFIANZA EVENTUAL</t>
  </si>
  <si>
    <t>ISR  CATORCENA 18/2021 SINDICATO EVENTUAL</t>
  </si>
  <si>
    <t xml:space="preserve">ISR  CATORCENA 18/2021 SINDICATO BASE </t>
  </si>
  <si>
    <t>C01881</t>
  </si>
  <si>
    <t xml:space="preserve">ISR  CATORCENA 19/2021 SINDICATO BASE </t>
  </si>
  <si>
    <t>ISR  CATORCENA 19/2021 SINDICATO EVENTUAL</t>
  </si>
  <si>
    <t>ISR CATORCENA 19/2021 CONFIANZA BASE</t>
  </si>
  <si>
    <t>ISR CATORCENA 19/2021 CONFIANZA EVENTUAL</t>
  </si>
  <si>
    <t>C01944</t>
  </si>
  <si>
    <t>ISR LIQUIDACIONMARIA ELENA GOMEZ DE LA FUENTE</t>
  </si>
  <si>
    <t>ISR CATORCENA 20/2021 CONFIANZA BASE</t>
  </si>
  <si>
    <t>ISR CATORCENA 20/2021 CONFIANZA EVENTUAL</t>
  </si>
  <si>
    <t xml:space="preserve">ISR  CATORCENA 20/2021 SINDICATO BASE </t>
  </si>
  <si>
    <t>ISR  CATORCENA 20/2021 SINDICATO EVENTUAL</t>
  </si>
  <si>
    <t>C02053</t>
  </si>
  <si>
    <t>C02064</t>
  </si>
  <si>
    <t>ISR COMPENSACIONES SEPTIEMBRE 2021</t>
  </si>
  <si>
    <t>P03624</t>
  </si>
  <si>
    <t>3% S/ NOMINAS  JULIO 2021</t>
  </si>
  <si>
    <t>P04461</t>
  </si>
  <si>
    <t>3% S/ NOMINAS  AGOSTO 2021</t>
  </si>
  <si>
    <t>3% S/ NOMINAS  SEPTIEMBRE 2021</t>
  </si>
  <si>
    <t>2111-3-1342</t>
  </si>
  <si>
    <t>C01287</t>
  </si>
  <si>
    <t>ISR</t>
  </si>
  <si>
    <t>2117-01-01-02</t>
  </si>
  <si>
    <t>c01818</t>
  </si>
  <si>
    <t>A46</t>
  </si>
  <si>
    <t>RETENCION DE IVA</t>
  </si>
  <si>
    <t>1129-03-030</t>
  </si>
  <si>
    <t>1129-03-031</t>
  </si>
  <si>
    <t>1129-03-032</t>
  </si>
  <si>
    <t>SUBSIDIO JULIO 2021</t>
  </si>
  <si>
    <t>SUBSIDIO AGOSTO 2021</t>
  </si>
  <si>
    <t>SUBSIDIO SEPTIEMBRE 2021</t>
  </si>
  <si>
    <t xml:space="preserve">ADQUISICIONES DE BIENES MUEBLES E INMUEBLES </t>
  </si>
  <si>
    <t>2211-000075</t>
  </si>
  <si>
    <t>Se llevó a cabo durante el ejercicio 2021 la actualización de resguardos de los  bienes muebles como lo establece la Ley de Contabilidad Gubernamental, dando seguimiento y conservando los lineamientos durante el ejercicio 2021.</t>
  </si>
  <si>
    <t>En el Ejercicio de las facultades que le confiere el Art. 28 apartado 1 fracción I en relación con el artículo 32 fracción I en relación con el artículo 32 fracción XVIII de la Ley de Aguas del Estado de Tamaulipas, el Art. 35, fracciones VII y VIII, así como del artículo 171 párrafo 2 del Código Municipal para el Estado de Tamaulipas y del artículo 13 del Decreto de Creación de la Comisión Minicipal de Agua Potable y Alcantarillado del Municipio de Victoria, Tamaulipas. la Lic. Eduardo Abraham Gattás Báez, Presidente Municipal de Ciudad Victoria, Tamaulipas y Presidente del Consejo de Administración por el período 2021-2024 de la Comisión Municipal de Agua Potable y Alcantarillado del Municipio de Victoria, Tamaulipas nombra como Gerente General al Ing. Eliseo Garcia Leal el día 05 de octubre del 2021.</t>
  </si>
  <si>
    <t>-0398</t>
  </si>
  <si>
    <t>LLAMAS MONTES MA DE LOS ANGELES</t>
  </si>
  <si>
    <t>-0844</t>
  </si>
  <si>
    <t>VAZQUEZ FLORES JAIME</t>
  </si>
  <si>
    <t>-0851</t>
  </si>
  <si>
    <t>MALDONADO ALEMAN ARTURO</t>
  </si>
  <si>
    <t>-0927</t>
  </si>
  <si>
    <t>LARA ALONSO SILVERIO</t>
  </si>
  <si>
    <t>-0968</t>
  </si>
  <si>
    <t>CUELLAR GAMEZ MARTIN</t>
  </si>
  <si>
    <t>HUERTA MARQUEZ ESTEBAN</t>
  </si>
  <si>
    <t>MARQUEZ CORDOVA GUMERCINDO</t>
  </si>
  <si>
    <t>DE LA ROSA RIOS MARIA DEL ROSARIO</t>
  </si>
  <si>
    <t>BERRONES LOPEZ JAVIER</t>
  </si>
  <si>
    <t>MALDONADO GUERRERO MODESTO JESUS</t>
  </si>
  <si>
    <t>TORRES TAVARES JUAN CARLOS</t>
  </si>
  <si>
    <t>HERNANDEZ MALDONADO LUCIA</t>
  </si>
  <si>
    <t>MARQUEZ VERDINES OLGA</t>
  </si>
  <si>
    <t>FLORES SANCHEZ ALIFONSO</t>
  </si>
  <si>
    <t>ROBLES URIEGAS SONIA REGINA</t>
  </si>
  <si>
    <t>VARGAS GALLEGOS MARTIN</t>
  </si>
  <si>
    <t>AMAYA RIOS BALTAZAR</t>
  </si>
  <si>
    <t>MEDINA CASTILLO FRANCISCO JAVIER</t>
  </si>
  <si>
    <t>RODRIGUEZ TREVIÑO JORGE ALEJANDRO</t>
  </si>
  <si>
    <t>ECHARTEA JUAREZ MARTIN</t>
  </si>
  <si>
    <t>RODRIGUEZ GONZALEZ MARTIN</t>
  </si>
  <si>
    <t>ROSAS OBREGON LOURDES</t>
  </si>
  <si>
    <t>RAMOS VAZQUEZ NESTOR</t>
  </si>
  <si>
    <t>SANCHEZ MATA JUAN MANUEL</t>
  </si>
  <si>
    <t>HERNANDEZ MALDONADO NATIVIDAD</t>
  </si>
  <si>
    <t>MEDINA BLANCO ARTURO</t>
  </si>
  <si>
    <t>MENDOZA VICENCIO ABELARDO</t>
  </si>
  <si>
    <t>ESCOBEDO GUZMAN MARIA RAFAELA</t>
  </si>
  <si>
    <t>HERNANDEZ ESTRADA JOSE</t>
  </si>
  <si>
    <t>GARCIA VELEZ ELEAZAR</t>
  </si>
  <si>
    <t>MARTINEZ VAZQUEZ HECTOR</t>
  </si>
  <si>
    <t>CEPEDA TORRES LILIA MIREYA</t>
  </si>
  <si>
    <t>MIRELES GUTIERREZ MA LUISA</t>
  </si>
  <si>
    <t>RUIZ CASTILLO RIGOBERTO</t>
  </si>
  <si>
    <t>ESCOBEDO BAEZ DANIEL</t>
  </si>
  <si>
    <t>ROSAS GARCIA ROLANDO</t>
  </si>
  <si>
    <t>TORRES SANCHEZ MARCO ANTONIO</t>
  </si>
  <si>
    <t>GARZA ESCOBEDO ANTONIO</t>
  </si>
  <si>
    <t>ALVARADO EGUIA PRAXEDIS</t>
  </si>
  <si>
    <t>MARQUEZ VERDINES ANTONIO</t>
  </si>
  <si>
    <t>LARA ALFARO FRANCISCO</t>
  </si>
  <si>
    <t>PEREZ HERNANDEZ MAGUIN</t>
  </si>
  <si>
    <t>MARQUEZ MONTOYA AMADOR</t>
  </si>
  <si>
    <t>GARCIA BARRON ARTURO</t>
  </si>
  <si>
    <t>PEQUEÑO CASTILLO CARLOS</t>
  </si>
  <si>
    <t>GALLARDO DE LEON ANA LILIA</t>
  </si>
  <si>
    <t>TOVAR MEDINA JOSE LUIS</t>
  </si>
  <si>
    <t>MEDINA COVARRUBIAS JUAN MANUEL</t>
  </si>
  <si>
    <t>SOTO LOPEZ MIGUEL ANTONIO</t>
  </si>
  <si>
    <t>REQUENA CASTRO TERESA</t>
  </si>
  <si>
    <t>MANZANO HERNANDEZ JUAN JESUS</t>
  </si>
  <si>
    <t>MORENO MANDUJANO GILBERTO</t>
  </si>
  <si>
    <t>LARA ALONSO ISMAEL</t>
  </si>
  <si>
    <t>FLORES TORRES JUAN JOSE</t>
  </si>
  <si>
    <t>SANCHEZ CRUZ JUAN GABRIEL</t>
  </si>
  <si>
    <t>ZURITA BANDA MIGUEL ANGEL</t>
  </si>
  <si>
    <t>JIMENEZ VALLES JULIO CESAR</t>
  </si>
  <si>
    <t>ROSAS OBREGON FILIBERTO</t>
  </si>
  <si>
    <t>MARTINEZ HERNANDEZ CARLOS MANUEL</t>
  </si>
  <si>
    <t>IBARRA CHARLES JOSE ANGEL</t>
  </si>
  <si>
    <t>ROSAS GARCIA ROBERTO</t>
  </si>
  <si>
    <t>MENDOZA ESCAMILLA LORENZA MAGALI</t>
  </si>
  <si>
    <t>LARA PARRA DORA ELIA</t>
  </si>
  <si>
    <t>CRUZ LARA JOSE</t>
  </si>
  <si>
    <t>RODRIGUEZ RODRIGUEZ NAU</t>
  </si>
  <si>
    <t>ZAPATA RUIZ ERNESTO</t>
  </si>
  <si>
    <t>CASTAÑON MARQUEZ JUAN LAZARO</t>
  </si>
  <si>
    <t>MENDOZA VICENCIO SAUL</t>
  </si>
  <si>
    <t>MARQUEZ GLORIA JOSE LUIS</t>
  </si>
  <si>
    <t>SALAZAR MARTINEZ FIDENCIO</t>
  </si>
  <si>
    <t>CASTILLO RUIZ JOSE NATIVIDAD</t>
  </si>
  <si>
    <t>MANZANO HERNANDEZ VICENTE</t>
  </si>
  <si>
    <t>ALVAREZ CHARLES FERNANDO DANIEL</t>
  </si>
  <si>
    <t>GARCIA VAZQUEZ FELIPE DE JESUS</t>
  </si>
  <si>
    <t>MENDOZA FLORES JULIO CESAR</t>
  </si>
  <si>
    <t>ZUÑIGA MANRIQUEZ ARTURO</t>
  </si>
  <si>
    <t>QUEZADA CARRANZA JUAN CARLOS</t>
  </si>
  <si>
    <t>PARRAS PEREZ RAUL</t>
  </si>
  <si>
    <t>BUSTOS CONDE HUGO MARCELINO</t>
  </si>
  <si>
    <t>HERNANDEZ GUZMAN ROBERTO CARLOS</t>
  </si>
  <si>
    <t>NARANJO OBREGON MARTHA ELENA</t>
  </si>
  <si>
    <t>BORREGO HUERTA JUAN MIGUEL</t>
  </si>
  <si>
    <t>CRUZ HERNANDEZ CARLOS ADRIAN</t>
  </si>
  <si>
    <t>MEDINA CASTILLO JESUS</t>
  </si>
  <si>
    <t>GUTIERREZ RODRIGUEZ JUAN CARLOS</t>
  </si>
  <si>
    <t>AGUIRRE PATIÑO EFREN</t>
  </si>
  <si>
    <t>MARQUEZ IBARRA EZEQUIEL</t>
  </si>
  <si>
    <t>ALANIS MONTOYA JORGE</t>
  </si>
  <si>
    <t>LUCIO CEPEDA MARTHA GUILLERMINA</t>
  </si>
  <si>
    <t>ECHARTEA MARTINEZ MIRIAM PATRICIA</t>
  </si>
  <si>
    <t>TORRES CONTRERAS JOSE GUADALUPE</t>
  </si>
  <si>
    <t>GARCIA RODRIGUEZ ANDRES</t>
  </si>
  <si>
    <t>PESINA RODRIGUEZ ERASMO ISRAEL</t>
  </si>
  <si>
    <t>RAMIREZ VAZQUEZ AARON GUADALUPE</t>
  </si>
  <si>
    <t>SANCHEZ MALDONADO RICARDO DANIEL</t>
  </si>
  <si>
    <t>MOTA GARCIA FELIX</t>
  </si>
  <si>
    <t>PEQUEÑO LERMA JAVIER</t>
  </si>
  <si>
    <t>PITONES RIOS CESARIO</t>
  </si>
  <si>
    <t>MARQUEZ VERDINES GUADALUPE</t>
  </si>
  <si>
    <t>MARISCAL LOPEZ JAIME</t>
  </si>
  <si>
    <t>MARQUEZ LEDEZMA VICTOR MANUEL</t>
  </si>
  <si>
    <t>FLORES TORRES CARLOS ADRIAN</t>
  </si>
  <si>
    <t>LUNA MORENO ALEJANDRO GUADALUPE</t>
  </si>
  <si>
    <t>GALVAN GERMAN FRANCISCO JAVIER</t>
  </si>
  <si>
    <t>JUAREZ RAMIREZ ADRIAN ULISES</t>
  </si>
  <si>
    <t>PARRAS PEREZ CARLOS ALBERTO</t>
  </si>
  <si>
    <t>RODRIGUEZ PITONES CARLOS GUADALUPE</t>
  </si>
  <si>
    <t>MARTINEZ MEDINA JUAN MIGUEL</t>
  </si>
  <si>
    <t>PEQUEÑO HUERTA SERGIO LUIS</t>
  </si>
  <si>
    <t>DE LA FUENTE TURRUBIATES JUAN ANTONIO</t>
  </si>
  <si>
    <t>PLATAS ZAPATA GERARDO</t>
  </si>
  <si>
    <t>PUENTE GARCIA PEDRO JONATHAN</t>
  </si>
  <si>
    <t>MENDOZA FLORES MIGUEL ANGEL</t>
  </si>
  <si>
    <t>ALMAGUER RODRIGUEZ JOSE ALEJANDRO</t>
  </si>
  <si>
    <t>BORREGO HUERTA MARCO ANTONIO</t>
  </si>
  <si>
    <t>ZAPATA RUIZ GERARDO</t>
  </si>
  <si>
    <t>MARTINEZ MATA JESUS EDUARDO</t>
  </si>
  <si>
    <t>MONTOYA GONZALEZ JOSE ALEJANDRO</t>
  </si>
  <si>
    <t>MESQUITIC ZUÑIGA ALFREDO GAMALIEL</t>
  </si>
  <si>
    <t>ALVAREZ CHARLES DAVID ISRAEL</t>
  </si>
  <si>
    <t>CAMACHO MAGAÑA CARLOS ALBERTO</t>
  </si>
  <si>
    <t>GARCIA BARRON ARMANDO</t>
  </si>
  <si>
    <t>MARQUEZ IBARRA JAIME</t>
  </si>
  <si>
    <t>ESCOBEDO MIRELES LIZBETH</t>
  </si>
  <si>
    <t>LOPEZ CAMACHO LUIS FELIPE</t>
  </si>
  <si>
    <t>CAMPOS LOPEZ CARLOS</t>
  </si>
  <si>
    <t>SOTO HUERTA JESUS BERNANRDO</t>
  </si>
  <si>
    <t>LEON HERNANDEZ REMIGIO</t>
  </si>
  <si>
    <t>LOPEZ REYES ORLANDO POLO</t>
  </si>
  <si>
    <t>HERNANDEZ RODRIGUEZ LUIS ELIGIO</t>
  </si>
  <si>
    <t>GUEVARA TORRES EDGAR GUSTAVO</t>
  </si>
  <si>
    <t>ALVARADO MOTA JUAN CARLOS</t>
  </si>
  <si>
    <t>CORTEZ CASTILLO ALAN DE JESUS</t>
  </si>
  <si>
    <t>GONZALEZ LLAMAS MARIO ALBERTO</t>
  </si>
  <si>
    <t>RAMIREZ CONTRERAS JOSE</t>
  </si>
  <si>
    <t>PEREZ GARCIA JULIO CESAR</t>
  </si>
  <si>
    <t>JUAREZ MONTELONGO HECTOR GIOVANNI</t>
  </si>
  <si>
    <t>CAMERO SANTANA RUBEN</t>
  </si>
  <si>
    <t>LERMA AVALOS MARCOS ERNESTO</t>
  </si>
  <si>
    <t>SANCHEZ MIRELES CESAR</t>
  </si>
  <si>
    <t>NAVARRO GARCIA JUAN PABLO</t>
  </si>
  <si>
    <t>TORRES URBINA FRANCISCO</t>
  </si>
  <si>
    <t>CAMACHO ORTIZ CARLOS ALBERTO</t>
  </si>
  <si>
    <t>MEDINA GALLARDO LUIS MANUEL</t>
  </si>
  <si>
    <t>MARQUEZ RODRIGUEZ JOEL</t>
  </si>
  <si>
    <t>RODRIGUEZ VAZQUEZ ANGEL MARTIN</t>
  </si>
  <si>
    <t>HERNANDEZ BORREGO CHRYSTIAN IVAN</t>
  </si>
  <si>
    <t>RODRIGUEZ GARCIA OLGA LIDIA</t>
  </si>
  <si>
    <t>TOVAR ALVAREZ GUILLERMO</t>
  </si>
  <si>
    <t>GARCIA CASTRO JULIO CESAR</t>
  </si>
  <si>
    <t>TORRES GALLEGOS ABRHAM DE JESUS</t>
  </si>
  <si>
    <t>MATA SANCHEZ GILBERTO</t>
  </si>
  <si>
    <t>AMAYA RIOS JULIO CESAR</t>
  </si>
  <si>
    <t>DE LA CRUZ HERNANDEZ REYMUNDO</t>
  </si>
  <si>
    <t>FLORES GARCIA AZAEL</t>
  </si>
  <si>
    <t>TORRES VEGA JAIME ALEJANDRO</t>
  </si>
  <si>
    <t>HERNANDEZ LOPEZ JOSE ANGEL</t>
  </si>
  <si>
    <t>NAVA GONZALEZ EDGAR GUSTAVO</t>
  </si>
  <si>
    <t>GARCIA DEL ANGEL ANTONIO</t>
  </si>
  <si>
    <t>PEREZ FLORES MAGUIN</t>
  </si>
  <si>
    <t>VIGIL LEDEZMA TANIA NASYELI</t>
  </si>
  <si>
    <t>RUIZ RODRIGUEZ ADRIANA</t>
  </si>
  <si>
    <t>RANGEL HERNANDEZ LUIS EFRAIN</t>
  </si>
  <si>
    <t>RODRIGUEZ PITONES JESUS OSWALDO</t>
  </si>
  <si>
    <t>RUIZ VELAZQUEZ GUADALUPE</t>
  </si>
  <si>
    <t>CISNEROS OCHOA EDGAR ENRIQUE</t>
  </si>
  <si>
    <t>LOPEZ RODRIGUEZ REYNALDO</t>
  </si>
  <si>
    <t>SANCHEZ MALDANADO EDGAR LEOBARDO</t>
  </si>
  <si>
    <t>1129-01-001</t>
  </si>
  <si>
    <t>DESPENSA DE LOS TRABAJADORES</t>
  </si>
  <si>
    <t>1129-03-033</t>
  </si>
  <si>
    <t>1129-03-034</t>
  </si>
  <si>
    <t>1129-03-035</t>
  </si>
  <si>
    <t>SUBSIDIO OCTUBRE 2021</t>
  </si>
  <si>
    <t>SUBSIDIO NOVIEMBRE 2021</t>
  </si>
  <si>
    <t>SUBSIDIO DICIEMBRE 2021</t>
  </si>
  <si>
    <t>P07195</t>
  </si>
  <si>
    <t>FONDO DE AHORRO SINDICATO BASE CAT 25/2021</t>
  </si>
  <si>
    <t>P06535</t>
  </si>
  <si>
    <t>FONDO DE AHORRO SINDICATO BASE CAT 26/2021</t>
  </si>
  <si>
    <t>C06633</t>
  </si>
  <si>
    <t>FONDO DE AHORRO SINDICATO BASE CAT 27/2021</t>
  </si>
  <si>
    <t xml:space="preserve">ALFARO GUILLEN ISMAEL </t>
  </si>
  <si>
    <t>2111-5-6712</t>
  </si>
  <si>
    <t>C02472</t>
  </si>
  <si>
    <t>SEGURO DE VIDA TRABAJADORES</t>
  </si>
  <si>
    <t>C02653</t>
  </si>
  <si>
    <t>C02676</t>
  </si>
  <si>
    <t>C02098</t>
  </si>
  <si>
    <t>LIBERTAD RETENCIONES CATORCENA 21 DE 2021</t>
  </si>
  <si>
    <t>C202183</t>
  </si>
  <si>
    <t>LIBERTAD RETENCIONES CATORCENA 22 DE 2021</t>
  </si>
  <si>
    <t>C02291</t>
  </si>
  <si>
    <t>LIBERTAD RETENCIONES CATORCENA 23 DE 2021</t>
  </si>
  <si>
    <t>C02362</t>
  </si>
  <si>
    <t>LIBERTAD RETENCIONES CATORCENA 24 DE 2021</t>
  </si>
  <si>
    <t>LIBERTAD RETENCIONES CATORCENA 25 DE 2021</t>
  </si>
  <si>
    <t>LIBERTAD RETENCIONES CATORCENA 26 DE 2021</t>
  </si>
  <si>
    <t>2117-01-04-46</t>
  </si>
  <si>
    <t>ISR_x000D_ (NOMINA SB CAT 21 2021. GP Folio: 328)</t>
  </si>
  <si>
    <t>C02100</t>
  </si>
  <si>
    <t>ISR_x000D_ (NOMINA SE CAT 21 2021. GP Folio: 329)</t>
  </si>
  <si>
    <t>C02102</t>
  </si>
  <si>
    <t>(PAGO NEVID ESTUARDO FERREL RAMIREZ (6351). GP Folio: 330)</t>
  </si>
  <si>
    <t>ISR_x000D_ (NOMINA CB CAT 21 2021. GP Folio: 331)</t>
  </si>
  <si>
    <t>C02114</t>
  </si>
  <si>
    <t>ISR_x000D_ (NOMINA CE CAT 21 2021. GP Folio: 332)</t>
  </si>
  <si>
    <t>C02146</t>
  </si>
  <si>
    <t>(LIQUIDACION DE JOSE FERNANDO FLORES TRUJILLO (7291). GP Folio: 335)</t>
  </si>
  <si>
    <t>C02148</t>
  </si>
  <si>
    <t>(LIQUIDACION DE JUAN PABLO SALDIVAR CONDE (7202). GP Folio: 337)</t>
  </si>
  <si>
    <t>(LIQUIDACION YARITZA TATIANA RODRIGUEZ JASSO (6930). GP Folio: 340)</t>
  </si>
  <si>
    <t>S/C (LIQUIDACION DE MIGUEL ANGEL TORRES CABALLERO (7159). GP Folio: 341)</t>
  </si>
  <si>
    <t>C02164</t>
  </si>
  <si>
    <t>(LIQUIDACION ALAN DE JESUS MACHUCA GARCIA (7156). GP Folio: 342)</t>
  </si>
  <si>
    <t>C02165</t>
  </si>
  <si>
    <t>(LIQUIDACION DE MARIA LUISA GONZALEZ PALACIOS (7203). GP Folio: 343)</t>
  </si>
  <si>
    <t>C02166</t>
  </si>
  <si>
    <t>(LIQUIDACION DE HECTOR BENHUR PEREZ CESPEDES (7163). GP Folio: 344)</t>
  </si>
  <si>
    <t>C02183</t>
  </si>
  <si>
    <t>ISR_x000D_ (NOMINA SB CAT 22 2021. GP Folio: 348)</t>
  </si>
  <si>
    <t>C02185</t>
  </si>
  <si>
    <t>ISR_x000D_ (NOMINA SE CAT 22 2021. GP Folio: 349)</t>
  </si>
  <si>
    <t>C02193</t>
  </si>
  <si>
    <t>(PAGO NEVID ESTUARDO FERREL RAMIREZ (6351). GP Folio: 352)</t>
  </si>
  <si>
    <t>C02199</t>
  </si>
  <si>
    <t>ISR_x000D_ (NOMINA CB CAT 22 2021. GP Folio: 354)</t>
  </si>
  <si>
    <t>C02205</t>
  </si>
  <si>
    <t>ISR_x000D_ (NOMINA CE CAT 22 2021. GP Folio: 355)</t>
  </si>
  <si>
    <t>C02220</t>
  </si>
  <si>
    <t xml:space="preserve"> (LIQUIDACION DE EVARISTO ABRAHAM BENITEZ MARTINEZ  (7158). GP Folio: 356)</t>
  </si>
  <si>
    <t>C02225</t>
  </si>
  <si>
    <t>S/C (COMPENSACIONES DEL MES DE OCTUBRE 2021. GP Folio: 359)</t>
  </si>
  <si>
    <t>2117-01-04-47</t>
  </si>
  <si>
    <t>C02231</t>
  </si>
  <si>
    <t>SERGIO DERWIN ACUÑA GUTIERREZ (LIQUIDACION SERGIO DERWIN ACUÑA GUTIERREZ (7141). GP Folio: 360)</t>
  </si>
  <si>
    <t>C02238</t>
  </si>
  <si>
    <t>(LIQUIDACION DE MARIANELA RODRIGUEZ BECERRA (7105). GP Folio: 361)</t>
  </si>
  <si>
    <t>C02247</t>
  </si>
  <si>
    <t>S/C (LIQUIDACION DE ELIAZAR MARTINEZ(836). GP Folio: 362)</t>
  </si>
  <si>
    <t>C02268</t>
  </si>
  <si>
    <t>(LIQUIDACION DE AURA CELESTE DELGADO DE LEON (7258). GP Folio: 367)</t>
  </si>
  <si>
    <t>C02272</t>
  </si>
  <si>
    <t>(LIQUIDACION DE ELY TUEXI AMARO(7125). GP Folio: 370)</t>
  </si>
  <si>
    <t>C02274</t>
  </si>
  <si>
    <t>(LIQUIDACION DE CARLOS EDUARDO GARCIA TORRES(7147). GP Folio: 372)</t>
  </si>
  <si>
    <t>C02278</t>
  </si>
  <si>
    <t>(LIQUIDACION DE SANDRA GARCIA RODRIGUEZ (7153). GP Folio: 373)</t>
  </si>
  <si>
    <t>C02279</t>
  </si>
  <si>
    <t>(LIQUIDACION DE SONIA LOPEZ RAMIREZ (7160). GP Folio: 374)</t>
  </si>
  <si>
    <t>C02280</t>
  </si>
  <si>
    <t>(LIQUIDACION DE ALEJANDRA CHAVEZ VALDEZ (7126). GP Folio: 375)</t>
  </si>
  <si>
    <t>ISR_x000D_ (NOMINA SINDICATO BASE CAT 23 OFICIO RH/1107/2021. GP Folio: 378)</t>
  </si>
  <si>
    <t>C02293</t>
  </si>
  <si>
    <t>ISR_x000D_ (NOMINA SE CAT 23.2021. GP Folio: 379)</t>
  </si>
  <si>
    <t>C02298</t>
  </si>
  <si>
    <t>ISR_x000D_ (NOMINA CB CAT 23.2021. GP Folio: 380)</t>
  </si>
  <si>
    <t>C02302</t>
  </si>
  <si>
    <t>ISR_x000D_ (NOMINA CE CAT 23.2021. GP Folio: 381)</t>
  </si>
  <si>
    <t>C02321</t>
  </si>
  <si>
    <t>(PAGO NEVID ESTUARDO FERREL RAMIREZ (6351) CAT 23/2021. GP Folio: 389)</t>
  </si>
  <si>
    <t>D01152</t>
  </si>
  <si>
    <t>Movimiento Directo Automático (CANCELACION DE MOMENTOS ELIAZAR MARTINEZ (POR RECHAZO BANCARIO))</t>
  </si>
  <si>
    <t>C02269</t>
  </si>
  <si>
    <t>(LIQUIDACION DE JOSE JUAN PONCE GALVEZ (7172). GP Folio: 368)</t>
  </si>
  <si>
    <t>ISR_x000D_ (NOMINA CAT24-2021 SB. GP Folio: 395)</t>
  </si>
  <si>
    <t>C02364</t>
  </si>
  <si>
    <t>ISR_x000D_ (NOMINA SE CAT 24 2021.. GP Folio: 396)</t>
  </si>
  <si>
    <t>C02370</t>
  </si>
  <si>
    <t>ISR_x000D_ (NOMINA CE CAT24-2021. GP Folio: 397)</t>
  </si>
  <si>
    <t>C02381</t>
  </si>
  <si>
    <t>ISR_x000D_ (CB CAT 24-2021. GP Folio: 398)</t>
  </si>
  <si>
    <t>C02404</t>
  </si>
  <si>
    <t>(PAGO DE NEVID ESTUARDO FERREL RAMIREZ 30 NOV 2021. GP Folio: 403)</t>
  </si>
  <si>
    <t>C02407</t>
  </si>
  <si>
    <t>S/C (LIQUIDACION DE ISRAEL LOPEZ RANGEL (7182). GP Folio: 406)</t>
  </si>
  <si>
    <t>C02409</t>
  </si>
  <si>
    <t>(LIQUIDACION DE DANIEL DIAZ VICENCIO (7267). GP Folio: 408)</t>
  </si>
  <si>
    <t>C02412</t>
  </si>
  <si>
    <t>ISR COMPENSACIONES NOVIEMBRE 2021 (COMPENSACIONES NOVIEMBRE)</t>
  </si>
  <si>
    <t>C02443</t>
  </si>
  <si>
    <t>S/C (SEGUNDO PAGO PARCIAL DE LIQUIDACION POR PENSIÓN, NÚMERO DE EMPLEADO 836, SOLICITADO MEDIANTE OFICIO No. R.H./982/2021.)</t>
  </si>
  <si>
    <t>2117-01-04-48</t>
  </si>
  <si>
    <t>C02417</t>
  </si>
  <si>
    <t>(LIQUIDACION CARLOS JAIME RINCON GUTIERREZ (6747). GP Folio: 410)</t>
  </si>
  <si>
    <t>C02420</t>
  </si>
  <si>
    <t>(LIQUIDACION DE LUIS EDUARDO RANGEL SOTELO (7113). GP Folio: 411)</t>
  </si>
  <si>
    <t>C02423</t>
  </si>
  <si>
    <t>(LIQUIDACION DE ALAN NATAEL DE LA ROSA JUAREZ (6729). GP Folio: 414)</t>
  </si>
  <si>
    <t>C02432</t>
  </si>
  <si>
    <t>(LIQUIDACION DE ALBERTO ORTIZ SANDOVAL (7106). GP Folio: 416)</t>
  </si>
  <si>
    <t>C02454</t>
  </si>
  <si>
    <t>S/C (LIQUIDACION DE ERIKA MIRIAM GONZALEZ VAZQUEZ (7255). GP Folio: 420)</t>
  </si>
  <si>
    <t>C02474</t>
  </si>
  <si>
    <t>ISR_x000D_ (NOMINA  CAT25 2021 SE. GP Folio: 425)</t>
  </si>
  <si>
    <t>C02480</t>
  </si>
  <si>
    <t>ISR_x000D_ (NOMINA CAT25 2021 CB. GP Folio: 426)</t>
  </si>
  <si>
    <t>C02481</t>
  </si>
  <si>
    <t>ISR_x000D_ (NOMINA CAT 25.2021 CE. GP Folio: 427)</t>
  </si>
  <si>
    <t>C02495</t>
  </si>
  <si>
    <t>(LIQUIDACION DE BEATRIZ ADRIANA SOTO VELAZQUEZ (7154). GP Folio: 428)</t>
  </si>
  <si>
    <t>C02714</t>
  </si>
  <si>
    <t>C02513</t>
  </si>
  <si>
    <t>ISR (SB AGUINALDO 2021. GP Folio: 429)</t>
  </si>
  <si>
    <t>C02525</t>
  </si>
  <si>
    <t>S/C (SE AGUINALDO 2021. GP Folio: 431)</t>
  </si>
  <si>
    <t>C02528</t>
  </si>
  <si>
    <t>(LIQUIDACION DE GUILLERMO EURESTI RODRIGUEZ (7190). GP Folio: 432)</t>
  </si>
  <si>
    <t>C02573</t>
  </si>
  <si>
    <t>S/C (AGUINALDO 2021 CE. GP Folio: 444)</t>
  </si>
  <si>
    <t>C02598</t>
  </si>
  <si>
    <t>(PAGO DE LIQUIDACION RENE OCHOA VELA CLAVE 7290. GP Folio: 446)</t>
  </si>
  <si>
    <t>C02713</t>
  </si>
  <si>
    <t>C02615</t>
  </si>
  <si>
    <t>(LIQUIDACION DE JESUS EDUARDO MZAMUDIO BARBOZA (7308). GP Folio: 449)</t>
  </si>
  <si>
    <t>C02620</t>
  </si>
  <si>
    <t>(PAGO DE LIQUIDACION POR TERMINACIÓN LABORAL, NÚMERO DE EMPLEADO 6173, SOLICITADO MEDIANTE OFICIO No.. GP Folio: 450)</t>
  </si>
  <si>
    <t>C02624</t>
  </si>
  <si>
    <t>(PAGO DE LIQUIDACION POR TERMINACIÓN LABORAL, NÚMERO DE EMPLEADO 7320, SOLICITADO MEDIANTE OFICIO No.. GP Folio: 451)</t>
  </si>
  <si>
    <t>C02629</t>
  </si>
  <si>
    <t>ISR_x000D_ (NOMINA SINDICATO BASE CAT 25. GP Folio: 424)</t>
  </si>
  <si>
    <t>C02678</t>
  </si>
  <si>
    <t>ISR_x000D_ (NOMINA SINDICATO EVENTUAL CAT27-2021. GP Folio: 465)</t>
  </si>
  <si>
    <t>C02680</t>
  </si>
  <si>
    <t>ISR_x000D_ (NOMINA CB CAT 27.2021. GP Folio: 466)</t>
  </si>
  <si>
    <t>C02684</t>
  </si>
  <si>
    <t>ISR_x000D_ (NOMINA CE CAT 27.2021. GP Folio: 467)</t>
  </si>
  <si>
    <t>C02698</t>
  </si>
  <si>
    <t>(PAGO DE NEVID E. FERREL RMZ (6351). GP Folio: 470)</t>
  </si>
  <si>
    <t>C02699</t>
  </si>
  <si>
    <t>(PAGO DE NEVID E. FERREL RMZ (6351). GP Folio: 471)</t>
  </si>
  <si>
    <t>C02625</t>
  </si>
  <si>
    <t>(PAGO DE LIQUIDACION POR TERMINACIÓN LABORAL, NÚMERO DE EMPLEADO 7306, SOLICITADO MEDIANTE OFICIO No.. GP Folio: 452)</t>
  </si>
  <si>
    <t>C02634</t>
  </si>
  <si>
    <t>(NOMINA CAT26-2021 SINDICATO EVENTUAL. GP Folio: 456)</t>
  </si>
  <si>
    <t>C02636</t>
  </si>
  <si>
    <t>ISR_x000D_ (NOMINA CAT 26-2021 CONFIANZA BASE. GP Folio: 457)</t>
  </si>
  <si>
    <t>C02640</t>
  </si>
  <si>
    <t>ISR_x000D_ (NOMINA SB CAT 26.2021. GP Folio: 459)</t>
  </si>
  <si>
    <t>ISR_x000D_ (NOMINASINDICATO BASE CAT27-2021. GP Folio: 464)</t>
  </si>
  <si>
    <t>P05744</t>
  </si>
  <si>
    <t>3% S/ NOMINAS  OCTUBRE 2021</t>
  </si>
  <si>
    <t>P06712</t>
  </si>
  <si>
    <t>3% S/ NOMINAS  NOVIEMBRE 2021</t>
  </si>
  <si>
    <t>P06954</t>
  </si>
  <si>
    <t>2261-001</t>
  </si>
  <si>
    <t>IVA FACTURADO</t>
  </si>
  <si>
    <t>2165-003</t>
  </si>
  <si>
    <t>FONDO DE AHORRO EN PROCESO DE CONVENIO</t>
  </si>
  <si>
    <t>2165-006</t>
  </si>
  <si>
    <t>2165-007</t>
  </si>
  <si>
    <t>FONDO DE AHORRO 2021</t>
  </si>
  <si>
    <t>FONDO DE AHORRO 2021 RESERVA</t>
  </si>
  <si>
    <t>2151-001</t>
  </si>
  <si>
    <t>2151-002</t>
  </si>
  <si>
    <t>COBROS ANTICIPADOS POR APLICAR</t>
  </si>
  <si>
    <t>COBROS ANTICIPADOS NO IDENTIFICADOS</t>
  </si>
  <si>
    <t>D00950</t>
  </si>
  <si>
    <t>D01053</t>
  </si>
  <si>
    <t>D01200</t>
  </si>
  <si>
    <t>D00951</t>
  </si>
  <si>
    <t>D01138</t>
  </si>
  <si>
    <t>C02496</t>
  </si>
  <si>
    <t>C02497</t>
  </si>
  <si>
    <t>1000B17</t>
  </si>
  <si>
    <t>C02498</t>
  </si>
  <si>
    <t>15F20A</t>
  </si>
  <si>
    <t>LEON SANCHEZ JORGE ADRIAN</t>
  </si>
  <si>
    <t>C02500</t>
  </si>
  <si>
    <t>C02501</t>
  </si>
  <si>
    <t>C02510</t>
  </si>
  <si>
    <t>C02588</t>
  </si>
  <si>
    <t>C02589</t>
  </si>
  <si>
    <t>C02599</t>
  </si>
  <si>
    <t>1AB4B0</t>
  </si>
  <si>
    <t>2112-1-000003</t>
  </si>
  <si>
    <t>P02683</t>
  </si>
  <si>
    <t>B150652</t>
  </si>
  <si>
    <t>MATERIALES, UTILES Y EQUIPOS MENORES DE OFICINA</t>
  </si>
  <si>
    <t>B 153809</t>
  </si>
  <si>
    <t>P05279</t>
  </si>
  <si>
    <t>B-154628</t>
  </si>
  <si>
    <t>P05562</t>
  </si>
  <si>
    <t>B155558</t>
  </si>
  <si>
    <t>P05564</t>
  </si>
  <si>
    <t>B155559</t>
  </si>
  <si>
    <t>P05567</t>
  </si>
  <si>
    <t>B155560</t>
  </si>
  <si>
    <t>P05569</t>
  </si>
  <si>
    <t>B155561</t>
  </si>
  <si>
    <t>P05571</t>
  </si>
  <si>
    <t>B155562</t>
  </si>
  <si>
    <t>P05573</t>
  </si>
  <si>
    <t>B155563</t>
  </si>
  <si>
    <t>P05736</t>
  </si>
  <si>
    <t>B-155048</t>
  </si>
  <si>
    <t>P05724</t>
  </si>
  <si>
    <t>B-155357</t>
  </si>
  <si>
    <t>P05830</t>
  </si>
  <si>
    <t>B-155302</t>
  </si>
  <si>
    <t>P00730</t>
  </si>
  <si>
    <t>B-157328</t>
  </si>
  <si>
    <t>P00792</t>
  </si>
  <si>
    <t>B-157686</t>
  </si>
  <si>
    <t>2112-1-000005</t>
  </si>
  <si>
    <t>MENDIOLA ARELLANO ISOLDA MA DE JESUS</t>
  </si>
  <si>
    <t>ACTIVIDADES ESPECIALES TORNEO DE FUTBOL</t>
  </si>
  <si>
    <t>F6723</t>
  </si>
  <si>
    <t>SERVICIO DE VIGILANCIA</t>
  </si>
  <si>
    <t>F6724</t>
  </si>
  <si>
    <t>2112-1-000006</t>
  </si>
  <si>
    <t>A231</t>
  </si>
  <si>
    <t>EQUIPOS HIDRAULICOS Y ELECTRICOS DE TAMAULIPAS, SA</t>
  </si>
  <si>
    <t>EQUIPO DE GENERACION ELECTRICA</t>
  </si>
  <si>
    <t>2112-1-000008</t>
  </si>
  <si>
    <t>497</t>
  </si>
  <si>
    <t>ENERCONSULTORES, S.A. DE C.V.</t>
  </si>
  <si>
    <t>SERVICIOS LEGALES DE CONTABILIDAD, AUDITORÌA Y RELACIONADOS</t>
  </si>
  <si>
    <t>500</t>
  </si>
  <si>
    <t>504</t>
  </si>
  <si>
    <t>508</t>
  </si>
  <si>
    <t>509</t>
  </si>
  <si>
    <t>510</t>
  </si>
  <si>
    <t>523</t>
  </si>
  <si>
    <t>525</t>
  </si>
  <si>
    <t>527</t>
  </si>
  <si>
    <t>530</t>
  </si>
  <si>
    <t>532</t>
  </si>
  <si>
    <t>533</t>
  </si>
  <si>
    <t>541</t>
  </si>
  <si>
    <t>542</t>
  </si>
  <si>
    <t>547</t>
  </si>
  <si>
    <t>551</t>
  </si>
  <si>
    <t>552</t>
  </si>
  <si>
    <t>559</t>
  </si>
  <si>
    <t>561</t>
  </si>
  <si>
    <t>562</t>
  </si>
  <si>
    <t>563</t>
  </si>
  <si>
    <t>564</t>
  </si>
  <si>
    <t>565</t>
  </si>
  <si>
    <t>566</t>
  </si>
  <si>
    <t>2112-1-000009</t>
  </si>
  <si>
    <t>A4665</t>
  </si>
  <si>
    <t>TALLER ELECTRICO ALVAREZ DEL NORTE, S.A. DE C.V.</t>
  </si>
  <si>
    <t>MANTENIMIENTON Y REPARACION DE EQUIPO ELECTROMECANICO</t>
  </si>
  <si>
    <t>A4701</t>
  </si>
  <si>
    <t>A4702</t>
  </si>
  <si>
    <t>A4703</t>
  </si>
  <si>
    <t>A4736</t>
  </si>
  <si>
    <t>A4745</t>
  </si>
  <si>
    <t>A4746</t>
  </si>
  <si>
    <t>A4783</t>
  </si>
  <si>
    <t>A4785</t>
  </si>
  <si>
    <t>A4818</t>
  </si>
  <si>
    <t>A4889</t>
  </si>
  <si>
    <t>P01005</t>
  </si>
  <si>
    <t>A5445</t>
  </si>
  <si>
    <t>MANTENIMIENTO Y REPARACION DE PLANTA TRATADORA</t>
  </si>
  <si>
    <t>2112-1-000010</t>
  </si>
  <si>
    <t>A424</t>
  </si>
  <si>
    <t>VICTORIA RADIO PUBLICIDAD, SA DE CV</t>
  </si>
  <si>
    <t>DIFUSIÓN RADI Y TELEVISIÓN</t>
  </si>
  <si>
    <t>A491</t>
  </si>
  <si>
    <t>A492</t>
  </si>
  <si>
    <t>A500</t>
  </si>
  <si>
    <t>2112-1-000011</t>
  </si>
  <si>
    <t>CVT2690</t>
  </si>
  <si>
    <t>MULTIMEDIOS, S.A. DE C.V.</t>
  </si>
  <si>
    <t>DIFUSION RADIO Y TELEVICION</t>
  </si>
  <si>
    <t>CVT2613</t>
  </si>
  <si>
    <t>CVT2561</t>
  </si>
  <si>
    <t>2112-1-000012</t>
  </si>
  <si>
    <t>OIN-4587</t>
  </si>
  <si>
    <t>ORIENTACION INFORMATIVA, S.A. DE C.V.</t>
  </si>
  <si>
    <t>OIN-4690</t>
  </si>
  <si>
    <t>OIN-4691</t>
  </si>
  <si>
    <t>2112-1-000013</t>
  </si>
  <si>
    <t>A773</t>
  </si>
  <si>
    <t>BENITEZ GARZA EDUARDO</t>
  </si>
  <si>
    <t>MANTENIMIENTO Y REPARACION DE OBRAS DE AGUA</t>
  </si>
  <si>
    <t>A784</t>
  </si>
  <si>
    <t>ARRENDAMIENTO DE MAQUINARIA OTROS EQUIPOS Y HERRAMIENTAS</t>
  </si>
  <si>
    <t>A790</t>
  </si>
  <si>
    <t>A795</t>
  </si>
  <si>
    <t>A799</t>
  </si>
  <si>
    <t>A803</t>
  </si>
  <si>
    <t>A806</t>
  </si>
  <si>
    <t>A819</t>
  </si>
  <si>
    <t>A831</t>
  </si>
  <si>
    <t>A833</t>
  </si>
  <si>
    <t>P00782</t>
  </si>
  <si>
    <t>A 1065</t>
  </si>
  <si>
    <t>P00854</t>
  </si>
  <si>
    <t>A-1072</t>
  </si>
  <si>
    <t>P00938</t>
  </si>
  <si>
    <t>2112-1-000015</t>
  </si>
  <si>
    <t>RUTER, S.A. DE C.V.</t>
  </si>
  <si>
    <t>MANTENIMIENTO Y REPARACION DE PAVIMENTO</t>
  </si>
  <si>
    <t>C681</t>
  </si>
  <si>
    <t>C1428</t>
  </si>
  <si>
    <t>MATERIAL DE CONSTRUCCION</t>
  </si>
  <si>
    <t>2112-1-000017</t>
  </si>
  <si>
    <t>11580</t>
  </si>
  <si>
    <t>RUIZ UGALDE GRACIELA</t>
  </si>
  <si>
    <t>REPARACION Y MANTENIMIENTO DE EQUIPO DE TRANSPPORTE</t>
  </si>
  <si>
    <t>11689</t>
  </si>
  <si>
    <t>D00769</t>
  </si>
  <si>
    <t>13308</t>
  </si>
  <si>
    <t>2112-1-000018</t>
  </si>
  <si>
    <t>B6566</t>
  </si>
  <si>
    <t>LABORATORIO SAS, S.A. DE C.V.</t>
  </si>
  <si>
    <t>ANALISIS DE MUESTRAS</t>
  </si>
  <si>
    <t>B6736</t>
  </si>
  <si>
    <t>B6896</t>
  </si>
  <si>
    <t>B6897</t>
  </si>
  <si>
    <t>B6898</t>
  </si>
  <si>
    <t>B6899</t>
  </si>
  <si>
    <t>B6900</t>
  </si>
  <si>
    <t>B6901</t>
  </si>
  <si>
    <t>B6902</t>
  </si>
  <si>
    <t>B6903</t>
  </si>
  <si>
    <t>B6904</t>
  </si>
  <si>
    <t>B6905</t>
  </si>
  <si>
    <t>B6923</t>
  </si>
  <si>
    <t>B6924</t>
  </si>
  <si>
    <t>P01203</t>
  </si>
  <si>
    <t>B6985</t>
  </si>
  <si>
    <t>P01204</t>
  </si>
  <si>
    <t>B6986</t>
  </si>
  <si>
    <t>P01205</t>
  </si>
  <si>
    <t>B7005</t>
  </si>
  <si>
    <t>P01206</t>
  </si>
  <si>
    <t>B7006</t>
  </si>
  <si>
    <t>P01487</t>
  </si>
  <si>
    <t>B7007</t>
  </si>
  <si>
    <t>P01488</t>
  </si>
  <si>
    <t>B7008</t>
  </si>
  <si>
    <t>P01724</t>
  </si>
  <si>
    <t>B-9128</t>
  </si>
  <si>
    <t>P02471</t>
  </si>
  <si>
    <t>B-9129</t>
  </si>
  <si>
    <t>P02522</t>
  </si>
  <si>
    <t>B-9130</t>
  </si>
  <si>
    <t>P04315</t>
  </si>
  <si>
    <t>B-9131</t>
  </si>
  <si>
    <t>P03042</t>
  </si>
  <si>
    <t>B-9135</t>
  </si>
  <si>
    <t>P03043</t>
  </si>
  <si>
    <t>B-9136</t>
  </si>
  <si>
    <t>2112-1-000019</t>
  </si>
  <si>
    <t>B5189</t>
  </si>
  <si>
    <t>B-5891</t>
  </si>
  <si>
    <t>2112-1-000020</t>
  </si>
  <si>
    <t>A41597</t>
  </si>
  <si>
    <t>CENTRO LLANTERO GARZA, S.A. DE C.V.</t>
  </si>
  <si>
    <t>REPARACION Y MANTENIMIENTO DE EQUIPO DE TRANSPORTE</t>
  </si>
  <si>
    <t>A41829</t>
  </si>
  <si>
    <t>REFACCIONES Y MANTENIMIENTO DE MAQUINARIA</t>
  </si>
  <si>
    <t>A41842</t>
  </si>
  <si>
    <t>A41843</t>
  </si>
  <si>
    <t>A42115</t>
  </si>
  <si>
    <t>P04584</t>
  </si>
  <si>
    <t>A00061561</t>
  </si>
  <si>
    <t>P05832</t>
  </si>
  <si>
    <t>A63603</t>
  </si>
  <si>
    <t>P05840</t>
  </si>
  <si>
    <t>A63809</t>
  </si>
  <si>
    <t>P05838</t>
  </si>
  <si>
    <t>A63846</t>
  </si>
  <si>
    <t>P06342</t>
  </si>
  <si>
    <t>A00063898</t>
  </si>
  <si>
    <t>P06360</t>
  </si>
  <si>
    <t>A00063905</t>
  </si>
  <si>
    <t>P05842</t>
  </si>
  <si>
    <t>A64105</t>
  </si>
  <si>
    <t>REPARACION Y MANTENIMIENTO DE EQUIPO DE TRANSPORTE Y MAQUINARIA</t>
  </si>
  <si>
    <t>P01609</t>
  </si>
  <si>
    <t>A00066925</t>
  </si>
  <si>
    <t>P01611</t>
  </si>
  <si>
    <t>A00066924</t>
  </si>
  <si>
    <t>P01613</t>
  </si>
  <si>
    <t>A00066917</t>
  </si>
  <si>
    <t>P01644</t>
  </si>
  <si>
    <t>A00066884</t>
  </si>
  <si>
    <t>P01646</t>
  </si>
  <si>
    <t>A00066885</t>
  </si>
  <si>
    <t>P01668</t>
  </si>
  <si>
    <t>A00066939</t>
  </si>
  <si>
    <t>P02417</t>
  </si>
  <si>
    <t>A00067981</t>
  </si>
  <si>
    <t>P02419</t>
  </si>
  <si>
    <t>A00067617</t>
  </si>
  <si>
    <t>P02429</t>
  </si>
  <si>
    <t>A00067917</t>
  </si>
  <si>
    <t>P02442</t>
  </si>
  <si>
    <t>A00067479</t>
  </si>
  <si>
    <t>P03194</t>
  </si>
  <si>
    <t>A00068146</t>
  </si>
  <si>
    <t>P03303</t>
  </si>
  <si>
    <t>A00067975</t>
  </si>
  <si>
    <t>P03602</t>
  </si>
  <si>
    <t>A00069426</t>
  </si>
  <si>
    <t>P03695</t>
  </si>
  <si>
    <t>A00069449</t>
  </si>
  <si>
    <t>P03716</t>
  </si>
  <si>
    <t>A00068998</t>
  </si>
  <si>
    <t>P03887</t>
  </si>
  <si>
    <t>A00069658</t>
  </si>
  <si>
    <t>P03924</t>
  </si>
  <si>
    <t>A00068658</t>
  </si>
  <si>
    <t>P04440</t>
  </si>
  <si>
    <t>A00070056</t>
  </si>
  <si>
    <t>P04921</t>
  </si>
  <si>
    <t>A00070816</t>
  </si>
  <si>
    <t>P04929</t>
  </si>
  <si>
    <t>A00070955</t>
  </si>
  <si>
    <t>P04957</t>
  </si>
  <si>
    <t>A00070817</t>
  </si>
  <si>
    <t>P04998</t>
  </si>
  <si>
    <t xml:space="preserve"> A00070813 </t>
  </si>
  <si>
    <t xml:space="preserve">LLANTAS, VALVULAS Y SERVICIOS. </t>
  </si>
  <si>
    <t>2112-1-000021</t>
  </si>
  <si>
    <t>A287</t>
  </si>
  <si>
    <t>GARZA ULIBARRI CARLOS ARTURO</t>
  </si>
  <si>
    <t>2112-1-000022</t>
  </si>
  <si>
    <t>MENDIOLA ORTIZ JOSE LUIS</t>
  </si>
  <si>
    <t>MANTENIMIENTO Y REPARACION DE OBRAS DE ALCANTARILLADO</t>
  </si>
  <si>
    <t>2112-1-000023</t>
  </si>
  <si>
    <t>A3017</t>
  </si>
  <si>
    <t>GONZALEZ MOLINA FERNANDO</t>
  </si>
  <si>
    <t>MANTENIMIENTO Y REPARACION DE EQUIPO ELECTROMECANICO</t>
  </si>
  <si>
    <t>2112-1-000024</t>
  </si>
  <si>
    <t>B18405</t>
  </si>
  <si>
    <t>REACTIVOS Y SEGURIDAD INDUSTRIAL, S.A. DE C.V.</t>
  </si>
  <si>
    <t>REFACCIONES Y ACCESORIOS MENORES DE EQUIPO DE LABORATORIO</t>
  </si>
  <si>
    <t>2112-1-000025</t>
  </si>
  <si>
    <t>DGF CONTADORES Y CONSULTORES, S.C.</t>
  </si>
  <si>
    <t>2112-1-000028</t>
  </si>
  <si>
    <t>B14435</t>
  </si>
  <si>
    <t>SUKIMOTO DE VICTORIA, S.A. DE C.V.</t>
  </si>
  <si>
    <t>MANTENIMIENTO Y REPARACION DE EQUIPO DE TRANSPORTE</t>
  </si>
  <si>
    <t>B14438</t>
  </si>
  <si>
    <t>B14471</t>
  </si>
  <si>
    <t>B14473</t>
  </si>
  <si>
    <t>B14475</t>
  </si>
  <si>
    <t>B14587</t>
  </si>
  <si>
    <t>B14627</t>
  </si>
  <si>
    <t>B14628</t>
  </si>
  <si>
    <t>B14687</t>
  </si>
  <si>
    <t>B14688</t>
  </si>
  <si>
    <t>B14689</t>
  </si>
  <si>
    <t>B14629</t>
  </si>
  <si>
    <t>B14800/B14848</t>
  </si>
  <si>
    <t>B14871</t>
  </si>
  <si>
    <t>2112-1-000029</t>
  </si>
  <si>
    <t>A6526</t>
  </si>
  <si>
    <t>HARARI GARDUÑO LUIS</t>
  </si>
  <si>
    <t xml:space="preserve">ARRENDAMIENTO DE MAQUINARIA </t>
  </si>
  <si>
    <t>A6227</t>
  </si>
  <si>
    <t>A6533</t>
  </si>
  <si>
    <t>2112-1-000030</t>
  </si>
  <si>
    <t>DE LA O ESTAVILLO LUIS ARMANDO</t>
  </si>
  <si>
    <t>REFACCIONES Y ACCESORIOS MENORES DE EQUIPO ELECTROMECANICO</t>
  </si>
  <si>
    <t>SUMINISTRO Y COLOCACION DE MATERIAL ELECTRICO PARA LA CONSTRUCCION DE LA SUBESTACION ELECTRICA TRIFASICA UBICADA EN LA PEÑITA</t>
  </si>
  <si>
    <t>2112-1-000031</t>
  </si>
  <si>
    <t>A5687</t>
  </si>
  <si>
    <t>JAVIER DE LOS SANTOS Y CIA., S.C.</t>
  </si>
  <si>
    <t>SERVICIOS LEGALES DE CONTABILIDAD, AUDITORIA Y RELACIONADOS</t>
  </si>
  <si>
    <t>A6107</t>
  </si>
  <si>
    <t>A6576</t>
  </si>
  <si>
    <t>A6773</t>
  </si>
  <si>
    <t>2112-1-000032</t>
  </si>
  <si>
    <t>C4975</t>
  </si>
  <si>
    <t>RECUBRIMIENTOS IMPERMEABLES DE VICTORIA S.A. DE C.</t>
  </si>
  <si>
    <t>2112-1-000033</t>
  </si>
  <si>
    <t>PROYEXTRA S.A. DE C.V.</t>
  </si>
  <si>
    <t>2112-1-000034</t>
  </si>
  <si>
    <t>MARTINEZ RODRIGUEZ DELIA</t>
  </si>
  <si>
    <t xml:space="preserve">REHABILITACION DE MOTOR TRIFASICO </t>
  </si>
  <si>
    <t>P01565</t>
  </si>
  <si>
    <t>A-456</t>
  </si>
  <si>
    <t>A-511</t>
  </si>
  <si>
    <t>2112-1-000035</t>
  </si>
  <si>
    <t>P03149</t>
  </si>
  <si>
    <t>SVAM INTERNATIONAL DE MEXICO S DE RL DE CV</t>
  </si>
  <si>
    <t>SERVICIO DE FACTURACION ELECTRONICA MAYO 2021</t>
  </si>
  <si>
    <t>P03596</t>
  </si>
  <si>
    <t>SERVICIO DE FACTURACION ELECTRONICA JUNIO 2021</t>
  </si>
  <si>
    <t>P04402</t>
  </si>
  <si>
    <t>SERVICIO DE FACTURACION ELECTRONICA JULIO 2021</t>
  </si>
  <si>
    <t>P04902</t>
  </si>
  <si>
    <t>SERVICIO DE FACTURACION ELECTRONICA AGOSTO 2021</t>
  </si>
  <si>
    <t>2112-1-000036</t>
  </si>
  <si>
    <t>BB34</t>
  </si>
  <si>
    <t>AEDI S.A. DE C.V.</t>
  </si>
  <si>
    <t>MANTENIMIENTO Y REPARACION DE EDIFICIO Y SISTEMAS DE AIRE ACONDICIONADO</t>
  </si>
  <si>
    <t>BB49</t>
  </si>
  <si>
    <t>MANTENIMIENTO Y REPARACION DE EDIFICIO</t>
  </si>
  <si>
    <t>BB100</t>
  </si>
  <si>
    <t>BB103</t>
  </si>
  <si>
    <t>MANTENIMIENTO Y REPARACION DE EDIFICIO Y MOBILIARIO Y EQUIPO DE ADMINISTRACION</t>
  </si>
  <si>
    <t>BB117</t>
  </si>
  <si>
    <t>BB128</t>
  </si>
  <si>
    <t>BB129</t>
  </si>
  <si>
    <t>MANTENIMIENTO DE MOBILIARIO Y EQUIPO DE ADMINISTRACION</t>
  </si>
  <si>
    <t>CC47</t>
  </si>
  <si>
    <t>CC48</t>
  </si>
  <si>
    <t>CC49</t>
  </si>
  <si>
    <t>MANTENIMIENTO Y REPARACION DE DRENES</t>
  </si>
  <si>
    <t>BB157</t>
  </si>
  <si>
    <t>2112-1-000037</t>
  </si>
  <si>
    <t>RUSAL, S.A. DE C.V.</t>
  </si>
  <si>
    <t xml:space="preserve">REFACCIONES Y ACCESORIOS MENORES DE EQUIPO DE TRANSPORTE ,LUBRICANTES Y ADITIVOS </t>
  </si>
  <si>
    <t>A434021</t>
  </si>
  <si>
    <t>A4324220</t>
  </si>
  <si>
    <t>LUBRICANTES Y ADITIVOS</t>
  </si>
  <si>
    <t>A0434176</t>
  </si>
  <si>
    <t>A0434032</t>
  </si>
  <si>
    <t>REFACCIONES Y ACCESORIOS MENORES DE EQUIPO DE TRANSPORTE ,LUBRICANTES Y ADITIVOS Y MAQUINARIA</t>
  </si>
  <si>
    <t>A440802</t>
  </si>
  <si>
    <t>REFACCIONES Y ACCESORIOS MENORES DE EQUIPO DE TRANSPORTE</t>
  </si>
  <si>
    <t>B86818</t>
  </si>
  <si>
    <t>REFACCIONES Y ACCESORIOS MENORES DE EQUIPO DE TRANSPORTE, MAQUINARIA Y HERRAMIENTAS MENORES</t>
  </si>
  <si>
    <t>B86799</t>
  </si>
  <si>
    <t>A440925</t>
  </si>
  <si>
    <t>A44390</t>
  </si>
  <si>
    <t>REFACCIONES Y ACCESORIOS MENORES DE MAQUINARIA</t>
  </si>
  <si>
    <t>A444218</t>
  </si>
  <si>
    <t>B87319</t>
  </si>
  <si>
    <t>A0445525</t>
  </si>
  <si>
    <t>2112-1-000038</t>
  </si>
  <si>
    <t>A850</t>
  </si>
  <si>
    <t>CONSTRUCTORA DEL NORESTE, S.A.</t>
  </si>
  <si>
    <t>2112-1-000040</t>
  </si>
  <si>
    <t>G5912</t>
  </si>
  <si>
    <t>OFYCOP S.A. DE C.V.</t>
  </si>
  <si>
    <t xml:space="preserve">ARRENDAMIENTO DE MOBILIARIO Y EQUIPO DE ADMINISTRACION </t>
  </si>
  <si>
    <t>G5913</t>
  </si>
  <si>
    <t>G6005</t>
  </si>
  <si>
    <t>G6477</t>
  </si>
  <si>
    <t>G6478</t>
  </si>
  <si>
    <t>2112-1-000041</t>
  </si>
  <si>
    <t>MEDIDORES DELAUNET, S.A.P.I. DE C.V.</t>
  </si>
  <si>
    <t>MANTENIMIENTO Y  REPARACION DE OBRAS DE AGUA POTABLE</t>
  </si>
  <si>
    <t>2112-1-000043</t>
  </si>
  <si>
    <t>SUPER SERVICIO CORONA EL OLMO, S.A. DE C.V.</t>
  </si>
  <si>
    <t>COMBUSTIBLES Y LUBRICANTES</t>
  </si>
  <si>
    <t>2112-1-000045</t>
  </si>
  <si>
    <t>GONZALEZ MEDRANO LEONCIO</t>
  </si>
  <si>
    <t>ARRENDAMIENTO DE EQUIPO DE PIPAS</t>
  </si>
  <si>
    <t>2112-1-000046</t>
  </si>
  <si>
    <t>6883B</t>
  </si>
  <si>
    <t>TELEFONOS DE MEXICO S.A.B. DE C.V.</t>
  </si>
  <si>
    <t>SERVICIO TELEFONICO</t>
  </si>
  <si>
    <t>2112-1-000049</t>
  </si>
  <si>
    <t>PEREZ PACHECO CENOBIO</t>
  </si>
  <si>
    <t>REPARACION Y MANTENIMIENTO DE MAQUINARIA</t>
  </si>
  <si>
    <t>2112-1-000050</t>
  </si>
  <si>
    <t>FB71B</t>
  </si>
  <si>
    <t>SERVICIOS TELUM S.A. DE C.V.</t>
  </si>
  <si>
    <t>TELEFONIA TRADICIONAL Y SERVICIOS DE ACCESO A INTERNET</t>
  </si>
  <si>
    <t>2112-1-000051</t>
  </si>
  <si>
    <t>A12350</t>
  </si>
  <si>
    <t>CAMPO ELECTRICO DE VICTORIA, S.A. DE C.V.</t>
  </si>
  <si>
    <t>A12865</t>
  </si>
  <si>
    <t>A13074</t>
  </si>
  <si>
    <t>MANTENIMIENTO Y REPARACION DE CARCAMOS</t>
  </si>
  <si>
    <t>A13075</t>
  </si>
  <si>
    <t>REFACCIONES MENORES DE EDIFICIO</t>
  </si>
  <si>
    <t>A13582</t>
  </si>
  <si>
    <t>HERRAMIENTAS MAQUINAS Y HERRAMIENTAS</t>
  </si>
  <si>
    <t>2112-1-000055</t>
  </si>
  <si>
    <t>A155</t>
  </si>
  <si>
    <t>MEDINA GONZALEZ RITA</t>
  </si>
  <si>
    <t>A189</t>
  </si>
  <si>
    <t>A198</t>
  </si>
  <si>
    <t>A203</t>
  </si>
  <si>
    <t>A208</t>
  </si>
  <si>
    <t>MANTENIMIENTO Y REPARACION DE OBRAS DE AGUA POTABLE Y EQUIPO ELECTROMECANICO</t>
  </si>
  <si>
    <t>2112-1-000056</t>
  </si>
  <si>
    <t>A-1457</t>
  </si>
  <si>
    <t>RUIZ CARDENAS SERGIO ALEJANDRO</t>
  </si>
  <si>
    <t>SERVICIOS DE CONSULTORIA ADMINISTRATIVA Y PROCESOS PECNICOS, SERVICIOS DE ACCESO A INTERNET</t>
  </si>
  <si>
    <t>A1456</t>
  </si>
  <si>
    <t>2112-1-000057</t>
  </si>
  <si>
    <t>ANUNCIOS Y SEÑALES, S.A. DE C.V.</t>
  </si>
  <si>
    <t>REFACCIONES Y ACCESORIOS MENORES DE EQUIPO INSTRUMENTAL MEDICO Y DE LABORATORIO Y UNIFORMES DE TRABAJO OTROS</t>
  </si>
  <si>
    <t>2112-1-000058</t>
  </si>
  <si>
    <t>RAMOS BASTIDA MARGARITO</t>
  </si>
  <si>
    <t>MANTENIMIENTO DE MAQUINARIA OTROS EQUIPOS Y HERRAMIENTAS</t>
  </si>
  <si>
    <t>2112-1-000059</t>
  </si>
  <si>
    <t>P03343</t>
  </si>
  <si>
    <t>VCB-2267</t>
  </si>
  <si>
    <t>COMETRA SERVICIOS INTEGRALES, S.A. DE C.V.</t>
  </si>
  <si>
    <t>RENTA DE COFRES DE SEGURIDAD Y COMPRA DE SEGURISELLOS</t>
  </si>
  <si>
    <t>P03717</t>
  </si>
  <si>
    <t>VCB-2317</t>
  </si>
  <si>
    <t>P03528</t>
  </si>
  <si>
    <t>VCB-2398</t>
  </si>
  <si>
    <t>P03530</t>
  </si>
  <si>
    <t>VCB 2397</t>
  </si>
  <si>
    <t>P03718</t>
  </si>
  <si>
    <t>VCB-2399</t>
  </si>
  <si>
    <t>P04524</t>
  </si>
  <si>
    <t>VCB-2431</t>
  </si>
  <si>
    <t>P04984</t>
  </si>
  <si>
    <t>VCB-2493</t>
  </si>
  <si>
    <t>P04971</t>
  </si>
  <si>
    <t>VCB-2492</t>
  </si>
  <si>
    <t>P04973</t>
  </si>
  <si>
    <t>VCB-2494</t>
  </si>
  <si>
    <t>VCB-2585</t>
  </si>
  <si>
    <t>VCB-2631</t>
  </si>
  <si>
    <t>VCB-2630</t>
  </si>
  <si>
    <t>VCB-2629</t>
  </si>
  <si>
    <t>VCB-2732</t>
  </si>
  <si>
    <t>VCB-2731</t>
  </si>
  <si>
    <t>VCB-2730</t>
  </si>
  <si>
    <t>VCB-2785</t>
  </si>
  <si>
    <t>VCB-2786</t>
  </si>
  <si>
    <t>VCB-2787</t>
  </si>
  <si>
    <t>VCB-2788</t>
  </si>
  <si>
    <t>2112-1-000060</t>
  </si>
  <si>
    <t>SISTEMAS PARA AGUA Y DRENAJE DE MEXICO, SA DE CV</t>
  </si>
  <si>
    <t>MANTENIMIENTO Y REPARACION DE PLANTA TRATADORA DE AGUAS RESIDUALES</t>
  </si>
  <si>
    <t>2112-1-000061</t>
  </si>
  <si>
    <t>P04392</t>
  </si>
  <si>
    <t>VCB-2222</t>
  </si>
  <si>
    <t>COMPAÑÍA MEXICANA DE TRASLADO DE VALORES SA DE CV</t>
  </si>
  <si>
    <t>SERVICIO DE RECAUDACION Y TRASLADO DE VALORES</t>
  </si>
  <si>
    <t>P04444</t>
  </si>
  <si>
    <t>VCB-2221</t>
  </si>
  <si>
    <t>P04445</t>
  </si>
  <si>
    <t>VCB-2220</t>
  </si>
  <si>
    <t>P04909</t>
  </si>
  <si>
    <t>VCB-2293</t>
  </si>
  <si>
    <t>P04969</t>
  </si>
  <si>
    <t>VCB-2292</t>
  </si>
  <si>
    <t>P04970</t>
  </si>
  <si>
    <t>VCB-2291</t>
  </si>
  <si>
    <t>VCB-2438</t>
  </si>
  <si>
    <t>VCB-2440</t>
  </si>
  <si>
    <t>VCB-2439</t>
  </si>
  <si>
    <t>VCB-2512</t>
  </si>
  <si>
    <t>VCB-2511</t>
  </si>
  <si>
    <t>VCB-2510</t>
  </si>
  <si>
    <t>2112-1-000062</t>
  </si>
  <si>
    <t>PETRO FUELS SAN CARLOS SA DE CV</t>
  </si>
  <si>
    <t>2112-1-000064</t>
  </si>
  <si>
    <t>ARRENDAMIENTO DE EDIFICIO</t>
  </si>
  <si>
    <t>2112-1-000065</t>
  </si>
  <si>
    <t>B725</t>
  </si>
  <si>
    <t>CASTOR HOME SA DE CV</t>
  </si>
  <si>
    <t>B729</t>
  </si>
  <si>
    <t>B732</t>
  </si>
  <si>
    <t>B741</t>
  </si>
  <si>
    <t>B748</t>
  </si>
  <si>
    <t>B749</t>
  </si>
  <si>
    <t>B751</t>
  </si>
  <si>
    <t>B756</t>
  </si>
  <si>
    <t>B757</t>
  </si>
  <si>
    <t>B795</t>
  </si>
  <si>
    <t>2112-1-000066</t>
  </si>
  <si>
    <t>WALLE MORENO ADRIANA</t>
  </si>
  <si>
    <t>SERVICIO DE DISEÑO, ARQUITECTURA INGENIERIA Y ACTIVIDADES RELACIONADAS</t>
  </si>
  <si>
    <t>2112-1-000067</t>
  </si>
  <si>
    <t>AGUIRRE SOSA CARLOS</t>
  </si>
  <si>
    <t>ARRENDAMIENTO DE MAQUINARIA</t>
  </si>
  <si>
    <t>C-412</t>
  </si>
  <si>
    <t>2112-1-000068</t>
  </si>
  <si>
    <t>MEDINA REYES GABRIELA</t>
  </si>
  <si>
    <t>MANTENIMIEDNTO Y REPARACION DE EQUIPO DE TRANSPORTE</t>
  </si>
  <si>
    <t>2112-1-000069</t>
  </si>
  <si>
    <t>A137</t>
  </si>
  <si>
    <t>NUEVE 3 SOLUCIONES PROFESIONALES, S.A. DE C.V.</t>
  </si>
  <si>
    <t>ARRENDAMIENTO DE MAQUINARIA Y EQUIPO DE PIPAS</t>
  </si>
  <si>
    <t>A138</t>
  </si>
  <si>
    <t>A139</t>
  </si>
  <si>
    <t>A169</t>
  </si>
  <si>
    <t>A175</t>
  </si>
  <si>
    <t>A192</t>
  </si>
  <si>
    <t>A194</t>
  </si>
  <si>
    <t>A205</t>
  </si>
  <si>
    <t>A209</t>
  </si>
  <si>
    <t>2112-1-000071</t>
  </si>
  <si>
    <t>A30</t>
  </si>
  <si>
    <t>CONSTRUCCIONES Y EDIFICACIONES MURALLA, SA DE CV</t>
  </si>
  <si>
    <t>A31</t>
  </si>
  <si>
    <t>2112-1-000072</t>
  </si>
  <si>
    <t>A24</t>
  </si>
  <si>
    <t>DIAZ HERNANDEZ IRAM GUADALUPE</t>
  </si>
  <si>
    <t>A25</t>
  </si>
  <si>
    <t>2112-1-000073</t>
  </si>
  <si>
    <t>P05314</t>
  </si>
  <si>
    <t>5761</t>
  </si>
  <si>
    <t>CADREX, S.A. DE C.V.</t>
  </si>
  <si>
    <t>OTROS PRODUCTOS QUIMICOS ADQUIRIDOS COMO MATERIA PRIMA</t>
  </si>
  <si>
    <t>2112-1-000074</t>
  </si>
  <si>
    <t>C154</t>
  </si>
  <si>
    <t>PEREZ ALVARADO MARTHA LILIANA</t>
  </si>
  <si>
    <t>C127</t>
  </si>
  <si>
    <t>C161</t>
  </si>
  <si>
    <t>C180</t>
  </si>
  <si>
    <t>C189</t>
  </si>
  <si>
    <t>C210</t>
  </si>
  <si>
    <t>2112-1-000075</t>
  </si>
  <si>
    <t>P00626</t>
  </si>
  <si>
    <t>SSBA-53533</t>
  </si>
  <si>
    <t>FACTURACIÓN  FEBRERO 2021</t>
  </si>
  <si>
    <t>P00972</t>
  </si>
  <si>
    <t>SSBA-55800</t>
  </si>
  <si>
    <t>FACTURACIÓN  MARZO 2021</t>
  </si>
  <si>
    <t>P00976</t>
  </si>
  <si>
    <t>SSBA-58134</t>
  </si>
  <si>
    <t>P03227</t>
  </si>
  <si>
    <t>SSBA-60461</t>
  </si>
  <si>
    <t>FACTURACIÓN  JUNIO 2021</t>
  </si>
  <si>
    <t>P03229</t>
  </si>
  <si>
    <t>SSBA-60473</t>
  </si>
  <si>
    <t>P05983</t>
  </si>
  <si>
    <t>SSBA-62980</t>
  </si>
  <si>
    <t>SSBA-62971</t>
  </si>
  <si>
    <t>SSBA-71651</t>
  </si>
  <si>
    <t>SSBA-71653</t>
  </si>
  <si>
    <t>SSBA-73471</t>
  </si>
  <si>
    <t>SSBA-73473</t>
  </si>
  <si>
    <t>SSBA-76029</t>
  </si>
  <si>
    <t>FACTURACIÓN  COMPLEME SEPT 2021</t>
  </si>
  <si>
    <t>SSBA-76034</t>
  </si>
  <si>
    <t>FACTURACIÓN  SEPTIEMBRE 2021</t>
  </si>
  <si>
    <t>SSBA-78164</t>
  </si>
  <si>
    <t>FACTURACIÓN  COMPLEM OCTUBRE 2021</t>
  </si>
  <si>
    <t>SSBA-78165</t>
  </si>
  <si>
    <t>FACTURACIÓN  OCTUBRE 2021</t>
  </si>
  <si>
    <t>SSBA-80446</t>
  </si>
  <si>
    <t>FACTURACIÓN  NOVIEMBRE 2021</t>
  </si>
  <si>
    <t>SSBA-80435</t>
  </si>
  <si>
    <t>2112-1-000076</t>
  </si>
  <si>
    <t>WELSH RODRIGUEZ EDUARDO</t>
  </si>
  <si>
    <t>HIPOCLORITO DE SODIO</t>
  </si>
  <si>
    <t>MATERIAL DE LIMPIEZA</t>
  </si>
  <si>
    <t>2112-1-000078</t>
  </si>
  <si>
    <t>A383</t>
  </si>
  <si>
    <t>MARTINEZ ORTIZ BENANCIO</t>
  </si>
  <si>
    <t>PAPELERIA IMPRESA</t>
  </si>
  <si>
    <t>2112-1-000079</t>
  </si>
  <si>
    <t>BARRIENTOS BOLAÑOS ARTEMIO</t>
  </si>
  <si>
    <t>MANTENIMIENTO DE PLANTA TRATADORA Y OTROS PRODUCTOS QUIMICOS ADQUIRIDOS COMO MATERIA PRIMA</t>
  </si>
  <si>
    <t>2112-1-000081</t>
  </si>
  <si>
    <t>REYES PAZ ALEJANDRO</t>
  </si>
  <si>
    <t>2112-1-000084</t>
  </si>
  <si>
    <t>M8540</t>
  </si>
  <si>
    <t>HERNANDEZ DEL ANGEL MARIA LUISA</t>
  </si>
  <si>
    <t>2112-1-000085</t>
  </si>
  <si>
    <t>CF5685</t>
  </si>
  <si>
    <t>GASOLINERA AGRONOMOS SA DE CV</t>
  </si>
  <si>
    <t>CF5686</t>
  </si>
  <si>
    <t>CF5690</t>
  </si>
  <si>
    <t>CF5696</t>
  </si>
  <si>
    <t>CF5706</t>
  </si>
  <si>
    <t>2112-1-000086</t>
  </si>
  <si>
    <t>ARRENDIMIENTO DE EDIFICIOS</t>
  </si>
  <si>
    <t>A5532</t>
  </si>
  <si>
    <t>RAMOS GUILLEN LORENZA DEL SAGRARIO</t>
  </si>
  <si>
    <t>ARRENDAMIENTO DE MOBILIARIO</t>
  </si>
  <si>
    <t>A5533</t>
  </si>
  <si>
    <t>A5922</t>
  </si>
  <si>
    <t>A5923</t>
  </si>
  <si>
    <t>A5924</t>
  </si>
  <si>
    <t>A5999</t>
  </si>
  <si>
    <t>A6035</t>
  </si>
  <si>
    <t>A6117</t>
  </si>
  <si>
    <t>A6182</t>
  </si>
  <si>
    <t>A6183</t>
  </si>
  <si>
    <t>A6184</t>
  </si>
  <si>
    <t>A6185</t>
  </si>
  <si>
    <t>A6186</t>
  </si>
  <si>
    <t>A6188</t>
  </si>
  <si>
    <t>A6189</t>
  </si>
  <si>
    <t>A6191</t>
  </si>
  <si>
    <t>A6194</t>
  </si>
  <si>
    <t>A6343</t>
  </si>
  <si>
    <t>A6843</t>
  </si>
  <si>
    <t>A7049</t>
  </si>
  <si>
    <t>A7051</t>
  </si>
  <si>
    <t>A7221</t>
  </si>
  <si>
    <t>2112-1-000088</t>
  </si>
  <si>
    <t>C20DF</t>
  </si>
  <si>
    <t>VELA FUENTES ALEJANDRA</t>
  </si>
  <si>
    <t>P01500</t>
  </si>
  <si>
    <t>3881A8</t>
  </si>
  <si>
    <t>2112-1-000090</t>
  </si>
  <si>
    <t>105486</t>
  </si>
  <si>
    <t>CONTROL TECNICO Y REPRESENTACIONES, S.A. DE C.V.</t>
  </si>
  <si>
    <t>REFACCIONES Y ACCESORIOS DE EQUIPO DE INSTRUMENTAL MEDICO Y DE LABORATORIO</t>
  </si>
  <si>
    <t>106414</t>
  </si>
  <si>
    <t>2112-1-000091</t>
  </si>
  <si>
    <t>INTELTIA, S.A. DE C.V.</t>
  </si>
  <si>
    <t>EQUIPO DE LABORATORIO</t>
  </si>
  <si>
    <t>2112-1-000092</t>
  </si>
  <si>
    <t>01</t>
  </si>
  <si>
    <t>02</t>
  </si>
  <si>
    <t>03</t>
  </si>
  <si>
    <t>07</t>
  </si>
  <si>
    <t>09</t>
  </si>
  <si>
    <t>10</t>
  </si>
  <si>
    <t>16</t>
  </si>
  <si>
    <t>18</t>
  </si>
  <si>
    <t>19</t>
  </si>
  <si>
    <t>25</t>
  </si>
  <si>
    <t>33</t>
  </si>
  <si>
    <t>34</t>
  </si>
  <si>
    <t>35</t>
  </si>
  <si>
    <t>36</t>
  </si>
  <si>
    <t>37</t>
  </si>
  <si>
    <t>2112-1-000093</t>
  </si>
  <si>
    <t>A68</t>
  </si>
  <si>
    <t>A69</t>
  </si>
  <si>
    <t>A70</t>
  </si>
  <si>
    <t>A71</t>
  </si>
  <si>
    <t>A72</t>
  </si>
  <si>
    <t>A73</t>
  </si>
  <si>
    <t>2112-1-000094</t>
  </si>
  <si>
    <t>PNF SERVICIOS AMBIENTALES SA DE CV</t>
  </si>
  <si>
    <t>2112-1-000095</t>
  </si>
  <si>
    <t>A64</t>
  </si>
  <si>
    <t>RIOS DE LEON MARIA GABRIELA</t>
  </si>
  <si>
    <t>A65</t>
  </si>
  <si>
    <t>2112-1-000096</t>
  </si>
  <si>
    <t>IMPULSORA REGIONAL TAMAULIPAS, S.A. DE C.V.</t>
  </si>
  <si>
    <t>CULTURA DEL AGUA</t>
  </si>
  <si>
    <t>2112-1-000098</t>
  </si>
  <si>
    <t>P02632</t>
  </si>
  <si>
    <t>DANELL CONSTRUCCIONES Y PROYECTOS SA DE CV</t>
  </si>
  <si>
    <t>HERRAMIENTAS MENORES</t>
  </si>
  <si>
    <t>2112-1-000099</t>
  </si>
  <si>
    <t>842A0</t>
  </si>
  <si>
    <t>RODRIGUEZ REYES DAVID</t>
  </si>
  <si>
    <t>SERVICIO DE ACCESO DE INTERNET</t>
  </si>
  <si>
    <t>2112-1-000100</t>
  </si>
  <si>
    <t>P06127</t>
  </si>
  <si>
    <t>A1208</t>
  </si>
  <si>
    <t xml:space="preserve">NORTCHEM,S.A. DE C.V. </t>
  </si>
  <si>
    <t>MANTENIMIENTO A MOTOR</t>
  </si>
  <si>
    <t>P06129</t>
  </si>
  <si>
    <t>A1207</t>
  </si>
  <si>
    <t>2112-1-000101</t>
  </si>
  <si>
    <t>A709</t>
  </si>
  <si>
    <t>WATER ENGINEERING SOLUTIONS SA DE CV</t>
  </si>
  <si>
    <t>A710</t>
  </si>
  <si>
    <t>2112-1-000104</t>
  </si>
  <si>
    <t>D00160</t>
  </si>
  <si>
    <t>N/A</t>
  </si>
  <si>
    <t>MUNICIPIO DE VICTORIA TAMAULIPAS</t>
  </si>
  <si>
    <t>DERECHOS DE USO Y APROVECHAMIENTO DE AGUAS SUPERFICIALES</t>
  </si>
  <si>
    <t>2112-1-000105</t>
  </si>
  <si>
    <t>P00005</t>
  </si>
  <si>
    <t>BENIB 80258</t>
  </si>
  <si>
    <t>COMBUSTIBLES DE VICTORIA SA DE CV</t>
  </si>
  <si>
    <t>P00079</t>
  </si>
  <si>
    <t>BENIB 80553</t>
  </si>
  <si>
    <t>REFACCIONES Y ACCESORIOS MENORES DE MAQUINARIA Y TRANSPORTE</t>
  </si>
  <si>
    <t>2112-1-000106</t>
  </si>
  <si>
    <t>VARIOS</t>
  </si>
  <si>
    <t xml:space="preserve"> NR FINANCE MEXICO SA DE CV SOFOM ENR</t>
  </si>
  <si>
    <t xml:space="preserve">ARRENDAMIENTO DE VEHICULOS </t>
  </si>
  <si>
    <t>2112-1-000107</t>
  </si>
  <si>
    <t>P01923</t>
  </si>
  <si>
    <t>F42EC05</t>
  </si>
  <si>
    <t>RADIOMOVIL DIPSA S.A. DE C.V.</t>
  </si>
  <si>
    <t>TELEFONIA CELULAR</t>
  </si>
  <si>
    <t>2112-1-000110</t>
  </si>
  <si>
    <t>A10341</t>
  </si>
  <si>
    <t>AVENDAÑO VIDAL GUILLERMO</t>
  </si>
  <si>
    <t>2112-1-000116</t>
  </si>
  <si>
    <t>CHESTERTON MEXICANA SA DE CV</t>
  </si>
  <si>
    <t>2112-1-000117</t>
  </si>
  <si>
    <t>P00843</t>
  </si>
  <si>
    <t>NAVARRO SUSTAITA JOSE LUIS</t>
  </si>
  <si>
    <t>P00844</t>
  </si>
  <si>
    <t>P01097</t>
  </si>
  <si>
    <t>P01100</t>
  </si>
  <si>
    <t>P01149</t>
  </si>
  <si>
    <t>P01156</t>
  </si>
  <si>
    <t>P00308</t>
  </si>
  <si>
    <t>P00403</t>
  </si>
  <si>
    <t>D112</t>
  </si>
  <si>
    <t>P01046</t>
  </si>
  <si>
    <t>D122</t>
  </si>
  <si>
    <t>2112-1-000118</t>
  </si>
  <si>
    <t>P04870</t>
  </si>
  <si>
    <t>C36638</t>
  </si>
  <si>
    <t>FERRETERIA Y EQUIPOS DE VICTORIA, S.A.</t>
  </si>
  <si>
    <t>MATERIAL PARA MANTENIMIENTO</t>
  </si>
  <si>
    <t>P04882</t>
  </si>
  <si>
    <t>C36636</t>
  </si>
  <si>
    <t>P04884</t>
  </si>
  <si>
    <t>C36723</t>
  </si>
  <si>
    <t>P04886</t>
  </si>
  <si>
    <t>C36536</t>
  </si>
  <si>
    <t>P04899</t>
  </si>
  <si>
    <t>C36642</t>
  </si>
  <si>
    <t>P04963</t>
  </si>
  <si>
    <t>P05182</t>
  </si>
  <si>
    <t>C36888</t>
  </si>
  <si>
    <t>2112-1-000119</t>
  </si>
  <si>
    <t>DE LA FUENTE RETA ROBERTO</t>
  </si>
  <si>
    <t>2112-1-000120</t>
  </si>
  <si>
    <t>P03307</t>
  </si>
  <si>
    <t>MATR90739</t>
  </si>
  <si>
    <t>MULTIELECTRICO SA DE CV</t>
  </si>
  <si>
    <t>REFACCIONES Y ACCESORIOS MENORES DE EDIFICIO</t>
  </si>
  <si>
    <t>P03767</t>
  </si>
  <si>
    <t>MATR90765</t>
  </si>
  <si>
    <t>P03771</t>
  </si>
  <si>
    <t>MTR91499</t>
  </si>
  <si>
    <t>MATR-96420</t>
  </si>
  <si>
    <t>P01681</t>
  </si>
  <si>
    <t>MATR 96494</t>
  </si>
  <si>
    <t>P02274</t>
  </si>
  <si>
    <t>MATR96547</t>
  </si>
  <si>
    <t>P02525</t>
  </si>
  <si>
    <t>MATR96613</t>
  </si>
  <si>
    <t>2112-1-000127</t>
  </si>
  <si>
    <t>P03599</t>
  </si>
  <si>
    <t>1041A</t>
  </si>
  <si>
    <t>GONZALEZ ALANIS JUAN CARLOS</t>
  </si>
  <si>
    <t>RENTA DE TOLDO</t>
  </si>
  <si>
    <t>P04395</t>
  </si>
  <si>
    <t>A-1111</t>
  </si>
  <si>
    <t>2112-1-000131</t>
  </si>
  <si>
    <t>D00036</t>
  </si>
  <si>
    <t>25:11 CONSTRUCTORA SA DE CV</t>
  </si>
  <si>
    <t>ARRENDAMIENTO DE RETROEXCAVADORA</t>
  </si>
  <si>
    <t>D00673</t>
  </si>
  <si>
    <t>P01209</t>
  </si>
  <si>
    <t>P01409</t>
  </si>
  <si>
    <t>2112-1-000135</t>
  </si>
  <si>
    <t>P01627</t>
  </si>
  <si>
    <t>GONZALEZ RODRIGUEZ IRMA IMELDA</t>
  </si>
  <si>
    <t>ARTICULOS DIVERSOS (FERIA TAM 2019)</t>
  </si>
  <si>
    <t>P01634</t>
  </si>
  <si>
    <t>P01635</t>
  </si>
  <si>
    <t>85</t>
  </si>
  <si>
    <t>STANDS PARA LA CASA DE LA TIERRA</t>
  </si>
  <si>
    <t>P01636</t>
  </si>
  <si>
    <t>102</t>
  </si>
  <si>
    <t>IMPRESIÓN DE CALCAS CON LOGO COMAPA</t>
  </si>
  <si>
    <t>D00879</t>
  </si>
  <si>
    <t>109</t>
  </si>
  <si>
    <t>ROTULACION DE CASETA</t>
  </si>
  <si>
    <t>P01722</t>
  </si>
  <si>
    <t>IMPRESIÓN DE LONA SEMANA DE LA MUJER</t>
  </si>
  <si>
    <t>P01228</t>
  </si>
  <si>
    <t>110</t>
  </si>
  <si>
    <t>ESTRUCTURA METALICA</t>
  </si>
  <si>
    <t>P01653</t>
  </si>
  <si>
    <t>112</t>
  </si>
  <si>
    <t>ROTULACION PIPA DE AGUA</t>
  </si>
  <si>
    <t>P02124</t>
  </si>
  <si>
    <t>122</t>
  </si>
  <si>
    <t>ROTULACION DE CAMION DE VOLTEO</t>
  </si>
  <si>
    <t>P02126</t>
  </si>
  <si>
    <t>125</t>
  </si>
  <si>
    <t>P02149</t>
  </si>
  <si>
    <t>127</t>
  </si>
  <si>
    <t>P02173</t>
  </si>
  <si>
    <t>131</t>
  </si>
  <si>
    <t>P02826</t>
  </si>
  <si>
    <t>132</t>
  </si>
  <si>
    <t>P04677</t>
  </si>
  <si>
    <t>136</t>
  </si>
  <si>
    <t xml:space="preserve">IMPRESIÓN DE FORMATOS DE AUTORIZACION </t>
  </si>
  <si>
    <t>P05277</t>
  </si>
  <si>
    <t>SERVICIO DE SELLO AUTOENTINTABLE FECHADOR  CON LOGOTIPO</t>
  </si>
  <si>
    <t>P05441</t>
  </si>
  <si>
    <t>SERVICIO DE LIMPIEZA Y ROTULACION DE CAMIONETAS CON CAJA CECA</t>
  </si>
  <si>
    <t>P06351</t>
  </si>
  <si>
    <t>P06575</t>
  </si>
  <si>
    <t>IMPRESIÓN DE LONA</t>
  </si>
  <si>
    <t>P00852</t>
  </si>
  <si>
    <t>ROTULACION DE CASA RODANTE EN VINIL IMPRESO.</t>
  </si>
  <si>
    <t>P00934</t>
  </si>
  <si>
    <t>IMPRESIÓN</t>
  </si>
  <si>
    <t>2112-1-000136</t>
  </si>
  <si>
    <t>P05267</t>
  </si>
  <si>
    <t>A5393</t>
  </si>
  <si>
    <t>SANCHEZ SALDIVAR CARLOS</t>
  </si>
  <si>
    <t>MANTENIMIENTO Y REPARACION DE MAQUINARIA</t>
  </si>
  <si>
    <t>MATERIALES Y EQUIPOS MENORES DE TECNOLOGIA E INFORMACION</t>
  </si>
  <si>
    <t>2112-1-000141</t>
  </si>
  <si>
    <t>P01089</t>
  </si>
  <si>
    <t>602</t>
  </si>
  <si>
    <t xml:space="preserve">COMERCIALIZADORA FUGO SA DE CV </t>
  </si>
  <si>
    <t>P01092</t>
  </si>
  <si>
    <t>603</t>
  </si>
  <si>
    <t>2112-1-000146</t>
  </si>
  <si>
    <t>RECUBRIMIENTOS TITANIUM DE TAMAULIPAS, SA DE CV</t>
  </si>
  <si>
    <t>2112-1-000149</t>
  </si>
  <si>
    <t>D00011</t>
  </si>
  <si>
    <t>A55</t>
  </si>
  <si>
    <t>GONZALEZ VEGA LEONOR CAROLINA</t>
  </si>
  <si>
    <t>D00270</t>
  </si>
  <si>
    <t>A57</t>
  </si>
  <si>
    <t>D00388</t>
  </si>
  <si>
    <t>A58</t>
  </si>
  <si>
    <t>P01114</t>
  </si>
  <si>
    <t>P01629</t>
  </si>
  <si>
    <t>P00309</t>
  </si>
  <si>
    <t>P00311</t>
  </si>
  <si>
    <t>P00391</t>
  </si>
  <si>
    <t>P00429</t>
  </si>
  <si>
    <t>A74</t>
  </si>
  <si>
    <t>P01558</t>
  </si>
  <si>
    <t>A121</t>
  </si>
  <si>
    <t>2112-1-000151</t>
  </si>
  <si>
    <t>P02259</t>
  </si>
  <si>
    <t>463068</t>
  </si>
  <si>
    <t>HAWACH CHARUR JORGE BASILIO</t>
  </si>
  <si>
    <t>P02249</t>
  </si>
  <si>
    <t>462785</t>
  </si>
  <si>
    <t>P03057</t>
  </si>
  <si>
    <t>466124</t>
  </si>
  <si>
    <t>2112-1-000152</t>
  </si>
  <si>
    <t>6-719</t>
  </si>
  <si>
    <t>D00074</t>
  </si>
  <si>
    <t>A331</t>
  </si>
  <si>
    <t>VAZQUEZ LOPEZ JOSE SANTIAGO</t>
  </si>
  <si>
    <t>A357</t>
  </si>
  <si>
    <t>2112-1-000153</t>
  </si>
  <si>
    <t>P05138</t>
  </si>
  <si>
    <t>F37357</t>
  </si>
  <si>
    <t>BLOCK VICTORIA, S.A. DE C.V.</t>
  </si>
  <si>
    <t>CEMENTO, ARENA Y GRAVA TRITURADA</t>
  </si>
  <si>
    <t>2112-1-000156</t>
  </si>
  <si>
    <t>D00277</t>
  </si>
  <si>
    <t>CASMAL PROYECTOS Y SERVICIOS DEL NORESTE SA DE CV</t>
  </si>
  <si>
    <t>D00681</t>
  </si>
  <si>
    <t>P01549</t>
  </si>
  <si>
    <t>2112-1-000157</t>
  </si>
  <si>
    <t>RIVERA QUINTANILLA MIRIAM</t>
  </si>
  <si>
    <t>2112-1-000164</t>
  </si>
  <si>
    <t>AJ SAENZ &amp; CIA, S.C.</t>
  </si>
  <si>
    <t>DICTAMEN IMSS 2020, DOCUMENTO 12/12</t>
  </si>
  <si>
    <t>DICTAMEN IMSS 2020, DOCUMENTO 11/12</t>
  </si>
  <si>
    <t>DICTAMEN IMSS 2020, DOCUMENTO 10/12</t>
  </si>
  <si>
    <t>AUDITORIA ESTADOS FINANCIEROS 2021, DOCUMENTO 10/12</t>
  </si>
  <si>
    <t>AUDITORIA ESTADOS FINANCIEROS 2021, DOCUMENTO 11/12</t>
  </si>
  <si>
    <t>AUDITORIA ESTADOS FINANCIEROS 2021, DOCUMENTO 12/12</t>
  </si>
  <si>
    <t>2112-1-000167</t>
  </si>
  <si>
    <t>P06554</t>
  </si>
  <si>
    <t>A318</t>
  </si>
  <si>
    <t>AGUILAR RODRIGUEZ MIGUEL ANGEL</t>
  </si>
  <si>
    <t>3479C</t>
  </si>
  <si>
    <t>2112-1-000168</t>
  </si>
  <si>
    <t>CAVAZOS VELAZQUEZ LILIA MA.</t>
  </si>
  <si>
    <t>2112-1-000169</t>
  </si>
  <si>
    <t>REYNA ESCOBEDO DORA ALICIA</t>
  </si>
  <si>
    <t>40 F</t>
  </si>
  <si>
    <t>42 F</t>
  </si>
  <si>
    <t>43 F</t>
  </si>
  <si>
    <t>45 F</t>
  </si>
  <si>
    <t>44 F</t>
  </si>
  <si>
    <t>2112-1-000172</t>
  </si>
  <si>
    <t>A27</t>
  </si>
  <si>
    <t>FILIZOLA OLIVARES CARLO GIULIANO</t>
  </si>
  <si>
    <t>2112-1-000174</t>
  </si>
  <si>
    <t>P01051</t>
  </si>
  <si>
    <t>F374862</t>
  </si>
  <si>
    <t>FERRETERIA EL CEDRO, S.A. DE C.V.</t>
  </si>
  <si>
    <t>COMPRA DE PINTURA SEMANA DE LA MUJER</t>
  </si>
  <si>
    <t>2112-1-000180</t>
  </si>
  <si>
    <t>COMERCIAL MODELO DE VICTORIA, S.A. DE C.V.</t>
  </si>
  <si>
    <t>2112-1-000211</t>
  </si>
  <si>
    <t>P06561</t>
  </si>
  <si>
    <t>A 7159</t>
  </si>
  <si>
    <t>ELECTROMECANICOS MONTERREY, S.A. DE C.V.</t>
  </si>
  <si>
    <t>2112-1-000256</t>
  </si>
  <si>
    <t>P02685</t>
  </si>
  <si>
    <t>REGIOLOSTICS MONTERREY SA DE CV</t>
  </si>
  <si>
    <t>2112-1-000257</t>
  </si>
  <si>
    <t>P01208</t>
  </si>
  <si>
    <t>B8000</t>
  </si>
  <si>
    <t>CARTUSHOP SA DE CV</t>
  </si>
  <si>
    <t>TÓNER Y ARRENDAMIENTO DE IMPRESORAS</t>
  </si>
  <si>
    <t>P00324</t>
  </si>
  <si>
    <t>B 7851</t>
  </si>
  <si>
    <t>P01207</t>
  </si>
  <si>
    <t>B7979</t>
  </si>
  <si>
    <t>B8079</t>
  </si>
  <si>
    <t>P03775</t>
  </si>
  <si>
    <t>B8322</t>
  </si>
  <si>
    <t>P03777</t>
  </si>
  <si>
    <t>B8323</t>
  </si>
  <si>
    <t>P03803</t>
  </si>
  <si>
    <t>B-8077</t>
  </si>
  <si>
    <t>2112-1-000290</t>
  </si>
  <si>
    <t>P03430</t>
  </si>
  <si>
    <t>V-198</t>
  </si>
  <si>
    <t>SERVICIOS INMOBILIARIOS Y DESARROLLOS RESID.LEZLO</t>
  </si>
  <si>
    <t>P03432</t>
  </si>
  <si>
    <t>V-200</t>
  </si>
  <si>
    <t>P04837</t>
  </si>
  <si>
    <t>V 201</t>
  </si>
  <si>
    <t>P05027</t>
  </si>
  <si>
    <t>V202</t>
  </si>
  <si>
    <t>P05183</t>
  </si>
  <si>
    <t>F-V203</t>
  </si>
  <si>
    <t>2112-1-000299</t>
  </si>
  <si>
    <t>P03482</t>
  </si>
  <si>
    <t>228</t>
  </si>
  <si>
    <t>2V DESARROLLO INMOBILIARIO SA DE CV</t>
  </si>
  <si>
    <t>P03527</t>
  </si>
  <si>
    <t>232</t>
  </si>
  <si>
    <t>2112-1-000302</t>
  </si>
  <si>
    <t>P01642</t>
  </si>
  <si>
    <t>B5241</t>
  </si>
  <si>
    <t>DINAMICA IMPRESA</t>
  </si>
  <si>
    <t>P02687</t>
  </si>
  <si>
    <t>B5245</t>
  </si>
  <si>
    <t>P04268</t>
  </si>
  <si>
    <t>B 5303</t>
  </si>
  <si>
    <t>2112-1-000303</t>
  </si>
  <si>
    <t>D01054</t>
  </si>
  <si>
    <t>A11376</t>
  </si>
  <si>
    <t>ROBLES BARAJAS GREYCI ETHEL</t>
  </si>
  <si>
    <t>HIPOCLORITO CALCIO</t>
  </si>
  <si>
    <t>P04976</t>
  </si>
  <si>
    <t>A13689</t>
  </si>
  <si>
    <t>TAPA CLORADO, EMPAQUE, VALVULA</t>
  </si>
  <si>
    <t>2112-1-000316</t>
  </si>
  <si>
    <t>ARTICULOS DE SEGURIDAD PRIVADA SA DE CV</t>
  </si>
  <si>
    <t>UNIFORMES DE TRABAJO SECRETARIALES</t>
  </si>
  <si>
    <t>2112-1-000317</t>
  </si>
  <si>
    <t>P04945</t>
  </si>
  <si>
    <t>ITA 1806</t>
  </si>
  <si>
    <t>SMITH RIZK DIANA CRISTINA</t>
  </si>
  <si>
    <t>SERVICIO DE ARRENDAMIENTO</t>
  </si>
  <si>
    <t>ITA1976</t>
  </si>
  <si>
    <t>2112-1-000318</t>
  </si>
  <si>
    <t>P00973</t>
  </si>
  <si>
    <t>CHUBB SEGUROS MEXICO, SA</t>
  </si>
  <si>
    <t>SEGURO DE BIENES PATRIMONIALES</t>
  </si>
  <si>
    <t>2112-1-000331</t>
  </si>
  <si>
    <t>P06146</t>
  </si>
  <si>
    <t>A129</t>
  </si>
  <si>
    <t>LUHEDA CONSTRUCCIONES, S.A. DE C.V.</t>
  </si>
  <si>
    <t xml:space="preserve">RENTA DE RETROEXCAVADORA </t>
  </si>
  <si>
    <t>P06145</t>
  </si>
  <si>
    <t>A117</t>
  </si>
  <si>
    <t>RENTA DE RETROEXCAVADORA SEPTIEMBRE 2019</t>
  </si>
  <si>
    <t>P06577</t>
  </si>
  <si>
    <t>A 0130</t>
  </si>
  <si>
    <t>2112-1-000333</t>
  </si>
  <si>
    <t>P01759</t>
  </si>
  <si>
    <t>1608</t>
  </si>
  <si>
    <t>VALDEZ FLORES ARNULFO</t>
  </si>
  <si>
    <t>P01761</t>
  </si>
  <si>
    <t>P01764</t>
  </si>
  <si>
    <t>1607</t>
  </si>
  <si>
    <t>P02262</t>
  </si>
  <si>
    <t>1614</t>
  </si>
  <si>
    <t>P02783</t>
  </si>
  <si>
    <t>1635</t>
  </si>
  <si>
    <t>P04404</t>
  </si>
  <si>
    <t>1662</t>
  </si>
  <si>
    <t>P04406</t>
  </si>
  <si>
    <t>1673</t>
  </si>
  <si>
    <t>P05177</t>
  </si>
  <si>
    <t>MANIOBRA CON GRUA</t>
  </si>
  <si>
    <t>2112-1-000335</t>
  </si>
  <si>
    <t>D00684</t>
  </si>
  <si>
    <t>MOLINA GAMEZ JENIFER ANAHY</t>
  </si>
  <si>
    <t>SERVICIOS DE ARRENDAMIENTO</t>
  </si>
  <si>
    <t>P01622</t>
  </si>
  <si>
    <t>DFBBA5</t>
  </si>
  <si>
    <t>P01626</t>
  </si>
  <si>
    <t>41C98</t>
  </si>
  <si>
    <t>2112-1-000338</t>
  </si>
  <si>
    <t>TRESH DEL NORESTE S.A. DE C.V.</t>
  </si>
  <si>
    <t>2112-1-000352</t>
  </si>
  <si>
    <t>P02131</t>
  </si>
  <si>
    <t>HERNANDEZ HERNANDEZ JUAN LUIS</t>
  </si>
  <si>
    <t>2112-1-000361</t>
  </si>
  <si>
    <t>P06286</t>
  </si>
  <si>
    <t>TIRADO RAMOS JOSEFINA</t>
  </si>
  <si>
    <t>UNIFORMES PERSONAL SINDICALIZADO</t>
  </si>
  <si>
    <t>P06576</t>
  </si>
  <si>
    <t>P04853</t>
  </si>
  <si>
    <t>2112-1-000363</t>
  </si>
  <si>
    <t>A67062</t>
  </si>
  <si>
    <t>VEGA ESTRADA MICAELA</t>
  </si>
  <si>
    <t>VALES DE COMIDA - APOYO SINDICAL</t>
  </si>
  <si>
    <t>A67315</t>
  </si>
  <si>
    <t>A67644</t>
  </si>
  <si>
    <t>A67946</t>
  </si>
  <si>
    <t>A68572</t>
  </si>
  <si>
    <t>A68574</t>
  </si>
  <si>
    <t>A68834</t>
  </si>
  <si>
    <t>A69108</t>
  </si>
  <si>
    <t>2112-1-000366</t>
  </si>
  <si>
    <t>D00746</t>
  </si>
  <si>
    <t>1A929</t>
  </si>
  <si>
    <t>MOYEDA MERCADO SERGIO IVAN</t>
  </si>
  <si>
    <t>2112-1-000372</t>
  </si>
  <si>
    <t>P05552</t>
  </si>
  <si>
    <t>CISNEROS PEREZ JORGE DAVID</t>
  </si>
  <si>
    <t>P01235</t>
  </si>
  <si>
    <t>12069</t>
  </si>
  <si>
    <t>2112-1-000401</t>
  </si>
  <si>
    <t>D000543</t>
  </si>
  <si>
    <t>A22</t>
  </si>
  <si>
    <t>PEÑA MERCADO JOEL RICARDO</t>
  </si>
  <si>
    <t>SUMINISTRO E INSTALACION DE TINACOS</t>
  </si>
  <si>
    <t>2112-1-000402</t>
  </si>
  <si>
    <t>A37</t>
  </si>
  <si>
    <t>BASE CONSTRUCCIONES HS SA DE CV</t>
  </si>
  <si>
    <t>2112-1-000403</t>
  </si>
  <si>
    <t>D000545</t>
  </si>
  <si>
    <t>EKS CONSTRUCCIONES SA DE CV</t>
  </si>
  <si>
    <t>2112-1-000410</t>
  </si>
  <si>
    <t>FS 117</t>
  </si>
  <si>
    <t>GONZALEZ FARIAS RAQUEL</t>
  </si>
  <si>
    <t>SERVICIOS PROFESIONALES 10/12</t>
  </si>
  <si>
    <t>FS 119</t>
  </si>
  <si>
    <t>SERVICIOS PROFESIONALES 12/12</t>
  </si>
  <si>
    <t>FS 120</t>
  </si>
  <si>
    <t>SERVICIOS PROFESIONALES 11/12</t>
  </si>
  <si>
    <t>2112-1-000414</t>
  </si>
  <si>
    <t>P03446</t>
  </si>
  <si>
    <t>690</t>
  </si>
  <si>
    <t>CONSTRUCCIONES D CAL, SA DE CV</t>
  </si>
  <si>
    <t>P03484</t>
  </si>
  <si>
    <t>P04345</t>
  </si>
  <si>
    <t>697</t>
  </si>
  <si>
    <t>2112-1-000422</t>
  </si>
  <si>
    <t>MENDOZA LARA DANIEL</t>
  </si>
  <si>
    <t>ARRENDAMIENTO DE PIPAS</t>
  </si>
  <si>
    <t>P01151</t>
  </si>
  <si>
    <t>P01153</t>
  </si>
  <si>
    <t>2112-1-000423</t>
  </si>
  <si>
    <t>P05140</t>
  </si>
  <si>
    <t>B343</t>
  </si>
  <si>
    <t>SANTIZANTES</t>
  </si>
  <si>
    <t>2112-1-000428</t>
  </si>
  <si>
    <t>P01226</t>
  </si>
  <si>
    <t>P18609</t>
  </si>
  <si>
    <t>RODRIGUEZ SOBERON OMAR</t>
  </si>
  <si>
    <t>COMPRA TUBO CORRUGADO DE 48" PARA SOCAVON</t>
  </si>
  <si>
    <t>2112-1-000429</t>
  </si>
  <si>
    <t>P03419</t>
  </si>
  <si>
    <t>F112D9</t>
  </si>
  <si>
    <t>MARTINEZ ORNELAS JULIO CESAR</t>
  </si>
  <si>
    <t>P04821</t>
  </si>
  <si>
    <t>2112-1-000497</t>
  </si>
  <si>
    <t>GRIMALDO LUNA MIGUEL ANGEL</t>
  </si>
  <si>
    <t>BALANCEO DE COPLE Y MAQUINADO DE MAZAS</t>
  </si>
  <si>
    <t>SELLO TIPO BUJE, SELLO DE HULE</t>
  </si>
  <si>
    <t>63FC9</t>
  </si>
  <si>
    <t>2112-1-000541</t>
  </si>
  <si>
    <t>A 742</t>
  </si>
  <si>
    <t>FLORES RODRIGUEZ ULYSSES</t>
  </si>
  <si>
    <t>INSTRUMENTO PUBLICO 4451 FE DE HECHOS</t>
  </si>
  <si>
    <t>B94</t>
  </si>
  <si>
    <t>B95</t>
  </si>
  <si>
    <t>B100</t>
  </si>
  <si>
    <t>B101</t>
  </si>
  <si>
    <t>B99</t>
  </si>
  <si>
    <t>2112-1-000566</t>
  </si>
  <si>
    <t>BEFE SA DE CV</t>
  </si>
  <si>
    <t>2112-1-000571</t>
  </si>
  <si>
    <t>GASOLINERA EL 27, SA DE CV</t>
  </si>
  <si>
    <t>2112-1-000585</t>
  </si>
  <si>
    <t>CONSTRUEPAC SA DE CV</t>
  </si>
  <si>
    <t>RENTA DE PLANTA</t>
  </si>
  <si>
    <t>2112-1-000591</t>
  </si>
  <si>
    <t>RODRIGUEZ RODRIGUEZ JUAN FRANCISCO</t>
  </si>
  <si>
    <t>VARILLA, ACUMULADOR, BALERO, BOMBA DE AGUA</t>
  </si>
  <si>
    <t>ACEITE, FILTRO, BUJIAS, LIMPIADOR</t>
  </si>
  <si>
    <t>2112-1-000592</t>
  </si>
  <si>
    <t>A 136</t>
  </si>
  <si>
    <t>SANCHEZ MANSILLA EDWIN HAZAEL</t>
  </si>
  <si>
    <t>2112-1-000596</t>
  </si>
  <si>
    <t>A661</t>
  </si>
  <si>
    <t>MAINTECH SOLUCIONES HIDRAULICAS S.A. DE C.V.</t>
  </si>
  <si>
    <t>A660</t>
  </si>
  <si>
    <t>2112-1-000597</t>
  </si>
  <si>
    <t>COMPAÑÍA INDUSTRIAL BERNAL S DE RL DE CV</t>
  </si>
  <si>
    <t>MATERIAL DE LABORATORIO</t>
  </si>
  <si>
    <t>2111-4-1411</t>
  </si>
  <si>
    <t>P05740</t>
  </si>
  <si>
    <t>P05748</t>
  </si>
  <si>
    <t>P07034</t>
  </si>
  <si>
    <t>2111-4-1421</t>
  </si>
  <si>
    <t>INSTITUTO DEL FONDO NACIONAL DE VIVIENDA PARA LOS TRABAJADORES</t>
  </si>
  <si>
    <t>P02610</t>
  </si>
  <si>
    <t>GD Folio: 203 (CUOTAS IMSS MAYO 2021. GD Folio: 203)</t>
  </si>
  <si>
    <t>P03220</t>
  </si>
  <si>
    <t>P03812</t>
  </si>
  <si>
    <t>GD Folio: 270 (AJUSTE IMSS JUNIO 2021. GD Folio: 270)</t>
  </si>
  <si>
    <t>P03814</t>
  </si>
  <si>
    <t>P04643</t>
  </si>
  <si>
    <t>P04711</t>
  </si>
  <si>
    <t>2111-5-0810</t>
  </si>
  <si>
    <t>JAVIER PEQUEÑO CASTILLO</t>
  </si>
  <si>
    <t>2111-5-1230</t>
  </si>
  <si>
    <t>GALDINO BERRONES LOPEZ</t>
  </si>
  <si>
    <t>2111-5-1339</t>
  </si>
  <si>
    <t>ABRHAM CARRERA HERNANDEZ</t>
  </si>
  <si>
    <t>2111-5-2170</t>
  </si>
  <si>
    <t>SILVERIA GARCIA CHAVEZ</t>
  </si>
  <si>
    <t>2111-5-2592</t>
  </si>
  <si>
    <t>RAMON ROSAS GARCIA</t>
  </si>
  <si>
    <t>2111-5-6499</t>
  </si>
  <si>
    <t>FRANCISCO LARA CRUZ</t>
  </si>
  <si>
    <t>2111-5-6612</t>
  </si>
  <si>
    <t>REMIGIO LEON HERNANDEZ</t>
  </si>
  <si>
    <t>2117-01-04-01</t>
  </si>
  <si>
    <t>INSTITUTO MEXICANO DEL SEGURO SOCIAL</t>
  </si>
  <si>
    <t>I.M.S.S.  (NOMINA SB CAT 11 2021. GP Folio: 176)</t>
  </si>
  <si>
    <t>I.M.S.S.  (NOMINA SE CAT 11 2021. GP Folio: 177)</t>
  </si>
  <si>
    <t>C01014</t>
  </si>
  <si>
    <t>I.M.S.S.  (NOMINA CB CAT 11 2021. GP Folio: 178)</t>
  </si>
  <si>
    <t>I.M.S.S.  (NOMINA CE CAT 11 2021. GP Folio: 179)</t>
  </si>
  <si>
    <t>I.M.S.S.  (NOMINA CB CAT 12 2021. GP Folio: 193)</t>
  </si>
  <si>
    <t>I.M.S.S.  (NOMINA CE CAT 12 2021. GP Folio: 194)</t>
  </si>
  <si>
    <t>I.M.S.S.  (NOMINA SB CAT 12 2021. GP Folio: 195)</t>
  </si>
  <si>
    <t>I.M.S.S.  (NOMINA SE CAT 12 2021. GP Folio: 196)</t>
  </si>
  <si>
    <t>IMSS  (NOMINA CB CAT 13 2021. GP Folio: 212)</t>
  </si>
  <si>
    <t>IMSS  (NOMINA CE CAT 13 2021. GP Folio: 213)</t>
  </si>
  <si>
    <t>IMSS  (NOMINA SB CAT 13 2021. GP Folio: 214)</t>
  </si>
  <si>
    <t>IMSS_x000D_ (NOMINA  CAT25 2021 SE. GP Folio: 425)</t>
  </si>
  <si>
    <t>IMSS_x000D_ (NOMINA CAT25 2021 CB. GP Folio: 426)</t>
  </si>
  <si>
    <t>IMSS_x000D_ (NOMINA CAT 25.2021 CE. GP Folio: 427)</t>
  </si>
  <si>
    <t>IMSS_x000D_ (NOMINA SINDICATO BASE CAT 25. GP Folio: 424)</t>
  </si>
  <si>
    <t>IMSS_x000D_ (NOMINA SINDICATO EVENTUAL CAT27-2021. GP Folio: 465)</t>
  </si>
  <si>
    <t>IMSS_x000D_ (NOMINA CB CAT 27.2021. GP Folio: 466)</t>
  </si>
  <si>
    <t>IMSS_x000D_ (NOMINA CE CAT 27.2021. GP Folio: 467)</t>
  </si>
  <si>
    <t>IMSS_x000D_ (NOMINA CAT 26-2021 CONFIANZA BASE. GP Folio: 457)</t>
  </si>
  <si>
    <t>IMSS_x000D_ (NOMINA SB CAT 26.2021. GP Folio: 459)</t>
  </si>
  <si>
    <t>IMSS_x000D_ (NOMINASINDICATO BASE CAT27-2021. GP Folio: 464)</t>
  </si>
  <si>
    <t>2117-01-04-02</t>
  </si>
  <si>
    <t>2117-01-04-03</t>
  </si>
  <si>
    <t>INSTITUTO DEL FONDO NACIONAL PARA EL CONSUMO DE LOS TRABAJADORES</t>
  </si>
  <si>
    <t>COMAPA</t>
  </si>
  <si>
    <t xml:space="preserve">                                -  </t>
  </si>
  <si>
    <t>1111-017</t>
  </si>
  <si>
    <t>CARRIZALES RAMIREZ BEATRIZ ADRIANA</t>
  </si>
  <si>
    <t>1111-018</t>
  </si>
  <si>
    <t>ISAS RIVERA FELIPE DE JESUS</t>
  </si>
  <si>
    <t>1115-020</t>
  </si>
  <si>
    <t>PADILLA VITELA LUIS ALBERTO</t>
  </si>
  <si>
    <t>1115-021</t>
  </si>
  <si>
    <t>VAZQUEZ ARRATIA RAFAEL ANTONIO</t>
  </si>
  <si>
    <t>1115-022</t>
  </si>
  <si>
    <t>VAZQUEZ PARTIDA GRECIA ITZAMARA</t>
  </si>
  <si>
    <t>1115-023</t>
  </si>
  <si>
    <t>GUERRERO LERMA ALEJANDRA XIOMARA</t>
  </si>
  <si>
    <t>1115-024</t>
  </si>
  <si>
    <t>DE LEON MALDONADO ELIANE DORELLIA</t>
  </si>
  <si>
    <t>Al 31 Marzo de 2021</t>
  </si>
  <si>
    <t>al 31 de Marzo del 2021</t>
  </si>
  <si>
    <t>S/C COMPENSACIONES Marzo 2020</t>
  </si>
  <si>
    <t>ISR POR SUELDOS Y SALARIOS Marzo 2017</t>
  </si>
  <si>
    <t>ISR POR SUELDOS Y SALARIOS Marzo 2019</t>
  </si>
  <si>
    <t>ISR Marzo 2021 (LIQUIDACION DE REMIGIO LEON HERNANDEZ CLAVE 6612. GP Folio: 474)</t>
  </si>
  <si>
    <t>ISR AGUINALDO Marzo 2021 (AGUINALDO 2021 CB. GP Folio: 473)</t>
  </si>
  <si>
    <t>OTROS BANCOS (COMPENSACION DEL Marzo 2021. GP Folio: 454)</t>
  </si>
  <si>
    <t xml:space="preserve">El Organismo Público Descentralizado es parte de la Administración Pública Municipal, con personalidad jurídica, patrimonio propio y funciones de autoridad administrativa, creado mediante Decreto No 173 publicado en el Diario Oficial del Estado de Tamaulipas el 26 de Marzo de 2002. </t>
  </si>
  <si>
    <t>al 31 de Marzo del 2022</t>
  </si>
  <si>
    <t>Al 31 de Marzo del  2022</t>
  </si>
  <si>
    <t>SUBSIDIO ENERO 2022</t>
  </si>
  <si>
    <t>SUBSIDIO FEBRERO 2022</t>
  </si>
  <si>
    <t>SUBSIDIO MARZO 2022</t>
  </si>
  <si>
    <t>Al 31 de Marzo del 2022</t>
  </si>
  <si>
    <t xml:space="preserve">                                                               Al 31 de Marzo del 2022</t>
  </si>
  <si>
    <t>Del 1 de Enero Al 31 de Marzo de 2022</t>
  </si>
  <si>
    <t>Del 1 de Enero al 31 de Marzo del 2022</t>
  </si>
  <si>
    <t>Del 1 de Enero al 31 de Marzo de 2022.</t>
  </si>
  <si>
    <t>En la cuenta de Sueldos Base al Personal Permanente al 31 de Marzo del 2022 incluyen los sueldos del personal de base de acuerdo al tabulador del organismo y al contrato colectivo de trabajo vigente.</t>
  </si>
  <si>
    <t>Del 01 de Enero Al 31 de Marzo de 2022</t>
  </si>
  <si>
    <t>Correspondiente del 01 de Enero Al 31 de Marzo del 2022</t>
  </si>
  <si>
    <t>Al 31 de Marzo de 2022</t>
  </si>
  <si>
    <t>Los Estados Financieros al 31 de Marzo del 2022 fueron preparados de acuerdo a los Postulados Básicos de Contabilidad Gubernamental y demás Normatividad emitida por el Consejo Nacional de Armonización Contable vigente a la fecha.</t>
  </si>
  <si>
    <t>Al 31 de Marzo 2022</t>
  </si>
  <si>
    <t>Del 1 de Enero Al 31 de Marzo del 2022</t>
  </si>
  <si>
    <t>La Comisión Municipal de Agua Potable y Alcantarillado del Municipio de Victoria, Tamaulipas, no contrató Deuda Pública durante los meses de Enero a Marzo del 2022.</t>
  </si>
  <si>
    <t>Al 31 de Marzo de  2022</t>
  </si>
  <si>
    <t>El Organismo no realizó operaciones que hubieran requerido alguna clasificación crediticia al 31 de Marzo  del 2022.</t>
  </si>
  <si>
    <t xml:space="preserve">                    Al 31 de Marzo de 2022</t>
  </si>
  <si>
    <t>SUBSIDIO ESTATAL COVID 19</t>
  </si>
  <si>
    <t>COMISIONES TPV</t>
  </si>
  <si>
    <t>RECONEXION</t>
  </si>
  <si>
    <t>INSPECCIONES DOMICILIARIAS</t>
  </si>
  <si>
    <t>TRABAJOS ESPECIALES</t>
  </si>
  <si>
    <t>AGUA POR M3</t>
  </si>
  <si>
    <t>1122-03-0006</t>
  </si>
  <si>
    <t>ANALISIS BACTERIOLOGICO AGUA</t>
  </si>
  <si>
    <t>CAMBIO DE PROPIETARIO</t>
  </si>
  <si>
    <t>DUPLICADOS DE RECIBOS</t>
  </si>
  <si>
    <t>CONSTANCIA NO ADEUDO</t>
  </si>
  <si>
    <t>DESCARGA DE DESECHOS</t>
  </si>
  <si>
    <t>AGUA TRATADA</t>
  </si>
  <si>
    <t>CUOTA DE RECUPERACIÓN TINACOS</t>
  </si>
  <si>
    <t>LIMPIEZA DE DESCARGAS CON VACTOR</t>
  </si>
  <si>
    <t>MATERIALES Y OTROS</t>
  </si>
  <si>
    <t>-0877</t>
  </si>
  <si>
    <t>VALLES CONTRERAS JESUS</t>
  </si>
  <si>
    <t>-1008</t>
  </si>
  <si>
    <t>-1651</t>
  </si>
  <si>
    <t>-2162</t>
  </si>
  <si>
    <t>-2212</t>
  </si>
  <si>
    <t>-2303</t>
  </si>
  <si>
    <t>-2402</t>
  </si>
  <si>
    <t>-2725</t>
  </si>
  <si>
    <t>-2840</t>
  </si>
  <si>
    <t>-2881</t>
  </si>
  <si>
    <t>-2949</t>
  </si>
  <si>
    <t>-2980</t>
  </si>
  <si>
    <t>-3012</t>
  </si>
  <si>
    <t>SOTO REYES EVODIO</t>
  </si>
  <si>
    <t>-3038</t>
  </si>
  <si>
    <t>-3129</t>
  </si>
  <si>
    <t>-3228</t>
  </si>
  <si>
    <t>-3244</t>
  </si>
  <si>
    <t>-3301</t>
  </si>
  <si>
    <t>-3376</t>
  </si>
  <si>
    <t>-3400</t>
  </si>
  <si>
    <t>-3459</t>
  </si>
  <si>
    <t>-3475</t>
  </si>
  <si>
    <t>-3525</t>
  </si>
  <si>
    <t>-3558</t>
  </si>
  <si>
    <t>-3574</t>
  </si>
  <si>
    <t>-3616</t>
  </si>
  <si>
    <t>-3640</t>
  </si>
  <si>
    <t>-3657</t>
  </si>
  <si>
    <t>-4002</t>
  </si>
  <si>
    <t>-4036</t>
  </si>
  <si>
    <t>-4101</t>
  </si>
  <si>
    <t>-4119</t>
  </si>
  <si>
    <t>-4127</t>
  </si>
  <si>
    <t>-4242</t>
  </si>
  <si>
    <t>-4499</t>
  </si>
  <si>
    <t>MARTINEZ GUEVARA JAVIER</t>
  </si>
  <si>
    <t>-5504</t>
  </si>
  <si>
    <t>-5652</t>
  </si>
  <si>
    <t>-5744</t>
  </si>
  <si>
    <t>-5819</t>
  </si>
  <si>
    <t>-5883</t>
  </si>
  <si>
    <t>-5895</t>
  </si>
  <si>
    <t>-5898</t>
  </si>
  <si>
    <t>-5906</t>
  </si>
  <si>
    <t>-5910</t>
  </si>
  <si>
    <t>-5936</t>
  </si>
  <si>
    <t>-5939</t>
  </si>
  <si>
    <t>-5962</t>
  </si>
  <si>
    <t>-5969</t>
  </si>
  <si>
    <t>-5989</t>
  </si>
  <si>
    <t>-5990</t>
  </si>
  <si>
    <t>-6000</t>
  </si>
  <si>
    <t>MARTINEZ FLORES MARIO ALBERTO</t>
  </si>
  <si>
    <t>-6010</t>
  </si>
  <si>
    <t>-6014</t>
  </si>
  <si>
    <t>-6022</t>
  </si>
  <si>
    <t>-6042</t>
  </si>
  <si>
    <t>-6044</t>
  </si>
  <si>
    <t>-6058</t>
  </si>
  <si>
    <t>-6059</t>
  </si>
  <si>
    <t>-6077</t>
  </si>
  <si>
    <t>-6087</t>
  </si>
  <si>
    <t>-6088</t>
  </si>
  <si>
    <t>-6092</t>
  </si>
  <si>
    <t>-6099</t>
  </si>
  <si>
    <t>-6100</t>
  </si>
  <si>
    <t>-6111</t>
  </si>
  <si>
    <t>-6114</t>
  </si>
  <si>
    <t>-6115</t>
  </si>
  <si>
    <t>-6142</t>
  </si>
  <si>
    <t>-6143</t>
  </si>
  <si>
    <t>CONTRERAS MARTINEZ ENRIQUE</t>
  </si>
  <si>
    <t>-6146</t>
  </si>
  <si>
    <t>-6149</t>
  </si>
  <si>
    <t>-6158</t>
  </si>
  <si>
    <t>-6187</t>
  </si>
  <si>
    <t>-6190</t>
  </si>
  <si>
    <t>-6194</t>
  </si>
  <si>
    <t>-6195</t>
  </si>
  <si>
    <t>SILVA TREVIÑO RICARDO</t>
  </si>
  <si>
    <t>-6204</t>
  </si>
  <si>
    <t>-6211</t>
  </si>
  <si>
    <t>-6213</t>
  </si>
  <si>
    <t>RAMOS VAZQUEZ LEONOR ESTHELA</t>
  </si>
  <si>
    <t>-6214</t>
  </si>
  <si>
    <t>-6216</t>
  </si>
  <si>
    <t>-6217</t>
  </si>
  <si>
    <t>-6218</t>
  </si>
  <si>
    <t>-6219</t>
  </si>
  <si>
    <t>-6220</t>
  </si>
  <si>
    <t>-6234</t>
  </si>
  <si>
    <t>VARGAS GALLEGOS JOSE ANGEL</t>
  </si>
  <si>
    <t>-6240</t>
  </si>
  <si>
    <t>-6244</t>
  </si>
  <si>
    <t>-6254</t>
  </si>
  <si>
    <t>-6256</t>
  </si>
  <si>
    <t>SANTANA GARCIA FELICIANA</t>
  </si>
  <si>
    <t>-6279</t>
  </si>
  <si>
    <t>-6281</t>
  </si>
  <si>
    <t>-6284</t>
  </si>
  <si>
    <t>-6298</t>
  </si>
  <si>
    <t>-6303</t>
  </si>
  <si>
    <t>-6308</t>
  </si>
  <si>
    <t>-6315</t>
  </si>
  <si>
    <t>-6343</t>
  </si>
  <si>
    <t>-6347</t>
  </si>
  <si>
    <t>-6348</t>
  </si>
  <si>
    <t>MORENO LLAMAS JORGE ENRIQUE</t>
  </si>
  <si>
    <t>-6361</t>
  </si>
  <si>
    <t>-6362</t>
  </si>
  <si>
    <t>-6373</t>
  </si>
  <si>
    <t>-6405</t>
  </si>
  <si>
    <t>MALDONADO SANCHEZ LEOPOLDO</t>
  </si>
  <si>
    <t>-6406</t>
  </si>
  <si>
    <t>-6408</t>
  </si>
  <si>
    <t>-6414</t>
  </si>
  <si>
    <t>MARTINEZ DE LA CRUZ JESUS ALEJANDRO</t>
  </si>
  <si>
    <t>-6424</t>
  </si>
  <si>
    <t>-6443</t>
  </si>
  <si>
    <t>HUERTA MARQUEZ JOSE DE JESUS</t>
  </si>
  <si>
    <t>-6446</t>
  </si>
  <si>
    <t>-6449</t>
  </si>
  <si>
    <t>SANCHEZ RIVERA OSCAR JAVIER</t>
  </si>
  <si>
    <t>-6451</t>
  </si>
  <si>
    <t>-6452</t>
  </si>
  <si>
    <t>TORRES HERNANDEZ ERIK IVAN</t>
  </si>
  <si>
    <t>-6453</t>
  </si>
  <si>
    <t>CASTRO LARA VERONICA</t>
  </si>
  <si>
    <t>-6456</t>
  </si>
  <si>
    <t>ESCAMILLA TORRES JOSE IBIS</t>
  </si>
  <si>
    <t>-6469</t>
  </si>
  <si>
    <t>-6471</t>
  </si>
  <si>
    <t>-6473</t>
  </si>
  <si>
    <t>-6477</t>
  </si>
  <si>
    <t>-6484</t>
  </si>
  <si>
    <t>-6487</t>
  </si>
  <si>
    <t>-6488</t>
  </si>
  <si>
    <t>PEREZ NARVAEZ DEMESIO</t>
  </si>
  <si>
    <t>-6489</t>
  </si>
  <si>
    <t>MORAN HUERTA MARCO ANTONIO</t>
  </si>
  <si>
    <t>-6509</t>
  </si>
  <si>
    <t>-6520</t>
  </si>
  <si>
    <t>-6521</t>
  </si>
  <si>
    <t>-6522</t>
  </si>
  <si>
    <t>-6528</t>
  </si>
  <si>
    <t>LEDEZMA RODRIGUEZ ROXANA</t>
  </si>
  <si>
    <t>-6537</t>
  </si>
  <si>
    <t>-6540</t>
  </si>
  <si>
    <t>-6542</t>
  </si>
  <si>
    <t>BERRONES LOPEZ JESUS GUADALUPE</t>
  </si>
  <si>
    <t>-6543</t>
  </si>
  <si>
    <t>-6557</t>
  </si>
  <si>
    <t>-6565</t>
  </si>
  <si>
    <t>-6567</t>
  </si>
  <si>
    <t>-6569</t>
  </si>
  <si>
    <t>-6575</t>
  </si>
  <si>
    <t>-6581</t>
  </si>
  <si>
    <t>-6583</t>
  </si>
  <si>
    <t>-6590</t>
  </si>
  <si>
    <t>-6591</t>
  </si>
  <si>
    <t>-6593</t>
  </si>
  <si>
    <t>-6594</t>
  </si>
  <si>
    <t>-6602</t>
  </si>
  <si>
    <t>-6605</t>
  </si>
  <si>
    <t>PEQUEÑO CISNEROS YESICA CAROLINA</t>
  </si>
  <si>
    <t>-6612</t>
  </si>
  <si>
    <t>-6614</t>
  </si>
  <si>
    <t>-6615</t>
  </si>
  <si>
    <t>-6617</t>
  </si>
  <si>
    <t>-6619</t>
  </si>
  <si>
    <t>-6621</t>
  </si>
  <si>
    <t>-6625</t>
  </si>
  <si>
    <t>-6628</t>
  </si>
  <si>
    <t>-6642</t>
  </si>
  <si>
    <t>REYES VAZQUEZ JOEL</t>
  </si>
  <si>
    <t>-6645</t>
  </si>
  <si>
    <t>PARRA PEREZ JUAN DANIEL</t>
  </si>
  <si>
    <t>-6646</t>
  </si>
  <si>
    <t>-6656</t>
  </si>
  <si>
    <t>-6657</t>
  </si>
  <si>
    <t>-6661</t>
  </si>
  <si>
    <t>-6664</t>
  </si>
  <si>
    <t>CONTRERAS CAMPOS ENRIQUE</t>
  </si>
  <si>
    <t>-6665</t>
  </si>
  <si>
    <t>-6669</t>
  </si>
  <si>
    <t>-6670</t>
  </si>
  <si>
    <t>MORENO LLAMAS CARDIEL ALEJANDRO</t>
  </si>
  <si>
    <t>-6687</t>
  </si>
  <si>
    <t>-6694</t>
  </si>
  <si>
    <t>-6695</t>
  </si>
  <si>
    <t>-6697</t>
  </si>
  <si>
    <t>-6701</t>
  </si>
  <si>
    <t>-6705</t>
  </si>
  <si>
    <t>-6708</t>
  </si>
  <si>
    <t>-6713</t>
  </si>
  <si>
    <t>-6715</t>
  </si>
  <si>
    <t>-6724</t>
  </si>
  <si>
    <t>-6740</t>
  </si>
  <si>
    <t>-6746</t>
  </si>
  <si>
    <t>-6752</t>
  </si>
  <si>
    <t>-6780</t>
  </si>
  <si>
    <t>-6800</t>
  </si>
  <si>
    <t>ALMAGUER MARTINEZ NORMANN EDGARDO</t>
  </si>
  <si>
    <t>-6809</t>
  </si>
  <si>
    <t>PEQUEÑO CISNEROS CARLOS ALEJANDRO</t>
  </si>
  <si>
    <t>-6814</t>
  </si>
  <si>
    <t>-6830</t>
  </si>
  <si>
    <t>BARRON GONZALEZ EMILIO GUADALUPE</t>
  </si>
  <si>
    <t>-6833</t>
  </si>
  <si>
    <t>-6845</t>
  </si>
  <si>
    <t>-6847</t>
  </si>
  <si>
    <t>-6848</t>
  </si>
  <si>
    <t>IBARRA MARTINEZ JOAQUIN OSIEL</t>
  </si>
  <si>
    <t>-6850</t>
  </si>
  <si>
    <t>-6853</t>
  </si>
  <si>
    <t>-6856</t>
  </si>
  <si>
    <t>-6857</t>
  </si>
  <si>
    <t>PEQUEÑO LERMA MARTHA PATRICIA</t>
  </si>
  <si>
    <t>-6858</t>
  </si>
  <si>
    <t>-6861</t>
  </si>
  <si>
    <t>-6862</t>
  </si>
  <si>
    <t>-6864</t>
  </si>
  <si>
    <t>DE LA ROSA OLMEDA JOSE CARLOS</t>
  </si>
  <si>
    <t>-6868</t>
  </si>
  <si>
    <t>-6874</t>
  </si>
  <si>
    <t>-6897</t>
  </si>
  <si>
    <t>RODRIGUEZ ZUÑIGA ERIK ANTONIO</t>
  </si>
  <si>
    <t>-6899</t>
  </si>
  <si>
    <t>-6905</t>
  </si>
  <si>
    <t>JUARES RAMIREZ PEDRO ESTEBAN</t>
  </si>
  <si>
    <t>-6906</t>
  </si>
  <si>
    <t>-6922</t>
  </si>
  <si>
    <t>PEREZ QUINTERO OSCAR ABRAHAM</t>
  </si>
  <si>
    <t>-6924</t>
  </si>
  <si>
    <t>QUINTANILLA HERNANDEZ CENOVIO CESAREO</t>
  </si>
  <si>
    <t>SUBSIDIO OCTUBRE 2020</t>
  </si>
  <si>
    <t>SUBSIDIO NOVIEMBRE 2020</t>
  </si>
  <si>
    <t>SUBSIDIO OCTUBRE 2017</t>
  </si>
  <si>
    <t>SUBSIDIO NOVIEMBRE 2017</t>
  </si>
  <si>
    <t>SUBSIDIO MARZO 2018</t>
  </si>
  <si>
    <t>SUBSIDIO MAYO 2018</t>
  </si>
  <si>
    <t>SUBSIDIO JUNIO 2018</t>
  </si>
  <si>
    <t>SUBSIDIO JULIO 2018</t>
  </si>
  <si>
    <t>SUBSIDIO AGOSTO 2018</t>
  </si>
  <si>
    <t>SUBSIDIO SEPTIEMBRE 2018</t>
  </si>
  <si>
    <t>ISR_x000D_ (NOMINA CAT26-20211 CONFIANZA EVENTUAL. GP Folio: 458)</t>
  </si>
  <si>
    <t>Se encuenta en vigor el contrato Colectivo de Trabajo 2021 -2021 con el Sindicato de  Trabajadores y Empleados  de la C.O.M.A.P.A. firmado el día 18 de Marzo de 2021 el cual incluye 61 cláusulas, 5 cláusulas transitorias y un anexo.</t>
  </si>
  <si>
    <t>SUBSIDIO DICIEMBRE 2017</t>
  </si>
  <si>
    <t>SUBSIDIO DICIEMBRE 2020</t>
  </si>
  <si>
    <t>1129-03-036</t>
  </si>
  <si>
    <t>1129-03-037</t>
  </si>
  <si>
    <t>1129-03-038</t>
  </si>
  <si>
    <t>29/02/2022</t>
  </si>
  <si>
    <t>Al 31 DE MARZO  -2022</t>
  </si>
  <si>
    <t xml:space="preserve">El saldo al 31 de Marzo del 2022 de la cuenta Almacén de Materiales y Suministros de Consumo se integra con los siguientes Almacenes: </t>
  </si>
  <si>
    <t>Saldo al 31-03-2022</t>
  </si>
  <si>
    <t>BOMBAS SUMERGIBLE</t>
  </si>
  <si>
    <t>MOTORE SUMERGIBLE</t>
  </si>
  <si>
    <t>MOTOR SUMERGIBLE</t>
  </si>
  <si>
    <t xml:space="preserve">                                                                             -  </t>
  </si>
  <si>
    <t>Del 1 DE ENERO  DEL 2021  Al 31 DE MARZO DEL  2022</t>
  </si>
  <si>
    <t>AL 31 DE MARZO DE 2022</t>
  </si>
  <si>
    <t>Al 31 DE MARZO -2022</t>
  </si>
  <si>
    <t>Al 31 DE MARZO DEL -2022</t>
  </si>
  <si>
    <t>El saldo de esta cuenta corresponde al Fondo de Ahorro constituido a favor de los trabajadores con aportaciones del Organismo del 12% del sueldo del trabajador  y aportación de los trabajadores del 12% de acuerdo con lo establecido en el clàusula 32 del Contrato Colectivo de Trabajo 2019-2021 y que deberá ser entregado a más tardar en el mes de Diciembre de 2022.</t>
  </si>
  <si>
    <t>D00083</t>
  </si>
  <si>
    <t>D00084</t>
  </si>
  <si>
    <t>D00086</t>
  </si>
  <si>
    <t>D00087</t>
  </si>
  <si>
    <t>3220-2021</t>
  </si>
  <si>
    <t>APLICACIÓN DE NOTAS DE CREDITO 2021</t>
  </si>
  <si>
    <t>RESULTADO DE EJERCICIOS ANTERIORES 2021</t>
  </si>
  <si>
    <t>C00075</t>
  </si>
  <si>
    <t>D00085</t>
  </si>
  <si>
    <t>D00082</t>
  </si>
  <si>
    <t>D00088</t>
  </si>
  <si>
    <t>C00178</t>
  </si>
  <si>
    <t>C00181</t>
  </si>
  <si>
    <t>APLICACIÓN DE CUOTA POR PENSION REGISTRADA Y CANCELADA EN 2021</t>
  </si>
  <si>
    <t>DEVOLUCION DE RECURSOS NO EJERCIDOS DEL PRODDER</t>
  </si>
  <si>
    <t>CARGAS FINANCIERAS DE PRODDER</t>
  </si>
  <si>
    <t xml:space="preserve">DEL 1 DE ENERO  DEL  2021  AL 31 DE MARZO DEL  2022 </t>
  </si>
  <si>
    <t>5151000012-12</t>
  </si>
  <si>
    <t>A-314</t>
  </si>
  <si>
    <t>GONZALEZ VARGAS OSCAR SINAI</t>
  </si>
  <si>
    <t>CONTROL DE ACCESO Y ASISTENCIA SFACE900ID 3000 ROSTRO 4000</t>
  </si>
  <si>
    <t>COORDINACION DE RECURSOS HUMANOS</t>
  </si>
  <si>
    <t>5151000012-13</t>
  </si>
  <si>
    <t>5151000012-14</t>
  </si>
  <si>
    <t>DEPARTAMENTO DE TRATAMIENTO DE AGUAS RESIDUALES</t>
  </si>
  <si>
    <t>5151000012-15</t>
  </si>
  <si>
    <t>DEPARTAMENTO DE POTABILIZACIÓN</t>
  </si>
  <si>
    <t>5151000012-16</t>
  </si>
  <si>
    <t>SUCURSAL NORTE</t>
  </si>
  <si>
    <t>5621000002-62</t>
  </si>
  <si>
    <t>341 A</t>
  </si>
  <si>
    <t xml:space="preserve">SAUL GARCIA LOZANO  </t>
  </si>
  <si>
    <t>MOTOR SUMERGIBLE MARCA FRANKLIN DE 40 HP 440 VOLTS DE 62 DIAMETRO</t>
  </si>
  <si>
    <t>DEPARTAMENTO DE MANTENIMIENTO ELECTROMECANICO (REBOMBEO ZONA SUR)</t>
  </si>
  <si>
    <t xml:space="preserve">                                 -  </t>
  </si>
  <si>
    <t>Al 31 DE MARZO-2022</t>
  </si>
  <si>
    <t>Del 1 DE ENERO 2021 al 31 DE MARZO 2022</t>
  </si>
  <si>
    <t>Al 31 de Marzo del  2022.</t>
  </si>
  <si>
    <t>Se traspaso el Resultado del Ejercicio 2020 a Superavit acumulado por la cantidad de $ 5,070,761.06</t>
  </si>
  <si>
    <t xml:space="preserve"> AL 31 de Marzo del 2022</t>
  </si>
  <si>
    <t>NOMINA FERNANDO RODRIGUEZ FORTUNA</t>
  </si>
  <si>
    <t>LIQUIDACION DE ROBERTO HERNANDEZ TURRUBIATES</t>
  </si>
  <si>
    <t>2111-3-1311</t>
  </si>
  <si>
    <t>P00343</t>
  </si>
  <si>
    <t>PRIMAS POR AÑOS DE SERVICIO EN LIQ ALFREDO CEPEDA</t>
  </si>
  <si>
    <t>P01033</t>
  </si>
  <si>
    <t>PRIMAS POR AÑOS DE SERVICIO DE LIQ  ROBERTO HERNANDEZ T</t>
  </si>
  <si>
    <t>PRIMA DE VACACIONES EN LIQ C. ROBERTO HERNANDEZ T</t>
  </si>
  <si>
    <t>2111-3-1321</t>
  </si>
  <si>
    <t>AGUINALDOS DE LIQ DE SAUL ROSALES HERNANDEZ</t>
  </si>
  <si>
    <t>P06572</t>
  </si>
  <si>
    <t>2111-3-1324</t>
  </si>
  <si>
    <t>AGUINALDOS DE LIQ DE ROBERTO HERNANDEZ T</t>
  </si>
  <si>
    <t>2111-3-1323</t>
  </si>
  <si>
    <t>RECHAZO BANCARIO (COMPENSACIONES MARZO 2022 GD Folio: 109)</t>
  </si>
  <si>
    <t>Compensaciones (7385) Vazquez Sanchez Susana</t>
  </si>
  <si>
    <t>P01141</t>
  </si>
  <si>
    <t>Compensaciones (7379) Sanchez Ortiz Fco Azahel</t>
  </si>
  <si>
    <t>RECHAZO BANCARIO (COMPENSACIONES ABRIL 2021 GD Folio: 146)</t>
  </si>
  <si>
    <t>c00821</t>
  </si>
  <si>
    <t>2111-1-1341</t>
  </si>
  <si>
    <t>GD Folio: 110 (REGISTRO DE CUOTAS IMSS CORRESPONDIENTE AL MES DE MARZO 2022. GD Folio: 110)</t>
  </si>
  <si>
    <t>P01152</t>
  </si>
  <si>
    <t>GD Folio: 102 (AJUSTE EN POLIZA DE CUOTAS IMSS CORRESPONDIENTE A DICIEMBRE 2021. GD Folio: 102)</t>
  </si>
  <si>
    <t>P01093</t>
  </si>
  <si>
    <t>GD Folio: 70 (AJUSTE EN POLIZA DE CUOTAS IMSS CORRESPONDIENTE A ENERO 2022. GD Folio: 70)</t>
  </si>
  <si>
    <t>P00608</t>
  </si>
  <si>
    <t>GD Folio: 71 (REGISTRO DE CUOTAS IMSS CORRESPONDIENTES AL MES DE FEBRERO 2022. GD Folio: 71)</t>
  </si>
  <si>
    <t>P00612</t>
  </si>
  <si>
    <t>GD Folio: 21 (REGISTRO DE CUOTAS IMSS CORRESPONDIENTE AL MES DE ENERO 2022. GD Folio: 21)</t>
  </si>
  <si>
    <t>P00263</t>
  </si>
  <si>
    <t>GD Folio: 515 (CUOTAS  DICIEMBRE RCV  2021. GD Folio: 515)</t>
  </si>
  <si>
    <t>GD Folio: 515 (CUOTAS IMSS MES DE DICIEMBRE  2021. GD Folio: 515)</t>
  </si>
  <si>
    <t>GD Folio: 405 (REGISTRO DE RCV E OCTUBRE 2021. GD Folio: 405)</t>
  </si>
  <si>
    <t>GD Folio: 403 (AJUSTE  RCV DE AGOSTO. GD Folio: 403)</t>
  </si>
  <si>
    <t>GD Folio: 322 (REGISTRO DE CUOTAS RCV AGOSTO 2021. GD Folio: 322)</t>
  </si>
  <si>
    <t>GD Folio: 324 (AJUSTE  RCV  AGOSTO 2021. GD Folio: 324)</t>
  </si>
  <si>
    <t>GD Folio: 271 (AJUSTE CUOTAS RCV JUNIO. GD Folio: 271)</t>
  </si>
  <si>
    <t>GD Folio: 239 (REGISTRO DE CUOTAS  RCV  JUNIO 2021. GD Folio: 239)</t>
  </si>
  <si>
    <t>GD Folio: 239 (REGISTRO DE CUOTAS IMSS JUNIO 2021. GD Folio: 239)</t>
  </si>
  <si>
    <t>P00618</t>
  </si>
  <si>
    <t>GD Folio: 73 (REGISTRO DE INFONAVIT FEBRERO 2022 (1 bim. GD Folio: 73)</t>
  </si>
  <si>
    <t>C00489</t>
  </si>
  <si>
    <t xml:space="preserve">PAGO DE INFONAVIT CORRESPONDIENTE AL PRIMER BIMESTRE DE 2022 DEL EMPLEADO CORONADO MEDINA JESUS DANIEL, REFRENTE A A PORTACIONES Y AMORTIZACIONES </t>
  </si>
  <si>
    <t xml:space="preserve">PAGO DE INFONAVIT CORRESPONDIENTE AL PRIMER BIMESTRE DE 2022 DEL EMPLEADO DIAZ PLAZA JOSE JONHATAN,
</t>
  </si>
  <si>
    <t>C00491</t>
  </si>
  <si>
    <t>PAGO DE INFONAVIT CORRESPONDIENTE AL PRIMER BIMESTRE DE 2022 DEL EMPLEADO GUERRERO GARCIA OSCAR JAVIER</t>
  </si>
  <si>
    <t>GD Folio: 72 REGISTRO DE RCV CORRESPONDIENTE A FEBRERO 2022 (1 bim).</t>
  </si>
  <si>
    <t>P00616</t>
  </si>
  <si>
    <t>2111-4-1431</t>
  </si>
  <si>
    <t>GD Folio: 72 (REGISTRO DE RCV CORRESPONDIENTE A FEBRERO 2022 (1 bim). GD Folio: 72)</t>
  </si>
  <si>
    <t xml:space="preserve">GD Folio: 72 REGISTRO DE RCV CORRESPONDIENTE A FEBRERO 2022 (1 bim). </t>
  </si>
  <si>
    <t>ELIAZAR MARTINEZ</t>
  </si>
  <si>
    <t>2111-5-0836</t>
  </si>
  <si>
    <t>FONDO DE AHORRO SINDICATO BASE CAT 6/22</t>
  </si>
  <si>
    <t>P01009</t>
  </si>
  <si>
    <t>FONDO DE AHORRO SINDICATO BASE CAT 5/22</t>
  </si>
  <si>
    <t>P00984</t>
  </si>
  <si>
    <t>FONDO DE AHORRO SINDICATO BASE CAT 4/22</t>
  </si>
  <si>
    <t>P00509</t>
  </si>
  <si>
    <t>FONDO DE AHORRO SINDICATO BASE CAT 3/22</t>
  </si>
  <si>
    <t>FONDO DE AHORRO SINDICATO BASE CAT 2/22</t>
  </si>
  <si>
    <t>P00293</t>
  </si>
  <si>
    <t>FONDO DE AHORRO SINDICATO BASE CAT 1/22</t>
  </si>
  <si>
    <t>P00288</t>
  </si>
  <si>
    <t>LIQUIDACION DE JOSE MIGUEL MARTINEZ HDZ</t>
  </si>
  <si>
    <t>JOSE MIGUEL MARTINEZ HERNANDEZ</t>
  </si>
  <si>
    <t>2111-5-1521</t>
  </si>
  <si>
    <t>PENSIONES</t>
  </si>
  <si>
    <t>A-1021</t>
  </si>
  <si>
    <t>04/03/2021</t>
  </si>
  <si>
    <t>25/02/2021</t>
  </si>
  <si>
    <t>A793</t>
  </si>
  <si>
    <t>SERVICIO DE FACTURACION ELECTRONICA DICIEMBRE 2021</t>
  </si>
  <si>
    <t>ANUALIDAD SERVICIO FACTURACION ELECTRONICA</t>
  </si>
  <si>
    <t>SERVICIO DE FACTURACION ELECTRONICA NOVIEMBRE 2021</t>
  </si>
  <si>
    <t>SERVICIO DE FACTURACION ELECTRONICA OCTUBRE 2021</t>
  </si>
  <si>
    <t>09/09/2021</t>
  </si>
  <si>
    <t>20/08/2021</t>
  </si>
  <si>
    <t>20/07/2021</t>
  </si>
  <si>
    <t>19/06/2021</t>
  </si>
  <si>
    <t>16/04/2021</t>
  </si>
  <si>
    <t>A00076345</t>
  </si>
  <si>
    <t>A00076205</t>
  </si>
  <si>
    <t>A00076204</t>
  </si>
  <si>
    <t>A00076337</t>
  </si>
  <si>
    <t>A00076336</t>
  </si>
  <si>
    <t>A00076333</t>
  </si>
  <si>
    <t>A00076115</t>
  </si>
  <si>
    <t>A00076367</t>
  </si>
  <si>
    <t>06/09/2021</t>
  </si>
  <si>
    <t>03/09/2021</t>
  </si>
  <si>
    <t>04/08/2021</t>
  </si>
  <si>
    <t>07/07/2021</t>
  </si>
  <si>
    <t>29/06/2021</t>
  </si>
  <si>
    <t>27/05/2021</t>
  </si>
  <si>
    <t>22/04/2021</t>
  </si>
  <si>
    <t>19/04/2021</t>
  </si>
  <si>
    <t>30/09/2021</t>
  </si>
  <si>
    <t>C-413</t>
  </si>
  <si>
    <t>VCB-2888</t>
  </si>
  <si>
    <t>VCB-2887</t>
  </si>
  <si>
    <t>VCB-2886</t>
  </si>
  <si>
    <t>13/09/2021</t>
  </si>
  <si>
    <t>10/09/2021</t>
  </si>
  <si>
    <t>01/09/2021</t>
  </si>
  <si>
    <t>21/07/2021</t>
  </si>
  <si>
    <t>A15314</t>
  </si>
  <si>
    <t>A15250</t>
  </si>
  <si>
    <t>26/02/2021</t>
  </si>
  <si>
    <t>CONTADORES Y CONSULTORES EN INFORMACION S.C.</t>
  </si>
  <si>
    <t>28/05/2021</t>
  </si>
  <si>
    <t>06/05/2021</t>
  </si>
  <si>
    <t>26/04/2021</t>
  </si>
  <si>
    <t>24/03/2021</t>
  </si>
  <si>
    <t>MATERIAL PARA CONSTRUCCION</t>
  </si>
  <si>
    <t>22/07/2021</t>
  </si>
  <si>
    <t>19/08/2021</t>
  </si>
  <si>
    <t>46F</t>
  </si>
  <si>
    <t>AEC27</t>
  </si>
  <si>
    <t>P00390</t>
  </si>
  <si>
    <t>P05831</t>
  </si>
  <si>
    <t>P05780</t>
  </si>
  <si>
    <t>P05781</t>
  </si>
  <si>
    <t>P05782</t>
  </si>
  <si>
    <t>PAPELERÍA STOCK DE ALMACEN</t>
  </si>
  <si>
    <t>08/06/2021</t>
  </si>
  <si>
    <t>COMPRA DE CARTUCHOS DE TONER</t>
  </si>
  <si>
    <t>12/05/2021</t>
  </si>
  <si>
    <t>COMPRA DE PAPELERÍA</t>
  </si>
  <si>
    <t>07/05/2021</t>
  </si>
  <si>
    <t>2112-1-000148</t>
  </si>
  <si>
    <t>A5775</t>
  </si>
  <si>
    <t>A5774</t>
  </si>
  <si>
    <t>A5773</t>
  </si>
  <si>
    <t>A5736</t>
  </si>
  <si>
    <t>A5735</t>
  </si>
  <si>
    <t>A5731</t>
  </si>
  <si>
    <t>A5730</t>
  </si>
  <si>
    <t>11/03/2021</t>
  </si>
  <si>
    <t>05/03/2021</t>
  </si>
  <si>
    <t>15/07/2021</t>
  </si>
  <si>
    <t>24/09/2021</t>
  </si>
  <si>
    <t>21/09/2021</t>
  </si>
  <si>
    <t>19/07/2021</t>
  </si>
  <si>
    <t>BB 42234</t>
  </si>
  <si>
    <t>BB 42223</t>
  </si>
  <si>
    <t>BB 42196</t>
  </si>
  <si>
    <t>BB 42185</t>
  </si>
  <si>
    <t>BB 42176</t>
  </si>
  <si>
    <t>BB 42175</t>
  </si>
  <si>
    <t>BB 42164</t>
  </si>
  <si>
    <t>BB 42158</t>
  </si>
  <si>
    <t>BB 42148</t>
  </si>
  <si>
    <t>BB 42132</t>
  </si>
  <si>
    <t>23/09/2021</t>
  </si>
  <si>
    <t>13/08/2021</t>
  </si>
  <si>
    <t>04/06/2021</t>
  </si>
  <si>
    <t>27/04/2021</t>
  </si>
  <si>
    <t>17/09/2021</t>
  </si>
  <si>
    <t>26/03/2021</t>
  </si>
  <si>
    <t>A107883</t>
  </si>
  <si>
    <t>A107716</t>
  </si>
  <si>
    <t>A107470</t>
  </si>
  <si>
    <t>A107277</t>
  </si>
  <si>
    <t>A107073</t>
  </si>
  <si>
    <t>A106887</t>
  </si>
  <si>
    <t>14/09/2021</t>
  </si>
  <si>
    <t>30/06/2021</t>
  </si>
  <si>
    <t>13/07/2021</t>
  </si>
  <si>
    <t>07/09/2021</t>
  </si>
  <si>
    <t>B380</t>
  </si>
  <si>
    <t>B384</t>
  </si>
  <si>
    <t>25/08/2021</t>
  </si>
  <si>
    <t>23/07/2021</t>
  </si>
  <si>
    <t>A17960</t>
  </si>
  <si>
    <t>P01147</t>
  </si>
  <si>
    <t>31/03/2022</t>
  </si>
  <si>
    <t>A17922</t>
  </si>
  <si>
    <t>P01136</t>
  </si>
  <si>
    <t>A17891</t>
  </si>
  <si>
    <t>P01125</t>
  </si>
  <si>
    <t>A17882</t>
  </si>
  <si>
    <t>P01120</t>
  </si>
  <si>
    <t>28/03/2022</t>
  </si>
  <si>
    <t>A17871</t>
  </si>
  <si>
    <t>P01087</t>
  </si>
  <si>
    <t>A17862</t>
  </si>
  <si>
    <t>P01059</t>
  </si>
  <si>
    <t>A17856</t>
  </si>
  <si>
    <t>25/03/2022</t>
  </si>
  <si>
    <t>A17846</t>
  </si>
  <si>
    <t>P01039</t>
  </si>
  <si>
    <t>A17839</t>
  </si>
  <si>
    <t>P01023</t>
  </si>
  <si>
    <t>A17838</t>
  </si>
  <si>
    <t>P01008</t>
  </si>
  <si>
    <t>A17827</t>
  </si>
  <si>
    <t>P00888</t>
  </si>
  <si>
    <t>22/03/2022</t>
  </si>
  <si>
    <t>A17817</t>
  </si>
  <si>
    <t>P00871</t>
  </si>
  <si>
    <t>A17809</t>
  </si>
  <si>
    <t>P00859</t>
  </si>
  <si>
    <t>A17799</t>
  </si>
  <si>
    <t>P00846</t>
  </si>
  <si>
    <t>A17796</t>
  </si>
  <si>
    <t>P00841</t>
  </si>
  <si>
    <t>18/03/2022</t>
  </si>
  <si>
    <t>A17761</t>
  </si>
  <si>
    <t>P00835</t>
  </si>
  <si>
    <t>A17748</t>
  </si>
  <si>
    <t>P00831</t>
  </si>
  <si>
    <t>A17738</t>
  </si>
  <si>
    <t>P00823</t>
  </si>
  <si>
    <t>A17726</t>
  </si>
  <si>
    <t>P00807</t>
  </si>
  <si>
    <t>14/03/2022</t>
  </si>
  <si>
    <t>A17711</t>
  </si>
  <si>
    <t>P00796</t>
  </si>
  <si>
    <t>A17702</t>
  </si>
  <si>
    <t>P00794</t>
  </si>
  <si>
    <t>A17693</t>
  </si>
  <si>
    <t>P00790</t>
  </si>
  <si>
    <t>A17683</t>
  </si>
  <si>
    <t>P00786</t>
  </si>
  <si>
    <t>ARRENDAMIENTO DE CAMION PIPA</t>
  </si>
  <si>
    <t>A374</t>
  </si>
  <si>
    <t>A 139</t>
  </si>
  <si>
    <t>REPARACIÓN DE TUBERIA</t>
  </si>
  <si>
    <t>MORRIS DELGADO JOSE ARTURO</t>
  </si>
  <si>
    <t>928B3</t>
  </si>
  <si>
    <t>2112-1-000625</t>
  </si>
  <si>
    <t>PAPEL FOTO BOND TAM CARTA</t>
  </si>
  <si>
    <t>LUIS ENRIQUE ROSAS RODRIGUEZ</t>
  </si>
  <si>
    <t>2112-1-000624</t>
  </si>
  <si>
    <t>CONFECCIONES EXCLUSIVAS DEL NORESTE S.A. DE C.V.</t>
  </si>
  <si>
    <t>BPV10394</t>
  </si>
  <si>
    <t xml:space="preserve">PROGRAMA DE CAPACITACIÓN Y ASISTENCIA </t>
  </si>
  <si>
    <t>B-1548</t>
  </si>
  <si>
    <t>2112-1-000619</t>
  </si>
  <si>
    <t>SERVICIOS DE VIGILANCIA FEBRERO 2022</t>
  </si>
  <si>
    <t>SUMINSITROS Y CONSULTORIA PUNTA SUR S.A. DE C.V.</t>
  </si>
  <si>
    <t>SCPS 60</t>
  </si>
  <si>
    <t>2112-1-000613</t>
  </si>
  <si>
    <t>MATERIAL PARA REPARACIÓN DE TUBERIA</t>
  </si>
  <si>
    <t>COMERCIALIZADORA Y SERVICIOS LOGISTICOS GLOU S.A. DE C.V.</t>
  </si>
  <si>
    <t>FE-2881</t>
  </si>
  <si>
    <t>2112-1-000612</t>
  </si>
  <si>
    <t>FE-2882</t>
  </si>
  <si>
    <t>FE-2864</t>
  </si>
  <si>
    <t>FE-2863</t>
  </si>
  <si>
    <t>FE-2862</t>
  </si>
  <si>
    <t>FE-2861</t>
  </si>
  <si>
    <t>FE-2860</t>
  </si>
  <si>
    <t>FE-2857</t>
  </si>
  <si>
    <t>FE-2809</t>
  </si>
  <si>
    <t>FE-2806</t>
  </si>
  <si>
    <t>FE-2844</t>
  </si>
  <si>
    <t>FE-2805</t>
  </si>
  <si>
    <t>CAPACITADORES PARA REBOMBEO</t>
  </si>
  <si>
    <t>BORTONI ANDRADE CARLOS MANUEL</t>
  </si>
  <si>
    <t>B391</t>
  </si>
  <si>
    <t>2112-1-000584</t>
  </si>
  <si>
    <t>BOTAS TEN PACK</t>
  </si>
  <si>
    <t>JERA INDUSTRIAS S.A DE C.V.</t>
  </si>
  <si>
    <t>NN933</t>
  </si>
  <si>
    <t>2112-1-000520</t>
  </si>
  <si>
    <t>REPARACION DE LLANTAS</t>
  </si>
  <si>
    <t>ZAPATA ESTRELLA MARIA DE JESUS</t>
  </si>
  <si>
    <t>F6270</t>
  </si>
  <si>
    <t>2112-1-000132</t>
  </si>
  <si>
    <t>REFACCIONES PARA MANTENIEMIENTO</t>
  </si>
  <si>
    <t>AUTO REFACCIONAARIA EL 5 CARRERA</t>
  </si>
  <si>
    <t>F301672</t>
  </si>
  <si>
    <t>2112-1-000121</t>
  </si>
  <si>
    <t>15/09/2021</t>
  </si>
  <si>
    <t>2112-2-000118</t>
  </si>
  <si>
    <t>B5053</t>
  </si>
  <si>
    <t>B5052</t>
  </si>
  <si>
    <t>B4798</t>
  </si>
  <si>
    <t>B4759</t>
  </si>
  <si>
    <t>B2816</t>
  </si>
  <si>
    <t>B2790</t>
  </si>
  <si>
    <t>2112-2-000019</t>
  </si>
  <si>
    <t>2112-2-000003</t>
  </si>
  <si>
    <t>SN</t>
  </si>
  <si>
    <t>OBRA PUBLICA</t>
  </si>
  <si>
    <t>C00578</t>
  </si>
  <si>
    <t>578</t>
  </si>
  <si>
    <t>C00463</t>
  </si>
  <si>
    <t>463</t>
  </si>
  <si>
    <t>SEGURO DE VIDA NOMINA SINDICATO BASE CAT 6.2022</t>
  </si>
  <si>
    <t>C00530</t>
  </si>
  <si>
    <t>SEGURO DE VIDA NOMINA SINDICATO BASE CAT 5 2022</t>
  </si>
  <si>
    <t>C00428</t>
  </si>
  <si>
    <t>SEGURO DE VIDA NOMINA SINDICATO BASE CAT 4.2022</t>
  </si>
  <si>
    <t>C00310</t>
  </si>
  <si>
    <t>SEGURO DE VIDA NOMINA SINDICATO BASE CAT 3.2022</t>
  </si>
  <si>
    <t>C00212</t>
  </si>
  <si>
    <t>SEGURO DE VIDA  PENSIONADOS DE SINDICATO ENERO 2022</t>
  </si>
  <si>
    <t>C00158</t>
  </si>
  <si>
    <t>SEGURO DE VIDA NOMINA SINDICATO BASE CAT 2 2022</t>
  </si>
  <si>
    <t>C00110</t>
  </si>
  <si>
    <t>SEGURO DE VIDA NOMINA SINDICATO BASE CAT 1  2022</t>
  </si>
  <si>
    <t>SALDO INICIAL 2021</t>
  </si>
  <si>
    <t>C00532</t>
  </si>
  <si>
    <t>C00431</t>
  </si>
  <si>
    <t>INFONAVIT  (NOMINA CONFIANZA EVENTUAL CAT 06. 2022. GP Folio: 84)</t>
  </si>
  <si>
    <t>CF  (NOMINA CONFIANZA BASE CAT 06. 2022. GP Folio: 83)</t>
  </si>
  <si>
    <t>C00534</t>
  </si>
  <si>
    <t>VSM  (NOMINA CONFIANZA BASE CAT 06. 2022. GP Folio: 83)</t>
  </si>
  <si>
    <t>INFONAVIT VCF  (NOMINA SINDICATO EVENTUAL CAT 06. 2022. GP Folio: 82)</t>
  </si>
  <si>
    <t>INFONAVIT VSM  (NOMINA SINDICATO EVENTUAL CAT 06. 2022. GP Folio: 82)</t>
  </si>
  <si>
    <t>INFONAVIT VSM  (NOMINA SINDICATO BASE   CATORCENA No. 6 OFICIO CRH/285/2022. GP Folio: 81)</t>
  </si>
  <si>
    <t>PRESTAMO INFONAVIT  (NOMINA SINDICATO BASE   CATORCENA No. 6 OFICIO CRH/285/2022. GP Folio: 81)</t>
  </si>
  <si>
    <t>INFONAVIT CF  (NOMINA SINDICATO BASE   CATORCENA No. 6 OFICIO CRH/285/2022. GP Folio: 81)</t>
  </si>
  <si>
    <t>INFONAVIT  (NOMINA CONFIANZA EVENTUAL CAT 05. 2022. GP Folio: 68)</t>
  </si>
  <si>
    <t>C00437</t>
  </si>
  <si>
    <t>SEGURO INFONAVIT  (NOMINA CONFIANZA EVENTUAL CAT 05. 2022. GP Folio: 68)</t>
  </si>
  <si>
    <t>CF  (NOMINA CONFIANZA BASE CAT 05. 2022. GP Folio: 67)</t>
  </si>
  <si>
    <t>C00433</t>
  </si>
  <si>
    <t>VSM  (NOMINA CONFIANZA BASE CAT 05. 2022. GP Folio: 67)</t>
  </si>
  <si>
    <t>SEGURO INFONAVIT  (NOMINA CONFIANZA BASE CAT 05. 2022. GP Folio: 67)</t>
  </si>
  <si>
    <t>INFONAVIT VCF  (NOMINA SINDICATO EVENTUAL CAT 05. 2022. GP Folio: 66)</t>
  </si>
  <si>
    <t>INFONAVIT VSM  (NOMINA SINDICATO EVENTUAL CAT 05. 2022. GP Folio: 66)</t>
  </si>
  <si>
    <t>SEGURO DE VIVIENDA  (NOMINA SINDICATO EVENTUAL CAT 05. 2022. GP Folio: 66)</t>
  </si>
  <si>
    <t>DEVOLUCION DE INFONAVIT  (NOMINA SINDICATO BASE CAT 05. 2022. GP Folio: 65)</t>
  </si>
  <si>
    <t>PRESTAMO INFONAVIT  (NOMINA SINDICATO BASE CAT 05. 2022. GP Folio: 65)</t>
  </si>
  <si>
    <t>INFONAVIT CF  (NOMINA SINDICATO BASE CAT 05. 2022. GP Folio: 65)</t>
  </si>
  <si>
    <t>INFONAVIT VSM  (NOMINA SINDICATO BASE CAT 05. 2022. GP Folio: 65)</t>
  </si>
  <si>
    <t>SEGURO INFONAVIT  (NOMINA SINDICATO BASE CAT 05. 2022. GP Folio: 65)</t>
  </si>
  <si>
    <t>INFONAVIT  (NOMINA CONFIANZA EVENTUAL CAT. 04. GP Folio: 52)</t>
  </si>
  <si>
    <t>C00319</t>
  </si>
  <si>
    <t>SEGURO INFONAVIT  (NOMINA CONFIANZA EVENTUAL CAT. 04. GP Folio: 52)</t>
  </si>
  <si>
    <t>CF  (NOMINA CONFIANZA BASE CAT. 04. GP Folio: 51)</t>
  </si>
  <si>
    <t>C00315</t>
  </si>
  <si>
    <t>VSM  (NOMINA CONFIANZA BASE CAT. 04. GP Folio: 51)</t>
  </si>
  <si>
    <t>SEGURO INFONAVIT  (NOMINA CONFIANZA BASE CAT. 04. GP Folio: 51)</t>
  </si>
  <si>
    <t>INFONAVIT VCF  (NOMINA SINDICATO EVENTUAL CAT. 04. GP Folio: 50)</t>
  </si>
  <si>
    <t>C00313</t>
  </si>
  <si>
    <t>INFONAVIT VSM  (NOMINA SINDICATO EVENTUAL CAT. 04. GP Folio: 50)</t>
  </si>
  <si>
    <t>PRESTAMO INFONAVIT  (NOMINA SINDICATO BASE CAT. 04. GP Folio: 49)</t>
  </si>
  <si>
    <t>DEVOLUCION DE INFONAVIT  (NOMINA SINDICATO BASE CAT. 04. GP Folio: 49)</t>
  </si>
  <si>
    <t>INFONAVIT CF  (NOMINA SINDICATO BASE CAT. 04. GP Folio: 49)</t>
  </si>
  <si>
    <t>INFONAVIT VSM  (NOMINA SINDICATO BASE CAT. 04. GP Folio: 49)</t>
  </si>
  <si>
    <t>SEGURO INFONAVIT  (NOMINA SINDICATO BASE CAT. 04. GP Folio: 49)</t>
  </si>
  <si>
    <t>INFONAVIT  (NOMINA CONFIANZA  EVENTUAL   CATORCENA No. 3 OFICIO CRH/0137/2022. GP Folio: 40)</t>
  </si>
  <si>
    <t>SEGURO INFONAVIT  (NOMINA CONFIANZA  EVENTUAL   CATORCENA No. 3 OFICIO CRH/0137/2022. GP Folio: 40)</t>
  </si>
  <si>
    <t>CF  (NOMINA CONFIANZA  BASE   CATORCENA No. 3 OFICIO CRH/0136/2022. GP Folio: 39)</t>
  </si>
  <si>
    <t>C00217</t>
  </si>
  <si>
    <t>VSM  (NOMINA CONFIANZA  BASE   CATORCENA No. 3 OFICIO CRH/0136/2022. GP Folio: 39)</t>
  </si>
  <si>
    <t>INFONAVIT VCF  (NOMINA SINDICATO EVENTUAL   CATORCENA No. 3 OFICIO CRH/0139/2022. GP Folio: 38)</t>
  </si>
  <si>
    <t>C00215</t>
  </si>
  <si>
    <t>INFONAVIT VSM  (NOMINA SINDICATO EVENTUAL   CATORCENA No. 3 OFICIO CRH/0139/2022. GP Folio: 38)</t>
  </si>
  <si>
    <t>INFONAVIT CF  (NOMINA SINDICATO BASE   CATORCENA No. 3 OFICIO CRH/1041/2022. GP Folio: 37)</t>
  </si>
  <si>
    <t>INFONAVIT VSM  (NOMINA SINDICATO BASE   CATORCENA No. 3 OFICIO CRH/1041/2022. GP Folio: 37)</t>
  </si>
  <si>
    <t>SEGURO INFONAVIT  (NOMINA SINDICATO BASE   CATORCENA No. 3 OFICIO CRH/1041/2022. GP Folio: 37)</t>
  </si>
  <si>
    <t>PRESTAMO INFONAVIT  (NOMINA SINDICATO BASE   CATORCENA No. 3 OFICIO CRH/1041/2022. GP Folio: 37)</t>
  </si>
  <si>
    <t>CF  (NOMINA CONFIANZA BASE C2.2022. GP Folio: 21)</t>
  </si>
  <si>
    <t>C00132</t>
  </si>
  <si>
    <t>VSM  (NOMINA CONFIANZA BASE C2.2022. GP Folio: 21)</t>
  </si>
  <si>
    <t>INFONAVIT VCF  (NOMINA SINDICATO EVENTUAL CAT 02. 2022. GP Folio: 20)</t>
  </si>
  <si>
    <t>C00130</t>
  </si>
  <si>
    <t>INFONAVIT VSM  (NOMINA SINDICATO EVENTUAL CAT 02. 2022. GP Folio: 20)</t>
  </si>
  <si>
    <t>DEVOLUCION DE INFONAVIT  (NOMINA SINDICATO BASE CAT 02. 2022. GP Folio: 19)</t>
  </si>
  <si>
    <t>C00129</t>
  </si>
  <si>
    <t>INFONAVIT CF  (NOMINA SINDICATO BASE CAT 02. 2022. GP Folio: 19)</t>
  </si>
  <si>
    <t>INFONAVIT VSM  (NOMINA SINDICATO BASE CAT 02. 2022. GP Folio: 19)</t>
  </si>
  <si>
    <t>SEGURO INFONAVIT  (NOMINA SINDICATO BASE CAT 02. 2022. GP Folio: 19)</t>
  </si>
  <si>
    <t>PRESTAMO INFONAVIT  (NOMINA SINDICATO BASE CAT 02. 2022. GP Folio: 19)</t>
  </si>
  <si>
    <t>INFONAVIT  (NOMINA CONFIANZA EVENTUAL C2.2022. GP Folio: 22)</t>
  </si>
  <si>
    <t>C00136</t>
  </si>
  <si>
    <t>INFONAVIT VCF  (NOMINA CONFIANZA BASE CAT 01 2022. GP Folio: 11)</t>
  </si>
  <si>
    <t>C00063</t>
  </si>
  <si>
    <t>INFONAVIT VSM  (NOMINA CONFIANZA BASE CAT 01 2022. GP Folio: 11)</t>
  </si>
  <si>
    <t>SEGURO DE VIVIENDA INFONAVIT  (NOMINA CONFIANZA BASE CAT 01 2022. GP Folio: 11)</t>
  </si>
  <si>
    <t>INFONAVIT VCF  (NOMINA CONFIANZA EVENTUAL CAT 01 2022. GP Folio: 10)</t>
  </si>
  <si>
    <t>C00057</t>
  </si>
  <si>
    <t>INFONAVIT VSM  (NOMINA CONFIANZA EVENTUAL CAT 01 2022. GP Folio: 10)</t>
  </si>
  <si>
    <t>SEGURO DE VIVIENDA INFONAVIT  (NOMINA CONFIANZA EVENTUAL CAT 01 2022. GP Folio: 10)</t>
  </si>
  <si>
    <t>INFONAVIT VCF  (NOMINA SINDICATO EVENTUAL CAT 01. 2022. GP Folio: 9)</t>
  </si>
  <si>
    <t>C00055</t>
  </si>
  <si>
    <t>INFONAVIT VSM  (NOMINA SINDICATO EVENTUAL CAT 01. 2022. GP Folio: 9)</t>
  </si>
  <si>
    <t>SEGURO DE VIVIENDA INFONAVIT  (NOMINA SINDICATO EVENTUAL CAT 01. 2022. GP Folio: 9)</t>
  </si>
  <si>
    <t>DEVOLUCION DE INFONAVIT  (NOMINA SINDICATO EVENTUAL CAT 01. 2022. GP Folio: 9)</t>
  </si>
  <si>
    <t>DEVOLUCION DE INFONAVIT  (NOMINA SINDICATO BASE CAT 01 2022. GP Folio: 8)</t>
  </si>
  <si>
    <t>PRESTAMO INFONAVIT  (NOMINA SINDICATO BASE CAT 01 2022. GP Folio: 8)</t>
  </si>
  <si>
    <t>INFONAVIT CF  (NOMINA SINDICATO BASE CAT 01 2022. GP Folio: 8)</t>
  </si>
  <si>
    <t>INFONAVIT VSM  (NOMINA SINDICATO BASE CAT 01 2022. GP Folio: 8)</t>
  </si>
  <si>
    <t>SEGURO INFONAVIT  (NOMINA SINDICATO BASE CAT 01 2022. GP Folio: 8)</t>
  </si>
  <si>
    <t xml:space="preserve">SALDOS OCTUBRE 2021 </t>
  </si>
  <si>
    <t>IMSS  (NOMINA CONFIANZA EVENTUAL CAT 06. 2022. GP Folio: 84)</t>
  </si>
  <si>
    <t>IMSS  (NOMINA CONFIANZA BASE CAT 06. 2022. GP Folio: 83)</t>
  </si>
  <si>
    <t>IMSS  (NOMINA SINDICATO EVENTUAL CAT 06. 2022. GP Folio: 82)</t>
  </si>
  <si>
    <t>IMSS  (NOMINA SINDICATO BASE   CATORCENA No. 6 OFICIO  GP Folio: 81)</t>
  </si>
  <si>
    <t>IMSS  (NOMINA CONFIANZA EVENTUAL CAT 05. 2022. GP Folio: 68)</t>
  </si>
  <si>
    <t>IMSS  (NOMINA CONFIANZA BASE CAT 05. 2022. GP Folio: 67)</t>
  </si>
  <si>
    <t>IMSS  (NOMINA SINDICATO EVENTUAL CAT 05. 2022. GP Folio: 66)</t>
  </si>
  <si>
    <t>IMSS  (NOMINA SINDICATO BASE CAT 05. 2022. GP Folio: 65)</t>
  </si>
  <si>
    <t>IMSS  (NOMINA CONFIANZA EVENTUAL CAT. 04. GP Folio: 52)</t>
  </si>
  <si>
    <t>IMSS  (NOMINA CONFIANZA BASE CAT. 04. GP Folio: 51)</t>
  </si>
  <si>
    <t>IMSS  (NOMINA SINDICATO EVENTUAL CAT. 04. GP Folio: 50)</t>
  </si>
  <si>
    <t>IMSS  (NOMINA SINDICATO BASE CAT. 04. GP Folio: 49)</t>
  </si>
  <si>
    <t>IMSS  (NOMINA CONFIANZA  EVENTUAL   CATORCENA No. 3
. GP Folio: 40)</t>
  </si>
  <si>
    <t>IMSS  (NOMINA CONFIANZA  BASE   CATORCENA No. 3 
. GP Folio: 39)</t>
  </si>
  <si>
    <t>IMSS  (NOMINA SINDICATO EVENTUAL   CATORCENA No. 3 
. GP Folio: 38)</t>
  </si>
  <si>
    <t>IMSS  (NOMINA SINDICATO BASE   CATORCENA No. 3 . GP Folio: 37)</t>
  </si>
  <si>
    <t>IMSS  (NOMINA CONFIANZA BASE C2.2022. GP Folio: 21)</t>
  </si>
  <si>
    <t>IMSS  (NOMINA SINDICATO EVENTUAL CAT 02. 2022. GP Folio: 20)</t>
  </si>
  <si>
    <t>IMSS  (NOMINA SINDICATO BASE CAT 02. 2022. GP Folio: 19)</t>
  </si>
  <si>
    <t>IMSS  (NOMINA CONFIANZA EVENTUAL C2.2022. GP Folio: 22)</t>
  </si>
  <si>
    <t>IMSS  (NOMINA CONFIANZA BASE CAT 01 2022. GP Folio: 11)</t>
  </si>
  <si>
    <t>IMSS  (NOMINA CONFIANZA EVENTUAL CAT 01 2022. GP Folio: 10)</t>
  </si>
  <si>
    <t>IMSS  (NOMINA SINDICATO EVENTUAL CAT 01. 2022. GP Folio: 9)</t>
  </si>
  <si>
    <t>IMSS  (NOMINA SINDICATO BASE CAT 01 2022. GP Folio: 8)</t>
  </si>
  <si>
    <t>IMSS_x000D_ (NOMINA CAT26-20221 CONFIANZA EVENTUAL. GP Folio: 458)</t>
  </si>
  <si>
    <t>IMSS  (NOMINA SE CAT 13 2021. GP Folio: 215)</t>
  </si>
  <si>
    <t>I.M.S.S.  (NOMINA CB CAT 10 2021. GP Folio: 158)</t>
  </si>
  <si>
    <t xml:space="preserve"> I.M.S.S.   (NOMINA CE CAT 10 2021. GP Folio: 157)</t>
  </si>
  <si>
    <t>I.M.S.S.  (NOMINA SE CAT 10 2021. GP Folio: 156)</t>
  </si>
  <si>
    <t>I.M.S.S.  (NOMINA SB CAT 10 2021. GP Folio: 155)</t>
  </si>
  <si>
    <t>DIFERENCIA PAGO DE IMSS MARZO 2021</t>
  </si>
  <si>
    <t>C00929</t>
  </si>
  <si>
    <t>SALDOS   (OCTUBRE 2018)</t>
  </si>
  <si>
    <t>LIBERTAD RETENCIONES CATORCENA 6 DE 2022</t>
  </si>
  <si>
    <t>LIBERTAD RETENCIONES CATORCENA 5 DE 2022</t>
  </si>
  <si>
    <t>LIBERTAD RETENCIONES CATORCENA 3 DE 2022</t>
  </si>
  <si>
    <t>LIBERTAD RETENCIONES CATORCENA 2 DE 2022</t>
  </si>
  <si>
    <t>LIBERTAD RETENCIONES CATORCENA 1 DE 2022</t>
  </si>
  <si>
    <t>ISR COMPENSACION DEL MES MARZO 2022</t>
  </si>
  <si>
    <t>C00602</t>
  </si>
  <si>
    <t>2117-01-04-51</t>
  </si>
  <si>
    <t>ISR NEVID ESTUARDO FERREL RAMIREZ 2A. MARZO 2022</t>
  </si>
  <si>
    <t>C00593</t>
  </si>
  <si>
    <t>ISR CAT 6.2022 NOMINA CE</t>
  </si>
  <si>
    <t>ISR CAT 6.2022 NOMINA CB</t>
  </si>
  <si>
    <t>ISR CAT 6.2022 NOMINA SE</t>
  </si>
  <si>
    <t>ISR CAT 6.2022 NOMINA SB</t>
  </si>
  <si>
    <t>ISR FINIQUITO 7293 LUIS ALBERTO PADILLA VITELA</t>
  </si>
  <si>
    <t>C00505</t>
  </si>
  <si>
    <t>ISR NEVID ESTUARDO FERREL RAMIREZ 1A. MARZO 2022</t>
  </si>
  <si>
    <t>C00486</t>
  </si>
  <si>
    <t>ISR FINIQUITOS JOSE MIGUEL MARTINEZ HERNANDEZ</t>
  </si>
  <si>
    <t>ISR CAT 5.2022 NOMINA CE</t>
  </si>
  <si>
    <t>ISR CAT 5.2022 NOMINA CB</t>
  </si>
  <si>
    <t>ISR CAT 5.2022 NOMINA SE</t>
  </si>
  <si>
    <t>ISR CAT 5.2022 NOMINA SB</t>
  </si>
  <si>
    <t>ISR COMPENSACION DEL MES FEBRERO 2022</t>
  </si>
  <si>
    <t>C00355</t>
  </si>
  <si>
    <t>ISR MES DE FEBRERO 2022</t>
  </si>
  <si>
    <t>2117-01-04-50</t>
  </si>
  <si>
    <t>ISR MES DE ENERO 2022</t>
  </si>
  <si>
    <t>C00294</t>
  </si>
  <si>
    <t>2117-01-04-49</t>
  </si>
  <si>
    <t>31/03/2022  (VTO.DE INVERSION DE BANORTE DE CTA 420486251)</t>
  </si>
  <si>
    <t>I00197</t>
  </si>
  <si>
    <t>2165-008</t>
  </si>
  <si>
    <t>30/03/2022  (VTO.DE INVERSION DE BANORTE DE CTA 420486251)</t>
  </si>
  <si>
    <t>I00195</t>
  </si>
  <si>
    <t>30/03/2022</t>
  </si>
  <si>
    <t>29/03/2022  (VTO.DE INVERSION DE BANORTE DE CTA 420486251)</t>
  </si>
  <si>
    <t>I00192</t>
  </si>
  <si>
    <t>29/03/2022</t>
  </si>
  <si>
    <t>28/03/2022  (VTO.DE INVERSION DE BANORTE DE CTA 420486251)</t>
  </si>
  <si>
    <t>I00190</t>
  </si>
  <si>
    <t>25/03/2022  (VTO.DE INVERSION DE BANORTE DE CTA 420486251)</t>
  </si>
  <si>
    <t>I00188</t>
  </si>
  <si>
    <t>FONDO DE AHORRO  (NOMINA SINDICATO BASE   CATORCENA No. 6 OFICIO CRH/285/2022. GP Folio: 81)</t>
  </si>
  <si>
    <t>24/03/2022  (VTO.DE INVERSION DE BANORTE DE CTA 420486251)</t>
  </si>
  <si>
    <t>I00186</t>
  </si>
  <si>
    <t>24/03/2022</t>
  </si>
  <si>
    <t>23/03/2022  (VTO.DE INVERSION DE BANORTE DE CTA 420486251)</t>
  </si>
  <si>
    <t>I00184</t>
  </si>
  <si>
    <t>23/03/2022</t>
  </si>
  <si>
    <t>22/03/2022  (VTO.DE INVERSION DE BANORTE DE CTA 420486251)</t>
  </si>
  <si>
    <t>I00182</t>
  </si>
  <si>
    <t>18/03/2022  (VTO.DE INVERSION DE BANORTE DE CTA 420486251)</t>
  </si>
  <si>
    <t>I00180</t>
  </si>
  <si>
    <t>17/03/2022  (VTO.DE INVERSION DE BANORTE DE CTA 420486251)</t>
  </si>
  <si>
    <t>I00178</t>
  </si>
  <si>
    <t>17/03/2022</t>
  </si>
  <si>
    <t>16/03/2022  (VTO.DE INVERSION DE BANORTE DE CTA 420486251)</t>
  </si>
  <si>
    <t>I00176</t>
  </si>
  <si>
    <t>16/03/2022</t>
  </si>
  <si>
    <t>15/03/2022  (VTO.DE INVERSION DE BANORTE DE CTA 420486251)</t>
  </si>
  <si>
    <t>I00174</t>
  </si>
  <si>
    <t>15/03/2022</t>
  </si>
  <si>
    <t>14/03/2022  (VTO.DE INVERSION DE BANORTE DE CTA 420486251)</t>
  </si>
  <si>
    <t>I00172</t>
  </si>
  <si>
    <t>11/03/2022  (VTO.DE INVERSION DE BANORTE DE CTA 420486251)</t>
  </si>
  <si>
    <t>I00170</t>
  </si>
  <si>
    <t>11/03/2022</t>
  </si>
  <si>
    <t>FONDO DE AHORRO  (NOMINA SINDICATO BASE CAT 05. 2022. GP Folio: 65)</t>
  </si>
  <si>
    <t>10/03/2022  (VTO.DE INVERSION DE BANORTE DE CTA 420486251)</t>
  </si>
  <si>
    <t>I00169</t>
  </si>
  <si>
    <t>10/03/2022</t>
  </si>
  <si>
    <t>02/03/2022  (VTO.DE INVERSION DE BANORTE DE CTA 420486251)</t>
  </si>
  <si>
    <t>I00168</t>
  </si>
  <si>
    <t>02/03/2022</t>
  </si>
  <si>
    <t>01/03/2022  (VTO.DE INVERSION DE BANORTE DE CTA 420486251)</t>
  </si>
  <si>
    <t>I00167</t>
  </si>
  <si>
    <t>01/03/2022</t>
  </si>
  <si>
    <t>FONDO DE AHORRO  (NOMINA SINDICATO BASE CAT. 04. GP Folio: 49)</t>
  </si>
  <si>
    <t>25/02/2022</t>
  </si>
  <si>
    <t>23/02/2022  (VTO.DE INVERSION DE BANORTE DE CTA 420486251)</t>
  </si>
  <si>
    <t>I00133</t>
  </si>
  <si>
    <t>23/02/2022</t>
  </si>
  <si>
    <t>18/02/2022  (VTO.DE INVERSION DE BANORTE DE CTA 420486251)</t>
  </si>
  <si>
    <t>I00131</t>
  </si>
  <si>
    <t>18/02/2022</t>
  </si>
  <si>
    <t>17/02/2022  (VTO.DE INVERSION DE BANORTE DE CTA 420486251)</t>
  </si>
  <si>
    <t>I00129</t>
  </si>
  <si>
    <t>17/02/2022</t>
  </si>
  <si>
    <t>16/02/2022  (VTO.DE INVERSION DE BANORTE DE CTA 420486251)</t>
  </si>
  <si>
    <t>I00127</t>
  </si>
  <si>
    <t>16/02/2022</t>
  </si>
  <si>
    <t>15/02/2022  (VTO.DE INVERSION DE BANORTE DE CTA 420486251)</t>
  </si>
  <si>
    <t>I00125</t>
  </si>
  <si>
    <t>15/02/2022</t>
  </si>
  <si>
    <t>14/02/2022  (VTO.DE INVERSION DE BANORTE DE CTA 420486251)</t>
  </si>
  <si>
    <t>I00123</t>
  </si>
  <si>
    <t>14/02/2022</t>
  </si>
  <si>
    <t>11/02/2022  (VTO.DE INVERSION DE BANORTE DE CTA 420486251)</t>
  </si>
  <si>
    <t>I00121</t>
  </si>
  <si>
    <t>11/02/2022</t>
  </si>
  <si>
    <t>FONDO DE AHORRO  (NOMINA SINDICATO BASE   CATORCENA No. 3 OFICIO CRH/1041/2022. GP Folio: 37)</t>
  </si>
  <si>
    <t>10/02/2022  (VTO.DE INVERSION DE BANORTE DE CTA 420486251)</t>
  </si>
  <si>
    <t>I00119</t>
  </si>
  <si>
    <t>10/02/2022</t>
  </si>
  <si>
    <t>09/02/2022  (VTO.DE INVERSION DE BANORTE DE CTA 420486251)</t>
  </si>
  <si>
    <t>I00117</t>
  </si>
  <si>
    <t>09/02/2022</t>
  </si>
  <si>
    <t>08/02/2022  (VTO.DE INVERSION DE BANORTE DE CTA 420486251)</t>
  </si>
  <si>
    <t>I00115</t>
  </si>
  <si>
    <t>08/02/2022</t>
  </si>
  <si>
    <t>04/02/2022  (VTO.DE INVERSION DE BANORTE DE CTA 420486251)</t>
  </si>
  <si>
    <t>I00113</t>
  </si>
  <si>
    <t>04/02/2022</t>
  </si>
  <si>
    <t>03/02/2022  (VTO.DE INVERSION DE BANORTE DE CTA 420486251)</t>
  </si>
  <si>
    <t>I00111</t>
  </si>
  <si>
    <t>03/02/2022</t>
  </si>
  <si>
    <t>02/02/2022  (VTO.DE INVERSION DE BANORTE DE CTA 420486251)</t>
  </si>
  <si>
    <t>I00109</t>
  </si>
  <si>
    <t>02/02/2022</t>
  </si>
  <si>
    <t>01/02/2022  (VTO.DE INVERSION DE BANORTE DE CTA 420486251)</t>
  </si>
  <si>
    <t>I00107</t>
  </si>
  <si>
    <t>01/02/2022</t>
  </si>
  <si>
    <t>31/01/2022  (VTO.DE INVERSION DE BANORTE DE CTA 420486251)</t>
  </si>
  <si>
    <t>I00072</t>
  </si>
  <si>
    <t>31/01/2022</t>
  </si>
  <si>
    <t>FONDO DE AHORRO  (NOMINA SINDICATO BASE CAT 02. 2022. GP Folio: 19)</t>
  </si>
  <si>
    <t>28/01/2022</t>
  </si>
  <si>
    <t>28/01/2022  (VTO.DE INVERSION DE BANORTE DE CTA 420486251)</t>
  </si>
  <si>
    <t>I00070</t>
  </si>
  <si>
    <t>27/01/2022  (VTO.DE INVERSION DE BANORTE DE CTA 420486251)</t>
  </si>
  <si>
    <t>I00067</t>
  </si>
  <si>
    <t>27/01/2022</t>
  </si>
  <si>
    <t>26/01/2022  (VTO.DE INVERSION DE BANORTE DE CTA 420486251)</t>
  </si>
  <si>
    <t>I00065</t>
  </si>
  <si>
    <t>26/01/2022</t>
  </si>
  <si>
    <t>25/01/2022  (VTO.DE INVERSION DE BANORTE DE CTA 420486251)</t>
  </si>
  <si>
    <t>I00063</t>
  </si>
  <si>
    <t>25/01/2022</t>
  </si>
  <si>
    <t>24/01/2022  (VTO.DE INVERSION DE BANORTE DE CTA 420486251)</t>
  </si>
  <si>
    <t>I00061</t>
  </si>
  <si>
    <t>24/01/2022</t>
  </si>
  <si>
    <t>21/01/2022  (VTO.DE INVERSION DE BANORTE DE CTA 420486251)</t>
  </si>
  <si>
    <t>I00059</t>
  </si>
  <si>
    <t>21/01/2022</t>
  </si>
  <si>
    <t>20/01/2022  (VTO.DE INVERSION DE BANORTE DE CTA 420486251)</t>
  </si>
  <si>
    <t>I00056</t>
  </si>
  <si>
    <t>20/01/2022</t>
  </si>
  <si>
    <t>19/01/2022  (VTO.DE INVERSION DE BANORTE DE CTA 420486251)</t>
  </si>
  <si>
    <t>I00053</t>
  </si>
  <si>
    <t>19/01/2022</t>
  </si>
  <si>
    <t>18/01/2022  (VTO.DE INVERSION DE BANORTE DE CTA 420486251)</t>
  </si>
  <si>
    <t>I00051</t>
  </si>
  <si>
    <t>18/01/2022</t>
  </si>
  <si>
    <t>17/01/2022  (VTO.DE INVERSION DE BANORTE DE CTA 420486251)</t>
  </si>
  <si>
    <t>I00049</t>
  </si>
  <si>
    <t>17/01/2022</t>
  </si>
  <si>
    <t>FONDO DE AHORRO 2022  (NOMINA SINDICATO BASE CAT 01 2022. GP Folio: 8)</t>
  </si>
  <si>
    <t>14/01/2022</t>
  </si>
  <si>
    <t>14/01/2022  (VTO.DE INVERSION DE BANORTE DE CTA 420486251)</t>
  </si>
  <si>
    <t>I00047</t>
  </si>
  <si>
    <t>13/01/2022  (VTO.DE INVERSION DE BANORTE DE CTA 420486251)</t>
  </si>
  <si>
    <t>I00045</t>
  </si>
  <si>
    <t>13/01/2022</t>
  </si>
  <si>
    <t>12/01/2022  (VTO.DE INVERSION DE BANORTE DE CTA 420486251)</t>
  </si>
  <si>
    <t>I00043</t>
  </si>
  <si>
    <t>12/01/2022</t>
  </si>
  <si>
    <t>11/01/2022  (VTO.DE INVERSION DE BANORTE DE CTA 420486251)</t>
  </si>
  <si>
    <t>I00041</t>
  </si>
  <si>
    <t>11/01/2022</t>
  </si>
  <si>
    <t>10/01/2022  (VTO.DE INVERSION DE BANORTE DE CTA 420486251)</t>
  </si>
  <si>
    <t>I00039</t>
  </si>
  <si>
    <t>10/01/2022</t>
  </si>
  <si>
    <t>07/11/2022  (VTO.DE INVERSION DE BANORTE DE CTA 420486251)</t>
  </si>
  <si>
    <t>I00037</t>
  </si>
  <si>
    <t>07/01/2022</t>
  </si>
  <si>
    <t>05/01/2022  (VTO.DE INVERSION DE BANORTE DE CTA 420486251)</t>
  </si>
  <si>
    <t>I00035</t>
  </si>
  <si>
    <t>05/01/2022</t>
  </si>
  <si>
    <t>04/01/2022  (VTO.DE INVERSION DE BANORTE DE CTA 420486251)</t>
  </si>
  <si>
    <t>I00033</t>
  </si>
  <si>
    <t>04/01/2022</t>
  </si>
  <si>
    <t>3% S/ NOMINAS  MARZO 2022</t>
  </si>
  <si>
    <t>P01109</t>
  </si>
  <si>
    <t>3% S/ NOMINAS  FEBRERO 2022</t>
  </si>
  <si>
    <t>P00674</t>
  </si>
  <si>
    <t>3% S/ NOMINAS  ENERO 2022</t>
  </si>
  <si>
    <t>P00321</t>
  </si>
  <si>
    <t>3% S/ NOMINAS  DICIEMBRE 2021</t>
  </si>
  <si>
    <t>D00096</t>
  </si>
  <si>
    <t>D00259</t>
  </si>
  <si>
    <t>D00254</t>
  </si>
  <si>
    <t>3% S/NOMINAS DICIEMBRE DE 2019</t>
  </si>
  <si>
    <t xml:space="preserve">POLIZA 3% SOBRE NOMINAS DICIEMBRE 2018 </t>
  </si>
  <si>
    <t>POLIZA DEL 3% SOBRE NOMINA DICIEMBRE DE 2017</t>
  </si>
  <si>
    <t>D00095</t>
  </si>
  <si>
    <t>AJUSTE DE DERECHOS DE AGUA</t>
  </si>
  <si>
    <t>D00094</t>
  </si>
  <si>
    <t>DERECHOS DE AGUAS NACIONALESA CORRESPONDIENTES A ENERO DE 2022</t>
  </si>
  <si>
    <t>D00260</t>
  </si>
  <si>
    <t>DERECHOS DE AGUAS NACIONALESA CORRESPONDIENTES A FEBRERO DE 2022</t>
  </si>
  <si>
    <t>DERECHOS DE AGUAS NACIONALESA CORRESPONDIENTES A MARZO DE 2022</t>
  </si>
  <si>
    <t>D00255</t>
  </si>
  <si>
    <t>DERECHOS DE AGUAS NACIONALESA CORRESPONDIENTES A Marzo DE 2021</t>
  </si>
  <si>
    <t xml:space="preserve">DERECHOS DE AGUAS NACIONALESA CORRESPONDIENTES A NOVIEMBRE DE 2021 </t>
  </si>
  <si>
    <t xml:space="preserve">DERECHOS DE AGUAS NACIONALESA CORRESPONDIENTES A OCTUBRE DE 2021 </t>
  </si>
  <si>
    <t>P01101</t>
  </si>
  <si>
    <t>SSBA-86980</t>
  </si>
  <si>
    <t>FACTURACIÓN  MARZO 2022</t>
  </si>
  <si>
    <t>2117-02-02</t>
  </si>
  <si>
    <t>VARIAS</t>
  </si>
  <si>
    <t>01 enero al 31 de Marzo del 2022</t>
  </si>
  <si>
    <r>
      <t xml:space="preserve">Acuerdo COMAPA Victoria 009/21.- El Consejo de Administracion acuerda por unanimidad la aprobacion de un fondo para laudos y asuntos juridicos, por lo que se aprueba un aumento al presupuesto de egresos del ejercicio 2022 para su incorporacion hasta por la cantidad de </t>
    </r>
    <r>
      <rPr>
        <b/>
        <sz val="10"/>
        <rFont val="Monserrat"/>
      </rPr>
      <t>$100,000.00 (Cien mil pesos 00/100 M.N.)</t>
    </r>
  </si>
  <si>
    <t>Se realizo Ajuste por $12´065,425 por duplicidad en contabilidad en cuentas por cobrar y cobros anticipados, resultando saldo en el Activo y Pasivo mas Hacienda Publica $1,774´057,308</t>
  </si>
  <si>
    <t xml:space="preserve">                                  -  </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</si>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</sst>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quot;$&quot;#,##0.00"/>
    <numFmt numFmtId="44" formatCode="_-&quot;$&quot;* #,##0.00_-;\-&quot;$&quot;* #,##0.00_-;_-&quot;$&quot;* &quot;-&quot;??_-;_-@_-"/>
    <numFmt numFmtId="43" formatCode="_-* #,##0.00_-;\-* #,##0.00_-;_-* &quot;-&quot;??_-;_-@_-"/>
    <numFmt numFmtId="164" formatCode="d/mm/yyyy;@"/>
    <numFmt numFmtId="165" formatCode="&quot;$&quot;#,##0.00"/>
    <numFmt numFmtId="166" formatCode="[$-1540A]dd\-mmm\-yy;@"/>
    <numFmt numFmtId="167" formatCode="_-&quot;$&quot;* #,##0_-;\-&quot;$&quot;* #,##0_-;_-&quot;$&quot;* &quot;-&quot;??_-;_-@_-"/>
    <numFmt numFmtId="168" formatCode="#,##0_ ;\-#,##0\ "/>
    <numFmt numFmtId="169" formatCode="_-* #,##0_-;\-* #,##0_-;_-* &quot;-&quot;??_-;_-@_-"/>
    <numFmt numFmtId="170" formatCode="General_)"/>
    <numFmt numFmtId="171" formatCode="_(* #,##0.00_);_(* \(#,##0.00\);_(* &quot;-&quot;??_);_(@_)"/>
    <numFmt numFmtId="172" formatCode="_(&quot;$&quot;* #,##0.00_);_(&quot;$&quot;* \(#,##0.00\);_(&quot;$&quot;* &quot;-&quot;??_);_(@_)"/>
    <numFmt numFmtId="173" formatCode="dd/mm/yyyy;@"/>
    <numFmt numFmtId="174" formatCode="&quot;$&quot;#,##0"/>
    <numFmt numFmtId="175" formatCode="[$-1540A]m/d/yy;@"/>
    <numFmt numFmtId="176" formatCode="[$-1540A]mm/dd/yy;@"/>
  </numFmts>
  <fonts count="128">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b/>
      <sz val="11"/>
      <color rgb="FF000000"/>
      <name val="Arial"/>
      <family val="2"/>
    </font>
    <font>
      <b/>
      <sz val="8"/>
      <color rgb="FF000000"/>
      <name val="Arial"/>
      <family val="2"/>
    </font>
    <font>
      <sz val="8"/>
      <color rgb="FF000000"/>
      <name val="Arial"/>
      <family val="2"/>
    </font>
    <font>
      <sz val="8"/>
      <name val="Arial"/>
      <family val="2"/>
    </font>
    <font>
      <sz val="8"/>
      <color theme="1"/>
      <name val="Times New Roman"/>
      <family val="1"/>
    </font>
    <font>
      <b/>
      <i/>
      <sz val="8"/>
      <color rgb="FF000000"/>
      <name val="Arial"/>
      <family val="2"/>
    </font>
    <font>
      <sz val="10"/>
      <color theme="1"/>
      <name val="Calibri"/>
      <family val="2"/>
      <scheme val="minor"/>
    </font>
    <font>
      <sz val="8"/>
      <color theme="1"/>
      <name val="Calibri"/>
      <family val="2"/>
      <scheme val="minor"/>
    </font>
    <font>
      <b/>
      <sz val="10"/>
      <color theme="1"/>
      <name val="Arial"/>
      <family val="2"/>
    </font>
    <font>
      <sz val="8"/>
      <color theme="1"/>
      <name val="Arial"/>
      <family val="2"/>
    </font>
    <font>
      <b/>
      <sz val="8"/>
      <color indexed="8"/>
      <name val="Arial"/>
      <family val="2"/>
    </font>
    <font>
      <b/>
      <sz val="8"/>
      <color theme="1"/>
      <name val="Arial"/>
      <family val="2"/>
    </font>
    <font>
      <sz val="8"/>
      <color rgb="FF000000"/>
      <name val="Tahoma"/>
      <family val="2"/>
    </font>
    <font>
      <sz val="10"/>
      <name val="Arial"/>
      <family val="2"/>
    </font>
    <font>
      <sz val="11"/>
      <color indexed="8"/>
      <name val="Calibri"/>
      <family val="2"/>
    </font>
    <font>
      <b/>
      <sz val="10"/>
      <name val="Arial"/>
      <family val="2"/>
    </font>
    <font>
      <sz val="9"/>
      <name val="Arial"/>
      <family val="2"/>
    </font>
    <font>
      <b/>
      <sz val="9"/>
      <name val="Arial"/>
      <family val="2"/>
    </font>
    <font>
      <b/>
      <i/>
      <sz val="9"/>
      <name val="Arial"/>
      <family val="2"/>
    </font>
    <font>
      <b/>
      <sz val="11"/>
      <name val="Arial"/>
      <family val="2"/>
    </font>
    <font>
      <sz val="12"/>
      <color theme="1"/>
      <name val="Calibri"/>
      <family val="2"/>
      <scheme val="minor"/>
    </font>
    <font>
      <sz val="11"/>
      <color rgb="FF000000"/>
      <name val="Arial"/>
      <family val="2"/>
    </font>
    <font>
      <i/>
      <sz val="8"/>
      <color theme="1"/>
      <name val="Arial"/>
      <family val="2"/>
    </font>
    <font>
      <sz val="11"/>
      <name val="Arial"/>
      <family val="2"/>
    </font>
    <font>
      <sz val="11"/>
      <name val="Calibri"/>
      <family val="2"/>
      <scheme val="minor"/>
    </font>
    <font>
      <sz val="14"/>
      <color theme="1"/>
      <name val="Calibri"/>
      <family val="2"/>
      <scheme val="minor"/>
    </font>
    <font>
      <sz val="7"/>
      <name val="Arial"/>
      <family val="2"/>
    </font>
    <font>
      <sz val="7"/>
      <color theme="1"/>
      <name val="Calibri"/>
      <family val="2"/>
      <scheme val="minor"/>
    </font>
    <font>
      <sz val="11"/>
      <color theme="1"/>
      <name val="Arial"/>
      <family val="2"/>
    </font>
    <font>
      <sz val="10"/>
      <color theme="1"/>
      <name val="Arial"/>
      <family val="2"/>
    </font>
    <font>
      <b/>
      <sz val="9"/>
      <color theme="1"/>
      <name val="Arial"/>
      <family val="2"/>
    </font>
    <font>
      <b/>
      <sz val="8"/>
      <name val="Arial"/>
      <family val="2"/>
    </font>
    <font>
      <b/>
      <i/>
      <sz val="8"/>
      <color theme="1"/>
      <name val="Arial"/>
      <family val="2"/>
    </font>
    <font>
      <sz val="9"/>
      <color theme="1"/>
      <name val="Arial"/>
      <family val="2"/>
    </font>
    <font>
      <sz val="9"/>
      <color theme="1"/>
      <name val="Calibri"/>
      <family val="2"/>
      <scheme val="minor"/>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52"/>
      <name val="Calibri"/>
      <family val="2"/>
    </font>
    <font>
      <sz val="8"/>
      <name val="Tahoma"/>
      <family val="2"/>
    </font>
    <font>
      <sz val="10"/>
      <color indexed="8"/>
      <name val="MS Sans Serif"/>
      <family val="2"/>
    </font>
    <font>
      <sz val="11"/>
      <color indexed="19"/>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9"/>
      <color rgb="FF000000"/>
      <name val="Arial"/>
      <family val="2"/>
    </font>
    <font>
      <sz val="8"/>
      <color rgb="FF000000"/>
      <name val="Tahoma"/>
      <family val="2"/>
    </font>
    <font>
      <sz val="8"/>
      <color rgb="FF000000"/>
      <name val="Tahoma"/>
      <family val="2"/>
    </font>
    <font>
      <sz val="11"/>
      <color theme="1"/>
      <name val="Montserrat"/>
    </font>
    <font>
      <b/>
      <sz val="10"/>
      <color theme="1"/>
      <name val="Montserrat"/>
    </font>
    <font>
      <b/>
      <sz val="10"/>
      <color rgb="FF000000"/>
      <name val="Montserrat"/>
    </font>
    <font>
      <sz val="7"/>
      <color theme="1"/>
      <name val="Montserrat"/>
    </font>
    <font>
      <sz val="72"/>
      <color theme="1"/>
      <name val="Arial"/>
      <family val="2"/>
    </font>
    <font>
      <b/>
      <sz val="7"/>
      <name val="Montserrat"/>
    </font>
    <font>
      <sz val="7"/>
      <name val="Montserrat"/>
    </font>
    <font>
      <sz val="6"/>
      <color indexed="8"/>
      <name val="Arial Narrow"/>
      <family val="2"/>
    </font>
    <font>
      <sz val="7"/>
      <color indexed="8"/>
      <name val="Arial"/>
      <family val="2"/>
    </font>
    <font>
      <b/>
      <sz val="9"/>
      <color indexed="8"/>
      <name val="Arial Narrow"/>
      <family val="2"/>
    </font>
    <font>
      <b/>
      <sz val="8"/>
      <color rgb="FFFF0000"/>
      <name val="Arial"/>
      <family val="2"/>
    </font>
    <font>
      <b/>
      <i/>
      <sz val="8"/>
      <color rgb="FFFF0000"/>
      <name val="Arial"/>
      <family val="2"/>
    </font>
    <font>
      <sz val="12"/>
      <name val="Arial"/>
      <family val="2"/>
    </font>
    <font>
      <sz val="11"/>
      <color theme="1"/>
      <name val="Monserrat"/>
    </font>
    <font>
      <b/>
      <sz val="11"/>
      <color theme="1"/>
      <name val="Monserrat"/>
    </font>
    <font>
      <b/>
      <sz val="10"/>
      <color rgb="FF000000"/>
      <name val="Monserrat"/>
    </font>
    <font>
      <b/>
      <sz val="11"/>
      <color rgb="FF000000"/>
      <name val="Monserrat"/>
    </font>
    <font>
      <b/>
      <sz val="8"/>
      <color rgb="FF000000"/>
      <name val="Monserrat"/>
    </font>
    <font>
      <sz val="8"/>
      <color rgb="FF000000"/>
      <name val="Monserrat"/>
    </font>
    <font>
      <b/>
      <sz val="8"/>
      <name val="Monserrat"/>
    </font>
    <font>
      <sz val="8"/>
      <color theme="1"/>
      <name val="Monserrat"/>
    </font>
    <font>
      <sz val="8"/>
      <name val="Monserrat"/>
    </font>
    <font>
      <sz val="10"/>
      <color theme="1"/>
      <name val="Monserrat"/>
    </font>
    <font>
      <sz val="10"/>
      <color rgb="FF000000"/>
      <name val="Monserrat"/>
    </font>
    <font>
      <sz val="10"/>
      <name val="Monserrat"/>
    </font>
    <font>
      <b/>
      <sz val="10"/>
      <name val="Monserrat"/>
    </font>
    <font>
      <b/>
      <sz val="10"/>
      <color theme="1"/>
      <name val="Monserrat"/>
    </font>
    <font>
      <b/>
      <sz val="9"/>
      <color theme="1"/>
      <name val="Monserrat"/>
    </font>
    <font>
      <b/>
      <sz val="8"/>
      <color indexed="8"/>
      <name val="Monserrat"/>
    </font>
    <font>
      <b/>
      <sz val="8"/>
      <color theme="1"/>
      <name val="Monserrat"/>
    </font>
    <font>
      <sz val="8"/>
      <color indexed="8"/>
      <name val="Monserrat"/>
    </font>
    <font>
      <b/>
      <sz val="11"/>
      <name val="Monserrat"/>
    </font>
    <font>
      <b/>
      <i/>
      <sz val="10"/>
      <name val="Monserrat"/>
    </font>
    <font>
      <sz val="11"/>
      <name val="Monserrat"/>
    </font>
    <font>
      <sz val="72"/>
      <color theme="1"/>
      <name val="Monserrat"/>
    </font>
    <font>
      <i/>
      <sz val="10"/>
      <color rgb="FF000000"/>
      <name val="Monserrat"/>
    </font>
    <font>
      <b/>
      <i/>
      <sz val="10"/>
      <color rgb="FF000000"/>
      <name val="Monserrat"/>
    </font>
    <font>
      <sz val="10"/>
      <color indexed="8"/>
      <name val="Monserrat"/>
    </font>
    <font>
      <b/>
      <sz val="12"/>
      <name val="Monserrat"/>
    </font>
    <font>
      <sz val="10"/>
      <color theme="1"/>
      <name val="Montserrat"/>
    </font>
    <font>
      <sz val="72"/>
      <name val="Monserrat"/>
    </font>
    <font>
      <sz val="9"/>
      <color theme="1"/>
      <name val="Monserrat"/>
    </font>
    <font>
      <i/>
      <sz val="10"/>
      <color theme="1"/>
      <name val="Monserrat"/>
    </font>
    <font>
      <sz val="11"/>
      <color rgb="FFFF0000"/>
      <name val="Monserrat"/>
    </font>
    <font>
      <b/>
      <i/>
      <sz val="10"/>
      <color theme="1"/>
      <name val="Monserrat"/>
    </font>
    <font>
      <sz val="12"/>
      <color theme="1"/>
      <name val="Monserrat"/>
    </font>
    <font>
      <b/>
      <sz val="12"/>
      <color theme="1"/>
      <name val="Monserrat"/>
    </font>
    <font>
      <sz val="10"/>
      <color indexed="8"/>
      <name val="Montserrat"/>
    </font>
    <font>
      <sz val="10"/>
      <color rgb="FF000000"/>
      <name val="Calibri"/>
      <family val="2"/>
      <scheme val="minor"/>
    </font>
    <font>
      <b/>
      <sz val="10"/>
      <color rgb="FF000000"/>
      <name val="Calibri"/>
      <family val="2"/>
      <scheme val="minor"/>
    </font>
    <font>
      <i/>
      <sz val="10"/>
      <name val="Monserrat"/>
    </font>
    <font>
      <b/>
      <sz val="7"/>
      <name val="Monserrat"/>
    </font>
    <font>
      <b/>
      <i/>
      <sz val="10"/>
      <name val="Arial"/>
      <family val="2"/>
    </font>
    <font>
      <b/>
      <i/>
      <sz val="10"/>
      <color theme="1"/>
      <name val="Arial"/>
      <family val="2"/>
    </font>
    <font>
      <i/>
      <sz val="10"/>
      <color theme="1"/>
      <name val="Arial"/>
      <family val="2"/>
    </font>
    <font>
      <sz val="9"/>
      <name val="Calibri"/>
      <family val="2"/>
      <scheme val="minor"/>
    </font>
    <font>
      <sz val="8"/>
      <color rgb="FFFF0000"/>
      <name val="Monserrat"/>
    </font>
    <font>
      <sz val="10"/>
      <name val="Montserrat"/>
    </font>
    <font>
      <sz val="9"/>
      <color rgb="FFFF0000"/>
      <name val="Montserrat"/>
    </font>
    <font>
      <sz val="9"/>
      <color theme="1"/>
      <name val="Montserrat"/>
    </font>
    <font>
      <sz val="8"/>
      <color theme="1"/>
      <name val="Montserrat"/>
    </font>
  </fonts>
  <fills count="34">
    <fill>
      <patternFill patternType="none"/>
    </fill>
    <fill>
      <patternFill patternType="gray125"/>
    </fill>
    <fill>
      <patternFill patternType="solid">
        <fgColor rgb="FFFFC7CE"/>
      </patternFill>
    </fill>
    <fill>
      <patternFill patternType="solid">
        <fgColor rgb="FFFFFFCC"/>
      </patternFill>
    </fill>
    <fill>
      <patternFill patternType="solid">
        <fgColor rgb="FFC0C0C0"/>
        <bgColor indexed="64"/>
      </patternFill>
    </fill>
    <fill>
      <patternFill patternType="solid">
        <fgColor theme="0" tint="-0.249977111117893"/>
        <bgColor indexed="64"/>
      </patternFill>
    </fill>
    <fill>
      <patternFill patternType="solid">
        <fgColor rgb="FFFFFFFF"/>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56"/>
      </patternFill>
    </fill>
    <fill>
      <patternFill patternType="solid">
        <fgColor indexed="54"/>
      </patternFill>
    </fill>
    <fill>
      <patternFill patternType="solid">
        <fgColor rgb="FFBFBFBF"/>
        <bgColor indexed="64"/>
      </patternFill>
    </fill>
    <fill>
      <patternFill patternType="solid">
        <fgColor theme="0" tint="-0.34998626667073579"/>
        <bgColor indexed="64"/>
      </patternFill>
    </fill>
  </fills>
  <borders count="10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rgb="FF006600"/>
      </top>
      <bottom style="medium">
        <color rgb="FF006600"/>
      </bottom>
      <diagonal/>
    </border>
    <border>
      <left/>
      <right/>
      <top style="thick">
        <color rgb="FF008000"/>
      </top>
      <bottom style="medium">
        <color rgb="FF008000"/>
      </bottom>
      <diagonal/>
    </border>
    <border>
      <left/>
      <right/>
      <top style="medium">
        <color rgb="FF006600"/>
      </top>
      <bottom/>
      <diagonal/>
    </border>
    <border>
      <left/>
      <right/>
      <top/>
      <bottom style="medium">
        <color rgb="FF006600"/>
      </bottom>
      <diagonal/>
    </border>
    <border>
      <left/>
      <right/>
      <top style="medium">
        <color rgb="FF006600"/>
      </top>
      <bottom style="thick">
        <color rgb="FF0066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thick">
        <color rgb="FF006600"/>
      </top>
      <bottom style="medium">
        <color rgb="FF006600"/>
      </bottom>
      <diagonal/>
    </border>
    <border>
      <left/>
      <right/>
      <top style="medium">
        <color rgb="FF008000"/>
      </top>
      <bottom/>
      <diagonal/>
    </border>
    <border>
      <left/>
      <right style="medium">
        <color indexed="64"/>
      </right>
      <top style="medium">
        <color rgb="FF006600"/>
      </top>
      <bottom/>
      <diagonal/>
    </border>
    <border>
      <left/>
      <right/>
      <top style="thin">
        <color indexed="64"/>
      </top>
      <bottom style="double">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s>
  <cellStyleXfs count="39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xf numFmtId="0" fontId="18" fillId="0" borderId="0"/>
    <xf numFmtId="0" fontId="18" fillId="0" borderId="0"/>
    <xf numFmtId="0" fontId="19" fillId="0" borderId="0"/>
    <xf numFmtId="0" fontId="18" fillId="0" borderId="0"/>
    <xf numFmtId="0" fontId="1"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170" fontId="18" fillId="0" borderId="0"/>
    <xf numFmtId="165" fontId="18" fillId="0" borderId="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1" fillId="9"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3" fillId="28" borderId="64" applyNumberFormat="0" applyAlignment="0" applyProtection="0"/>
    <xf numFmtId="0" fontId="44" fillId="7" borderId="64" applyNumberFormat="0" applyAlignment="0" applyProtection="0"/>
    <xf numFmtId="0" fontId="44" fillId="7" borderId="64" applyNumberFormat="0" applyAlignment="0" applyProtection="0"/>
    <xf numFmtId="0" fontId="45" fillId="29" borderId="65" applyNumberFormat="0" applyAlignment="0" applyProtection="0"/>
    <xf numFmtId="0" fontId="45" fillId="29" borderId="65" applyNumberFormat="0" applyAlignment="0" applyProtection="0"/>
    <xf numFmtId="0" fontId="46" fillId="0" borderId="66" applyNumberFormat="0" applyFill="0" applyAlignment="0" applyProtection="0"/>
    <xf numFmtId="0" fontId="46" fillId="0" borderId="66" applyNumberFormat="0" applyFill="0" applyAlignment="0" applyProtection="0"/>
    <xf numFmtId="0" fontId="45" fillId="29" borderId="65"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8" fillId="19" borderId="64" applyNumberFormat="0" applyAlignment="0" applyProtection="0"/>
    <xf numFmtId="0" fontId="48" fillId="19" borderId="64" applyNumberFormat="0" applyAlignment="0" applyProtection="0"/>
    <xf numFmtId="0" fontId="49" fillId="0" borderId="0" applyNumberFormat="0" applyFill="0" applyBorder="0" applyAlignment="0" applyProtection="0"/>
    <xf numFmtId="0" fontId="42" fillId="10" borderId="0" applyNumberFormat="0" applyBorder="0" applyAlignment="0" applyProtection="0"/>
    <xf numFmtId="0" fontId="50" fillId="0" borderId="67" applyNumberFormat="0" applyFill="0" applyAlignment="0" applyProtection="0"/>
    <xf numFmtId="0" fontId="51" fillId="0" borderId="68" applyNumberFormat="0" applyFill="0" applyAlignment="0" applyProtection="0"/>
    <xf numFmtId="0" fontId="52" fillId="0" borderId="6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2"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8" fillId="13" borderId="64" applyNumberFormat="0" applyAlignment="0" applyProtection="0"/>
    <xf numFmtId="0" fontId="54" fillId="0" borderId="70" applyNumberFormat="0" applyFill="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0" applyNumberFormat="0" applyFont="0" applyFill="0" applyBorder="0" applyProtection="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57" fillId="19" borderId="0" applyNumberFormat="0" applyBorder="0" applyAlignment="0" applyProtection="0"/>
    <xf numFmtId="0" fontId="57" fillId="1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9" fillId="0" borderId="0"/>
    <xf numFmtId="0" fontId="18" fillId="0" borderId="0"/>
    <xf numFmtId="0" fontId="18"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8" fillId="16" borderId="7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8" fillId="16" borderId="71" applyNumberFormat="0" applyFont="0" applyAlignment="0" applyProtection="0"/>
    <xf numFmtId="0" fontId="18" fillId="16" borderId="71" applyNumberFormat="0" applyFont="0" applyAlignment="0" applyProtection="0"/>
    <xf numFmtId="0" fontId="18" fillId="16" borderId="71" applyNumberFormat="0" applyFont="0" applyAlignment="0" applyProtection="0"/>
    <xf numFmtId="0" fontId="58" fillId="28" borderId="7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0" fontId="58" fillId="7" borderId="72" applyNumberFormat="0" applyAlignment="0" applyProtection="0"/>
    <xf numFmtId="0" fontId="58" fillId="7" borderId="7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60" fillId="0" borderId="73" applyNumberFormat="0" applyFill="0" applyAlignment="0" applyProtection="0"/>
    <xf numFmtId="0" fontId="60" fillId="0" borderId="73" applyNumberFormat="0" applyFill="0" applyAlignment="0" applyProtection="0"/>
    <xf numFmtId="0" fontId="61" fillId="0" borderId="74" applyNumberFormat="0" applyFill="0" applyAlignment="0" applyProtection="0"/>
    <xf numFmtId="0" fontId="61" fillId="0" borderId="74" applyNumberFormat="0" applyFill="0" applyAlignment="0" applyProtection="0"/>
    <xf numFmtId="0" fontId="47" fillId="0" borderId="75" applyNumberFormat="0" applyFill="0" applyAlignment="0" applyProtection="0"/>
    <xf numFmtId="0" fontId="47" fillId="0" borderId="7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76" applyNumberFormat="0" applyFill="0" applyAlignment="0" applyProtection="0"/>
    <xf numFmtId="0" fontId="63" fillId="0" borderId="76" applyNumberFormat="0" applyFill="0" applyAlignment="0" applyProtection="0"/>
    <xf numFmtId="0" fontId="46" fillId="0" borderId="0" applyNumberFormat="0" applyFill="0" applyBorder="0" applyAlignment="0" applyProtection="0"/>
    <xf numFmtId="0" fontId="65" fillId="0" borderId="0"/>
    <xf numFmtId="43" fontId="17" fillId="0" borderId="0" applyFont="0" applyFill="0" applyBorder="0" applyAlignment="0" applyProtection="0"/>
    <xf numFmtId="0" fontId="66" fillId="0" borderId="0"/>
    <xf numFmtId="0" fontId="17" fillId="0" borderId="0"/>
    <xf numFmtId="0" fontId="17" fillId="0" borderId="0"/>
    <xf numFmtId="0" fontId="17" fillId="0" borderId="0"/>
    <xf numFmtId="43" fontId="1" fillId="0" borderId="0" applyFont="0" applyFill="0" applyBorder="0" applyAlignment="0" applyProtection="0"/>
  </cellStyleXfs>
  <cellXfs count="925">
    <xf numFmtId="0" fontId="0" fillId="0" borderId="0" xfId="0"/>
    <xf numFmtId="0" fontId="11" fillId="0" borderId="0" xfId="0" applyFont="1"/>
    <xf numFmtId="0" fontId="12" fillId="0" borderId="0" xfId="0" applyFont="1"/>
    <xf numFmtId="0" fontId="13" fillId="0" borderId="0" xfId="0" applyFont="1" applyAlignment="1">
      <alignment horizontal="center"/>
    </xf>
    <xf numFmtId="0" fontId="14" fillId="0" borderId="0" xfId="0" applyFont="1"/>
    <xf numFmtId="0" fontId="14" fillId="5" borderId="4" xfId="0" applyFont="1" applyFill="1" applyBorder="1"/>
    <xf numFmtId="0" fontId="14" fillId="5" borderId="5" xfId="0" applyFont="1" applyFill="1" applyBorder="1"/>
    <xf numFmtId="0" fontId="14" fillId="5" borderId="6" xfId="0" applyFont="1" applyFill="1" applyBorder="1"/>
    <xf numFmtId="0" fontId="14" fillId="0" borderId="7" xfId="0" applyFont="1" applyBorder="1"/>
    <xf numFmtId="0" fontId="14" fillId="0" borderId="0" xfId="0" applyFont="1" applyBorder="1"/>
    <xf numFmtId="0" fontId="14" fillId="0" borderId="8" xfId="0" applyFont="1" applyBorder="1"/>
    <xf numFmtId="0" fontId="14" fillId="0" borderId="9" xfId="0" applyFont="1" applyBorder="1"/>
    <xf numFmtId="0" fontId="14" fillId="0" borderId="10" xfId="0" applyFont="1" applyBorder="1"/>
    <xf numFmtId="0" fontId="14" fillId="0" borderId="11" xfId="0" applyFont="1" applyBorder="1"/>
    <xf numFmtId="0" fontId="0" fillId="0" borderId="0" xfId="0" applyBorder="1"/>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9"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justify" vertical="center" wrapText="1"/>
    </xf>
    <xf numFmtId="0" fontId="25" fillId="0" borderId="0" xfId="0" applyFont="1" applyAlignment="1">
      <alignment wrapText="1"/>
    </xf>
    <xf numFmtId="0" fontId="26" fillId="0" borderId="0" xfId="0" applyFont="1" applyBorder="1" applyAlignment="1">
      <alignment vertical="center"/>
    </xf>
    <xf numFmtId="0" fontId="27" fillId="0" borderId="7" xfId="0" applyFont="1" applyBorder="1"/>
    <xf numFmtId="0" fontId="27" fillId="0" borderId="0" xfId="0" applyFont="1" applyBorder="1"/>
    <xf numFmtId="0" fontId="27" fillId="0" borderId="8" xfId="0" applyFont="1" applyBorder="1"/>
    <xf numFmtId="0" fontId="0" fillId="0" borderId="0" xfId="0" applyFont="1" applyFill="1"/>
    <xf numFmtId="0" fontId="32" fillId="0" borderId="0" xfId="0" applyFont="1" applyBorder="1"/>
    <xf numFmtId="0" fontId="33" fillId="0" borderId="0" xfId="9" applyFont="1"/>
    <xf numFmtId="0" fontId="34" fillId="0" borderId="0" xfId="9" applyFont="1"/>
    <xf numFmtId="3" fontId="0" fillId="0" borderId="0" xfId="0" applyNumberFormat="1"/>
    <xf numFmtId="0" fontId="0" fillId="0" borderId="0" xfId="0" applyAlignment="1">
      <alignment wrapText="1"/>
    </xf>
    <xf numFmtId="43" fontId="27" fillId="0" borderId="0" xfId="1" applyFont="1" applyBorder="1"/>
    <xf numFmtId="0" fontId="0" fillId="0" borderId="0" xfId="0" applyAlignment="1">
      <alignment horizontal="left" vertical="center"/>
    </xf>
    <xf numFmtId="0" fontId="16" fillId="5" borderId="4" xfId="0" applyFont="1" applyFill="1" applyBorder="1" applyAlignment="1">
      <alignment horizontal="center" vertical="center"/>
    </xf>
    <xf numFmtId="0" fontId="16" fillId="5" borderId="6" xfId="0" applyFont="1" applyFill="1" applyBorder="1" applyAlignment="1">
      <alignment horizontal="center" vertical="center"/>
    </xf>
    <xf numFmtId="0" fontId="16" fillId="0" borderId="7" xfId="0" applyFont="1" applyBorder="1"/>
    <xf numFmtId="0" fontId="16" fillId="0" borderId="0" xfId="0" applyFont="1" applyBorder="1"/>
    <xf numFmtId="0" fontId="27" fillId="0" borderId="7" xfId="0" applyFont="1" applyBorder="1" applyAlignment="1">
      <alignment vertical="center"/>
    </xf>
    <xf numFmtId="0" fontId="27" fillId="0" borderId="0" xfId="0" applyFont="1" applyBorder="1" applyAlignment="1">
      <alignment vertical="center"/>
    </xf>
    <xf numFmtId="43" fontId="14" fillId="0" borderId="0" xfId="1" applyFont="1" applyBorder="1"/>
    <xf numFmtId="43" fontId="27" fillId="0" borderId="0" xfId="1" applyFont="1" applyBorder="1" applyAlignment="1">
      <alignment vertical="center"/>
    </xf>
    <xf numFmtId="0" fontId="37" fillId="0" borderId="7" xfId="0" applyFont="1" applyBorder="1"/>
    <xf numFmtId="43" fontId="0" fillId="0" borderId="0" xfId="0" applyNumberFormat="1"/>
    <xf numFmtId="43" fontId="0" fillId="0" borderId="0" xfId="1" applyFont="1"/>
    <xf numFmtId="0" fontId="0" fillId="0" borderId="0" xfId="0" applyAlignment="1">
      <alignment horizontal="left" vertical="center" wrapText="1"/>
    </xf>
    <xf numFmtId="43" fontId="33" fillId="0" borderId="0" xfId="1" applyFont="1"/>
    <xf numFmtId="43" fontId="0" fillId="0" borderId="0" xfId="1" applyFont="1" applyAlignment="1">
      <alignment vertical="center"/>
    </xf>
    <xf numFmtId="0" fontId="14" fillId="0" borderId="7" xfId="0" applyFont="1" applyBorder="1" applyAlignment="1">
      <alignment wrapText="1"/>
    </xf>
    <xf numFmtId="0" fontId="14" fillId="0" borderId="0" xfId="0" applyFont="1" applyBorder="1" applyAlignment="1">
      <alignment wrapText="1"/>
    </xf>
    <xf numFmtId="0" fontId="14" fillId="0" borderId="8" xfId="0" applyFont="1" applyBorder="1" applyAlignment="1">
      <alignment wrapText="1"/>
    </xf>
    <xf numFmtId="0" fontId="18" fillId="0" borderId="0" xfId="11"/>
    <xf numFmtId="0" fontId="0" fillId="0" borderId="0" xfId="0" applyAlignment="1">
      <alignment vertical="center" wrapText="1"/>
    </xf>
    <xf numFmtId="0" fontId="8" fillId="0" borderId="0" xfId="6" applyFont="1"/>
    <xf numFmtId="0" fontId="36" fillId="0" borderId="0" xfId="6" applyFont="1" applyAlignment="1">
      <alignment horizontal="left"/>
    </xf>
    <xf numFmtId="0" fontId="8" fillId="0" borderId="0" xfId="6" applyFont="1" applyAlignment="1">
      <alignment horizontal="center"/>
    </xf>
    <xf numFmtId="0" fontId="20" fillId="0" borderId="0" xfId="6" applyFont="1" applyAlignment="1">
      <alignment horizontal="right"/>
    </xf>
    <xf numFmtId="0" fontId="20" fillId="0" borderId="0" xfId="6" applyFont="1" applyAlignment="1">
      <alignment horizontal="center" vertical="center"/>
    </xf>
    <xf numFmtId="0" fontId="24" fillId="0" borderId="0" xfId="6" applyFont="1" applyAlignment="1">
      <alignment horizontal="right"/>
    </xf>
    <xf numFmtId="0" fontId="20" fillId="0" borderId="0" xfId="6" applyFont="1" applyAlignment="1">
      <alignment horizontal="left"/>
    </xf>
    <xf numFmtId="0" fontId="13" fillId="0" borderId="0" xfId="0" applyFont="1" applyAlignment="1">
      <alignment horizontal="center" vertical="top"/>
    </xf>
    <xf numFmtId="0" fontId="0" fillId="0" borderId="0" xfId="0" applyBorder="1" applyAlignment="1">
      <alignment vertical="top"/>
    </xf>
    <xf numFmtId="0" fontId="4" fillId="0" borderId="0" xfId="0" applyFont="1" applyAlignment="1">
      <alignment horizontal="center"/>
    </xf>
    <xf numFmtId="0" fontId="39" fillId="0" borderId="0" xfId="0" applyFont="1" applyAlignment="1">
      <alignment horizontal="center" wrapText="1"/>
    </xf>
    <xf numFmtId="0" fontId="38" fillId="0" borderId="0" xfId="9" applyFont="1" applyAlignment="1">
      <alignment horizontal="center"/>
    </xf>
    <xf numFmtId="0" fontId="11" fillId="0" borderId="0" xfId="0" applyFont="1" applyBorder="1" applyAlignment="1">
      <alignment horizontal="center" vertical="center" wrapText="1"/>
    </xf>
    <xf numFmtId="0" fontId="35" fillId="0" borderId="0" xfId="9" applyFont="1" applyAlignment="1">
      <alignment horizontal="center"/>
    </xf>
    <xf numFmtId="0" fontId="20" fillId="0" borderId="0" xfId="11" applyFont="1" applyAlignment="1">
      <alignment horizontal="right" wrapText="1"/>
    </xf>
    <xf numFmtId="0" fontId="13" fillId="0" borderId="0" xfId="0" applyFont="1" applyAlignment="1">
      <alignment horizontal="center"/>
    </xf>
    <xf numFmtId="0" fontId="0" fillId="0" borderId="0" xfId="0" applyAlignment="1">
      <alignment horizontal="center" wrapText="1"/>
    </xf>
    <xf numFmtId="43" fontId="4" fillId="0" borderId="0" xfId="0" applyNumberFormat="1" applyFont="1"/>
    <xf numFmtId="0" fontId="39" fillId="0" borderId="0" xfId="0" applyFont="1" applyAlignment="1">
      <alignment horizontal="center" wrapText="1"/>
    </xf>
    <xf numFmtId="169" fontId="0" fillId="0" borderId="0" xfId="1" applyNumberFormat="1" applyFont="1"/>
    <xf numFmtId="43" fontId="14" fillId="0" borderId="0" xfId="0" applyNumberFormat="1" applyFont="1" applyBorder="1"/>
    <xf numFmtId="169" fontId="27" fillId="0" borderId="8" xfId="1" applyNumberFormat="1" applyFont="1" applyFill="1" applyBorder="1"/>
    <xf numFmtId="169" fontId="14" fillId="0" borderId="8" xfId="1" applyNumberFormat="1" applyFont="1" applyFill="1" applyBorder="1"/>
    <xf numFmtId="0" fontId="39" fillId="0" borderId="0" xfId="0" applyFont="1" applyAlignment="1">
      <alignment horizontal="center" wrapText="1"/>
    </xf>
    <xf numFmtId="0" fontId="0" fillId="0" borderId="0" xfId="0" applyAlignment="1">
      <alignment horizontal="center"/>
    </xf>
    <xf numFmtId="0" fontId="0" fillId="0" borderId="0" xfId="0"/>
    <xf numFmtId="169" fontId="27" fillId="0" borderId="0" xfId="1" applyNumberFormat="1" applyFont="1" applyBorder="1"/>
    <xf numFmtId="169" fontId="14" fillId="0" borderId="8" xfId="1" applyNumberFormat="1" applyFont="1" applyBorder="1"/>
    <xf numFmtId="169" fontId="27" fillId="0" borderId="8" xfId="1" applyNumberFormat="1" applyFont="1" applyBorder="1"/>
    <xf numFmtId="169" fontId="27" fillId="0" borderId="0" xfId="1" applyNumberFormat="1" applyFont="1" applyFill="1" applyBorder="1"/>
    <xf numFmtId="169" fontId="27" fillId="0" borderId="0" xfId="1" applyNumberFormat="1" applyFont="1" applyFill="1" applyBorder="1" applyAlignment="1">
      <alignment vertical="center"/>
    </xf>
    <xf numFmtId="169" fontId="27" fillId="0" borderId="8" xfId="1" applyNumberFormat="1" applyFont="1" applyFill="1" applyBorder="1" applyAlignment="1">
      <alignment vertical="center"/>
    </xf>
    <xf numFmtId="169" fontId="14" fillId="0" borderId="0" xfId="1" applyNumberFormat="1" applyFont="1" applyFill="1" applyBorder="1"/>
    <xf numFmtId="169" fontId="14" fillId="0" borderId="0" xfId="1" applyNumberFormat="1" applyFont="1" applyBorder="1"/>
    <xf numFmtId="169" fontId="14" fillId="0" borderId="0" xfId="0" applyNumberFormat="1" applyFont="1" applyBorder="1"/>
    <xf numFmtId="169" fontId="18" fillId="0" borderId="0" xfId="1" applyNumberFormat="1" applyFont="1" applyFill="1" applyBorder="1"/>
    <xf numFmtId="3" fontId="12" fillId="0" borderId="0" xfId="0" applyNumberFormat="1" applyFont="1" applyBorder="1" applyAlignment="1">
      <alignment horizontal="center"/>
    </xf>
    <xf numFmtId="43" fontId="0" fillId="0" borderId="0" xfId="0" applyNumberFormat="1" applyAlignment="1">
      <alignment vertical="center"/>
    </xf>
    <xf numFmtId="43" fontId="8" fillId="0" borderId="0" xfId="1" applyFont="1"/>
    <xf numFmtId="43" fontId="7" fillId="0" borderId="0" xfId="1" applyFont="1" applyFill="1" applyAlignment="1">
      <alignment horizontal="left" vertical="top"/>
    </xf>
    <xf numFmtId="169" fontId="29" fillId="0" borderId="0" xfId="1" applyNumberFormat="1" applyFont="1" applyFill="1" applyAlignment="1"/>
    <xf numFmtId="169" fontId="0" fillId="0" borderId="0" xfId="1" applyNumberFormat="1" applyFont="1" applyFill="1"/>
    <xf numFmtId="169" fontId="29" fillId="0" borderId="0" xfId="1" applyNumberFormat="1" applyFont="1" applyFill="1" applyAlignment="1">
      <alignment horizontal="center"/>
    </xf>
    <xf numFmtId="3" fontId="22" fillId="0" borderId="2" xfId="8" applyNumberFormat="1" applyFont="1" applyFill="1" applyBorder="1" applyAlignment="1">
      <alignment horizontal="center" vertical="center"/>
    </xf>
    <xf numFmtId="169" fontId="0" fillId="0" borderId="0" xfId="0" applyNumberFormat="1" applyFont="1" applyFill="1"/>
    <xf numFmtId="0" fontId="0" fillId="0" borderId="0" xfId="0" applyFont="1" applyFill="1"/>
    <xf numFmtId="49" fontId="0" fillId="0" borderId="0" xfId="0" applyNumberFormat="1" applyFont="1" applyFill="1"/>
    <xf numFmtId="173" fontId="0" fillId="0" borderId="0" xfId="0" applyNumberFormat="1" applyFont="1" applyFill="1" applyAlignment="1">
      <alignment horizontal="center"/>
    </xf>
    <xf numFmtId="0" fontId="30" fillId="0" borderId="0" xfId="0" applyFont="1" applyFill="1" applyAlignment="1">
      <alignment horizontal="center"/>
    </xf>
    <xf numFmtId="0" fontId="0" fillId="0" borderId="0" xfId="0" applyFill="1" applyAlignment="1">
      <alignment horizontal="center"/>
    </xf>
    <xf numFmtId="0" fontId="29" fillId="0" borderId="0" xfId="0" applyFont="1" applyFill="1" applyAlignment="1">
      <alignment horizontal="center"/>
    </xf>
    <xf numFmtId="0" fontId="0" fillId="0" borderId="0" xfId="0" applyAlignment="1">
      <alignment horizontal="center"/>
    </xf>
    <xf numFmtId="0" fontId="24" fillId="0" borderId="0" xfId="11" applyFont="1" applyAlignment="1">
      <alignment horizontal="center" wrapText="1"/>
    </xf>
    <xf numFmtId="0" fontId="67" fillId="0" borderId="0" xfId="0" applyFont="1"/>
    <xf numFmtId="0" fontId="68" fillId="0" borderId="89" xfId="0" applyFont="1" applyBorder="1" applyAlignment="1">
      <alignment horizontal="left" vertical="center" wrapText="1" indent="3"/>
    </xf>
    <xf numFmtId="0" fontId="24" fillId="0" borderId="29" xfId="11" applyFont="1" applyBorder="1" applyAlignment="1">
      <alignment vertical="center" wrapText="1"/>
    </xf>
    <xf numFmtId="0" fontId="72" fillId="0" borderId="0" xfId="11" applyFont="1"/>
    <xf numFmtId="0" fontId="73" fillId="0" borderId="0" xfId="11" applyFont="1"/>
    <xf numFmtId="0" fontId="73" fillId="0" borderId="0" xfId="11" applyFont="1" applyBorder="1"/>
    <xf numFmtId="0" fontId="72" fillId="0" borderId="0" xfId="11" applyFont="1" applyBorder="1" applyAlignment="1">
      <alignment horizontal="center" vertical="top" wrapText="1"/>
    </xf>
    <xf numFmtId="0" fontId="72" fillId="0" borderId="0" xfId="11" applyFont="1" applyAlignment="1">
      <alignment horizontal="center" vertical="top" wrapText="1"/>
    </xf>
    <xf numFmtId="0" fontId="70" fillId="0" borderId="0" xfId="0" applyFont="1" applyAlignment="1">
      <alignment horizontal="left" vertical="center"/>
    </xf>
    <xf numFmtId="0" fontId="27" fillId="0" borderId="0" xfId="0" applyFont="1" applyBorder="1" applyAlignment="1">
      <alignment horizontal="center" vertical="center" wrapText="1"/>
    </xf>
    <xf numFmtId="0" fontId="27" fillId="0" borderId="2" xfId="0" applyFont="1" applyBorder="1" applyAlignment="1">
      <alignment horizontal="center" vertical="center" wrapText="1"/>
    </xf>
    <xf numFmtId="7" fontId="75" fillId="0" borderId="2" xfId="0" applyNumberFormat="1" applyFont="1" applyFill="1" applyBorder="1" applyAlignment="1" applyProtection="1">
      <alignment horizontal="right" wrapText="1"/>
    </xf>
    <xf numFmtId="0" fontId="74" fillId="0" borderId="0" xfId="0" applyNumberFormat="1" applyFont="1" applyFill="1" applyBorder="1" applyAlignment="1" applyProtection="1">
      <alignment horizontal="left" vertical="center" wrapText="1"/>
    </xf>
    <xf numFmtId="7" fontId="15" fillId="0" borderId="0" xfId="0" applyNumberFormat="1" applyFont="1" applyFill="1" applyBorder="1" applyAlignment="1" applyProtection="1">
      <alignment horizontal="right" wrapText="1"/>
    </xf>
    <xf numFmtId="0" fontId="76" fillId="0" borderId="0" xfId="0" applyNumberFormat="1" applyFont="1" applyFill="1" applyBorder="1" applyAlignment="1" applyProtection="1">
      <alignment horizontal="right" vertical="center" wrapText="1"/>
    </xf>
    <xf numFmtId="0" fontId="5" fillId="0" borderId="0" xfId="0" applyFont="1" applyFill="1" applyBorder="1" applyAlignment="1">
      <alignment horizontal="center" vertical="center" wrapText="1"/>
    </xf>
    <xf numFmtId="0" fontId="16" fillId="5" borderId="5" xfId="0" applyFont="1" applyFill="1" applyBorder="1" applyAlignment="1">
      <alignment horizontal="center" vertical="center"/>
    </xf>
    <xf numFmtId="0" fontId="12" fillId="0" borderId="0" xfId="0" applyFont="1" applyBorder="1" applyAlignment="1">
      <alignment horizontal="center"/>
    </xf>
    <xf numFmtId="0" fontId="6" fillId="0" borderId="0" xfId="0" applyFont="1" applyBorder="1" applyAlignment="1">
      <alignment horizontal="justify" vertical="center" wrapText="1"/>
    </xf>
    <xf numFmtId="0" fontId="77" fillId="0" borderId="0" xfId="0" applyFont="1" applyBorder="1" applyAlignment="1">
      <alignment horizontal="justify" vertical="center" wrapText="1"/>
    </xf>
    <xf numFmtId="0" fontId="78" fillId="0" borderId="0" xfId="0" applyFont="1" applyBorder="1" applyAlignment="1">
      <alignment horizontal="justify" vertical="center" wrapText="1"/>
    </xf>
    <xf numFmtId="0" fontId="11" fillId="0" borderId="0" xfId="0" applyFont="1" applyBorder="1" applyAlignment="1">
      <alignment vertical="center" wrapText="1"/>
    </xf>
    <xf numFmtId="16" fontId="0" fillId="0" borderId="0" xfId="0" quotePrefix="1" applyNumberFormat="1"/>
    <xf numFmtId="0" fontId="0" fillId="0" borderId="0" xfId="0" quotePrefix="1"/>
    <xf numFmtId="0" fontId="0" fillId="0" borderId="0" xfId="0" quotePrefix="1" applyAlignment="1">
      <alignment horizontal="right"/>
    </xf>
    <xf numFmtId="16" fontId="79" fillId="0" borderId="0" xfId="6" quotePrefix="1" applyNumberFormat="1" applyFont="1" applyAlignment="1">
      <alignment horizontal="right"/>
    </xf>
    <xf numFmtId="0" fontId="8" fillId="0" borderId="0" xfId="6" applyFont="1" applyAlignment="1">
      <alignment horizontal="right"/>
    </xf>
    <xf numFmtId="0" fontId="0" fillId="0" borderId="0" xfId="0" quotePrefix="1" applyBorder="1"/>
    <xf numFmtId="0" fontId="0" fillId="0" borderId="0" xfId="0" quotePrefix="1" applyBorder="1" applyAlignment="1">
      <alignment horizontal="right"/>
    </xf>
    <xf numFmtId="0" fontId="33" fillId="0" borderId="0" xfId="0" applyFont="1"/>
    <xf numFmtId="169" fontId="39" fillId="0" borderId="0" xfId="1" applyNumberFormat="1" applyFont="1" applyAlignment="1">
      <alignment horizontal="center" wrapText="1"/>
    </xf>
    <xf numFmtId="0" fontId="29" fillId="0" borderId="0" xfId="0" applyFont="1" applyFill="1" applyAlignment="1">
      <alignment horizontal="center" wrapText="1"/>
    </xf>
    <xf numFmtId="0" fontId="0" fillId="0" borderId="0" xfId="0" applyFont="1" applyFill="1" applyAlignment="1">
      <alignment wrapText="1"/>
    </xf>
    <xf numFmtId="44" fontId="0" fillId="0" borderId="0" xfId="2" applyFont="1" applyFill="1" applyAlignment="1">
      <alignment wrapText="1"/>
    </xf>
    <xf numFmtId="169" fontId="29" fillId="0" borderId="0" xfId="0" applyNumberFormat="1" applyFont="1" applyFill="1" applyAlignment="1">
      <alignment horizontal="center"/>
    </xf>
    <xf numFmtId="169" fontId="3" fillId="0" borderId="0" xfId="1" applyNumberFormat="1" applyFont="1" applyFill="1" applyAlignment="1">
      <alignment horizontal="right"/>
    </xf>
    <xf numFmtId="0" fontId="80" fillId="0" borderId="0" xfId="0" applyFont="1"/>
    <xf numFmtId="0" fontId="81" fillId="0" borderId="0" xfId="0" applyFont="1" applyAlignment="1">
      <alignment horizontal="right"/>
    </xf>
    <xf numFmtId="0" fontId="83" fillId="0" borderId="0" xfId="0" applyFont="1" applyFill="1" applyBorder="1" applyAlignment="1">
      <alignment horizontal="center" vertical="center" wrapText="1"/>
    </xf>
    <xf numFmtId="0" fontId="82" fillId="4" borderId="12" xfId="0" applyFont="1" applyFill="1" applyBorder="1" applyAlignment="1">
      <alignment horizontal="center" vertical="center"/>
    </xf>
    <xf numFmtId="0" fontId="82" fillId="4" borderId="13" xfId="0" applyFont="1" applyFill="1" applyBorder="1" applyAlignment="1">
      <alignment horizontal="center" vertical="center"/>
    </xf>
    <xf numFmtId="0" fontId="82" fillId="4" borderId="14" xfId="0" applyFont="1" applyFill="1" applyBorder="1" applyAlignment="1">
      <alignment horizontal="center" vertical="center"/>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43" fontId="86" fillId="0" borderId="0" xfId="1" applyFont="1" applyFill="1" applyBorder="1" applyAlignment="1">
      <alignment horizontal="center" vertical="center" wrapText="1"/>
    </xf>
    <xf numFmtId="0" fontId="87" fillId="0" borderId="0" xfId="0" applyFont="1"/>
    <xf numFmtId="43" fontId="89" fillId="0" borderId="0" xfId="1" applyFont="1"/>
    <xf numFmtId="0" fontId="89" fillId="0" borderId="0" xfId="0" applyFont="1"/>
    <xf numFmtId="49" fontId="90" fillId="0" borderId="15" xfId="0" applyNumberFormat="1" applyFont="1" applyBorder="1" applyAlignment="1">
      <alignment horizontal="center" vertical="center" wrapText="1"/>
    </xf>
    <xf numFmtId="0" fontId="90" fillId="0" borderId="2" xfId="0" applyFont="1" applyBorder="1" applyAlignment="1">
      <alignment vertical="center" wrapText="1"/>
    </xf>
    <xf numFmtId="0" fontId="91" fillId="0" borderId="3" xfId="0" applyFont="1" applyBorder="1" applyAlignment="1">
      <alignment horizontal="center" vertical="center"/>
    </xf>
    <xf numFmtId="43" fontId="92" fillId="0" borderId="2" xfId="1" applyFont="1" applyBorder="1" applyAlignment="1">
      <alignment horizontal="justify" vertical="center" wrapText="1"/>
    </xf>
    <xf numFmtId="0" fontId="82" fillId="0" borderId="16" xfId="0" applyFont="1" applyBorder="1" applyAlignment="1">
      <alignment horizontal="center" vertical="center" wrapText="1"/>
    </xf>
    <xf numFmtId="0" fontId="90" fillId="0" borderId="15" xfId="0" applyFont="1" applyBorder="1" applyAlignment="1">
      <alignment horizontal="center" vertical="center" wrapText="1"/>
    </xf>
    <xf numFmtId="0" fontId="91" fillId="0" borderId="3" xfId="0" applyFont="1" applyBorder="1" applyAlignment="1">
      <alignment horizontal="center" vertical="center" wrapText="1"/>
    </xf>
    <xf numFmtId="49" fontId="90" fillId="0" borderId="17" xfId="0" applyNumberFormat="1" applyFont="1" applyBorder="1" applyAlignment="1">
      <alignment horizontal="center" vertical="center" wrapText="1"/>
    </xf>
    <xf numFmtId="0" fontId="90" fillId="0" borderId="18" xfId="0" applyFont="1" applyBorder="1" applyAlignment="1">
      <alignment vertical="center" wrapText="1"/>
    </xf>
    <xf numFmtId="0" fontId="91" fillId="0" borderId="40" xfId="0" applyFont="1" applyBorder="1" applyAlignment="1">
      <alignment horizontal="center" vertical="center" wrapText="1"/>
    </xf>
    <xf numFmtId="43" fontId="92" fillId="0" borderId="18" xfId="1" applyFont="1" applyBorder="1" applyAlignment="1">
      <alignment horizontal="justify" vertical="center" wrapText="1"/>
    </xf>
    <xf numFmtId="0" fontId="82" fillId="0" borderId="19" xfId="0" applyFont="1" applyBorder="1" applyAlignment="1">
      <alignment horizontal="center" vertical="center" wrapText="1"/>
    </xf>
    <xf numFmtId="0" fontId="89" fillId="0" borderId="2" xfId="0" applyFont="1" applyBorder="1" applyAlignment="1">
      <alignment vertical="center" wrapText="1"/>
    </xf>
    <xf numFmtId="0" fontId="90" fillId="0" borderId="0" xfId="0" applyFont="1" applyFill="1" applyBorder="1" applyAlignment="1">
      <alignment horizontal="center" vertical="center" wrapText="1"/>
    </xf>
    <xf numFmtId="0" fontId="93" fillId="0" borderId="0" xfId="0" applyFont="1" applyAlignment="1">
      <alignment horizontal="center"/>
    </xf>
    <xf numFmtId="0" fontId="93" fillId="0" borderId="0" xfId="0" applyFont="1" applyAlignment="1">
      <alignment horizontal="center" vertical="top"/>
    </xf>
    <xf numFmtId="0" fontId="93" fillId="0" borderId="0" xfId="0" applyFont="1" applyAlignment="1">
      <alignment horizontal="center"/>
    </xf>
    <xf numFmtId="0" fontId="89" fillId="5" borderId="4" xfId="0" applyFont="1" applyFill="1" applyBorder="1"/>
    <xf numFmtId="0" fontId="89" fillId="5" borderId="5" xfId="0" applyFont="1" applyFill="1" applyBorder="1"/>
    <xf numFmtId="0" fontId="89" fillId="5" borderId="6" xfId="0" applyFont="1" applyFill="1" applyBorder="1"/>
    <xf numFmtId="0" fontId="89" fillId="0" borderId="7" xfId="0" applyFont="1" applyBorder="1"/>
    <xf numFmtId="0" fontId="89" fillId="0" borderId="0" xfId="0" applyFont="1" applyBorder="1"/>
    <xf numFmtId="0" fontId="89" fillId="0" borderId="8" xfId="0" applyFont="1" applyBorder="1"/>
    <xf numFmtId="0" fontId="89" fillId="0" borderId="9" xfId="0" applyFont="1" applyBorder="1"/>
    <xf numFmtId="0" fontId="89" fillId="0" borderId="10" xfId="0" applyFont="1" applyBorder="1"/>
    <xf numFmtId="0" fontId="89" fillId="0" borderId="11" xfId="0" applyFont="1" applyBorder="1"/>
    <xf numFmtId="0" fontId="80" fillId="0" borderId="0" xfId="0" applyFont="1" applyAlignment="1">
      <alignment horizontal="center"/>
    </xf>
    <xf numFmtId="169" fontId="80" fillId="0" borderId="0" xfId="1" applyNumberFormat="1" applyFont="1"/>
    <xf numFmtId="0" fontId="94" fillId="0" borderId="0" xfId="0" applyFont="1" applyAlignment="1">
      <alignment horizontal="center"/>
    </xf>
    <xf numFmtId="169" fontId="82" fillId="4" borderId="13" xfId="1"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2" xfId="0" applyFont="1" applyFill="1" applyBorder="1" applyAlignment="1">
      <alignment horizontal="center" vertical="center"/>
    </xf>
    <xf numFmtId="169" fontId="82" fillId="0" borderId="2" xfId="1" applyNumberFormat="1" applyFont="1" applyFill="1" applyBorder="1" applyAlignment="1">
      <alignment horizontal="center" vertical="center"/>
    </xf>
    <xf numFmtId="0" fontId="82" fillId="0" borderId="16" xfId="0" applyFont="1" applyFill="1" applyBorder="1" applyAlignment="1">
      <alignment horizontal="center" vertical="center"/>
    </xf>
    <xf numFmtId="49" fontId="95" fillId="0" borderId="15" xfId="0" quotePrefix="1" applyNumberFormat="1" applyFont="1" applyFill="1" applyBorder="1" applyAlignment="1">
      <alignment horizontal="left" vertical="center"/>
    </xf>
    <xf numFmtId="0" fontId="84" fillId="0" borderId="2" xfId="0" applyFont="1" applyFill="1" applyBorder="1" applyAlignment="1">
      <alignment vertical="center" wrapText="1"/>
    </xf>
    <xf numFmtId="49" fontId="95" fillId="0" borderId="2" xfId="0" applyNumberFormat="1" applyFont="1" applyFill="1" applyBorder="1" applyAlignment="1">
      <alignment horizontal="left" vertical="center"/>
    </xf>
    <xf numFmtId="0" fontId="96" fillId="0" borderId="2" xfId="0" applyFont="1" applyFill="1" applyBorder="1" applyAlignment="1">
      <alignment horizontal="center" vertical="center" wrapText="1"/>
    </xf>
    <xf numFmtId="169" fontId="84" fillId="0" borderId="2" xfId="1" applyNumberFormat="1" applyFont="1" applyFill="1" applyBorder="1" applyAlignment="1">
      <alignment horizontal="right" wrapText="1"/>
    </xf>
    <xf numFmtId="0" fontId="84" fillId="0" borderId="2" xfId="0" applyFont="1" applyFill="1" applyBorder="1" applyAlignment="1">
      <alignment horizontal="center" vertical="center" wrapText="1"/>
    </xf>
    <xf numFmtId="0" fontId="84" fillId="0" borderId="16" xfId="0" applyFont="1" applyFill="1" applyBorder="1" applyAlignment="1">
      <alignment horizontal="center" vertical="center" wrapText="1"/>
    </xf>
    <xf numFmtId="0" fontId="87" fillId="0" borderId="15" xfId="0" applyFont="1" applyFill="1" applyBorder="1" applyAlignment="1">
      <alignment vertical="center"/>
    </xf>
    <xf numFmtId="49" fontId="97" fillId="0" borderId="2" xfId="0" applyNumberFormat="1" applyFont="1" applyFill="1" applyBorder="1" applyAlignment="1">
      <alignment horizontal="left" vertical="center"/>
    </xf>
    <xf numFmtId="49" fontId="97" fillId="0" borderId="2" xfId="0" applyNumberFormat="1" applyFont="1" applyFill="1" applyBorder="1" applyAlignment="1">
      <alignment horizontal="center" vertical="center"/>
    </xf>
    <xf numFmtId="169" fontId="85" fillId="0" borderId="2" xfId="1" applyNumberFormat="1" applyFont="1" applyFill="1" applyBorder="1" applyAlignment="1">
      <alignment horizontal="right" wrapText="1"/>
    </xf>
    <xf numFmtId="49" fontId="97" fillId="0" borderId="16" xfId="0" applyNumberFormat="1" applyFont="1" applyFill="1" applyBorder="1" applyAlignment="1">
      <alignment horizontal="center" vertical="center"/>
    </xf>
    <xf numFmtId="0" fontId="80" fillId="0" borderId="0" xfId="0" applyFont="1" applyFill="1"/>
    <xf numFmtId="0" fontId="96" fillId="0" borderId="15" xfId="0" applyFont="1" applyFill="1" applyBorder="1" applyAlignment="1">
      <alignment vertical="center"/>
    </xf>
    <xf numFmtId="0" fontId="87" fillId="0" borderId="2" xfId="0" applyFont="1" applyFill="1" applyBorder="1" applyAlignment="1">
      <alignment horizontal="center" vertical="center"/>
    </xf>
    <xf numFmtId="169" fontId="97" fillId="0" borderId="2" xfId="1" applyNumberFormat="1" applyFont="1" applyFill="1" applyBorder="1" applyAlignment="1">
      <alignment horizontal="right" vertical="center"/>
    </xf>
    <xf numFmtId="0" fontId="87" fillId="0" borderId="16" xfId="0" applyFont="1" applyFill="1" applyBorder="1" applyAlignment="1">
      <alignment horizontal="center" vertical="center"/>
    </xf>
    <xf numFmtId="0" fontId="87" fillId="0" borderId="0" xfId="0" applyFont="1" applyFill="1"/>
    <xf numFmtId="0" fontId="96" fillId="0" borderId="15" xfId="0" applyFont="1" applyFill="1" applyBorder="1"/>
    <xf numFmtId="49" fontId="95" fillId="0" borderId="2" xfId="0" applyNumberFormat="1" applyFont="1" applyFill="1" applyBorder="1" applyAlignment="1">
      <alignment horizontal="left" vertical="top"/>
    </xf>
    <xf numFmtId="49" fontId="95" fillId="0" borderId="2" xfId="0" applyNumberFormat="1" applyFont="1" applyFill="1" applyBorder="1" applyAlignment="1">
      <alignment horizontal="center" vertical="top"/>
    </xf>
    <xf numFmtId="0" fontId="96" fillId="0" borderId="2" xfId="0" applyFont="1" applyFill="1" applyBorder="1" applyAlignment="1">
      <alignment horizontal="center"/>
    </xf>
    <xf numFmtId="169" fontId="95" fillId="0" borderId="2" xfId="1" applyNumberFormat="1" applyFont="1" applyFill="1" applyBorder="1" applyAlignment="1">
      <alignment horizontal="right" vertical="top"/>
    </xf>
    <xf numFmtId="0" fontId="96" fillId="0" borderId="16" xfId="0" applyFont="1" applyFill="1" applyBorder="1" applyAlignment="1">
      <alignment horizontal="center"/>
    </xf>
    <xf numFmtId="0" fontId="81" fillId="0" borderId="0" xfId="0" applyFont="1" applyFill="1"/>
    <xf numFmtId="49" fontId="97" fillId="0" borderId="15" xfId="0" quotePrefix="1" applyNumberFormat="1" applyFont="1" applyFill="1" applyBorder="1" applyAlignment="1">
      <alignment horizontal="left" vertical="center"/>
    </xf>
    <xf numFmtId="49" fontId="97" fillId="0" borderId="2" xfId="0" applyNumberFormat="1" applyFont="1" applyFill="1" applyBorder="1" applyAlignment="1">
      <alignment horizontal="left" vertical="top"/>
    </xf>
    <xf numFmtId="0" fontId="87" fillId="0" borderId="2" xfId="0" applyFont="1" applyFill="1" applyBorder="1" applyAlignment="1">
      <alignment vertical="center"/>
    </xf>
    <xf numFmtId="0" fontId="96" fillId="0" borderId="2" xfId="0" applyFont="1" applyFill="1" applyBorder="1" applyAlignment="1">
      <alignment vertical="center"/>
    </xf>
    <xf numFmtId="0" fontId="96" fillId="0" borderId="2" xfId="0" applyFont="1" applyFill="1" applyBorder="1" applyAlignment="1">
      <alignment horizontal="center" vertical="center"/>
    </xf>
    <xf numFmtId="0" fontId="96" fillId="0" borderId="16" xfId="0" applyFont="1" applyFill="1" applyBorder="1" applyAlignment="1">
      <alignment horizontal="center" vertical="center"/>
    </xf>
    <xf numFmtId="14" fontId="87" fillId="0" borderId="2" xfId="0" applyNumberFormat="1" applyFont="1" applyFill="1" applyBorder="1" applyAlignment="1">
      <alignment horizontal="center" vertical="center"/>
    </xf>
    <xf numFmtId="14" fontId="87" fillId="0" borderId="16" xfId="0" applyNumberFormat="1" applyFont="1" applyFill="1" applyBorder="1" applyAlignment="1">
      <alignment horizontal="center" vertical="center"/>
    </xf>
    <xf numFmtId="14" fontId="96" fillId="0" borderId="2" xfId="0" applyNumberFormat="1" applyFont="1" applyFill="1" applyBorder="1" applyAlignment="1">
      <alignment horizontal="center" vertical="center"/>
    </xf>
    <xf numFmtId="49" fontId="95" fillId="0" borderId="2" xfId="0" applyNumberFormat="1" applyFont="1" applyFill="1" applyBorder="1" applyAlignment="1">
      <alignment horizontal="center" vertical="center"/>
    </xf>
    <xf numFmtId="49" fontId="95" fillId="0" borderId="16" xfId="0" applyNumberFormat="1" applyFont="1" applyFill="1" applyBorder="1" applyAlignment="1">
      <alignment horizontal="center" vertical="center"/>
    </xf>
    <xf numFmtId="14" fontId="88" fillId="0" borderId="2" xfId="0" applyNumberFormat="1" applyFont="1" applyFill="1" applyBorder="1" applyAlignment="1">
      <alignment horizontal="center" vertical="center"/>
    </xf>
    <xf numFmtId="14" fontId="97" fillId="0" borderId="16" xfId="0" applyNumberFormat="1" applyFont="1" applyFill="1" applyBorder="1" applyAlignment="1">
      <alignment horizontal="center" vertical="center"/>
    </xf>
    <xf numFmtId="0" fontId="96" fillId="0" borderId="0" xfId="0" applyFont="1" applyFill="1"/>
    <xf numFmtId="0" fontId="96" fillId="0" borderId="15" xfId="0" applyFont="1" applyFill="1" applyBorder="1" applyAlignment="1">
      <alignment horizontal="left" vertical="center"/>
    </xf>
    <xf numFmtId="43" fontId="85" fillId="0" borderId="2" xfId="1" applyFont="1" applyFill="1" applyBorder="1" applyAlignment="1">
      <alignment horizontal="left" wrapText="1"/>
    </xf>
    <xf numFmtId="169" fontId="87" fillId="0" borderId="2" xfId="1" applyNumberFormat="1" applyFont="1" applyFill="1" applyBorder="1" applyAlignment="1">
      <alignment horizontal="center" vertical="center"/>
    </xf>
    <xf numFmtId="0" fontId="88" fillId="0" borderId="2" xfId="0" applyFont="1" applyFill="1" applyBorder="1"/>
    <xf numFmtId="43" fontId="87" fillId="0" borderId="2" xfId="1" applyFont="1" applyFill="1" applyBorder="1" applyAlignment="1">
      <alignment horizontal="center" vertical="center"/>
    </xf>
    <xf numFmtId="14" fontId="88" fillId="0" borderId="16" xfId="5" applyNumberFormat="1" applyFont="1" applyBorder="1" applyAlignment="1">
      <alignment horizontal="center"/>
    </xf>
    <xf numFmtId="0" fontId="85" fillId="6" borderId="17" xfId="0" applyFont="1" applyFill="1" applyBorder="1" applyAlignment="1">
      <alignment horizontal="left" wrapText="1"/>
    </xf>
    <xf numFmtId="0" fontId="85" fillId="6" borderId="18" xfId="0" applyFont="1" applyFill="1" applyBorder="1" applyAlignment="1">
      <alignment horizontal="left" wrapText="1"/>
    </xf>
    <xf numFmtId="164" fontId="88" fillId="0" borderId="18" xfId="5" applyNumberFormat="1" applyFont="1" applyBorder="1" applyAlignment="1">
      <alignment horizontal="center"/>
    </xf>
    <xf numFmtId="49" fontId="88" fillId="7" borderId="18" xfId="6" applyNumberFormat="1" applyFont="1" applyFill="1" applyBorder="1" applyAlignment="1">
      <alignment horizontal="center" vertical="top"/>
    </xf>
    <xf numFmtId="169" fontId="83" fillId="6" borderId="18" xfId="1" applyNumberFormat="1" applyFont="1" applyFill="1" applyBorder="1" applyAlignment="1">
      <alignment horizontal="right" wrapText="1"/>
    </xf>
    <xf numFmtId="14" fontId="88" fillId="0" borderId="19" xfId="5" applyNumberFormat="1" applyFont="1" applyBorder="1" applyAlignment="1">
      <alignment horizontal="center"/>
    </xf>
    <xf numFmtId="0" fontId="80" fillId="0" borderId="0" xfId="0" applyFont="1" applyAlignment="1">
      <alignment horizontal="right"/>
    </xf>
    <xf numFmtId="0" fontId="80" fillId="0" borderId="0" xfId="0" applyFont="1" applyAlignment="1"/>
    <xf numFmtId="0" fontId="98" fillId="0" borderId="0" xfId="7" applyFont="1" applyBorder="1" applyAlignment="1">
      <alignment horizontal="center" vertical="center" wrapText="1"/>
    </xf>
    <xf numFmtId="0" fontId="81" fillId="0" borderId="0" xfId="0" applyFont="1" applyAlignment="1">
      <alignment horizontal="center" vertical="center"/>
    </xf>
    <xf numFmtId="0" fontId="91" fillId="0" borderId="0" xfId="8" applyFont="1" applyBorder="1"/>
    <xf numFmtId="0" fontId="91" fillId="0" borderId="7" xfId="8" applyFont="1" applyBorder="1"/>
    <xf numFmtId="0" fontId="91" fillId="0" borderId="7" xfId="8" applyFont="1" applyBorder="1" applyAlignment="1">
      <alignment vertical="center"/>
    </xf>
    <xf numFmtId="0" fontId="91" fillId="0" borderId="0" xfId="8" applyFont="1" applyBorder="1" applyAlignment="1">
      <alignment vertical="center"/>
    </xf>
    <xf numFmtId="0" fontId="91" fillId="0" borderId="7" xfId="8" applyFont="1" applyFill="1" applyBorder="1" applyAlignment="1">
      <alignment horizontal="justify" vertical="center"/>
    </xf>
    <xf numFmtId="3" fontId="91" fillId="0" borderId="0" xfId="8" applyNumberFormat="1" applyFont="1" applyFill="1" applyBorder="1" applyAlignment="1">
      <alignment vertical="center"/>
    </xf>
    <xf numFmtId="0" fontId="92" fillId="0" borderId="0" xfId="8" applyFont="1" applyFill="1" applyBorder="1" applyAlignment="1">
      <alignment vertical="center"/>
    </xf>
    <xf numFmtId="3" fontId="92" fillId="0" borderId="21" xfId="8" applyNumberFormat="1" applyFont="1" applyFill="1" applyBorder="1" applyAlignment="1">
      <alignment horizontal="center" vertical="center"/>
    </xf>
    <xf numFmtId="3" fontId="92" fillId="0" borderId="0" xfId="8" applyNumberFormat="1" applyFont="1" applyFill="1" applyBorder="1" applyAlignment="1">
      <alignment vertical="center"/>
    </xf>
    <xf numFmtId="0" fontId="91" fillId="0" borderId="0" xfId="8" applyFont="1" applyFill="1" applyBorder="1" applyAlignment="1">
      <alignment vertical="center"/>
    </xf>
    <xf numFmtId="0" fontId="89" fillId="0" borderId="8" xfId="0" applyFont="1" applyBorder="1" applyAlignment="1">
      <alignment vertical="center"/>
    </xf>
    <xf numFmtId="0" fontId="89" fillId="0" borderId="0" xfId="0" applyFont="1" applyAlignment="1">
      <alignment vertical="center"/>
    </xf>
    <xf numFmtId="0" fontId="92" fillId="0" borderId="0" xfId="8" applyFont="1" applyFill="1" applyBorder="1" applyAlignment="1">
      <alignment horizontal="right" vertical="center"/>
    </xf>
    <xf numFmtId="0" fontId="92" fillId="0" borderId="24" xfId="8" applyFont="1" applyFill="1" applyBorder="1" applyAlignment="1">
      <alignment horizontal="right" vertical="center"/>
    </xf>
    <xf numFmtId="3" fontId="92" fillId="0" borderId="24" xfId="8" applyNumberFormat="1" applyFont="1" applyFill="1" applyBorder="1" applyAlignment="1">
      <alignment horizontal="right" vertical="center"/>
    </xf>
    <xf numFmtId="3" fontId="92" fillId="0" borderId="0" xfId="8" applyNumberFormat="1" applyFont="1" applyFill="1" applyBorder="1" applyAlignment="1">
      <alignment horizontal="right" vertical="center"/>
    </xf>
    <xf numFmtId="0" fontId="91" fillId="0" borderId="0" xfId="6" applyFont="1"/>
    <xf numFmtId="0" fontId="98" fillId="0" borderId="0" xfId="11" applyFont="1" applyAlignment="1">
      <alignment horizontal="center" vertical="center" wrapText="1"/>
    </xf>
    <xf numFmtId="0" fontId="98" fillId="0" borderId="0" xfId="11" applyFont="1" applyAlignment="1">
      <alignment horizontal="center" wrapText="1"/>
    </xf>
    <xf numFmtId="0" fontId="98" fillId="0" borderId="0" xfId="11" applyFont="1" applyAlignment="1">
      <alignment wrapText="1"/>
    </xf>
    <xf numFmtId="0" fontId="100" fillId="0" borderId="0" xfId="6" applyFont="1" applyAlignment="1">
      <alignment horizontal="left" vertical="center" wrapText="1"/>
    </xf>
    <xf numFmtId="0" fontId="100" fillId="0" borderId="0" xfId="6" applyFont="1" applyAlignment="1">
      <alignment wrapText="1"/>
    </xf>
    <xf numFmtId="44" fontId="100" fillId="0" borderId="0" xfId="6" applyNumberFormat="1" applyFont="1" applyAlignment="1">
      <alignment horizontal="right" wrapText="1"/>
    </xf>
    <xf numFmtId="0" fontId="100" fillId="0" borderId="0" xfId="6" applyFont="1"/>
    <xf numFmtId="0" fontId="91" fillId="0" borderId="0" xfId="6" applyFont="1" applyBorder="1" applyAlignment="1">
      <alignment wrapText="1"/>
    </xf>
    <xf numFmtId="44" fontId="91" fillId="0" borderId="0" xfId="6" applyNumberFormat="1" applyFont="1" applyBorder="1" applyAlignment="1">
      <alignment horizontal="right" vertical="center" wrapText="1"/>
    </xf>
    <xf numFmtId="0" fontId="91" fillId="0" borderId="0" xfId="6" applyFont="1" applyBorder="1"/>
    <xf numFmtId="0" fontId="80" fillId="0" borderId="0" xfId="0" applyFont="1" applyBorder="1"/>
    <xf numFmtId="0" fontId="89" fillId="0" borderId="31" xfId="0" applyFont="1" applyBorder="1"/>
    <xf numFmtId="0" fontId="89" fillId="0" borderId="79" xfId="0" applyFont="1" applyBorder="1"/>
    <xf numFmtId="0" fontId="89" fillId="0" borderId="28" xfId="0" applyFont="1" applyBorder="1"/>
    <xf numFmtId="0" fontId="89" fillId="0" borderId="29" xfId="0" applyFont="1" applyBorder="1"/>
    <xf numFmtId="0" fontId="89" fillId="0" borderId="30" xfId="0" applyFont="1" applyBorder="1"/>
    <xf numFmtId="0" fontId="93" fillId="0" borderId="0" xfId="0" applyFont="1" applyAlignment="1">
      <alignment horizontal="center"/>
    </xf>
    <xf numFmtId="0" fontId="92" fillId="0" borderId="0" xfId="7" applyFont="1" applyBorder="1" applyAlignment="1">
      <alignment horizontal="center" vertical="justify" wrapText="1"/>
    </xf>
    <xf numFmtId="0" fontId="87" fillId="0" borderId="0" xfId="0" applyFont="1" applyBorder="1"/>
    <xf numFmtId="0" fontId="102" fillId="0" borderId="0" xfId="0" applyFont="1" applyBorder="1" applyAlignment="1">
      <alignment horizontal="left" vertical="center" indent="2"/>
    </xf>
    <xf numFmtId="0" fontId="103" fillId="0" borderId="0" xfId="0" applyFont="1" applyBorder="1" applyAlignment="1">
      <alignment vertical="center" wrapText="1"/>
    </xf>
    <xf numFmtId="0" fontId="89" fillId="0" borderId="0" xfId="0" applyFont="1" applyBorder="1" applyAlignment="1">
      <alignment vertical="center" wrapText="1"/>
    </xf>
    <xf numFmtId="0" fontId="103" fillId="0" borderId="0" xfId="0" applyFont="1" applyBorder="1" applyAlignment="1">
      <alignment horizontal="justify" vertical="center" wrapText="1"/>
    </xf>
    <xf numFmtId="0" fontId="93" fillId="0" borderId="89" xfId="0" applyFont="1" applyBorder="1" applyAlignment="1">
      <alignment horizontal="left" vertical="center" wrapText="1" indent="3"/>
    </xf>
    <xf numFmtId="165" fontId="82" fillId="6" borderId="88" xfId="0" applyNumberFormat="1" applyFont="1" applyFill="1" applyBorder="1" applyAlignment="1">
      <alignment horizontal="left" vertical="top" wrapText="1" indent="3"/>
    </xf>
    <xf numFmtId="0" fontId="82" fillId="33" borderId="77" xfId="395" applyFont="1" applyFill="1" applyBorder="1" applyAlignment="1">
      <alignment horizontal="center" vertical="center" wrapText="1"/>
    </xf>
    <xf numFmtId="0" fontId="82" fillId="6" borderId="0" xfId="395" applyFont="1" applyFill="1" applyAlignment="1">
      <alignment horizontal="left" vertical="top" wrapText="1"/>
    </xf>
    <xf numFmtId="0" fontId="104" fillId="0" borderId="80" xfId="0" applyNumberFormat="1" applyFont="1" applyFill="1" applyBorder="1" applyAlignment="1" applyProtection="1">
      <alignment horizontal="center" vertical="top" wrapText="1"/>
    </xf>
    <xf numFmtId="0" fontId="104" fillId="0" borderId="81" xfId="0" applyNumberFormat="1" applyFont="1" applyFill="1" applyBorder="1" applyAlignment="1" applyProtection="1">
      <alignment vertical="top" wrapText="1"/>
    </xf>
    <xf numFmtId="0" fontId="104" fillId="0" borderId="81" xfId="0" applyNumberFormat="1" applyFont="1" applyFill="1" applyBorder="1" applyAlignment="1" applyProtection="1">
      <alignment horizontal="left" vertical="top" wrapText="1" indent="7"/>
    </xf>
    <xf numFmtId="165" fontId="104" fillId="0" borderId="82" xfId="0" applyNumberFormat="1" applyFont="1" applyFill="1" applyBorder="1" applyAlignment="1" applyProtection="1">
      <alignment horizontal="left" vertical="top" wrapText="1" indent="8"/>
    </xf>
    <xf numFmtId="7" fontId="104" fillId="0" borderId="81" xfId="0" applyNumberFormat="1" applyFont="1" applyFill="1" applyBorder="1" applyAlignment="1" applyProtection="1">
      <alignment horizontal="left" vertical="top" wrapText="1" indent="7"/>
    </xf>
    <xf numFmtId="7" fontId="90" fillId="0" borderId="83" xfId="395" applyNumberFormat="1" applyFont="1" applyFill="1" applyBorder="1" applyAlignment="1">
      <alignment horizontal="center" vertical="top" wrapText="1"/>
    </xf>
    <xf numFmtId="0" fontId="82" fillId="0" borderId="0" xfId="395" applyFont="1" applyFill="1" applyAlignment="1">
      <alignment horizontal="left" vertical="top" wrapText="1" indent="2"/>
    </xf>
    <xf numFmtId="0" fontId="104" fillId="0" borderId="84" xfId="0" applyNumberFormat="1" applyFont="1" applyFill="1" applyBorder="1" applyAlignment="1" applyProtection="1">
      <alignment horizontal="center" vertical="top" wrapText="1"/>
    </xf>
    <xf numFmtId="0" fontId="104" fillId="0" borderId="85" xfId="0" applyNumberFormat="1" applyFont="1" applyFill="1" applyBorder="1" applyAlignment="1" applyProtection="1">
      <alignment vertical="top" wrapText="1"/>
    </xf>
    <xf numFmtId="0" fontId="104" fillId="0" borderId="85" xfId="0" applyNumberFormat="1" applyFont="1" applyFill="1" applyBorder="1" applyAlignment="1" applyProtection="1">
      <alignment horizontal="left" vertical="top" wrapText="1" indent="7"/>
    </xf>
    <xf numFmtId="165" fontId="104" fillId="0" borderId="78" xfId="0" applyNumberFormat="1" applyFont="1" applyFill="1" applyBorder="1" applyAlignment="1" applyProtection="1">
      <alignment horizontal="left" vertical="top" wrapText="1" indent="8"/>
    </xf>
    <xf numFmtId="7" fontId="104" fillId="0" borderId="85" xfId="0" applyNumberFormat="1" applyFont="1" applyFill="1" applyBorder="1" applyAlignment="1" applyProtection="1">
      <alignment horizontal="left" vertical="top" wrapText="1" indent="7"/>
    </xf>
    <xf numFmtId="7" fontId="90" fillId="0" borderId="86" xfId="395" applyNumberFormat="1" applyFont="1" applyFill="1" applyBorder="1" applyAlignment="1">
      <alignment horizontal="center" vertical="top" wrapText="1"/>
    </xf>
    <xf numFmtId="0" fontId="82" fillId="0" borderId="29" xfId="395" applyFont="1" applyFill="1" applyBorder="1" applyAlignment="1">
      <alignment horizontal="left" vertical="top" wrapText="1" indent="2"/>
    </xf>
    <xf numFmtId="0" fontId="89" fillId="0" borderId="0" xfId="0" applyFont="1" applyFill="1"/>
    <xf numFmtId="0" fontId="104" fillId="0" borderId="94" xfId="0" applyNumberFormat="1" applyFont="1" applyFill="1" applyBorder="1" applyAlignment="1" applyProtection="1">
      <alignment horizontal="center" vertical="top" wrapText="1"/>
    </xf>
    <xf numFmtId="0" fontId="104" fillId="0" borderId="95" xfId="0" applyNumberFormat="1" applyFont="1" applyFill="1" applyBorder="1" applyAlignment="1" applyProtection="1">
      <alignment vertical="top" wrapText="1"/>
    </xf>
    <xf numFmtId="0" fontId="104" fillId="0" borderId="95" xfId="0" applyNumberFormat="1" applyFont="1" applyFill="1" applyBorder="1" applyAlignment="1" applyProtection="1">
      <alignment horizontal="left" vertical="top" wrapText="1" indent="7"/>
    </xf>
    <xf numFmtId="165" fontId="104" fillId="0" borderId="26" xfId="0" applyNumberFormat="1" applyFont="1" applyFill="1" applyBorder="1" applyAlignment="1" applyProtection="1">
      <alignment horizontal="left" vertical="top" wrapText="1" indent="8"/>
    </xf>
    <xf numFmtId="7" fontId="104" fillId="0" borderId="95" xfId="0" applyNumberFormat="1" applyFont="1" applyFill="1" applyBorder="1" applyAlignment="1" applyProtection="1">
      <alignment horizontal="left" vertical="top" wrapText="1" indent="7"/>
    </xf>
    <xf numFmtId="7" fontId="90" fillId="0" borderId="96" xfId="395" applyNumberFormat="1" applyFont="1" applyFill="1" applyBorder="1" applyAlignment="1">
      <alignment horizontal="center" vertical="top" wrapText="1"/>
    </xf>
    <xf numFmtId="0" fontId="89" fillId="0" borderId="87" xfId="0" applyFont="1" applyBorder="1"/>
    <xf numFmtId="0" fontId="89" fillId="0" borderId="88" xfId="0" applyFont="1" applyBorder="1"/>
    <xf numFmtId="0" fontId="89" fillId="0" borderId="90" xfId="0" applyFont="1" applyBorder="1"/>
    <xf numFmtId="0" fontId="91" fillId="0" borderId="0" xfId="11" applyFont="1"/>
    <xf numFmtId="0" fontId="105" fillId="0" borderId="0" xfId="11" applyFont="1" applyAlignment="1">
      <alignment wrapText="1"/>
    </xf>
    <xf numFmtId="0" fontId="100" fillId="0" borderId="0" xfId="11" applyFont="1"/>
    <xf numFmtId="0" fontId="69" fillId="4" borderId="2" xfId="0" applyFont="1" applyFill="1" applyBorder="1" applyAlignment="1">
      <alignment horizontal="center" vertical="center" wrapText="1"/>
    </xf>
    <xf numFmtId="0" fontId="106" fillId="0" borderId="2" xfId="0" applyFont="1" applyBorder="1" applyAlignment="1">
      <alignment horizontal="left" vertical="center" wrapText="1" indent="2"/>
    </xf>
    <xf numFmtId="174" fontId="106" fillId="0" borderId="2" xfId="0" applyNumberFormat="1" applyFont="1" applyBorder="1" applyAlignment="1">
      <alignment horizontal="left" vertical="center" wrapText="1" indent="2"/>
    </xf>
    <xf numFmtId="9" fontId="106" fillId="0" borderId="2" xfId="3" applyFont="1" applyBorder="1" applyAlignment="1">
      <alignment horizontal="left" vertical="center" wrapText="1" indent="2"/>
    </xf>
    <xf numFmtId="165" fontId="11" fillId="0" borderId="0" xfId="0" applyNumberFormat="1" applyFont="1" applyAlignment="1">
      <alignment wrapText="1"/>
    </xf>
    <xf numFmtId="0" fontId="11" fillId="0" borderId="0" xfId="0" applyFont="1" applyAlignment="1">
      <alignment wrapText="1"/>
    </xf>
    <xf numFmtId="0" fontId="106" fillId="0" borderId="0" xfId="0" applyFont="1"/>
    <xf numFmtId="174" fontId="106" fillId="0" borderId="0" xfId="0" applyNumberFormat="1" applyFont="1"/>
    <xf numFmtId="0" fontId="98" fillId="0" borderId="0" xfId="11" applyFont="1" applyAlignment="1">
      <alignment vertical="center" wrapText="1"/>
    </xf>
    <xf numFmtId="0" fontId="107" fillId="0" borderId="0" xfId="11" applyFont="1" applyBorder="1" applyAlignment="1">
      <alignment wrapText="1"/>
    </xf>
    <xf numFmtId="0" fontId="109" fillId="0" borderId="7" xfId="0" applyFont="1" applyBorder="1"/>
    <xf numFmtId="0" fontId="109" fillId="0" borderId="0" xfId="0" applyFont="1" applyBorder="1"/>
    <xf numFmtId="0" fontId="109" fillId="0" borderId="8" xfId="0" applyFont="1" applyBorder="1"/>
    <xf numFmtId="0" fontId="91" fillId="0" borderId="0" xfId="11" applyFont="1" applyBorder="1" applyAlignment="1">
      <alignment wrapText="1"/>
    </xf>
    <xf numFmtId="0" fontId="91" fillId="0" borderId="79" xfId="11" applyFont="1" applyBorder="1" applyAlignment="1">
      <alignment wrapText="1"/>
    </xf>
    <xf numFmtId="169" fontId="98" fillId="0" borderId="6" xfId="1" applyNumberFormat="1" applyFont="1" applyFill="1" applyBorder="1" applyAlignment="1">
      <alignment horizontal="center" vertical="center" wrapText="1"/>
    </xf>
    <xf numFmtId="173" fontId="100" fillId="0" borderId="0" xfId="9" applyNumberFormat="1" applyFont="1" applyFill="1" applyBorder="1" applyAlignment="1">
      <alignment horizontal="center" wrapText="1"/>
    </xf>
    <xf numFmtId="0" fontId="100" fillId="0" borderId="0" xfId="9" applyFont="1" applyFill="1" applyBorder="1" applyAlignment="1">
      <alignment horizontal="center" wrapText="1"/>
    </xf>
    <xf numFmtId="0" fontId="100" fillId="0" borderId="0" xfId="9" applyFont="1" applyFill="1" applyBorder="1" applyAlignment="1">
      <alignment wrapText="1"/>
    </xf>
    <xf numFmtId="0" fontId="100" fillId="0" borderId="0" xfId="9" applyFont="1" applyFill="1" applyBorder="1" applyAlignment="1">
      <alignment horizontal="left" vertical="center" wrapText="1"/>
    </xf>
    <xf numFmtId="169" fontId="110" fillId="0" borderId="0" xfId="1" applyNumberFormat="1" applyFont="1" applyFill="1" applyBorder="1" applyAlignment="1">
      <alignment horizontal="right" wrapText="1"/>
    </xf>
    <xf numFmtId="169" fontId="100" fillId="0" borderId="8" xfId="1" applyNumberFormat="1" applyFont="1" applyFill="1" applyBorder="1" applyAlignment="1">
      <alignment wrapText="1"/>
    </xf>
    <xf numFmtId="173" fontId="100" fillId="0" borderId="5" xfId="9" applyNumberFormat="1" applyFont="1" applyFill="1" applyBorder="1" applyAlignment="1">
      <alignment horizontal="center" wrapText="1"/>
    </xf>
    <xf numFmtId="0" fontId="100" fillId="0" borderId="5" xfId="9" applyFont="1" applyFill="1" applyBorder="1" applyAlignment="1">
      <alignment horizontal="center" wrapText="1"/>
    </xf>
    <xf numFmtId="0" fontId="100" fillId="0" borderId="5" xfId="9" applyFont="1" applyFill="1" applyBorder="1" applyAlignment="1">
      <alignment wrapText="1"/>
    </xf>
    <xf numFmtId="0" fontId="100" fillId="0" borderId="5" xfId="9" applyFont="1" applyFill="1" applyBorder="1" applyAlignment="1">
      <alignment horizontal="left" vertical="center" wrapText="1"/>
    </xf>
    <xf numFmtId="169" fontId="110" fillId="0" borderId="5" xfId="1" applyNumberFormat="1" applyFont="1" applyFill="1" applyBorder="1" applyAlignment="1">
      <alignment horizontal="right" wrapText="1"/>
    </xf>
    <xf numFmtId="173" fontId="92" fillId="0" borderId="33" xfId="9" applyNumberFormat="1" applyFont="1" applyFill="1" applyBorder="1" applyAlignment="1">
      <alignment horizontal="center" vertical="center" wrapText="1"/>
    </xf>
    <xf numFmtId="3" fontId="89" fillId="0" borderId="0" xfId="0" applyNumberFormat="1" applyFont="1" applyFill="1"/>
    <xf numFmtId="0" fontId="93" fillId="0" borderId="0" xfId="0" applyFont="1" applyBorder="1" applyAlignment="1">
      <alignment horizontal="center" vertical="top"/>
    </xf>
    <xf numFmtId="0" fontId="89" fillId="0" borderId="0" xfId="0" applyFont="1" applyBorder="1" applyAlignment="1">
      <alignment vertical="top"/>
    </xf>
    <xf numFmtId="3" fontId="92" fillId="0" borderId="0" xfId="8" applyNumberFormat="1" applyFont="1" applyFill="1" applyBorder="1" applyAlignment="1">
      <alignment horizontal="center" vertical="center"/>
    </xf>
    <xf numFmtId="43" fontId="109" fillId="0" borderId="0" xfId="1" applyFont="1" applyBorder="1"/>
    <xf numFmtId="0" fontId="93" fillId="0" borderId="0" xfId="9" applyFont="1" applyAlignment="1">
      <alignment wrapText="1"/>
    </xf>
    <xf numFmtId="0" fontId="81" fillId="0" borderId="0" xfId="9" applyFont="1" applyAlignment="1"/>
    <xf numFmtId="0" fontId="80" fillId="0" borderId="0" xfId="9" applyFont="1"/>
    <xf numFmtId="0" fontId="93" fillId="5" borderId="2" xfId="0" applyFont="1" applyFill="1" applyBorder="1" applyAlignment="1">
      <alignment horizontal="center"/>
    </xf>
    <xf numFmtId="0" fontId="93" fillId="5" borderId="2" xfId="0" applyFont="1" applyFill="1" applyBorder="1" applyAlignment="1">
      <alignment horizontal="center" wrapText="1"/>
    </xf>
    <xf numFmtId="0" fontId="93" fillId="0" borderId="2" xfId="0" applyFont="1" applyBorder="1" applyAlignment="1">
      <alignment horizontal="left" vertical="center"/>
    </xf>
    <xf numFmtId="0" fontId="89" fillId="0" borderId="2" xfId="0" applyFont="1" applyBorder="1" applyAlignment="1">
      <alignment vertical="center"/>
    </xf>
    <xf numFmtId="0" fontId="89" fillId="0" borderId="2" xfId="0" applyFont="1" applyBorder="1" applyAlignment="1">
      <alignment horizontal="left" vertical="center" indent="2"/>
    </xf>
    <xf numFmtId="3" fontId="93" fillId="0" borderId="2" xfId="0" applyNumberFormat="1" applyFont="1" applyBorder="1" applyAlignment="1">
      <alignment vertical="center"/>
    </xf>
    <xf numFmtId="3" fontId="89" fillId="0" borderId="2" xfId="0" applyNumberFormat="1" applyFont="1" applyBorder="1" applyAlignment="1">
      <alignment vertical="center"/>
    </xf>
    <xf numFmtId="0" fontId="89" fillId="0" borderId="2" xfId="0" applyFont="1" applyFill="1" applyBorder="1" applyAlignment="1">
      <alignment horizontal="left" vertical="center" indent="2"/>
    </xf>
    <xf numFmtId="0" fontId="89" fillId="0" borderId="2" xfId="0" applyFont="1" applyFill="1" applyBorder="1" applyAlignment="1">
      <alignment vertical="center" wrapText="1"/>
    </xf>
    <xf numFmtId="3" fontId="93" fillId="0" borderId="2" xfId="0" applyNumberFormat="1" applyFont="1" applyFill="1" applyBorder="1" applyAlignment="1">
      <alignment vertical="center"/>
    </xf>
    <xf numFmtId="0" fontId="93" fillId="0" borderId="2" xfId="0" applyFont="1" applyFill="1" applyBorder="1" applyAlignment="1">
      <alignment horizontal="left" vertical="center"/>
    </xf>
    <xf numFmtId="3" fontId="89" fillId="0" borderId="2" xfId="0" applyNumberFormat="1" applyFont="1" applyFill="1" applyBorder="1" applyAlignment="1">
      <alignment vertical="center"/>
    </xf>
    <xf numFmtId="0" fontId="93" fillId="0" borderId="2" xfId="0" applyFont="1" applyBorder="1" applyAlignment="1">
      <alignment horizontal="right" vertical="center" wrapText="1"/>
    </xf>
    <xf numFmtId="10" fontId="92" fillId="0" borderId="24" xfId="8" applyNumberFormat="1" applyFont="1" applyFill="1" applyBorder="1" applyAlignment="1">
      <alignment horizontal="right" vertical="center"/>
    </xf>
    <xf numFmtId="10" fontId="109" fillId="0" borderId="0" xfId="3" applyNumberFormat="1" applyFont="1" applyBorder="1"/>
    <xf numFmtId="43" fontId="89" fillId="0" borderId="0" xfId="1" applyFont="1" applyBorder="1"/>
    <xf numFmtId="10" fontId="89" fillId="0" borderId="0" xfId="3" applyNumberFormat="1" applyFont="1" applyBorder="1"/>
    <xf numFmtId="0" fontId="89" fillId="0" borderId="0" xfId="9" applyFont="1"/>
    <xf numFmtId="0" fontId="80" fillId="0" borderId="0" xfId="9" applyFont="1" applyAlignment="1">
      <alignment horizontal="center"/>
    </xf>
    <xf numFmtId="0" fontId="93" fillId="5" borderId="2" xfId="8" applyFont="1" applyFill="1" applyBorder="1" applyAlignment="1">
      <alignment horizontal="center" vertical="center"/>
    </xf>
    <xf numFmtId="43" fontId="93" fillId="5" borderId="2" xfId="1" applyFont="1" applyFill="1" applyBorder="1" applyAlignment="1">
      <alignment horizontal="center" vertical="center" wrapText="1"/>
    </xf>
    <xf numFmtId="0" fontId="93" fillId="5" borderId="2" xfId="1" applyNumberFormat="1" applyFont="1" applyFill="1" applyBorder="1" applyAlignment="1">
      <alignment horizontal="center" vertical="center" wrapText="1"/>
    </xf>
    <xf numFmtId="0" fontId="93" fillId="5" borderId="14" xfId="8" applyFont="1" applyFill="1" applyBorder="1" applyAlignment="1">
      <alignment horizontal="center" vertical="center"/>
    </xf>
    <xf numFmtId="15" fontId="89" fillId="0" borderId="36" xfId="8" applyNumberFormat="1" applyFont="1" applyFill="1" applyBorder="1" applyAlignment="1">
      <alignment horizontal="center" vertical="center"/>
    </xf>
    <xf numFmtId="0" fontId="89" fillId="0" borderId="37" xfId="8" applyFont="1" applyFill="1" applyBorder="1" applyAlignment="1">
      <alignment horizontal="center" vertical="center"/>
    </xf>
    <xf numFmtId="0" fontId="89" fillId="0" borderId="37" xfId="8" applyNumberFormat="1" applyFont="1" applyFill="1" applyBorder="1" applyAlignment="1">
      <alignment horizontal="center" vertical="center"/>
    </xf>
    <xf numFmtId="0" fontId="89" fillId="0" borderId="31" xfId="8" applyNumberFormat="1" applyFont="1" applyFill="1" applyBorder="1" applyAlignment="1">
      <alignment vertical="center"/>
    </xf>
    <xf numFmtId="168" fontId="89" fillId="0" borderId="37" xfId="1" applyNumberFormat="1" applyFont="1" applyFill="1" applyBorder="1" applyAlignment="1">
      <alignment horizontal="right" vertical="center" wrapText="1"/>
    </xf>
    <xf numFmtId="43" fontId="89" fillId="0" borderId="37" xfId="1" applyFont="1" applyFill="1" applyBorder="1" applyAlignment="1">
      <alignment horizontal="center" vertical="center"/>
    </xf>
    <xf numFmtId="0" fontId="89" fillId="0" borderId="37" xfId="1" applyNumberFormat="1" applyFont="1" applyFill="1" applyBorder="1" applyAlignment="1">
      <alignment horizontal="center" vertical="center"/>
    </xf>
    <xf numFmtId="0" fontId="91" fillId="0" borderId="38" xfId="8" applyFont="1" applyBorder="1" applyAlignment="1">
      <alignment vertical="center"/>
    </xf>
    <xf numFmtId="0" fontId="89" fillId="0" borderId="31" xfId="8" applyNumberFormat="1" applyFont="1" applyFill="1" applyBorder="1" applyAlignment="1">
      <alignment vertical="center" wrapText="1"/>
    </xf>
    <xf numFmtId="0" fontId="91" fillId="0" borderId="38" xfId="8" applyFont="1" applyBorder="1" applyAlignment="1">
      <alignment vertical="center" wrapText="1"/>
    </xf>
    <xf numFmtId="43" fontId="89" fillId="0" borderId="37" xfId="1" applyFont="1" applyFill="1" applyBorder="1" applyAlignment="1">
      <alignment horizontal="left" vertical="center" wrapText="1"/>
    </xf>
    <xf numFmtId="0" fontId="89" fillId="0" borderId="37" xfId="1" applyNumberFormat="1" applyFont="1" applyFill="1" applyBorder="1" applyAlignment="1">
      <alignment horizontal="left" vertical="center" wrapText="1"/>
    </xf>
    <xf numFmtId="15" fontId="89" fillId="0" borderId="36" xfId="8" applyNumberFormat="1" applyFont="1" applyBorder="1" applyAlignment="1">
      <alignment horizontal="center" vertical="center"/>
    </xf>
    <xf numFmtId="0" fontId="89" fillId="0" borderId="37" xfId="8" applyFont="1" applyBorder="1" applyAlignment="1">
      <alignment horizontal="center" vertical="center"/>
    </xf>
    <xf numFmtId="15" fontId="89" fillId="0" borderId="39" xfId="8" applyNumberFormat="1" applyFont="1" applyBorder="1" applyAlignment="1">
      <alignment horizontal="center" vertical="center"/>
    </xf>
    <xf numFmtId="0" fontId="89" fillId="0" borderId="40" xfId="8" applyFont="1" applyBorder="1" applyAlignment="1">
      <alignment horizontal="center" vertical="center"/>
    </xf>
    <xf numFmtId="43" fontId="89" fillId="0" borderId="40" xfId="10" applyFont="1" applyFill="1" applyBorder="1" applyAlignment="1">
      <alignment horizontal="left" vertical="center"/>
    </xf>
    <xf numFmtId="43" fontId="89" fillId="0" borderId="40" xfId="1" applyFont="1" applyFill="1" applyBorder="1" applyAlignment="1">
      <alignment horizontal="left" vertical="center" wrapText="1"/>
    </xf>
    <xf numFmtId="0" fontId="89" fillId="0" borderId="40" xfId="1" applyNumberFormat="1" applyFont="1" applyFill="1" applyBorder="1" applyAlignment="1">
      <alignment horizontal="left" vertical="center" wrapText="1"/>
    </xf>
    <xf numFmtId="0" fontId="89" fillId="0" borderId="41" xfId="8" applyFont="1" applyFill="1" applyBorder="1" applyAlignment="1">
      <alignment horizontal="left" vertical="center"/>
    </xf>
    <xf numFmtId="43" fontId="80" fillId="0" borderId="0" xfId="1" applyFont="1"/>
    <xf numFmtId="0" fontId="93" fillId="5" borderId="91" xfId="0" applyFont="1" applyFill="1" applyBorder="1" applyAlignment="1">
      <alignment horizontal="center" vertical="center"/>
    </xf>
    <xf numFmtId="0" fontId="93" fillId="5" borderId="92" xfId="0" applyFont="1" applyFill="1" applyBorder="1" applyAlignment="1">
      <alignment horizontal="center" vertical="center"/>
    </xf>
    <xf numFmtId="0" fontId="93" fillId="5" borderId="77" xfId="0" applyFont="1" applyFill="1" applyBorder="1" applyAlignment="1">
      <alignment horizontal="center" vertical="center"/>
    </xf>
    <xf numFmtId="0" fontId="93" fillId="5" borderId="93" xfId="0" applyFont="1" applyFill="1" applyBorder="1" applyAlignment="1">
      <alignment horizontal="center" vertical="center"/>
    </xf>
    <xf numFmtId="43" fontId="89" fillId="0" borderId="0" xfId="1" applyFont="1" applyAlignment="1">
      <alignment vertical="center"/>
    </xf>
    <xf numFmtId="0" fontId="93" fillId="0" borderId="7" xfId="0" applyFont="1" applyBorder="1"/>
    <xf numFmtId="0" fontId="93" fillId="0" borderId="0" xfId="0" applyFont="1" applyBorder="1"/>
    <xf numFmtId="0" fontId="109" fillId="0" borderId="7" xfId="0" applyFont="1" applyBorder="1" applyAlignment="1">
      <alignment vertical="center"/>
    </xf>
    <xf numFmtId="0" fontId="109" fillId="0" borderId="0" xfId="0" applyFont="1" applyBorder="1" applyAlignment="1">
      <alignment vertical="center"/>
    </xf>
    <xf numFmtId="0" fontId="111" fillId="0" borderId="0" xfId="0" applyFont="1" applyBorder="1"/>
    <xf numFmtId="0" fontId="112" fillId="0" borderId="0" xfId="9" applyFont="1" applyAlignment="1">
      <alignment wrapText="1"/>
    </xf>
    <xf numFmtId="0" fontId="113" fillId="0" borderId="0" xfId="9" applyFont="1" applyAlignment="1">
      <alignment wrapText="1"/>
    </xf>
    <xf numFmtId="0" fontId="69" fillId="32" borderId="33" xfId="0" applyFont="1" applyFill="1" applyBorder="1" applyAlignment="1">
      <alignment horizontal="center" vertical="center" wrapText="1"/>
    </xf>
    <xf numFmtId="0" fontId="114" fillId="0" borderId="2" xfId="0" applyNumberFormat="1" applyFont="1" applyFill="1" applyBorder="1" applyAlignment="1" applyProtection="1">
      <alignment horizontal="center" vertical="center" wrapText="1"/>
    </xf>
    <xf numFmtId="14" fontId="114" fillId="0" borderId="2" xfId="0" applyNumberFormat="1" applyFont="1" applyFill="1" applyBorder="1" applyAlignment="1" applyProtection="1">
      <alignment horizontal="center" vertical="center" wrapText="1"/>
    </xf>
    <xf numFmtId="0" fontId="106" fillId="0" borderId="2" xfId="0" applyFont="1" applyBorder="1" applyAlignment="1">
      <alignment horizontal="center" vertical="center" wrapText="1"/>
    </xf>
    <xf numFmtId="165" fontId="106" fillId="0" borderId="2" xfId="0" applyNumberFormat="1" applyFont="1" applyBorder="1" applyAlignment="1">
      <alignment horizontal="center" vertical="center" wrapText="1"/>
    </xf>
    <xf numFmtId="0" fontId="115" fillId="0" borderId="0" xfId="0" applyFont="1" applyBorder="1" applyAlignment="1">
      <alignment vertical="center" wrapText="1"/>
    </xf>
    <xf numFmtId="0" fontId="69" fillId="0" borderId="31" xfId="0" applyFont="1" applyBorder="1" applyAlignment="1">
      <alignment vertical="center" wrapText="1"/>
    </xf>
    <xf numFmtId="0" fontId="69" fillId="0" borderId="0" xfId="0" applyFont="1" applyBorder="1" applyAlignment="1">
      <alignment vertical="center" wrapText="1"/>
    </xf>
    <xf numFmtId="165" fontId="69" fillId="0" borderId="79" xfId="0" applyNumberFormat="1" applyFont="1" applyBorder="1" applyAlignment="1">
      <alignment horizontal="center" vertical="center" wrapText="1"/>
    </xf>
    <xf numFmtId="0" fontId="116" fillId="0" borderId="29" xfId="0" applyFont="1" applyBorder="1" applyAlignment="1">
      <alignment vertical="center" wrapText="1"/>
    </xf>
    <xf numFmtId="0" fontId="116" fillId="0" borderId="30" xfId="0" applyFont="1" applyBorder="1" applyAlignment="1">
      <alignment vertical="center" wrapText="1"/>
    </xf>
    <xf numFmtId="0" fontId="108" fillId="0" borderId="0" xfId="9" applyFont="1" applyAlignment="1">
      <alignment horizontal="right" vertical="center"/>
    </xf>
    <xf numFmtId="0" fontId="92" fillId="0" borderId="0" xfId="7" applyFont="1" applyBorder="1" applyAlignment="1">
      <alignment vertical="justify" wrapText="1"/>
    </xf>
    <xf numFmtId="0" fontId="93" fillId="5" borderId="2" xfId="0" applyFont="1" applyFill="1" applyBorder="1"/>
    <xf numFmtId="0" fontId="89" fillId="5" borderId="2" xfId="0" applyFont="1" applyFill="1" applyBorder="1"/>
    <xf numFmtId="167" fontId="93" fillId="5" borderId="2" xfId="2" applyNumberFormat="1" applyFont="1" applyFill="1" applyBorder="1"/>
    <xf numFmtId="0" fontId="89" fillId="0" borderId="2" xfId="0" applyFont="1" applyBorder="1"/>
    <xf numFmtId="167" fontId="89" fillId="0" borderId="2" xfId="2" applyNumberFormat="1" applyFont="1" applyBorder="1"/>
    <xf numFmtId="0" fontId="93" fillId="0" borderId="2" xfId="0" applyFont="1" applyBorder="1"/>
    <xf numFmtId="167" fontId="89" fillId="5" borderId="2" xfId="2" applyNumberFormat="1" applyFont="1" applyFill="1" applyBorder="1"/>
    <xf numFmtId="0" fontId="89" fillId="0" borderId="2" xfId="0" applyFont="1" applyBorder="1" applyAlignment="1">
      <alignment horizontal="left" vertical="center"/>
    </xf>
    <xf numFmtId="44" fontId="89" fillId="0" borderId="2" xfId="2" applyFont="1" applyBorder="1" applyAlignment="1">
      <alignment vertical="center"/>
    </xf>
    <xf numFmtId="167" fontId="89" fillId="0" borderId="2" xfId="2" applyNumberFormat="1" applyFont="1" applyBorder="1" applyAlignment="1">
      <alignment vertical="center"/>
    </xf>
    <xf numFmtId="43" fontId="89" fillId="0" borderId="2" xfId="1" applyFont="1" applyBorder="1" applyAlignment="1">
      <alignment vertical="center"/>
    </xf>
    <xf numFmtId="169" fontId="89" fillId="0" borderId="2" xfId="1" applyNumberFormat="1" applyFont="1" applyBorder="1" applyAlignment="1">
      <alignment vertical="center"/>
    </xf>
    <xf numFmtId="43" fontId="89" fillId="0" borderId="2" xfId="1" applyFont="1" applyBorder="1"/>
    <xf numFmtId="167" fontId="89" fillId="0" borderId="0" xfId="0" applyNumberFormat="1" applyFont="1"/>
    <xf numFmtId="0" fontId="93" fillId="5" borderId="46" xfId="0" applyFont="1" applyFill="1" applyBorder="1"/>
    <xf numFmtId="169" fontId="89" fillId="5" borderId="47" xfId="1" applyNumberFormat="1" applyFont="1" applyFill="1" applyBorder="1"/>
    <xf numFmtId="169" fontId="93" fillId="5" borderId="48" xfId="1" applyNumberFormat="1" applyFont="1" applyFill="1" applyBorder="1"/>
    <xf numFmtId="0" fontId="89" fillId="0" borderId="49" xfId="0" applyFont="1" applyBorder="1"/>
    <xf numFmtId="169" fontId="89" fillId="0" borderId="50" xfId="1" applyNumberFormat="1" applyFont="1" applyBorder="1"/>
    <xf numFmtId="169" fontId="89" fillId="0" borderId="51" xfId="1" applyNumberFormat="1" applyFont="1" applyBorder="1"/>
    <xf numFmtId="0" fontId="93" fillId="0" borderId="49" xfId="0" applyFont="1" applyBorder="1"/>
    <xf numFmtId="169" fontId="89" fillId="5" borderId="51" xfId="1" applyNumberFormat="1" applyFont="1" applyFill="1" applyBorder="1"/>
    <xf numFmtId="0" fontId="89" fillId="0" borderId="49" xfId="0" applyFont="1" applyBorder="1" applyAlignment="1">
      <alignment horizontal="left" vertical="center"/>
    </xf>
    <xf numFmtId="169" fontId="89" fillId="0" borderId="50" xfId="1" applyNumberFormat="1" applyFont="1" applyBorder="1" applyAlignment="1">
      <alignment vertical="center"/>
    </xf>
    <xf numFmtId="169" fontId="89" fillId="0" borderId="51" xfId="1" applyNumberFormat="1" applyFont="1" applyBorder="1" applyAlignment="1">
      <alignment vertical="center"/>
    </xf>
    <xf numFmtId="167" fontId="89" fillId="0" borderId="0" xfId="0" applyNumberFormat="1" applyFont="1" applyAlignment="1">
      <alignment vertical="center"/>
    </xf>
    <xf numFmtId="0" fontId="89" fillId="0" borderId="52" xfId="0" applyFont="1" applyBorder="1" applyAlignment="1">
      <alignment horizontal="left" indent="2"/>
    </xf>
    <xf numFmtId="169" fontId="89" fillId="0" borderId="53" xfId="1" applyNumberFormat="1" applyFont="1" applyBorder="1"/>
    <xf numFmtId="169" fontId="89" fillId="0" borderId="54" xfId="1" applyNumberFormat="1" applyFont="1" applyBorder="1"/>
    <xf numFmtId="0" fontId="93" fillId="5" borderId="55" xfId="0" applyFont="1" applyFill="1" applyBorder="1"/>
    <xf numFmtId="169" fontId="89" fillId="5" borderId="56" xfId="1" applyNumberFormat="1" applyFont="1" applyFill="1" applyBorder="1"/>
    <xf numFmtId="169" fontId="93" fillId="5" borderId="57" xfId="1" applyNumberFormat="1" applyFont="1" applyFill="1" applyBorder="1"/>
    <xf numFmtId="4" fontId="89" fillId="0" borderId="0" xfId="0" applyNumberFormat="1" applyFont="1" applyAlignment="1">
      <alignment vertical="center"/>
    </xf>
    <xf numFmtId="0" fontId="89" fillId="0" borderId="7" xfId="0" applyFont="1" applyBorder="1" applyAlignment="1">
      <alignment horizontal="justify" wrapText="1"/>
    </xf>
    <xf numFmtId="0" fontId="89" fillId="0" borderId="0" xfId="0" applyFont="1" applyBorder="1" applyAlignment="1">
      <alignment horizontal="justify" wrapText="1"/>
    </xf>
    <xf numFmtId="0" fontId="89" fillId="0" borderId="8" xfId="0" applyFont="1" applyBorder="1" applyAlignment="1">
      <alignment horizontal="justify" wrapText="1"/>
    </xf>
    <xf numFmtId="0" fontId="99" fillId="0" borderId="7" xfId="6" applyFont="1" applyFill="1" applyBorder="1" applyAlignment="1">
      <alignment horizontal="justify" vertical="center"/>
    </xf>
    <xf numFmtId="0" fontId="99" fillId="0" borderId="0" xfId="6" applyFont="1" applyFill="1" applyBorder="1" applyAlignment="1">
      <alignment horizontal="justify" vertical="center"/>
    </xf>
    <xf numFmtId="0" fontId="117" fillId="0" borderId="7" xfId="6" applyFont="1" applyFill="1" applyBorder="1" applyAlignment="1">
      <alignment horizontal="left" vertical="center" wrapText="1"/>
    </xf>
    <xf numFmtId="0" fontId="117" fillId="0" borderId="0" xfId="6" applyFont="1" applyFill="1" applyBorder="1" applyAlignment="1">
      <alignment horizontal="left" vertical="center" wrapText="1"/>
    </xf>
    <xf numFmtId="0" fontId="117" fillId="0" borderId="8" xfId="6" applyFont="1" applyFill="1" applyBorder="1" applyAlignment="1">
      <alignment horizontal="left" vertical="center" wrapText="1"/>
    </xf>
    <xf numFmtId="0" fontId="89" fillId="0" borderId="0" xfId="0" applyFont="1" applyAlignment="1">
      <alignment wrapText="1"/>
    </xf>
    <xf numFmtId="0" fontId="89" fillId="0" borderId="7" xfId="0" applyFont="1" applyBorder="1" applyAlignment="1">
      <alignment wrapText="1"/>
    </xf>
    <xf numFmtId="0" fontId="89" fillId="0" borderId="0" xfId="0" applyFont="1" applyBorder="1" applyAlignment="1">
      <alignment wrapText="1"/>
    </xf>
    <xf numFmtId="0" fontId="89" fillId="0" borderId="8" xfId="0" applyFont="1" applyBorder="1" applyAlignment="1">
      <alignment wrapText="1"/>
    </xf>
    <xf numFmtId="0" fontId="89" fillId="0" borderId="0" xfId="0" applyFont="1" applyAlignment="1">
      <alignment horizontal="left"/>
    </xf>
    <xf numFmtId="0" fontId="91" fillId="0" borderId="7" xfId="6" applyFont="1" applyFill="1" applyBorder="1" applyAlignment="1">
      <alignment horizontal="justify" vertical="center"/>
    </xf>
    <xf numFmtId="0" fontId="91" fillId="0" borderId="0" xfId="6" applyFont="1" applyFill="1" applyBorder="1" applyAlignment="1">
      <alignment horizontal="justify" vertical="center"/>
    </xf>
    <xf numFmtId="0" fontId="91" fillId="0" borderId="7" xfId="6" applyFont="1" applyFill="1" applyBorder="1" applyAlignment="1">
      <alignment horizontal="left" vertical="center" wrapText="1"/>
    </xf>
    <xf numFmtId="0" fontId="91" fillId="0" borderId="0" xfId="6" applyFont="1" applyFill="1" applyBorder="1" applyAlignment="1">
      <alignment horizontal="left" vertical="center" wrapText="1"/>
    </xf>
    <xf numFmtId="0" fontId="91" fillId="0" borderId="8" xfId="6" applyFont="1" applyFill="1" applyBorder="1" applyAlignment="1">
      <alignment horizontal="left" vertical="center" wrapText="1"/>
    </xf>
    <xf numFmtId="0" fontId="91" fillId="0" borderId="7" xfId="6" applyFont="1" applyFill="1" applyBorder="1" applyAlignment="1">
      <alignment horizontal="justify" vertical="center" wrapText="1"/>
    </xf>
    <xf numFmtId="0" fontId="91" fillId="0" borderId="0" xfId="6" applyFont="1" applyFill="1" applyBorder="1" applyAlignment="1">
      <alignment horizontal="justify" vertical="center" wrapText="1"/>
    </xf>
    <xf numFmtId="0" fontId="91" fillId="0" borderId="8" xfId="6" applyFont="1" applyFill="1" applyBorder="1" applyAlignment="1">
      <alignment horizontal="justify" vertical="center" wrapText="1"/>
    </xf>
    <xf numFmtId="0" fontId="89" fillId="0" borderId="8" xfId="0" applyFont="1" applyBorder="1" applyAlignment="1">
      <alignment horizontal="justify"/>
    </xf>
    <xf numFmtId="0" fontId="89" fillId="0" borderId="58" xfId="0" applyFont="1" applyBorder="1" applyAlignment="1">
      <alignment horizontal="center"/>
    </xf>
    <xf numFmtId="0" fontId="98" fillId="0" borderId="0" xfId="11" applyFont="1" applyAlignment="1">
      <alignment horizontal="center"/>
    </xf>
    <xf numFmtId="0" fontId="91" fillId="0" borderId="0" xfId="11" applyFont="1" applyAlignment="1">
      <alignment vertical="center"/>
    </xf>
    <xf numFmtId="0" fontId="91" fillId="0" borderId="25" xfId="11" applyFont="1" applyBorder="1" applyAlignment="1"/>
    <xf numFmtId="0" fontId="91" fillId="0" borderId="26" xfId="11" applyFont="1" applyBorder="1" applyAlignment="1"/>
    <xf numFmtId="0" fontId="91" fillId="0" borderId="26" xfId="11" applyFont="1" applyBorder="1" applyAlignment="1">
      <alignment vertical="top" wrapText="1"/>
    </xf>
    <xf numFmtId="15" fontId="91" fillId="0" borderId="26" xfId="11" applyNumberFormat="1" applyFont="1" applyBorder="1" applyAlignment="1">
      <alignment horizontal="center" vertical="top" wrapText="1"/>
    </xf>
    <xf numFmtId="0" fontId="91" fillId="0" borderId="26" xfId="11" applyFont="1" applyBorder="1" applyAlignment="1">
      <alignment horizontal="center" vertical="top" wrapText="1"/>
    </xf>
    <xf numFmtId="9" fontId="91" fillId="0" borderId="26" xfId="3" applyFont="1" applyBorder="1" applyAlignment="1">
      <alignment horizontal="center" vertical="top" wrapText="1"/>
    </xf>
    <xf numFmtId="43" fontId="91" fillId="0" borderId="26" xfId="1" applyFont="1" applyBorder="1" applyAlignment="1">
      <alignment vertical="top" wrapText="1"/>
    </xf>
    <xf numFmtId="43" fontId="91" fillId="0" borderId="27" xfId="1" applyFont="1" applyBorder="1" applyAlignment="1">
      <alignment vertical="top" wrapText="1"/>
    </xf>
    <xf numFmtId="0" fontId="91" fillId="0" borderId="0" xfId="11" applyFont="1" applyBorder="1"/>
    <xf numFmtId="0" fontId="91" fillId="0" borderId="31" xfId="11" applyFont="1" applyBorder="1" applyAlignment="1"/>
    <xf numFmtId="0" fontId="91" fillId="0" borderId="0" xfId="11" applyFont="1" applyBorder="1" applyAlignment="1"/>
    <xf numFmtId="0" fontId="91" fillId="0" borderId="0" xfId="11" applyFont="1" applyBorder="1" applyAlignment="1">
      <alignment vertical="top" wrapText="1"/>
    </xf>
    <xf numFmtId="15" fontId="91" fillId="0" borderId="0" xfId="11" applyNumberFormat="1" applyFont="1" applyBorder="1" applyAlignment="1">
      <alignment horizontal="center" vertical="top" wrapText="1"/>
    </xf>
    <xf numFmtId="0" fontId="91" fillId="0" borderId="0" xfId="11" applyFont="1" applyBorder="1" applyAlignment="1">
      <alignment horizontal="center" vertical="top" wrapText="1"/>
    </xf>
    <xf numFmtId="9" fontId="91" fillId="0" borderId="0" xfId="3" applyFont="1" applyBorder="1" applyAlignment="1">
      <alignment horizontal="center" vertical="top" wrapText="1"/>
    </xf>
    <xf numFmtId="43" fontId="91" fillId="0" borderId="0" xfId="1" applyFont="1" applyBorder="1" applyAlignment="1">
      <alignment vertical="top" wrapText="1"/>
    </xf>
    <xf numFmtId="43" fontId="91" fillId="0" borderId="79" xfId="1" applyFont="1" applyBorder="1" applyAlignment="1">
      <alignment vertical="top" wrapText="1"/>
    </xf>
    <xf numFmtId="0" fontId="91" fillId="0" borderId="31" xfId="11" applyFont="1" applyBorder="1" applyAlignment="1">
      <alignment wrapText="1"/>
    </xf>
    <xf numFmtId="0" fontId="91" fillId="0" borderId="79" xfId="11" applyFont="1" applyBorder="1" applyAlignment="1">
      <alignment vertical="top" wrapText="1"/>
    </xf>
    <xf numFmtId="0" fontId="91" fillId="0" borderId="28" xfId="11" applyFont="1" applyBorder="1"/>
    <xf numFmtId="0" fontId="91" fillId="0" borderId="29" xfId="11" applyFont="1" applyBorder="1"/>
    <xf numFmtId="0" fontId="91" fillId="0" borderId="30" xfId="11" applyFont="1" applyBorder="1"/>
    <xf numFmtId="0" fontId="91" fillId="0" borderId="27" xfId="11" applyFont="1" applyBorder="1" applyAlignment="1">
      <alignment horizontal="center" vertical="top" wrapText="1"/>
    </xf>
    <xf numFmtId="0" fontId="91" fillId="0" borderId="79" xfId="11" applyFont="1" applyBorder="1" applyAlignment="1">
      <alignment horizontal="center" vertical="top" wrapText="1"/>
    </xf>
    <xf numFmtId="0" fontId="91" fillId="0" borderId="28" xfId="11" applyFont="1" applyBorder="1" applyAlignment="1"/>
    <xf numFmtId="0" fontId="91" fillId="0" borderId="29" xfId="11" applyFont="1" applyBorder="1" applyAlignment="1"/>
    <xf numFmtId="0" fontId="91" fillId="0" borderId="29" xfId="11" applyFont="1" applyBorder="1" applyAlignment="1">
      <alignment vertical="top" wrapText="1"/>
    </xf>
    <xf numFmtId="15" fontId="91" fillId="0" borderId="29" xfId="11" applyNumberFormat="1" applyFont="1" applyBorder="1" applyAlignment="1">
      <alignment horizontal="center" vertical="top" wrapText="1"/>
    </xf>
    <xf numFmtId="0" fontId="91" fillId="0" borderId="30" xfId="11" applyFont="1" applyBorder="1" applyAlignment="1">
      <alignment vertical="top" wrapText="1"/>
    </xf>
    <xf numFmtId="0" fontId="98" fillId="0" borderId="0" xfId="6" applyFont="1" applyAlignment="1">
      <alignment horizontal="left"/>
    </xf>
    <xf numFmtId="0" fontId="98" fillId="0" borderId="0" xfId="6" applyFont="1"/>
    <xf numFmtId="169" fontId="92" fillId="0" borderId="2" xfId="13" applyNumberFormat="1" applyFont="1" applyBorder="1" applyAlignment="1">
      <alignment horizontal="center"/>
    </xf>
    <xf numFmtId="0" fontId="92" fillId="5" borderId="33" xfId="6" applyFont="1" applyFill="1" applyBorder="1" applyAlignment="1">
      <alignment horizontal="center" vertical="center"/>
    </xf>
    <xf numFmtId="0" fontId="92" fillId="5" borderId="2" xfId="6" quotePrefix="1" applyFont="1" applyFill="1" applyBorder="1" applyAlignment="1">
      <alignment horizontal="center" vertical="center" wrapText="1"/>
    </xf>
    <xf numFmtId="0" fontId="92" fillId="5" borderId="2" xfId="6" quotePrefix="1" applyFont="1" applyFill="1" applyBorder="1" applyAlignment="1">
      <alignment horizontal="center" vertical="center"/>
    </xf>
    <xf numFmtId="0" fontId="91" fillId="0" borderId="0" xfId="6" applyFont="1" applyAlignment="1">
      <alignment horizontal="center" vertical="center"/>
    </xf>
    <xf numFmtId="0" fontId="91" fillId="0" borderId="2" xfId="6" applyFont="1" applyBorder="1" applyAlignment="1">
      <alignment horizontal="left" vertical="center"/>
    </xf>
    <xf numFmtId="43" fontId="91" fillId="0" borderId="2" xfId="12" applyFont="1" applyBorder="1" applyAlignment="1">
      <alignment horizontal="center" vertical="center"/>
    </xf>
    <xf numFmtId="9" fontId="91" fillId="0" borderId="2" xfId="13" applyFont="1" applyBorder="1" applyAlignment="1">
      <alignment horizontal="center" vertical="center"/>
    </xf>
    <xf numFmtId="0" fontId="91" fillId="0" borderId="0" xfId="6" applyFont="1" applyAlignment="1">
      <alignment vertical="center"/>
    </xf>
    <xf numFmtId="43" fontId="92" fillId="0" borderId="2" xfId="12" applyFont="1" applyBorder="1" applyAlignment="1">
      <alignment horizontal="center" vertical="center"/>
    </xf>
    <xf numFmtId="0" fontId="91" fillId="0" borderId="2" xfId="6" applyFont="1" applyFill="1" applyBorder="1" applyAlignment="1">
      <alignment horizontal="left" vertical="center"/>
    </xf>
    <xf numFmtId="9" fontId="92" fillId="0" borderId="2" xfId="13" applyFont="1" applyBorder="1" applyAlignment="1">
      <alignment horizontal="center" vertical="center"/>
    </xf>
    <xf numFmtId="0" fontId="91" fillId="0" borderId="2" xfId="6" applyFont="1" applyFill="1" applyBorder="1" applyAlignment="1">
      <alignment horizontal="left" vertical="center" wrapText="1"/>
    </xf>
    <xf numFmtId="169" fontId="91" fillId="0" borderId="2" xfId="12" applyNumberFormat="1" applyFont="1" applyBorder="1" applyAlignment="1">
      <alignment horizontal="center" vertical="center"/>
    </xf>
    <xf numFmtId="169" fontId="91" fillId="0" borderId="2" xfId="13" applyNumberFormat="1" applyFont="1" applyBorder="1" applyAlignment="1">
      <alignment horizontal="center" vertical="center"/>
    </xf>
    <xf numFmtId="169" fontId="92" fillId="0" borderId="2" xfId="13" applyNumberFormat="1" applyFont="1" applyBorder="1" applyAlignment="1">
      <alignment horizontal="center" vertical="center"/>
    </xf>
    <xf numFmtId="43" fontId="91" fillId="0" borderId="0" xfId="6" applyNumberFormat="1" applyFont="1" applyAlignment="1">
      <alignment vertical="center"/>
    </xf>
    <xf numFmtId="0" fontId="92" fillId="0" borderId="0" xfId="6" applyFont="1" applyAlignment="1">
      <alignment vertical="center"/>
    </xf>
    <xf numFmtId="43" fontId="92" fillId="0" borderId="0" xfId="6" applyNumberFormat="1" applyFont="1" applyAlignment="1">
      <alignment vertical="center"/>
    </xf>
    <xf numFmtId="169" fontId="92" fillId="0" borderId="2" xfId="12" applyNumberFormat="1" applyFont="1" applyBorder="1" applyAlignment="1">
      <alignment horizontal="center" vertical="center"/>
    </xf>
    <xf numFmtId="0" fontId="93" fillId="0" borderId="0" xfId="0" applyFont="1" applyBorder="1" applyAlignment="1">
      <alignment horizontal="left" vertical="center" wrapText="1" indent="3"/>
    </xf>
    <xf numFmtId="165" fontId="82" fillId="6" borderId="0" xfId="0" applyNumberFormat="1" applyFont="1" applyFill="1" applyBorder="1" applyAlignment="1">
      <alignment horizontal="left" vertical="top" wrapText="1" indent="3"/>
    </xf>
    <xf numFmtId="0" fontId="91" fillId="0" borderId="7" xfId="6" applyFont="1" applyFill="1" applyBorder="1" applyAlignment="1">
      <alignment vertical="center"/>
    </xf>
    <xf numFmtId="0" fontId="91" fillId="0" borderId="0" xfId="6" applyFont="1" applyFill="1" applyBorder="1" applyAlignment="1">
      <alignment vertical="center"/>
    </xf>
    <xf numFmtId="4" fontId="89" fillId="0" borderId="0" xfId="0" applyNumberFormat="1" applyFont="1"/>
    <xf numFmtId="0" fontId="93" fillId="0" borderId="0" xfId="0" applyFont="1" applyAlignment="1">
      <alignment horizontal="center" vertical="top" wrapText="1"/>
    </xf>
    <xf numFmtId="0" fontId="89" fillId="0" borderId="8" xfId="0" applyFont="1" applyBorder="1" applyAlignment="1"/>
    <xf numFmtId="0" fontId="89" fillId="0" borderId="7" xfId="0" applyFont="1" applyBorder="1" applyAlignment="1"/>
    <xf numFmtId="0" fontId="89" fillId="0" borderId="0" xfId="0" applyFont="1" applyBorder="1" applyAlignment="1"/>
    <xf numFmtId="4" fontId="89" fillId="0" borderId="0" xfId="0" applyNumberFormat="1" applyFont="1" applyFill="1" applyBorder="1" applyAlignment="1">
      <alignment horizontal="right" vertical="center" wrapText="1"/>
    </xf>
    <xf numFmtId="0" fontId="12" fillId="0" borderId="0" xfId="0" applyFont="1" applyBorder="1" applyAlignment="1">
      <alignment horizontal="center"/>
    </xf>
    <xf numFmtId="174" fontId="106" fillId="0" borderId="2" xfId="0" applyNumberFormat="1" applyFont="1" applyBorder="1" applyAlignment="1">
      <alignment horizontal="left" vertical="center" wrapText="1" indent="2"/>
    </xf>
    <xf numFmtId="0" fontId="92" fillId="0" borderId="0" xfId="11" applyFont="1" applyBorder="1" applyAlignment="1">
      <alignment horizontal="center" wrapText="1"/>
    </xf>
    <xf numFmtId="0" fontId="92" fillId="0" borderId="0" xfId="11" applyFont="1" applyBorder="1" applyAlignment="1">
      <alignment horizontal="right" wrapText="1"/>
    </xf>
    <xf numFmtId="0" fontId="91" fillId="0" borderId="0" xfId="6" applyFont="1" applyBorder="1" applyAlignment="1">
      <alignment horizontal="left" vertical="center" wrapText="1"/>
    </xf>
    <xf numFmtId="0" fontId="80" fillId="0" borderId="79" xfId="0" applyFont="1" applyBorder="1"/>
    <xf numFmtId="0" fontId="89" fillId="0" borderId="25" xfId="0" applyFont="1" applyBorder="1"/>
    <xf numFmtId="0" fontId="89" fillId="0" borderId="26" xfId="0" applyFont="1" applyBorder="1"/>
    <xf numFmtId="0" fontId="89" fillId="0" borderId="27" xfId="0" applyFont="1" applyBorder="1"/>
    <xf numFmtId="0" fontId="99" fillId="0" borderId="7" xfId="6" applyFont="1" applyFill="1" applyBorder="1" applyAlignment="1">
      <alignment vertical="center"/>
    </xf>
    <xf numFmtId="0" fontId="99" fillId="0" borderId="0" xfId="6" applyFont="1" applyFill="1" applyBorder="1" applyAlignment="1">
      <alignment vertical="center"/>
    </xf>
    <xf numFmtId="167" fontId="0" fillId="0" borderId="0" xfId="0" applyNumberFormat="1" applyAlignment="1">
      <alignment horizontal="left" vertical="center" wrapText="1"/>
    </xf>
    <xf numFmtId="169" fontId="0" fillId="0" borderId="0" xfId="0" applyNumberFormat="1" applyAlignment="1">
      <alignment horizontal="left" vertical="center" wrapText="1"/>
    </xf>
    <xf numFmtId="43" fontId="0" fillId="0" borderId="0" xfId="1" applyFont="1" applyAlignment="1">
      <alignment horizontal="left" vertical="center" wrapText="1"/>
    </xf>
    <xf numFmtId="43" fontId="89" fillId="0" borderId="37" xfId="10" applyFont="1" applyFill="1" applyBorder="1" applyAlignment="1">
      <alignment horizontal="left" vertical="center" wrapText="1"/>
    </xf>
    <xf numFmtId="43" fontId="89" fillId="0" borderId="40" xfId="10" applyFont="1" applyFill="1" applyBorder="1" applyAlignment="1">
      <alignment horizontal="left" vertical="center" wrapText="1"/>
    </xf>
    <xf numFmtId="43" fontId="89" fillId="0" borderId="37" xfId="10" applyFont="1" applyFill="1" applyBorder="1" applyAlignment="1">
      <alignment horizontal="center" vertical="center"/>
    </xf>
    <xf numFmtId="43" fontId="26" fillId="0" borderId="0" xfId="1" applyFont="1" applyBorder="1" applyAlignment="1">
      <alignment vertical="center"/>
    </xf>
    <xf numFmtId="174" fontId="69" fillId="6" borderId="88" xfId="0" applyNumberFormat="1" applyFont="1" applyFill="1" applyBorder="1" applyAlignment="1">
      <alignment horizontal="left" vertical="top" wrapText="1" indent="3"/>
    </xf>
    <xf numFmtId="174" fontId="69" fillId="6" borderId="88" xfId="0" applyNumberFormat="1" applyFont="1" applyFill="1" applyBorder="1" applyAlignment="1">
      <alignment horizontal="left" vertical="top" wrapText="1" indent="1"/>
    </xf>
    <xf numFmtId="169" fontId="0" fillId="0" borderId="0" xfId="0" applyNumberFormat="1"/>
    <xf numFmtId="0" fontId="92" fillId="0" borderId="33" xfId="9" applyFont="1" applyFill="1" applyBorder="1" applyAlignment="1">
      <alignment horizontal="center" vertical="center" wrapText="1"/>
    </xf>
    <xf numFmtId="0" fontId="34" fillId="0" borderId="0" xfId="0" applyFont="1" applyBorder="1"/>
    <xf numFmtId="0" fontId="34" fillId="0" borderId="8" xfId="0" applyFont="1" applyBorder="1"/>
    <xf numFmtId="43" fontId="20" fillId="0" borderId="0" xfId="1" applyFont="1" applyFill="1" applyBorder="1"/>
    <xf numFmtId="43" fontId="34" fillId="0" borderId="8" xfId="1" applyFont="1" applyFill="1" applyBorder="1"/>
    <xf numFmtId="43" fontId="119" fillId="0" borderId="0" xfId="1" applyFont="1" applyFill="1" applyBorder="1"/>
    <xf numFmtId="43" fontId="34" fillId="0" borderId="8" xfId="1" applyFont="1" applyBorder="1"/>
    <xf numFmtId="43" fontId="120" fillId="0" borderId="0" xfId="1" applyFont="1" applyBorder="1"/>
    <xf numFmtId="0" fontId="121" fillId="0" borderId="8" xfId="0" applyFont="1" applyBorder="1"/>
    <xf numFmtId="43" fontId="120" fillId="0" borderId="45" xfId="1" applyFont="1" applyBorder="1"/>
    <xf numFmtId="0" fontId="90" fillId="0" borderId="2" xfId="0" applyFont="1" applyBorder="1" applyAlignment="1">
      <alignment horizontal="left" vertical="center" wrapText="1"/>
    </xf>
    <xf numFmtId="0" fontId="90" fillId="0" borderId="18" xfId="0" applyFont="1" applyBorder="1" applyAlignment="1">
      <alignment horizontal="left" vertical="center" wrapText="1"/>
    </xf>
    <xf numFmtId="43" fontId="0" fillId="0" borderId="0" xfId="1" applyFont="1" applyAlignment="1">
      <alignment vertical="center" wrapText="1"/>
    </xf>
    <xf numFmtId="0" fontId="0" fillId="0" borderId="5" xfId="0" applyBorder="1" applyAlignment="1">
      <alignment vertical="center" wrapText="1"/>
    </xf>
    <xf numFmtId="169" fontId="0" fillId="0" borderId="0" xfId="0" applyNumberFormat="1" applyAlignment="1">
      <alignment vertical="center" wrapText="1"/>
    </xf>
    <xf numFmtId="0" fontId="89" fillId="0" borderId="0" xfId="0" applyFont="1" applyFill="1"/>
    <xf numFmtId="0" fontId="91" fillId="0" borderId="0" xfId="0" applyFont="1" applyFill="1"/>
    <xf numFmtId="0" fontId="122" fillId="0" borderId="2" xfId="0" applyNumberFormat="1" applyFont="1" applyFill="1" applyBorder="1" applyAlignment="1">
      <alignment horizontal="center" vertical="center"/>
    </xf>
    <xf numFmtId="1" fontId="91" fillId="0" borderId="2" xfId="9" applyNumberFormat="1" applyFont="1" applyFill="1" applyBorder="1" applyAlignment="1">
      <alignment horizontal="center" vertical="center" wrapText="1"/>
    </xf>
    <xf numFmtId="1" fontId="91" fillId="0" borderId="2" xfId="9" quotePrefix="1" applyNumberFormat="1" applyFont="1" applyFill="1" applyBorder="1" applyAlignment="1">
      <alignment horizontal="center" vertical="center" wrapText="1"/>
    </xf>
    <xf numFmtId="166" fontId="38" fillId="0" borderId="2" xfId="0" applyNumberFormat="1"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17" fontId="38" fillId="0" borderId="2" xfId="9" applyNumberFormat="1" applyFont="1" applyFill="1" applyBorder="1" applyAlignment="1">
      <alignment horizontal="center" vertical="center" wrapText="1"/>
    </xf>
    <xf numFmtId="169" fontId="38" fillId="0" borderId="2" xfId="1" applyNumberFormat="1" applyFont="1" applyFill="1" applyBorder="1" applyAlignment="1">
      <alignment horizontal="right" vertical="center" wrapText="1"/>
    </xf>
    <xf numFmtId="0" fontId="38" fillId="0" borderId="2" xfId="9" applyFont="1" applyFill="1" applyBorder="1" applyAlignment="1">
      <alignment horizontal="left" vertical="center" wrapText="1"/>
    </xf>
    <xf numFmtId="49" fontId="14" fillId="0" borderId="2" xfId="0" applyNumberFormat="1" applyFont="1" applyFill="1" applyBorder="1" applyAlignment="1">
      <alignment horizontal="left" vertical="center" wrapText="1"/>
    </xf>
    <xf numFmtId="14" fontId="38" fillId="0" borderId="2" xfId="1" applyNumberFormat="1" applyFont="1" applyFill="1" applyBorder="1" applyAlignment="1">
      <alignment horizontal="center" vertical="center" wrapText="1"/>
    </xf>
    <xf numFmtId="169" fontId="38" fillId="0" borderId="16" xfId="1" applyNumberFormat="1" applyFont="1" applyFill="1" applyBorder="1" applyAlignment="1">
      <alignment horizontal="right" vertical="center" wrapText="1"/>
    </xf>
    <xf numFmtId="49" fontId="91" fillId="0" borderId="2" xfId="9" applyNumberFormat="1" applyFont="1" applyFill="1" applyBorder="1" applyAlignment="1">
      <alignment horizontal="center" vertical="center" wrapText="1"/>
    </xf>
    <xf numFmtId="14" fontId="38" fillId="0" borderId="2" xfId="0" applyNumberFormat="1" applyFont="1" applyFill="1" applyBorder="1" applyAlignment="1">
      <alignment horizontal="center" vertical="center" wrapText="1"/>
    </xf>
    <xf numFmtId="49" fontId="21" fillId="0" borderId="15" xfId="0" applyNumberFormat="1" applyFont="1" applyFill="1" applyBorder="1" applyAlignment="1">
      <alignment horizontal="left" vertical="center" wrapText="1"/>
    </xf>
    <xf numFmtId="14" fontId="21" fillId="0" borderId="2" xfId="0" applyNumberFormat="1" applyFont="1" applyFill="1" applyBorder="1" applyAlignment="1">
      <alignment horizontal="center" vertical="center" wrapText="1"/>
    </xf>
    <xf numFmtId="166" fontId="21" fillId="0" borderId="2" xfId="0" applyNumberFormat="1" applyFont="1" applyFill="1" applyBorder="1" applyAlignment="1">
      <alignment horizontal="center" vertical="center" wrapText="1"/>
    </xf>
    <xf numFmtId="17" fontId="21" fillId="0" borderId="2" xfId="9" applyNumberFormat="1" applyFont="1" applyFill="1" applyBorder="1" applyAlignment="1">
      <alignment horizontal="center" vertical="center" wrapText="1"/>
    </xf>
    <xf numFmtId="0" fontId="21" fillId="0" borderId="2" xfId="9"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169" fontId="21" fillId="0" borderId="2" xfId="1" applyNumberFormat="1" applyFont="1" applyFill="1" applyBorder="1" applyAlignment="1">
      <alignment horizontal="right" vertical="center" wrapText="1"/>
    </xf>
    <xf numFmtId="169" fontId="21" fillId="0" borderId="16" xfId="1" applyNumberFormat="1" applyFont="1" applyFill="1" applyBorder="1" applyAlignment="1">
      <alignment horizontal="right" vertical="center" wrapText="1"/>
    </xf>
    <xf numFmtId="175" fontId="38" fillId="0" borderId="2" xfId="0" applyNumberFormat="1" applyFont="1" applyFill="1" applyBorder="1" applyAlignment="1">
      <alignment horizontal="center" vertical="center" wrapText="1"/>
    </xf>
    <xf numFmtId="14" fontId="21" fillId="0" borderId="2" xfId="1" applyNumberFormat="1" applyFont="1" applyFill="1" applyBorder="1" applyAlignment="1">
      <alignment horizontal="center" vertical="center" wrapText="1"/>
    </xf>
    <xf numFmtId="49" fontId="38" fillId="0" borderId="15" xfId="0" applyNumberFormat="1" applyFont="1" applyFill="1" applyBorder="1" applyAlignment="1">
      <alignment horizontal="left" vertical="center" wrapText="1"/>
    </xf>
    <xf numFmtId="0" fontId="0" fillId="0" borderId="0" xfId="0" applyFont="1" applyFill="1"/>
    <xf numFmtId="49" fontId="104" fillId="0" borderId="2" xfId="0" applyNumberFormat="1" applyFont="1" applyFill="1" applyBorder="1" applyAlignment="1">
      <alignment horizontal="left" vertical="center" wrapText="1"/>
    </xf>
    <xf numFmtId="166" fontId="104" fillId="0" borderId="2" xfId="0" applyNumberFormat="1" applyFont="1" applyFill="1" applyBorder="1" applyAlignment="1">
      <alignment horizontal="center" vertical="center" wrapText="1"/>
    </xf>
    <xf numFmtId="3" fontId="104" fillId="0" borderId="2" xfId="0" applyNumberFormat="1" applyFont="1" applyFill="1" applyBorder="1" applyAlignment="1">
      <alignment horizontal="center" vertical="center" wrapText="1"/>
    </xf>
    <xf numFmtId="17" fontId="91" fillId="0" borderId="2" xfId="9" applyNumberFormat="1" applyFont="1" applyFill="1" applyBorder="1" applyAlignment="1">
      <alignment horizontal="center" vertical="center" wrapText="1"/>
    </xf>
    <xf numFmtId="0" fontId="91" fillId="0" borderId="2" xfId="9" applyFont="1" applyFill="1" applyBorder="1" applyAlignment="1">
      <alignment horizontal="left" vertical="center" wrapText="1"/>
    </xf>
    <xf numFmtId="169" fontId="104" fillId="0" borderId="2" xfId="1" applyNumberFormat="1" applyFont="1" applyFill="1" applyBorder="1" applyAlignment="1">
      <alignment horizontal="right" vertical="center" wrapText="1"/>
    </xf>
    <xf numFmtId="43" fontId="91" fillId="0" borderId="2" xfId="1" applyFont="1" applyFill="1" applyBorder="1" applyAlignment="1">
      <alignment horizontal="center" vertical="center" wrapText="1"/>
    </xf>
    <xf numFmtId="17" fontId="91" fillId="0" borderId="2" xfId="9" quotePrefix="1" applyNumberFormat="1" applyFont="1" applyFill="1" applyBorder="1" applyAlignment="1">
      <alignment horizontal="center" vertical="center" wrapText="1"/>
    </xf>
    <xf numFmtId="0" fontId="91" fillId="0" borderId="2" xfId="9" applyNumberFormat="1" applyFont="1" applyFill="1" applyBorder="1" applyAlignment="1">
      <alignment horizontal="center" vertical="center" wrapText="1"/>
    </xf>
    <xf numFmtId="14" fontId="91" fillId="0" borderId="2" xfId="1" applyNumberFormat="1" applyFont="1" applyFill="1" applyBorder="1" applyAlignment="1">
      <alignment horizontal="center" vertical="center" wrapText="1"/>
    </xf>
    <xf numFmtId="49" fontId="91" fillId="0" borderId="2" xfId="0" applyNumberFormat="1" applyFont="1" applyFill="1" applyBorder="1" applyAlignment="1">
      <alignment horizontal="left" vertical="center" wrapText="1"/>
    </xf>
    <xf numFmtId="166" fontId="91" fillId="0" borderId="2" xfId="0" applyNumberFormat="1" applyFont="1" applyFill="1" applyBorder="1" applyAlignment="1">
      <alignment horizontal="center" vertical="center" wrapText="1"/>
    </xf>
    <xf numFmtId="3" fontId="91" fillId="0" borderId="2" xfId="0" applyNumberFormat="1" applyFont="1" applyFill="1" applyBorder="1" applyAlignment="1">
      <alignment horizontal="center" vertical="center" wrapText="1"/>
    </xf>
    <xf numFmtId="169" fontId="91" fillId="0" borderId="2" xfId="1" applyNumberFormat="1" applyFont="1" applyFill="1" applyBorder="1" applyAlignment="1">
      <alignment horizontal="right" vertical="center" wrapText="1"/>
    </xf>
    <xf numFmtId="49" fontId="91" fillId="0" borderId="15" xfId="0" applyNumberFormat="1" applyFont="1" applyFill="1" applyBorder="1" applyAlignment="1">
      <alignment horizontal="left" vertical="center" wrapText="1"/>
    </xf>
    <xf numFmtId="169" fontId="91" fillId="0" borderId="16" xfId="1" applyNumberFormat="1" applyFont="1" applyFill="1" applyBorder="1" applyAlignment="1">
      <alignment horizontal="right" vertical="center" wrapText="1"/>
    </xf>
    <xf numFmtId="49" fontId="104" fillId="0" borderId="15" xfId="0" applyNumberFormat="1" applyFont="1" applyFill="1" applyBorder="1" applyAlignment="1">
      <alignment horizontal="left" vertical="center" wrapText="1"/>
    </xf>
    <xf numFmtId="169" fontId="104" fillId="0" borderId="16" xfId="1" applyNumberFormat="1" applyFont="1" applyFill="1" applyBorder="1" applyAlignment="1">
      <alignment horizontal="right" vertical="center" wrapText="1"/>
    </xf>
    <xf numFmtId="49" fontId="104" fillId="0" borderId="17" xfId="0" applyNumberFormat="1" applyFont="1" applyFill="1" applyBorder="1" applyAlignment="1">
      <alignment horizontal="left" vertical="center" wrapText="1"/>
    </xf>
    <xf numFmtId="166" fontId="104" fillId="0" borderId="18" xfId="0" applyNumberFormat="1" applyFont="1" applyFill="1" applyBorder="1" applyAlignment="1">
      <alignment horizontal="center" vertical="center" wrapText="1"/>
    </xf>
    <xf numFmtId="3" fontId="104" fillId="0" borderId="18" xfId="0" applyNumberFormat="1" applyFont="1" applyFill="1" applyBorder="1" applyAlignment="1">
      <alignment horizontal="center" vertical="center" wrapText="1"/>
    </xf>
    <xf numFmtId="17" fontId="91" fillId="0" borderId="18" xfId="9" applyNumberFormat="1" applyFont="1" applyFill="1" applyBorder="1" applyAlignment="1">
      <alignment horizontal="center" vertical="center" wrapText="1"/>
    </xf>
    <xf numFmtId="0" fontId="91" fillId="0" borderId="18" xfId="9" applyFont="1" applyFill="1" applyBorder="1" applyAlignment="1">
      <alignment horizontal="left" vertical="center" wrapText="1"/>
    </xf>
    <xf numFmtId="49" fontId="104" fillId="0" borderId="18" xfId="0" applyNumberFormat="1" applyFont="1" applyFill="1" applyBorder="1" applyAlignment="1">
      <alignment horizontal="left" vertical="center" wrapText="1"/>
    </xf>
    <xf numFmtId="169" fontId="104" fillId="0" borderId="18" xfId="1" applyNumberFormat="1" applyFont="1" applyFill="1" applyBorder="1" applyAlignment="1">
      <alignment horizontal="right" vertical="center" wrapText="1"/>
    </xf>
    <xf numFmtId="43" fontId="91" fillId="0" borderId="18" xfId="1" applyFont="1" applyFill="1" applyBorder="1" applyAlignment="1">
      <alignment horizontal="center" vertical="center" wrapText="1"/>
    </xf>
    <xf numFmtId="169" fontId="104" fillId="0" borderId="19" xfId="1" applyNumberFormat="1" applyFont="1" applyFill="1" applyBorder="1" applyAlignment="1">
      <alignment horizontal="right" vertical="center" wrapText="1"/>
    </xf>
    <xf numFmtId="43" fontId="85" fillId="0" borderId="2" xfId="1" applyFont="1" applyFill="1" applyBorder="1" applyAlignment="1">
      <alignment horizontal="right" wrapText="1"/>
    </xf>
    <xf numFmtId="43" fontId="84" fillId="0" borderId="2" xfId="1" applyFont="1" applyFill="1" applyBorder="1" applyAlignment="1">
      <alignment horizontal="right" wrapText="1"/>
    </xf>
    <xf numFmtId="169" fontId="88" fillId="0" borderId="2" xfId="1" applyNumberFormat="1" applyFont="1" applyFill="1" applyBorder="1" applyAlignment="1">
      <alignment vertical="center" wrapText="1"/>
    </xf>
    <xf numFmtId="169" fontId="123" fillId="0" borderId="2" xfId="1" applyNumberFormat="1" applyFont="1" applyFill="1" applyBorder="1" applyAlignment="1">
      <alignment horizontal="right" wrapText="1"/>
    </xf>
    <xf numFmtId="10" fontId="104" fillId="0" borderId="95" xfId="0" applyNumberFormat="1" applyFont="1" applyFill="1" applyBorder="1" applyAlignment="1" applyProtection="1">
      <alignment horizontal="left" vertical="top" wrapText="1" indent="7"/>
    </xf>
    <xf numFmtId="165" fontId="33" fillId="0" borderId="0" xfId="0" applyNumberFormat="1" applyFont="1"/>
    <xf numFmtId="43" fontId="93" fillId="0" borderId="37" xfId="1" applyFont="1" applyFill="1" applyBorder="1" applyAlignment="1">
      <alignment horizontal="center" vertical="center"/>
    </xf>
    <xf numFmtId="49" fontId="124" fillId="0" borderId="15" xfId="0" applyNumberFormat="1" applyFont="1" applyFill="1" applyBorder="1" applyAlignment="1">
      <alignment horizontal="left" vertical="center" wrapText="1"/>
    </xf>
    <xf numFmtId="166" fontId="124" fillId="0" borderId="2" xfId="0" applyNumberFormat="1" applyFont="1" applyFill="1" applyBorder="1" applyAlignment="1">
      <alignment horizontal="center" vertical="center" wrapText="1"/>
    </xf>
    <xf numFmtId="3" fontId="124" fillId="0" borderId="2" xfId="0" applyNumberFormat="1" applyFont="1" applyFill="1" applyBorder="1" applyAlignment="1">
      <alignment horizontal="center" vertical="center" wrapText="1"/>
    </xf>
    <xf numFmtId="17" fontId="124" fillId="0" borderId="2" xfId="9" applyNumberFormat="1" applyFont="1" applyFill="1" applyBorder="1" applyAlignment="1">
      <alignment horizontal="center" vertical="center" wrapText="1"/>
    </xf>
    <xf numFmtId="0" fontId="124" fillId="0" borderId="2" xfId="9" applyFont="1" applyFill="1" applyBorder="1" applyAlignment="1">
      <alignment horizontal="left" vertical="center" wrapText="1"/>
    </xf>
    <xf numFmtId="49" fontId="124" fillId="0" borderId="2" xfId="0" applyNumberFormat="1" applyFont="1" applyFill="1" applyBorder="1" applyAlignment="1">
      <alignment horizontal="left" vertical="center" wrapText="1"/>
    </xf>
    <xf numFmtId="49" fontId="124" fillId="0" borderId="99" xfId="0" applyNumberFormat="1" applyFont="1" applyFill="1" applyBorder="1" applyAlignment="1">
      <alignment horizontal="left" vertical="center" wrapText="1"/>
    </xf>
    <xf numFmtId="166" fontId="124" fillId="0" borderId="35" xfId="0" applyNumberFormat="1" applyFont="1" applyFill="1" applyBorder="1" applyAlignment="1">
      <alignment horizontal="center" vertical="center" wrapText="1"/>
    </xf>
    <xf numFmtId="3" fontId="124" fillId="0" borderId="35" xfId="0" applyNumberFormat="1" applyFont="1" applyFill="1" applyBorder="1" applyAlignment="1">
      <alignment horizontal="center" vertical="center" wrapText="1"/>
    </xf>
    <xf numFmtId="17" fontId="124" fillId="0" borderId="35" xfId="9" applyNumberFormat="1" applyFont="1" applyFill="1" applyBorder="1" applyAlignment="1">
      <alignment horizontal="center" vertical="center" wrapText="1"/>
    </xf>
    <xf numFmtId="0" fontId="124" fillId="0" borderId="35" xfId="9" applyFont="1" applyFill="1" applyBorder="1" applyAlignment="1">
      <alignment horizontal="left" vertical="center" wrapText="1"/>
    </xf>
    <xf numFmtId="49" fontId="124" fillId="0" borderId="35" xfId="0" applyNumberFormat="1" applyFont="1" applyFill="1" applyBorder="1" applyAlignment="1">
      <alignment horizontal="left" vertical="center" wrapText="1"/>
    </xf>
    <xf numFmtId="169" fontId="124" fillId="0" borderId="35" xfId="398" applyNumberFormat="1" applyFont="1" applyFill="1" applyBorder="1" applyAlignment="1">
      <alignment horizontal="center" vertical="center" wrapText="1"/>
    </xf>
    <xf numFmtId="169" fontId="124" fillId="0" borderId="33" xfId="398" applyNumberFormat="1" applyFont="1" applyFill="1" applyBorder="1" applyAlignment="1">
      <alignment horizontal="center" vertical="center" wrapText="1"/>
    </xf>
    <xf numFmtId="169" fontId="124" fillId="0" borderId="2" xfId="398" applyNumberFormat="1" applyFont="1" applyFill="1" applyBorder="1" applyAlignment="1">
      <alignment horizontal="center" vertical="center" wrapText="1"/>
    </xf>
    <xf numFmtId="14" fontId="124" fillId="0" borderId="2" xfId="398" applyNumberFormat="1" applyFont="1" applyFill="1" applyBorder="1" applyAlignment="1">
      <alignment horizontal="center" vertical="center" wrapText="1"/>
    </xf>
    <xf numFmtId="49" fontId="124" fillId="0" borderId="100" xfId="0" applyNumberFormat="1" applyFont="1" applyFill="1" applyBorder="1" applyAlignment="1">
      <alignment horizontal="left" vertical="center" wrapText="1"/>
    </xf>
    <xf numFmtId="166" fontId="124" fillId="0" borderId="3" xfId="0" applyNumberFormat="1" applyFont="1" applyFill="1" applyBorder="1" applyAlignment="1">
      <alignment horizontal="center" vertical="center" wrapText="1"/>
    </xf>
    <xf numFmtId="3" fontId="124" fillId="0" borderId="3" xfId="0" applyNumberFormat="1" applyFont="1" applyFill="1" applyBorder="1" applyAlignment="1">
      <alignment horizontal="center" vertical="center" wrapText="1"/>
    </xf>
    <xf numFmtId="17" fontId="124" fillId="0" borderId="3" xfId="9" applyNumberFormat="1" applyFont="1" applyFill="1" applyBorder="1" applyAlignment="1">
      <alignment horizontal="center" vertical="center" wrapText="1"/>
    </xf>
    <xf numFmtId="0" fontId="124" fillId="0" borderId="3" xfId="9" applyFont="1" applyFill="1" applyBorder="1" applyAlignment="1">
      <alignment horizontal="left" vertical="center" wrapText="1"/>
    </xf>
    <xf numFmtId="49" fontId="124" fillId="0" borderId="3" xfId="0" applyNumberFormat="1" applyFont="1" applyFill="1" applyBorder="1" applyAlignment="1">
      <alignment horizontal="left" vertical="center" wrapText="1"/>
    </xf>
    <xf numFmtId="169" fontId="124" fillId="0" borderId="3" xfId="398" applyNumberFormat="1" applyFont="1" applyFill="1" applyBorder="1" applyAlignment="1">
      <alignment horizontal="center" vertical="center" wrapText="1"/>
    </xf>
    <xf numFmtId="14" fontId="124" fillId="0" borderId="3" xfId="398" applyNumberFormat="1" applyFont="1" applyFill="1" applyBorder="1" applyAlignment="1">
      <alignment horizontal="center" vertical="center" wrapText="1"/>
    </xf>
    <xf numFmtId="49" fontId="124" fillId="0" borderId="98" xfId="0" applyNumberFormat="1" applyFont="1" applyFill="1" applyBorder="1" applyAlignment="1">
      <alignment horizontal="left" vertical="center" wrapText="1"/>
    </xf>
    <xf numFmtId="0" fontId="125" fillId="0" borderId="0" xfId="0" applyFont="1" applyFill="1"/>
    <xf numFmtId="169" fontId="124" fillId="0" borderId="2" xfId="0" applyNumberFormat="1" applyFont="1" applyFill="1" applyBorder="1" applyAlignment="1">
      <alignment horizontal="center" vertical="center"/>
    </xf>
    <xf numFmtId="14" fontId="124" fillId="0" borderId="2" xfId="0" applyNumberFormat="1" applyFont="1" applyFill="1" applyBorder="1" applyAlignment="1">
      <alignment horizontal="center" vertical="center"/>
    </xf>
    <xf numFmtId="0" fontId="124" fillId="0" borderId="2" xfId="0" applyFont="1" applyFill="1" applyBorder="1" applyAlignment="1">
      <alignment horizontal="left" vertical="center" wrapText="1"/>
    </xf>
    <xf numFmtId="0" fontId="124" fillId="0" borderId="2" xfId="0" applyFont="1" applyFill="1" applyBorder="1" applyAlignment="1">
      <alignment horizontal="center" vertical="center"/>
    </xf>
    <xf numFmtId="14" fontId="124" fillId="0" borderId="2" xfId="0" applyNumberFormat="1" applyFont="1" applyFill="1" applyBorder="1" applyAlignment="1">
      <alignment horizontal="center" vertical="center" wrapText="1"/>
    </xf>
    <xf numFmtId="0" fontId="124" fillId="0" borderId="2" xfId="0" applyFont="1" applyFill="1" applyBorder="1" applyAlignment="1">
      <alignment horizontal="center" vertical="center" wrapText="1"/>
    </xf>
    <xf numFmtId="17" fontId="124" fillId="0" borderId="98" xfId="9" applyNumberFormat="1" applyFont="1" applyFill="1" applyBorder="1" applyAlignment="1">
      <alignment horizontal="center" vertical="center" wrapText="1"/>
    </xf>
    <xf numFmtId="0" fontId="124" fillId="0" borderId="97" xfId="9" applyFont="1" applyFill="1" applyBorder="1" applyAlignment="1">
      <alignment horizontal="left" vertical="center" wrapText="1"/>
    </xf>
    <xf numFmtId="169" fontId="124" fillId="0" borderId="2" xfId="0" applyNumberFormat="1" applyFont="1" applyFill="1" applyBorder="1" applyAlignment="1">
      <alignment horizontal="center" vertical="center" wrapText="1"/>
    </xf>
    <xf numFmtId="49" fontId="104" fillId="0" borderId="15" xfId="0" applyNumberFormat="1" applyFont="1" applyFill="1" applyBorder="1" applyAlignment="1">
      <alignment horizontal="center" vertical="center" wrapText="1"/>
    </xf>
    <xf numFmtId="176" fontId="104"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169" fontId="91" fillId="0" borderId="0" xfId="0" applyNumberFormat="1" applyFont="1" applyFill="1"/>
    <xf numFmtId="0" fontId="91" fillId="0" borderId="0" xfId="0" applyFont="1" applyFill="1" applyAlignment="1">
      <alignment wrapText="1"/>
    </xf>
    <xf numFmtId="169" fontId="91" fillId="0" borderId="0" xfId="0" applyNumberFormat="1" applyFont="1" applyFill="1" applyAlignment="1">
      <alignment wrapText="1"/>
    </xf>
    <xf numFmtId="49" fontId="126" fillId="0" borderId="15" xfId="0" applyNumberFormat="1" applyFont="1" applyFill="1" applyBorder="1" applyAlignment="1">
      <alignment horizontal="left" vertical="center" wrapText="1"/>
    </xf>
    <xf numFmtId="17" fontId="126" fillId="0" borderId="2" xfId="9" applyNumberFormat="1" applyFont="1" applyFill="1" applyBorder="1" applyAlignment="1">
      <alignment horizontal="center" vertical="center" wrapText="1"/>
    </xf>
    <xf numFmtId="0" fontId="126" fillId="0" borderId="2" xfId="9" applyFont="1" applyFill="1" applyBorder="1" applyAlignment="1">
      <alignment horizontal="left" vertical="center" wrapText="1"/>
    </xf>
    <xf numFmtId="49" fontId="127" fillId="0" borderId="2" xfId="0" applyNumberFormat="1" applyFont="1" applyFill="1" applyBorder="1" applyAlignment="1">
      <alignment horizontal="left" vertical="center" wrapText="1"/>
    </xf>
    <xf numFmtId="169" fontId="126" fillId="0" borderId="2" xfId="1" applyNumberFormat="1" applyFont="1" applyFill="1" applyBorder="1" applyAlignment="1">
      <alignment horizontal="right" vertical="center" wrapText="1"/>
    </xf>
    <xf numFmtId="14" fontId="126" fillId="0" borderId="2" xfId="1" applyNumberFormat="1" applyFont="1" applyFill="1" applyBorder="1" applyAlignment="1">
      <alignment horizontal="center" vertical="center" wrapText="1"/>
    </xf>
    <xf numFmtId="169" fontId="126" fillId="0" borderId="16" xfId="1" applyNumberFormat="1" applyFont="1" applyFill="1" applyBorder="1" applyAlignment="1">
      <alignment horizontal="right" vertical="center" wrapText="1"/>
    </xf>
    <xf numFmtId="166" fontId="126" fillId="0" borderId="2" xfId="0" applyNumberFormat="1" applyFont="1" applyFill="1" applyBorder="1" applyAlignment="1">
      <alignment horizontal="center" vertical="center" wrapText="1"/>
    </xf>
    <xf numFmtId="3" fontId="126" fillId="0" borderId="2" xfId="0" applyNumberFormat="1" applyFont="1" applyFill="1" applyBorder="1" applyAlignment="1">
      <alignment horizontal="center" vertical="center" wrapText="1"/>
    </xf>
    <xf numFmtId="49" fontId="100" fillId="0" borderId="4" xfId="9" applyNumberFormat="1" applyFont="1" applyFill="1" applyBorder="1" applyAlignment="1">
      <alignment horizontal="left" wrapText="1"/>
    </xf>
    <xf numFmtId="49" fontId="100" fillId="0" borderId="7" xfId="9" applyNumberFormat="1" applyFont="1" applyFill="1" applyBorder="1" applyAlignment="1">
      <alignment horizontal="left" wrapText="1"/>
    </xf>
    <xf numFmtId="49" fontId="29" fillId="0" borderId="0" xfId="0" applyNumberFormat="1" applyFont="1" applyFill="1" applyAlignment="1">
      <alignment horizontal="left"/>
    </xf>
    <xf numFmtId="49" fontId="0" fillId="0" borderId="0" xfId="0" applyNumberFormat="1" applyFont="1" applyFill="1" applyAlignment="1">
      <alignment horizontal="left"/>
    </xf>
    <xf numFmtId="173" fontId="124" fillId="0" borderId="2" xfId="0" applyNumberFormat="1" applyFont="1" applyFill="1" applyBorder="1" applyAlignment="1">
      <alignment horizontal="center" vertical="center" wrapText="1"/>
    </xf>
    <xf numFmtId="166" fontId="124" fillId="0" borderId="2" xfId="0" applyNumberFormat="1" applyFont="1" applyFill="1" applyBorder="1" applyAlignment="1">
      <alignment horizontal="center" vertical="center"/>
    </xf>
    <xf numFmtId="49" fontId="124" fillId="0" borderId="2" xfId="0" applyNumberFormat="1" applyFont="1" applyFill="1" applyBorder="1" applyAlignment="1">
      <alignment horizontal="center" vertical="center"/>
    </xf>
    <xf numFmtId="49" fontId="124" fillId="0" borderId="2" xfId="9" applyNumberFormat="1" applyFont="1" applyFill="1" applyBorder="1" applyAlignment="1">
      <alignment horizontal="center" vertical="center" wrapText="1"/>
    </xf>
    <xf numFmtId="49" fontId="124" fillId="0" borderId="84" xfId="0" applyNumberFormat="1" applyFont="1" applyFill="1" applyBorder="1" applyAlignment="1">
      <alignment horizontal="left" vertical="center" wrapText="1"/>
    </xf>
    <xf numFmtId="0" fontId="124" fillId="0" borderId="0" xfId="0" applyFont="1" applyFill="1" applyAlignment="1">
      <alignment horizontal="left" vertical="center"/>
    </xf>
    <xf numFmtId="43" fontId="4" fillId="0" borderId="0" xfId="1" applyFont="1" applyFill="1"/>
    <xf numFmtId="43" fontId="0" fillId="0" borderId="0" xfId="1" applyFont="1" applyFill="1"/>
    <xf numFmtId="43" fontId="29" fillId="0" borderId="0" xfId="1" applyFont="1" applyFill="1" applyAlignment="1"/>
    <xf numFmtId="0" fontId="92" fillId="0" borderId="101" xfId="9" applyFont="1" applyFill="1" applyBorder="1" applyAlignment="1">
      <alignment vertical="center" wrapText="1"/>
    </xf>
    <xf numFmtId="0" fontId="92" fillId="0" borderId="102" xfId="9" applyFont="1" applyFill="1" applyBorder="1" applyAlignment="1">
      <alignment vertical="center" wrapText="1"/>
    </xf>
    <xf numFmtId="0" fontId="82" fillId="0" borderId="0" xfId="0" applyFont="1" applyFill="1" applyBorder="1" applyAlignment="1">
      <alignment horizontal="center" vertical="center"/>
    </xf>
    <xf numFmtId="0" fontId="83" fillId="0" borderId="0" xfId="0" applyFont="1" applyFill="1" applyBorder="1" applyAlignment="1">
      <alignment horizontal="center" vertical="center" wrapText="1"/>
    </xf>
    <xf numFmtId="0" fontId="93" fillId="0" borderId="0" xfId="0" applyFont="1" applyAlignment="1">
      <alignment horizontal="center" vertical="center" wrapText="1"/>
    </xf>
    <xf numFmtId="0" fontId="93" fillId="0" borderId="0" xfId="0" applyFont="1" applyAlignment="1">
      <alignment horizontal="center"/>
    </xf>
    <xf numFmtId="0" fontId="39" fillId="0" borderId="5" xfId="0" applyFont="1" applyBorder="1" applyAlignment="1">
      <alignment horizontal="center" wrapText="1"/>
    </xf>
    <xf numFmtId="0" fontId="39" fillId="0" borderId="0" xfId="0" applyFont="1" applyAlignment="1">
      <alignment horizontal="center" wrapText="1"/>
    </xf>
    <xf numFmtId="0" fontId="83" fillId="0" borderId="0" xfId="0" applyFont="1" applyFill="1" applyBorder="1" applyAlignment="1">
      <alignment horizontal="center" vertical="center"/>
    </xf>
    <xf numFmtId="0" fontId="64" fillId="0" borderId="10" xfId="0" applyFont="1" applyFill="1" applyBorder="1" applyAlignment="1">
      <alignment horizontal="center" vertical="center" wrapText="1"/>
    </xf>
    <xf numFmtId="0" fontId="0" fillId="0" borderId="0" xfId="0" applyAlignment="1">
      <alignment horizontal="center" vertical="center" wrapText="1"/>
    </xf>
    <xf numFmtId="0" fontId="93" fillId="0" borderId="31" xfId="0" applyFont="1" applyBorder="1" applyAlignment="1">
      <alignment horizontal="center"/>
    </xf>
    <xf numFmtId="0" fontId="93" fillId="0" borderId="0" xfId="0" applyFont="1" applyBorder="1" applyAlignment="1">
      <alignment horizontal="center"/>
    </xf>
    <xf numFmtId="0" fontId="98" fillId="0" borderId="0" xfId="11" applyFont="1" applyAlignment="1">
      <alignment horizontal="center" vertical="center" wrapText="1"/>
    </xf>
    <xf numFmtId="0" fontId="98" fillId="0" borderId="0" xfId="11" applyFont="1" applyAlignment="1">
      <alignment horizontal="center" wrapText="1"/>
    </xf>
    <xf numFmtId="0" fontId="101" fillId="0" borderId="31" xfId="0" applyFont="1" applyBorder="1" applyAlignment="1">
      <alignment horizontal="center"/>
    </xf>
    <xf numFmtId="0" fontId="87" fillId="0" borderId="0" xfId="0" applyFont="1" applyBorder="1" applyAlignment="1">
      <alignment horizontal="center"/>
    </xf>
    <xf numFmtId="0" fontId="87" fillId="0" borderId="31" xfId="0" applyFont="1" applyBorder="1" applyAlignment="1">
      <alignment horizontal="center"/>
    </xf>
    <xf numFmtId="0" fontId="91" fillId="0" borderId="7" xfId="8" applyFont="1" applyFill="1" applyBorder="1" applyAlignment="1">
      <alignment horizontal="left" vertical="center" wrapText="1"/>
    </xf>
    <xf numFmtId="0" fontId="91" fillId="0" borderId="0" xfId="8" applyFont="1" applyFill="1" applyBorder="1" applyAlignment="1">
      <alignment horizontal="left" vertical="center" wrapText="1"/>
    </xf>
    <xf numFmtId="0" fontId="91" fillId="0" borderId="8" xfId="8" applyFont="1" applyFill="1" applyBorder="1" applyAlignment="1">
      <alignment horizontal="left" vertical="center" wrapText="1"/>
    </xf>
    <xf numFmtId="0" fontId="11" fillId="0" borderId="5" xfId="0" applyFont="1" applyBorder="1" applyAlignment="1">
      <alignment horizontal="center"/>
    </xf>
    <xf numFmtId="0" fontId="91" fillId="0" borderId="0" xfId="8" applyFont="1" applyFill="1" applyBorder="1" applyAlignment="1">
      <alignment horizontal="left" vertical="center"/>
    </xf>
    <xf numFmtId="0" fontId="91" fillId="0" borderId="23" xfId="8" applyFont="1" applyFill="1" applyBorder="1" applyAlignment="1">
      <alignment horizontal="left" vertical="center"/>
    </xf>
    <xf numFmtId="0" fontId="92" fillId="0" borderId="24" xfId="8" applyFont="1" applyFill="1" applyBorder="1" applyAlignment="1">
      <alignment horizontal="right" vertical="center"/>
    </xf>
    <xf numFmtId="0" fontId="91" fillId="0" borderId="7" xfId="8" applyFont="1" applyFill="1" applyBorder="1" applyAlignment="1">
      <alignment horizontal="left" vertical="center"/>
    </xf>
    <xf numFmtId="0" fontId="91" fillId="0" borderId="8" xfId="8" applyFont="1" applyFill="1" applyBorder="1" applyAlignment="1">
      <alignment horizontal="left" vertical="center"/>
    </xf>
    <xf numFmtId="0" fontId="91" fillId="0" borderId="22" xfId="8" applyFont="1" applyFill="1" applyBorder="1" applyAlignment="1">
      <alignment horizontal="left" vertical="center"/>
    </xf>
    <xf numFmtId="0" fontId="98" fillId="0" borderId="0" xfId="7" applyFont="1" applyBorder="1" applyAlignment="1">
      <alignment horizontal="center" vertical="center" wrapText="1"/>
    </xf>
    <xf numFmtId="0" fontId="81" fillId="0" borderId="0" xfId="0" applyFont="1" applyAlignment="1">
      <alignment horizontal="center"/>
    </xf>
    <xf numFmtId="0" fontId="91" fillId="0" borderId="7" xfId="8" applyFont="1" applyFill="1" applyBorder="1" applyAlignment="1">
      <alignment horizontal="center" wrapText="1"/>
    </xf>
    <xf numFmtId="0" fontId="91" fillId="0" borderId="0" xfId="8" applyFont="1" applyFill="1" applyBorder="1" applyAlignment="1">
      <alignment horizontal="center" wrapText="1"/>
    </xf>
    <xf numFmtId="0" fontId="91" fillId="0" borderId="8" xfId="8" applyFont="1" applyFill="1" applyBorder="1" applyAlignment="1">
      <alignment horizontal="center" wrapText="1"/>
    </xf>
    <xf numFmtId="0" fontId="99" fillId="0" borderId="20" xfId="8" applyFont="1" applyFill="1" applyBorder="1" applyAlignment="1">
      <alignment horizontal="center" vertical="center"/>
    </xf>
    <xf numFmtId="0" fontId="8" fillId="0" borderId="5" xfId="6" applyFont="1" applyBorder="1" applyAlignment="1">
      <alignment horizontal="center"/>
    </xf>
    <xf numFmtId="0" fontId="98" fillId="0" borderId="0" xfId="7" applyFont="1" applyBorder="1" applyAlignment="1">
      <alignment horizontal="center" vertical="justify"/>
    </xf>
    <xf numFmtId="0" fontId="87" fillId="0" borderId="10" xfId="0" applyFont="1" applyBorder="1" applyAlignment="1">
      <alignment horizontal="center" vertical="top"/>
    </xf>
    <xf numFmtId="0" fontId="0" fillId="0" borderId="0" xfId="0" applyAlignment="1">
      <alignment horizontal="center"/>
    </xf>
    <xf numFmtId="174" fontId="106" fillId="0" borderId="2" xfId="0" applyNumberFormat="1" applyFont="1" applyBorder="1" applyAlignment="1">
      <alignment horizontal="left" vertical="center" wrapText="1" indent="2"/>
    </xf>
    <xf numFmtId="165" fontId="11" fillId="0" borderId="31" xfId="0" applyNumberFormat="1" applyFont="1" applyBorder="1" applyAlignment="1">
      <alignment horizontal="center" vertical="center" wrapText="1"/>
    </xf>
    <xf numFmtId="165"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06" fillId="0" borderId="2" xfId="0" applyFont="1" applyBorder="1" applyAlignment="1">
      <alignment horizontal="left" vertical="center" wrapText="1" indent="2"/>
    </xf>
    <xf numFmtId="9" fontId="106" fillId="0" borderId="2" xfId="3" applyFont="1" applyBorder="1" applyAlignment="1">
      <alignment horizontal="left" vertical="center" wrapText="1" indent="2"/>
    </xf>
    <xf numFmtId="0" fontId="101" fillId="0" borderId="7" xfId="0" applyFont="1" applyBorder="1" applyAlignment="1">
      <alignment horizontal="center"/>
    </xf>
    <xf numFmtId="0" fontId="101" fillId="0" borderId="0" xfId="0" applyFont="1" applyBorder="1" applyAlignment="1">
      <alignment horizontal="center"/>
    </xf>
    <xf numFmtId="0" fontId="101" fillId="0" borderId="8" xfId="0" applyFont="1" applyBorder="1" applyAlignment="1">
      <alignment horizontal="center"/>
    </xf>
    <xf numFmtId="0" fontId="89" fillId="0" borderId="7" xfId="0" applyFont="1" applyBorder="1" applyAlignment="1">
      <alignment horizontal="left" wrapText="1"/>
    </xf>
    <xf numFmtId="0" fontId="89" fillId="0" borderId="0" xfId="0" applyFont="1" applyBorder="1" applyAlignment="1">
      <alignment horizontal="left" wrapText="1"/>
    </xf>
    <xf numFmtId="0" fontId="89" fillId="0" borderId="8" xfId="0" applyFont="1" applyBorder="1" applyAlignment="1">
      <alignment horizontal="left" wrapText="1"/>
    </xf>
    <xf numFmtId="0" fontId="109" fillId="0" borderId="7" xfId="0" applyFont="1" applyBorder="1" applyAlignment="1">
      <alignment horizontal="justify" vertical="center"/>
    </xf>
    <xf numFmtId="0" fontId="109" fillId="0" borderId="0" xfId="0" applyFont="1" applyBorder="1" applyAlignment="1">
      <alignment horizontal="justify" vertical="center"/>
    </xf>
    <xf numFmtId="0" fontId="109" fillId="0" borderId="8" xfId="0" applyFont="1" applyBorder="1" applyAlignment="1">
      <alignment horizontal="justify" vertical="center"/>
    </xf>
    <xf numFmtId="0" fontId="71" fillId="0" borderId="7" xfId="0" applyFont="1" applyBorder="1" applyAlignment="1">
      <alignment horizontal="center"/>
    </xf>
    <xf numFmtId="0" fontId="71" fillId="0" borderId="0" xfId="0" applyFont="1" applyBorder="1" applyAlignment="1">
      <alignment horizontal="center"/>
    </xf>
    <xf numFmtId="0" fontId="71" fillId="0" borderId="8" xfId="0" applyFont="1" applyBorder="1" applyAlignment="1">
      <alignment horizontal="center"/>
    </xf>
    <xf numFmtId="169" fontId="92" fillId="0" borderId="14" xfId="1" applyNumberFormat="1" applyFont="1" applyFill="1" applyBorder="1" applyAlignment="1">
      <alignment horizontal="center" vertical="center" wrapText="1"/>
    </xf>
    <xf numFmtId="169" fontId="92" fillId="0" borderId="34" xfId="1" applyNumberFormat="1" applyFont="1" applyFill="1" applyBorder="1" applyAlignment="1">
      <alignment horizontal="center" vertical="center" wrapText="1"/>
    </xf>
    <xf numFmtId="0" fontId="98" fillId="0" borderId="7" xfId="9" applyFont="1" applyFill="1" applyBorder="1" applyAlignment="1">
      <alignment horizontal="center" wrapText="1"/>
    </xf>
    <xf numFmtId="0" fontId="98" fillId="0" borderId="0" xfId="9" applyFont="1" applyFill="1" applyBorder="1" applyAlignment="1">
      <alignment horizontal="center" wrapText="1"/>
    </xf>
    <xf numFmtId="43" fontId="98" fillId="0" borderId="8" xfId="1" applyFont="1" applyFill="1" applyBorder="1" applyAlignment="1">
      <alignment horizontal="center" wrapText="1"/>
    </xf>
    <xf numFmtId="49" fontId="92" fillId="0" borderId="12" xfId="9" applyNumberFormat="1" applyFont="1" applyFill="1" applyBorder="1" applyAlignment="1">
      <alignment horizontal="left" vertical="center" wrapText="1"/>
    </xf>
    <xf numFmtId="49" fontId="92" fillId="0" borderId="32" xfId="9" applyNumberFormat="1" applyFont="1" applyFill="1" applyBorder="1" applyAlignment="1">
      <alignment horizontal="left" vertical="center" wrapText="1"/>
    </xf>
    <xf numFmtId="0" fontId="92" fillId="0" borderId="13" xfId="9" applyFont="1" applyFill="1" applyBorder="1" applyAlignment="1">
      <alignment horizontal="center" vertical="center" wrapText="1"/>
    </xf>
    <xf numFmtId="0" fontId="92" fillId="0" borderId="33" xfId="9" applyFont="1" applyFill="1" applyBorder="1" applyAlignment="1">
      <alignment horizontal="center" vertical="center" wrapText="1"/>
    </xf>
    <xf numFmtId="0" fontId="92" fillId="0" borderId="13" xfId="9" applyFont="1" applyFill="1" applyBorder="1" applyAlignment="1">
      <alignment horizontal="left" vertical="center" wrapText="1"/>
    </xf>
    <xf numFmtId="0" fontId="92" fillId="0" borderId="33" xfId="9" applyFont="1" applyFill="1" applyBorder="1" applyAlignment="1">
      <alignment horizontal="left" vertical="center" wrapText="1"/>
    </xf>
    <xf numFmtId="169" fontId="92" fillId="0" borderId="13" xfId="1" applyNumberFormat="1" applyFont="1" applyFill="1" applyBorder="1" applyAlignment="1">
      <alignment horizontal="center" vertical="center" wrapText="1"/>
    </xf>
    <xf numFmtId="169" fontId="92" fillId="0" borderId="33" xfId="1" applyNumberFormat="1" applyFont="1" applyFill="1" applyBorder="1" applyAlignment="1">
      <alignment horizontal="center" vertical="center" wrapText="1"/>
    </xf>
    <xf numFmtId="0" fontId="91" fillId="0" borderId="13" xfId="9" applyFont="1" applyFill="1" applyBorder="1" applyAlignment="1">
      <alignment horizontal="center" vertical="center" wrapText="1"/>
    </xf>
    <xf numFmtId="0" fontId="91" fillId="0" borderId="33" xfId="9" applyFont="1" applyFill="1" applyBorder="1" applyAlignment="1">
      <alignment horizontal="center" vertical="center" wrapText="1"/>
    </xf>
    <xf numFmtId="0" fontId="93" fillId="0" borderId="0" xfId="0" applyFont="1" applyBorder="1" applyAlignment="1">
      <alignment horizontal="center" vertical="center" wrapText="1"/>
    </xf>
    <xf numFmtId="0" fontId="109" fillId="0" borderId="7" xfId="0" applyFont="1" applyBorder="1" applyAlignment="1">
      <alignment horizontal="center" vertical="center"/>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167" fontId="109" fillId="0" borderId="0" xfId="2" applyNumberFormat="1" applyFont="1" applyBorder="1" applyAlignment="1">
      <alignment horizontal="center" vertical="center"/>
    </xf>
    <xf numFmtId="0" fontId="38" fillId="0" borderId="5" xfId="0" applyFont="1" applyBorder="1" applyAlignment="1">
      <alignment horizontal="center" vertical="top" wrapText="1"/>
    </xf>
    <xf numFmtId="0" fontId="93" fillId="0" borderId="0" xfId="0" applyFont="1" applyBorder="1" applyAlignment="1">
      <alignment horizontal="center" vertical="center"/>
    </xf>
    <xf numFmtId="0" fontId="31" fillId="0" borderId="0" xfId="6" applyFont="1" applyBorder="1" applyAlignment="1">
      <alignment horizontal="center"/>
    </xf>
    <xf numFmtId="0" fontId="99" fillId="0" borderId="0" xfId="8" applyFont="1" applyFill="1" applyBorder="1" applyAlignment="1">
      <alignment horizontal="center" vertical="center"/>
    </xf>
    <xf numFmtId="0" fontId="14" fillId="0" borderId="0" xfId="0" applyFont="1" applyBorder="1" applyAlignment="1">
      <alignment horizontal="center" vertical="top"/>
    </xf>
    <xf numFmtId="0" fontId="109" fillId="0" borderId="7" xfId="0" applyFont="1" applyBorder="1" applyAlignment="1">
      <alignment horizontal="center" vertical="center" wrapText="1"/>
    </xf>
    <xf numFmtId="0" fontId="109" fillId="0" borderId="8" xfId="0" applyFont="1" applyBorder="1" applyAlignment="1">
      <alignment horizontal="center" vertical="center" wrapText="1"/>
    </xf>
    <xf numFmtId="0" fontId="93" fillId="0" borderId="0" xfId="0" applyFont="1" applyAlignment="1">
      <alignment horizontal="left"/>
    </xf>
    <xf numFmtId="167" fontId="109" fillId="0" borderId="0" xfId="2" applyNumberFormat="1" applyFont="1" applyBorder="1" applyAlignment="1">
      <alignment horizontal="righ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top"/>
    </xf>
    <xf numFmtId="0" fontId="93" fillId="0" borderId="0" xfId="9" applyFont="1" applyAlignment="1">
      <alignment horizontal="center"/>
    </xf>
    <xf numFmtId="0" fontId="74" fillId="0" borderId="97" xfId="0" applyNumberFormat="1" applyFont="1" applyFill="1" applyBorder="1" applyAlignment="1" applyProtection="1">
      <alignment horizontal="left" vertical="center" wrapText="1"/>
    </xf>
    <xf numFmtId="0" fontId="74" fillId="0" borderId="98" xfId="0" applyNumberFormat="1" applyFont="1" applyFill="1" applyBorder="1" applyAlignment="1" applyProtection="1">
      <alignment horizontal="left" vertical="center" wrapText="1"/>
    </xf>
    <xf numFmtId="0" fontId="23" fillId="0" borderId="2" xfId="8" applyFont="1" applyFill="1" applyBorder="1" applyAlignment="1">
      <alignment horizontal="center" vertical="center"/>
    </xf>
    <xf numFmtId="0" fontId="11" fillId="0" borderId="5" xfId="0" applyFont="1" applyBorder="1" applyAlignment="1">
      <alignment horizontal="center" vertical="top" wrapText="1"/>
    </xf>
    <xf numFmtId="0" fontId="11" fillId="0" borderId="0" xfId="0" applyFont="1" applyAlignment="1">
      <alignment horizontal="center" vertical="top" wrapText="1"/>
    </xf>
    <xf numFmtId="0" fontId="20" fillId="0" borderId="0" xfId="7" applyFont="1" applyBorder="1" applyAlignment="1">
      <alignment horizontal="center" vertical="justify" wrapText="1"/>
    </xf>
    <xf numFmtId="0" fontId="13" fillId="0" borderId="0" xfId="0" applyFont="1" applyAlignment="1">
      <alignment horizontal="center"/>
    </xf>
    <xf numFmtId="0" fontId="14" fillId="0" borderId="10" xfId="0" applyFont="1" applyBorder="1" applyAlignment="1">
      <alignment horizontal="center"/>
    </xf>
    <xf numFmtId="0" fontId="27" fillId="0" borderId="7" xfId="0" applyFont="1" applyBorder="1" applyAlignment="1">
      <alignment horizontal="justify" vertical="center"/>
    </xf>
    <xf numFmtId="0" fontId="27" fillId="0" borderId="0" xfId="0" applyFont="1" applyBorder="1" applyAlignment="1">
      <alignment horizontal="justify" vertical="center"/>
    </xf>
    <xf numFmtId="0" fontId="27" fillId="0" borderId="8" xfId="0" applyFont="1" applyBorder="1" applyAlignment="1">
      <alignment horizontal="justify" vertical="center"/>
    </xf>
    <xf numFmtId="0" fontId="11" fillId="0" borderId="5" xfId="0" applyFont="1" applyBorder="1" applyAlignment="1">
      <alignment horizontal="center" vertical="center" wrapText="1"/>
    </xf>
    <xf numFmtId="10" fontId="109" fillId="0" borderId="0" xfId="3" applyNumberFormat="1" applyFont="1" applyBorder="1" applyAlignment="1">
      <alignment horizontal="right" vertical="center"/>
    </xf>
    <xf numFmtId="0" fontId="99" fillId="0" borderId="42" xfId="8" applyFont="1" applyFill="1" applyBorder="1" applyAlignment="1">
      <alignment horizontal="center" vertical="center"/>
    </xf>
    <xf numFmtId="0" fontId="109" fillId="0" borderId="22" xfId="0" applyFont="1" applyBorder="1" applyAlignment="1">
      <alignment horizontal="center" vertical="center" wrapText="1"/>
    </xf>
    <xf numFmtId="167" fontId="109" fillId="0" borderId="43" xfId="2" applyNumberFormat="1" applyFont="1" applyBorder="1" applyAlignment="1">
      <alignment horizontal="right" vertical="center"/>
    </xf>
    <xf numFmtId="10" fontId="109" fillId="0" borderId="43" xfId="3" applyNumberFormat="1" applyFont="1" applyBorder="1" applyAlignment="1">
      <alignment horizontal="right" vertical="center"/>
    </xf>
    <xf numFmtId="0" fontId="109" fillId="0" borderId="44" xfId="0" applyFont="1" applyBorder="1" applyAlignment="1">
      <alignment horizontal="center" vertical="center" wrapText="1"/>
    </xf>
    <xf numFmtId="0" fontId="92" fillId="0" borderId="0" xfId="7" applyFont="1" applyBorder="1" applyAlignment="1">
      <alignment horizontal="center" vertical="justify" wrapText="1"/>
    </xf>
    <xf numFmtId="0" fontId="98" fillId="0" borderId="0" xfId="7" applyFont="1" applyBorder="1" applyAlignment="1">
      <alignment horizontal="center" vertical="justify" wrapText="1"/>
    </xf>
    <xf numFmtId="0" fontId="81" fillId="0" borderId="0" xfId="9" applyFont="1" applyAlignment="1">
      <alignment horizontal="center"/>
    </xf>
    <xf numFmtId="0" fontId="0" fillId="0" borderId="0" xfId="0" applyBorder="1" applyAlignment="1">
      <alignment horizontal="center"/>
    </xf>
    <xf numFmtId="0" fontId="0" fillId="0" borderId="10" xfId="0" applyBorder="1" applyAlignment="1">
      <alignment horizontal="center"/>
    </xf>
    <xf numFmtId="0" fontId="81" fillId="0" borderId="0" xfId="0" applyFont="1" applyAlignment="1">
      <alignment horizontal="center" vertical="center" wrapText="1"/>
    </xf>
    <xf numFmtId="0" fontId="98" fillId="0" borderId="0" xfId="0" applyFont="1" applyAlignment="1">
      <alignment horizontal="center"/>
    </xf>
    <xf numFmtId="0" fontId="93" fillId="5" borderId="91" xfId="0" applyFont="1" applyFill="1" applyBorder="1" applyAlignment="1">
      <alignment horizontal="center" vertical="center"/>
    </xf>
    <xf numFmtId="0" fontId="93" fillId="5" borderId="92" xfId="0" applyFont="1" applyFill="1" applyBorder="1" applyAlignment="1">
      <alignment horizontal="center" vertical="center"/>
    </xf>
    <xf numFmtId="0" fontId="93" fillId="5" borderId="93" xfId="0" applyFont="1" applyFill="1" applyBorder="1" applyAlignment="1">
      <alignment horizontal="center" vertical="center"/>
    </xf>
    <xf numFmtId="0" fontId="25" fillId="0" borderId="0" xfId="0" applyFont="1" applyAlignment="1">
      <alignment horizontal="center" wrapText="1"/>
    </xf>
    <xf numFmtId="0" fontId="98" fillId="0" borderId="0" xfId="11" applyFont="1" applyAlignment="1">
      <alignment horizontal="center"/>
    </xf>
    <xf numFmtId="0" fontId="24" fillId="0" borderId="0" xfId="11" applyFont="1" applyAlignment="1">
      <alignment horizontal="center" vertical="center" wrapText="1"/>
    </xf>
    <xf numFmtId="0" fontId="116" fillId="0" borderId="28" xfId="0" applyFont="1" applyBorder="1" applyAlignment="1">
      <alignment vertical="center" wrapText="1"/>
    </xf>
    <xf numFmtId="0" fontId="116" fillId="0" borderId="29" xfId="0" applyFont="1" applyBorder="1" applyAlignment="1">
      <alignment vertical="center" wrapText="1"/>
    </xf>
    <xf numFmtId="0" fontId="92" fillId="0" borderId="0" xfId="6" applyFont="1" applyAlignment="1">
      <alignment horizontal="center" vertical="center" wrapText="1"/>
    </xf>
    <xf numFmtId="0" fontId="93" fillId="0" borderId="0" xfId="0" applyFont="1" applyAlignment="1">
      <alignment horizontal="center" wrapText="1"/>
    </xf>
    <xf numFmtId="0" fontId="16" fillId="5" borderId="5" xfId="0" applyFont="1" applyFill="1" applyBorder="1" applyAlignment="1">
      <alignment horizontal="center" vertical="center"/>
    </xf>
    <xf numFmtId="0" fontId="0" fillId="0" borderId="26" xfId="0" applyBorder="1" applyAlignment="1">
      <alignment horizontal="center" vertical="center" wrapText="1"/>
    </xf>
    <xf numFmtId="0" fontId="96" fillId="0" borderId="0" xfId="9" applyFont="1" applyAlignment="1">
      <alignment horizontal="center"/>
    </xf>
    <xf numFmtId="0" fontId="0" fillId="0" borderId="29" xfId="0" applyBorder="1" applyAlignment="1">
      <alignment horizontal="center"/>
    </xf>
    <xf numFmtId="0" fontId="91" fillId="0" borderId="9" xfId="6" applyFont="1" applyFill="1" applyBorder="1" applyAlignment="1">
      <alignment horizontal="justify" vertical="center" wrapText="1"/>
    </xf>
    <xf numFmtId="0" fontId="91" fillId="0" borderId="10" xfId="6" applyFont="1" applyFill="1" applyBorder="1" applyAlignment="1">
      <alignment horizontal="justify" vertical="center" wrapText="1"/>
    </xf>
    <xf numFmtId="0" fontId="91" fillId="0" borderId="11" xfId="6" applyFont="1" applyFill="1" applyBorder="1" applyAlignment="1">
      <alignment horizontal="justify" vertical="center" wrapText="1"/>
    </xf>
    <xf numFmtId="0" fontId="117" fillId="0" borderId="7" xfId="6" applyFont="1" applyFill="1" applyBorder="1" applyAlignment="1">
      <alignment horizontal="left" vertical="center" wrapText="1"/>
    </xf>
    <xf numFmtId="0" fontId="117" fillId="0" borderId="0" xfId="6" applyFont="1" applyFill="1" applyBorder="1" applyAlignment="1">
      <alignment horizontal="left" vertical="center" wrapText="1"/>
    </xf>
    <xf numFmtId="0" fontId="117" fillId="0" borderId="8" xfId="6" applyFont="1" applyFill="1" applyBorder="1" applyAlignment="1">
      <alignment horizontal="left" vertical="center" wrapText="1"/>
    </xf>
    <xf numFmtId="0" fontId="92" fillId="0" borderId="7" xfId="6" applyFont="1" applyFill="1" applyBorder="1" applyAlignment="1">
      <alignment horizontal="justify" vertical="center"/>
    </xf>
    <xf numFmtId="0" fontId="92" fillId="0" borderId="0" xfId="6" applyFont="1" applyFill="1" applyBorder="1" applyAlignment="1">
      <alignment horizontal="justify" vertical="center"/>
    </xf>
    <xf numFmtId="0" fontId="89" fillId="0" borderId="7" xfId="0" applyFont="1" applyBorder="1" applyAlignment="1">
      <alignment horizontal="justify" wrapText="1"/>
    </xf>
    <xf numFmtId="0" fontId="89" fillId="0" borderId="0" xfId="0" applyFont="1" applyBorder="1" applyAlignment="1">
      <alignment horizontal="justify" wrapText="1"/>
    </xf>
    <xf numFmtId="0" fontId="89" fillId="0" borderId="8" xfId="0" applyFont="1" applyBorder="1" applyAlignment="1">
      <alignment horizontal="justify" wrapText="1"/>
    </xf>
    <xf numFmtId="0" fontId="117" fillId="0" borderId="7" xfId="6" applyFont="1" applyFill="1" applyBorder="1" applyAlignment="1">
      <alignment horizontal="justify" vertical="center" wrapText="1"/>
    </xf>
    <xf numFmtId="0" fontId="117" fillId="0" borderId="0" xfId="6" applyFont="1" applyFill="1" applyBorder="1" applyAlignment="1">
      <alignment horizontal="justify" vertical="center" wrapText="1"/>
    </xf>
    <xf numFmtId="0" fontId="117" fillId="0" borderId="8" xfId="6" applyFont="1" applyFill="1" applyBorder="1" applyAlignment="1">
      <alignment horizontal="justify" vertical="center" wrapText="1"/>
    </xf>
    <xf numFmtId="0" fontId="117" fillId="0" borderId="7" xfId="6" applyFont="1" applyFill="1" applyBorder="1" applyAlignment="1">
      <alignment horizontal="left" vertical="center"/>
    </xf>
    <xf numFmtId="0" fontId="117" fillId="0" borderId="0" xfId="6" applyFont="1" applyFill="1" applyBorder="1" applyAlignment="1">
      <alignment horizontal="left" vertical="center"/>
    </xf>
    <xf numFmtId="0" fontId="117" fillId="0" borderId="8" xfId="6" applyFont="1" applyFill="1" applyBorder="1" applyAlignment="1">
      <alignment horizontal="left" vertical="center"/>
    </xf>
    <xf numFmtId="0" fontId="117" fillId="0" borderId="7" xfId="6" applyFont="1" applyFill="1" applyBorder="1" applyAlignment="1">
      <alignment horizontal="justify" vertical="center"/>
    </xf>
    <xf numFmtId="0" fontId="117" fillId="0" borderId="0" xfId="6" applyFont="1" applyFill="1" applyBorder="1" applyAlignment="1">
      <alignment horizontal="justify" vertical="center"/>
    </xf>
    <xf numFmtId="0" fontId="99" fillId="0" borderId="7" xfId="6" applyFont="1" applyFill="1" applyBorder="1" applyAlignment="1">
      <alignment horizontal="left" vertical="center"/>
    </xf>
    <xf numFmtId="0" fontId="99" fillId="0" borderId="0" xfId="6" applyFont="1" applyFill="1" applyBorder="1" applyAlignment="1">
      <alignment horizontal="left" vertical="center"/>
    </xf>
    <xf numFmtId="0" fontId="99" fillId="0" borderId="8" xfId="6" applyFont="1" applyFill="1" applyBorder="1" applyAlignment="1">
      <alignment horizontal="left" vertical="center"/>
    </xf>
    <xf numFmtId="0" fontId="93" fillId="0" borderId="10" xfId="0" applyFont="1" applyBorder="1" applyAlignment="1">
      <alignment horizontal="center"/>
    </xf>
    <xf numFmtId="0" fontId="117" fillId="0" borderId="9" xfId="6" applyFont="1" applyFill="1" applyBorder="1" applyAlignment="1">
      <alignment horizontal="justify" vertical="center"/>
    </xf>
    <xf numFmtId="0" fontId="117" fillId="0" borderId="10" xfId="6" applyFont="1" applyFill="1" applyBorder="1" applyAlignment="1">
      <alignment horizontal="justify" vertical="center"/>
    </xf>
    <xf numFmtId="0" fontId="117" fillId="0" borderId="9" xfId="6" applyFont="1" applyFill="1" applyBorder="1" applyAlignment="1">
      <alignment horizontal="left" vertical="center" wrapText="1"/>
    </xf>
    <xf numFmtId="0" fontId="117" fillId="0" borderId="10" xfId="6" applyFont="1" applyFill="1" applyBorder="1" applyAlignment="1">
      <alignment horizontal="left" vertical="center" wrapText="1"/>
    </xf>
    <xf numFmtId="0" fontId="117" fillId="0" borderId="11" xfId="6" applyFont="1" applyFill="1" applyBorder="1" applyAlignment="1">
      <alignment horizontal="left" vertical="center" wrapText="1"/>
    </xf>
    <xf numFmtId="0" fontId="117" fillId="0" borderId="4" xfId="6" applyFont="1" applyFill="1" applyBorder="1" applyAlignment="1">
      <alignment horizontal="justify" vertical="center" wrapText="1"/>
    </xf>
    <xf numFmtId="0" fontId="117" fillId="0" borderId="5" xfId="6" applyFont="1" applyFill="1" applyBorder="1" applyAlignment="1">
      <alignment horizontal="justify" vertical="center" wrapText="1"/>
    </xf>
    <xf numFmtId="0" fontId="117" fillId="0" borderId="6" xfId="6" applyFont="1" applyFill="1" applyBorder="1" applyAlignment="1">
      <alignment horizontal="justify" vertical="center" wrapText="1"/>
    </xf>
    <xf numFmtId="0" fontId="99" fillId="0" borderId="7" xfId="6" applyFont="1" applyFill="1" applyBorder="1" applyAlignment="1">
      <alignment horizontal="justify" vertical="center"/>
    </xf>
    <xf numFmtId="0" fontId="99" fillId="0" borderId="0" xfId="6" applyFont="1" applyFill="1" applyBorder="1" applyAlignment="1">
      <alignment horizontal="justify" vertical="center"/>
    </xf>
    <xf numFmtId="0" fontId="117" fillId="0" borderId="7" xfId="6" applyNumberFormat="1" applyFont="1" applyFill="1" applyBorder="1" applyAlignment="1">
      <alignment horizontal="justify" vertical="center" wrapText="1"/>
    </xf>
    <xf numFmtId="0" fontId="117" fillId="0" borderId="0" xfId="6" applyNumberFormat="1" applyFont="1" applyFill="1" applyBorder="1" applyAlignment="1">
      <alignment horizontal="justify" vertical="center" wrapText="1"/>
    </xf>
    <xf numFmtId="0" fontId="117" fillId="0" borderId="8" xfId="6" applyNumberFormat="1" applyFont="1" applyFill="1" applyBorder="1" applyAlignment="1">
      <alignment horizontal="justify" vertical="center" wrapText="1"/>
    </xf>
    <xf numFmtId="0" fontId="99" fillId="0" borderId="7" xfId="6" applyFont="1" applyFill="1" applyBorder="1" applyAlignment="1">
      <alignment horizontal="center" vertical="center" wrapText="1"/>
    </xf>
    <xf numFmtId="0" fontId="99" fillId="0" borderId="0" xfId="6" applyFont="1" applyFill="1" applyBorder="1" applyAlignment="1">
      <alignment horizontal="center" vertical="center" wrapText="1"/>
    </xf>
    <xf numFmtId="0" fontId="99" fillId="0" borderId="8" xfId="6" applyFont="1" applyFill="1" applyBorder="1" applyAlignment="1">
      <alignment horizontal="center" vertical="center" wrapText="1"/>
    </xf>
    <xf numFmtId="0" fontId="91" fillId="0" borderId="7" xfId="6" applyFont="1" applyFill="1" applyBorder="1" applyAlignment="1">
      <alignment horizontal="justify" vertical="center"/>
    </xf>
    <xf numFmtId="0" fontId="91" fillId="0" borderId="0" xfId="6" applyFont="1" applyFill="1" applyBorder="1" applyAlignment="1">
      <alignment horizontal="justify" vertical="center"/>
    </xf>
    <xf numFmtId="0" fontId="91" fillId="0" borderId="7" xfId="6" applyFont="1" applyFill="1" applyBorder="1" applyAlignment="1">
      <alignment horizontal="left" vertical="center" wrapText="1"/>
    </xf>
    <xf numFmtId="0" fontId="91" fillId="0" borderId="0" xfId="6" applyFont="1" applyFill="1" applyBorder="1" applyAlignment="1">
      <alignment horizontal="left" vertical="center" wrapText="1"/>
    </xf>
    <xf numFmtId="0" fontId="91" fillId="0" borderId="8" xfId="6" applyFont="1" applyFill="1" applyBorder="1" applyAlignment="1">
      <alignment horizontal="left" vertical="center" wrapText="1"/>
    </xf>
    <xf numFmtId="0" fontId="91" fillId="0" borderId="7" xfId="6" applyFont="1" applyFill="1" applyBorder="1" applyAlignment="1">
      <alignment horizontal="justify" vertical="center" wrapText="1"/>
    </xf>
    <xf numFmtId="0" fontId="91" fillId="0" borderId="0" xfId="6" applyFont="1" applyFill="1" applyBorder="1" applyAlignment="1">
      <alignment horizontal="justify" vertical="center" wrapText="1"/>
    </xf>
    <xf numFmtId="0" fontId="91" fillId="0" borderId="8" xfId="6" applyFont="1" applyFill="1" applyBorder="1" applyAlignment="1">
      <alignment horizontal="justify" vertical="center" wrapText="1"/>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12" fillId="0" borderId="0" xfId="0" applyFont="1" applyBorder="1" applyAlignment="1">
      <alignment horizontal="center"/>
    </xf>
    <xf numFmtId="0" fontId="93" fillId="0" borderId="0" xfId="0" applyFont="1" applyAlignment="1">
      <alignment horizontal="center" vertical="center"/>
    </xf>
    <xf numFmtId="0" fontId="89" fillId="0" borderId="60" xfId="0" applyFont="1" applyBorder="1" applyAlignment="1">
      <alignment horizontal="center" vertical="center"/>
    </xf>
    <xf numFmtId="0" fontId="89" fillId="0" borderId="61" xfId="0" applyFont="1" applyBorder="1" applyAlignment="1">
      <alignment horizontal="center" vertical="center"/>
    </xf>
    <xf numFmtId="0" fontId="89" fillId="0" borderId="62" xfId="0" applyFont="1" applyBorder="1" applyAlignment="1">
      <alignment horizontal="center" vertical="center"/>
    </xf>
    <xf numFmtId="0" fontId="89" fillId="0" borderId="7" xfId="0" applyFont="1" applyBorder="1" applyAlignment="1">
      <alignment horizontal="center" vertical="center"/>
    </xf>
    <xf numFmtId="0" fontId="89" fillId="0" borderId="0" xfId="0" applyFont="1" applyBorder="1" applyAlignment="1">
      <alignment horizontal="center" vertical="center"/>
    </xf>
    <xf numFmtId="0" fontId="89" fillId="0" borderId="8" xfId="0" applyFont="1" applyBorder="1" applyAlignment="1">
      <alignment horizontal="center" vertical="center"/>
    </xf>
    <xf numFmtId="0" fontId="89" fillId="0" borderId="45" xfId="0" applyFont="1" applyBorder="1" applyAlignment="1">
      <alignment horizontal="center"/>
    </xf>
    <xf numFmtId="0" fontId="89" fillId="0" borderId="59" xfId="0" applyFont="1" applyBorder="1" applyAlignment="1">
      <alignment horizontal="center"/>
    </xf>
    <xf numFmtId="0" fontId="96" fillId="0" borderId="10" xfId="0" applyFont="1" applyBorder="1" applyAlignment="1">
      <alignment horizontal="center"/>
    </xf>
    <xf numFmtId="0" fontId="89" fillId="0" borderId="7" xfId="0" applyFont="1" applyBorder="1" applyAlignment="1">
      <alignment horizontal="left" vertical="center" wrapText="1"/>
    </xf>
    <xf numFmtId="0" fontId="89" fillId="0" borderId="0" xfId="0" applyFont="1" applyBorder="1" applyAlignment="1">
      <alignment horizontal="left" vertical="center" wrapText="1"/>
    </xf>
    <xf numFmtId="0" fontId="89" fillId="0" borderId="8" xfId="0" applyFont="1" applyBorder="1" applyAlignment="1">
      <alignment horizontal="left" vertical="center" wrapText="1"/>
    </xf>
    <xf numFmtId="0" fontId="107" fillId="0" borderId="31" xfId="11" applyFont="1" applyBorder="1" applyAlignment="1">
      <alignment horizontal="center" wrapText="1"/>
    </xf>
    <xf numFmtId="0" fontId="107" fillId="0" borderId="0" xfId="11" applyFont="1" applyBorder="1" applyAlignment="1">
      <alignment horizontal="center" wrapText="1"/>
    </xf>
    <xf numFmtId="0" fontId="107" fillId="0" borderId="79" xfId="11" applyFont="1" applyBorder="1" applyAlignment="1">
      <alignment horizontal="center" wrapText="1"/>
    </xf>
    <xf numFmtId="0" fontId="73" fillId="0" borderId="0" xfId="11" applyFont="1" applyAlignment="1">
      <alignment horizontal="left" wrapText="1"/>
    </xf>
    <xf numFmtId="0" fontId="98" fillId="0" borderId="0" xfId="11" applyFont="1" applyAlignment="1">
      <alignment horizontal="center" vertical="center"/>
    </xf>
    <xf numFmtId="0" fontId="118" fillId="5" borderId="4" xfId="11" applyFont="1" applyFill="1" applyBorder="1" applyAlignment="1">
      <alignment horizontal="center" vertical="center" wrapText="1"/>
    </xf>
    <xf numFmtId="0" fontId="118" fillId="5" borderId="7" xfId="11" applyFont="1" applyFill="1" applyBorder="1" applyAlignment="1">
      <alignment horizontal="center" vertical="center" wrapText="1"/>
    </xf>
    <xf numFmtId="0" fontId="118" fillId="5" borderId="35" xfId="11" applyFont="1" applyFill="1" applyBorder="1" applyAlignment="1">
      <alignment horizontal="center" vertical="center" wrapText="1"/>
    </xf>
    <xf numFmtId="0" fontId="118" fillId="5" borderId="37" xfId="11" applyFont="1" applyFill="1" applyBorder="1" applyAlignment="1">
      <alignment horizontal="center" vertical="center" wrapText="1"/>
    </xf>
    <xf numFmtId="0" fontId="118" fillId="5" borderId="5" xfId="11" applyFont="1" applyFill="1" applyBorder="1" applyAlignment="1">
      <alignment horizontal="center" vertical="center" wrapText="1"/>
    </xf>
    <xf numFmtId="0" fontId="118" fillId="5" borderId="0" xfId="11" applyFont="1" applyFill="1" applyBorder="1" applyAlignment="1">
      <alignment horizontal="center" vertical="center" wrapText="1"/>
    </xf>
    <xf numFmtId="0" fontId="118" fillId="5" borderId="63" xfId="11" applyFont="1" applyFill="1" applyBorder="1" applyAlignment="1">
      <alignment horizontal="center" vertical="center" wrapText="1"/>
    </xf>
    <xf numFmtId="0" fontId="118" fillId="5" borderId="38" xfId="11" applyFont="1" applyFill="1" applyBorder="1" applyAlignment="1">
      <alignment horizontal="center" vertical="center" wrapText="1"/>
    </xf>
    <xf numFmtId="0" fontId="92" fillId="0" borderId="0" xfId="11" applyFont="1" applyBorder="1" applyAlignment="1">
      <alignment horizontal="center" vertical="center"/>
    </xf>
    <xf numFmtId="0" fontId="107" fillId="0" borderId="31" xfId="11" applyFont="1" applyBorder="1" applyAlignment="1">
      <alignment horizontal="center"/>
    </xf>
    <xf numFmtId="0" fontId="107" fillId="0" borderId="0" xfId="11" applyFont="1" applyBorder="1" applyAlignment="1">
      <alignment horizontal="center"/>
    </xf>
    <xf numFmtId="0" fontId="107" fillId="0" borderId="79" xfId="11" applyFont="1" applyBorder="1" applyAlignment="1">
      <alignment horizontal="center"/>
    </xf>
    <xf numFmtId="0" fontId="39" fillId="0" borderId="0" xfId="0" applyFont="1" applyBorder="1" applyAlignment="1">
      <alignment horizontal="center" vertical="center" wrapText="1"/>
    </xf>
    <xf numFmtId="0" fontId="98" fillId="0" borderId="0" xfId="6" applyFont="1" applyAlignment="1">
      <alignment horizontal="center"/>
    </xf>
    <xf numFmtId="0" fontId="28" fillId="0" borderId="0" xfId="6" applyFont="1" applyBorder="1" applyAlignment="1">
      <alignment horizontal="center"/>
    </xf>
    <xf numFmtId="0" fontId="8" fillId="0" borderId="0" xfId="6" applyFont="1" applyAlignment="1">
      <alignment horizontal="center"/>
    </xf>
    <xf numFmtId="0" fontId="91" fillId="0" borderId="26" xfId="6" applyFont="1" applyBorder="1" applyAlignment="1">
      <alignment horizontal="center"/>
    </xf>
    <xf numFmtId="0" fontId="91" fillId="0" borderId="27" xfId="6" applyFont="1" applyBorder="1" applyAlignment="1">
      <alignment horizontal="center"/>
    </xf>
    <xf numFmtId="0" fontId="39" fillId="0" borderId="5" xfId="0" applyFont="1" applyBorder="1" applyAlignment="1">
      <alignment horizontal="center" vertical="top" wrapText="1"/>
    </xf>
    <xf numFmtId="0" fontId="39" fillId="0" borderId="0" xfId="0" applyFont="1" applyAlignment="1">
      <alignment horizontal="center" vertical="top" wrapText="1"/>
    </xf>
    <xf numFmtId="0" fontId="109" fillId="0" borderId="7" xfId="0" applyFont="1" applyBorder="1" applyAlignment="1">
      <alignment horizontal="justify" vertical="center" wrapText="1"/>
    </xf>
    <xf numFmtId="0" fontId="109" fillId="0" borderId="0" xfId="0" applyFont="1" applyBorder="1" applyAlignment="1">
      <alignment horizontal="justify" vertical="center" wrapText="1"/>
    </xf>
    <xf numFmtId="0" fontId="109" fillId="0" borderId="8" xfId="0" applyFont="1" applyBorder="1" applyAlignment="1">
      <alignment horizontal="justify" vertical="center" wrapText="1"/>
    </xf>
    <xf numFmtId="0" fontId="11" fillId="0" borderId="5" xfId="0" applyFont="1" applyBorder="1" applyAlignment="1">
      <alignment horizontal="center" wrapText="1"/>
    </xf>
    <xf numFmtId="0" fontId="11"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Alignment="1">
      <alignment horizontal="left"/>
    </xf>
    <xf numFmtId="0" fontId="21" fillId="0" borderId="7" xfId="6" applyFont="1" applyFill="1" applyBorder="1" applyAlignment="1">
      <alignment horizontal="left" vertical="center" wrapText="1"/>
    </xf>
    <xf numFmtId="0" fontId="21" fillId="0" borderId="0" xfId="6" applyFont="1" applyFill="1" applyBorder="1" applyAlignment="1">
      <alignment horizontal="left" vertical="center" wrapText="1"/>
    </xf>
    <xf numFmtId="0" fontId="21" fillId="0" borderId="8" xfId="6" applyFont="1" applyFill="1" applyBorder="1" applyAlignment="1">
      <alignment horizontal="left" vertical="center" wrapText="1"/>
    </xf>
    <xf numFmtId="43" fontId="120" fillId="0" borderId="103" xfId="1" applyFont="1" applyBorder="1"/>
  </cellXfs>
  <cellStyles count="399">
    <cellStyle name="=C:\WINNT\SYSTEM32\COMMAND.COM" xfId="14" xr:uid="{00000000-0005-0000-0000-000000000000}"/>
    <cellStyle name="=C:\WINNT\SYSTEM32\COMMAND.COM 2" xfId="15" xr:uid="{00000000-0005-0000-0000-000001000000}"/>
    <cellStyle name="20% - Accent1" xfId="16" xr:uid="{00000000-0005-0000-0000-000002000000}"/>
    <cellStyle name="20% - Accent2" xfId="17" xr:uid="{00000000-0005-0000-0000-000003000000}"/>
    <cellStyle name="20% - Accent3" xfId="18" xr:uid="{00000000-0005-0000-0000-000004000000}"/>
    <cellStyle name="20% - Accent4" xfId="19" xr:uid="{00000000-0005-0000-0000-000005000000}"/>
    <cellStyle name="20% - Accent5" xfId="20" xr:uid="{00000000-0005-0000-0000-000006000000}"/>
    <cellStyle name="20% - Accent6" xfId="21" xr:uid="{00000000-0005-0000-0000-000007000000}"/>
    <cellStyle name="20% - Énfasis1 2" xfId="22" xr:uid="{00000000-0005-0000-0000-000008000000}"/>
    <cellStyle name="20% - Énfasis1 3" xfId="23" xr:uid="{00000000-0005-0000-0000-000009000000}"/>
    <cellStyle name="20% - Énfasis2 2" xfId="24" xr:uid="{00000000-0005-0000-0000-00000A000000}"/>
    <cellStyle name="20% - Énfasis2 3" xfId="25" xr:uid="{00000000-0005-0000-0000-00000B000000}"/>
    <cellStyle name="20% - Énfasis3 2" xfId="26" xr:uid="{00000000-0005-0000-0000-00000C000000}"/>
    <cellStyle name="20% - Énfasis3 3" xfId="27" xr:uid="{00000000-0005-0000-0000-00000D000000}"/>
    <cellStyle name="20% - Énfasis4 2" xfId="28" xr:uid="{00000000-0005-0000-0000-00000E000000}"/>
    <cellStyle name="20% - Énfasis4 3" xfId="29" xr:uid="{00000000-0005-0000-0000-00000F000000}"/>
    <cellStyle name="20% - Énfasis5 2" xfId="30" xr:uid="{00000000-0005-0000-0000-000010000000}"/>
    <cellStyle name="20% - Énfasis5 3" xfId="31" xr:uid="{00000000-0005-0000-0000-000011000000}"/>
    <cellStyle name="20% - Énfasis6 2" xfId="32" xr:uid="{00000000-0005-0000-0000-000012000000}"/>
    <cellStyle name="20% - Énfasis6 3" xfId="33" xr:uid="{00000000-0005-0000-0000-000013000000}"/>
    <cellStyle name="40% - Accent1" xfId="34" xr:uid="{00000000-0005-0000-0000-000014000000}"/>
    <cellStyle name="40% - Accent2" xfId="35" xr:uid="{00000000-0005-0000-0000-000015000000}"/>
    <cellStyle name="40% - Accent3" xfId="36" xr:uid="{00000000-0005-0000-0000-000016000000}"/>
    <cellStyle name="40% - Accent4" xfId="37" xr:uid="{00000000-0005-0000-0000-000017000000}"/>
    <cellStyle name="40% - Accent5" xfId="38" xr:uid="{00000000-0005-0000-0000-000018000000}"/>
    <cellStyle name="40% - Accent6" xfId="39" xr:uid="{00000000-0005-0000-0000-000019000000}"/>
    <cellStyle name="40% - Énfasis1 2" xfId="40" xr:uid="{00000000-0005-0000-0000-00001A000000}"/>
    <cellStyle name="40% - Énfasis1 3" xfId="41" xr:uid="{00000000-0005-0000-0000-00001B000000}"/>
    <cellStyle name="40% - Énfasis2 2" xfId="42" xr:uid="{00000000-0005-0000-0000-00001C000000}"/>
    <cellStyle name="40% - Énfasis2 3" xfId="43" xr:uid="{00000000-0005-0000-0000-00001D000000}"/>
    <cellStyle name="40% - Énfasis3 2" xfId="44" xr:uid="{00000000-0005-0000-0000-00001E000000}"/>
    <cellStyle name="40% - Énfasis3 3" xfId="45" xr:uid="{00000000-0005-0000-0000-00001F000000}"/>
    <cellStyle name="40% - Énfasis4 2" xfId="46" xr:uid="{00000000-0005-0000-0000-000020000000}"/>
    <cellStyle name="40% - Énfasis4 3" xfId="47" xr:uid="{00000000-0005-0000-0000-000021000000}"/>
    <cellStyle name="40% - Énfasis5 2" xfId="48" xr:uid="{00000000-0005-0000-0000-000022000000}"/>
    <cellStyle name="40% - Énfasis5 3" xfId="49" xr:uid="{00000000-0005-0000-0000-000023000000}"/>
    <cellStyle name="40% - Énfasis6 2" xfId="50" xr:uid="{00000000-0005-0000-0000-000024000000}"/>
    <cellStyle name="40% - Énfasis6 3" xfId="51" xr:uid="{00000000-0005-0000-0000-000025000000}"/>
    <cellStyle name="60% - Accent1" xfId="52" xr:uid="{00000000-0005-0000-0000-000026000000}"/>
    <cellStyle name="60% - Accent2" xfId="53" xr:uid="{00000000-0005-0000-0000-000027000000}"/>
    <cellStyle name="60% - Accent3" xfId="54" xr:uid="{00000000-0005-0000-0000-000028000000}"/>
    <cellStyle name="60% - Accent4" xfId="55" xr:uid="{00000000-0005-0000-0000-000029000000}"/>
    <cellStyle name="60% - Accent5" xfId="56" xr:uid="{00000000-0005-0000-0000-00002A000000}"/>
    <cellStyle name="60% - Accent6" xfId="57" xr:uid="{00000000-0005-0000-0000-00002B000000}"/>
    <cellStyle name="60% - Énfasis1 2" xfId="58" xr:uid="{00000000-0005-0000-0000-00002C000000}"/>
    <cellStyle name="60% - Énfasis1 3" xfId="59" xr:uid="{00000000-0005-0000-0000-00002D000000}"/>
    <cellStyle name="60% - Énfasis2 2" xfId="60" xr:uid="{00000000-0005-0000-0000-00002E000000}"/>
    <cellStyle name="60% - Énfasis2 3" xfId="61" xr:uid="{00000000-0005-0000-0000-00002F000000}"/>
    <cellStyle name="60% - Énfasis3 2" xfId="62" xr:uid="{00000000-0005-0000-0000-000030000000}"/>
    <cellStyle name="60% - Énfasis3 3" xfId="63" xr:uid="{00000000-0005-0000-0000-000031000000}"/>
    <cellStyle name="60% - Énfasis4 2" xfId="64" xr:uid="{00000000-0005-0000-0000-000032000000}"/>
    <cellStyle name="60% - Énfasis4 3" xfId="65" xr:uid="{00000000-0005-0000-0000-000033000000}"/>
    <cellStyle name="60% - Énfasis5 2" xfId="66" xr:uid="{00000000-0005-0000-0000-000034000000}"/>
    <cellStyle name="60% - Énfasis5 3" xfId="67" xr:uid="{00000000-0005-0000-0000-000035000000}"/>
    <cellStyle name="60% - Énfasis6 2" xfId="68" xr:uid="{00000000-0005-0000-0000-000036000000}"/>
    <cellStyle name="60% - Énfasis6 3" xfId="69" xr:uid="{00000000-0005-0000-0000-000037000000}"/>
    <cellStyle name="Accent1" xfId="70" xr:uid="{00000000-0005-0000-0000-000038000000}"/>
    <cellStyle name="Accent2" xfId="71" xr:uid="{00000000-0005-0000-0000-000039000000}"/>
    <cellStyle name="Accent3" xfId="72" xr:uid="{00000000-0005-0000-0000-00003A000000}"/>
    <cellStyle name="Accent4" xfId="73" xr:uid="{00000000-0005-0000-0000-00003B000000}"/>
    <cellStyle name="Accent5" xfId="74" xr:uid="{00000000-0005-0000-0000-00003C000000}"/>
    <cellStyle name="Accent6" xfId="75" xr:uid="{00000000-0005-0000-0000-00003D000000}"/>
    <cellStyle name="Bad" xfId="76" xr:uid="{00000000-0005-0000-0000-00003E000000}"/>
    <cellStyle name="Buena 2" xfId="77" xr:uid="{00000000-0005-0000-0000-00003F000000}"/>
    <cellStyle name="Buena 3" xfId="78" xr:uid="{00000000-0005-0000-0000-000040000000}"/>
    <cellStyle name="Calculation" xfId="79" xr:uid="{00000000-0005-0000-0000-000041000000}"/>
    <cellStyle name="Cálculo 2" xfId="80" xr:uid="{00000000-0005-0000-0000-000042000000}"/>
    <cellStyle name="Cálculo 3" xfId="81" xr:uid="{00000000-0005-0000-0000-000043000000}"/>
    <cellStyle name="Celda de comprobación 2" xfId="82" xr:uid="{00000000-0005-0000-0000-000044000000}"/>
    <cellStyle name="Celda de comprobación 3" xfId="83" xr:uid="{00000000-0005-0000-0000-000045000000}"/>
    <cellStyle name="Celda vinculada 2" xfId="84" xr:uid="{00000000-0005-0000-0000-000046000000}"/>
    <cellStyle name="Celda vinculada 3" xfId="85" xr:uid="{00000000-0005-0000-0000-000047000000}"/>
    <cellStyle name="Check Cell" xfId="86" xr:uid="{00000000-0005-0000-0000-000048000000}"/>
    <cellStyle name="Encabezado 4 2" xfId="87" xr:uid="{00000000-0005-0000-0000-000049000000}"/>
    <cellStyle name="Encabezado 4 3" xfId="88" xr:uid="{00000000-0005-0000-0000-00004A000000}"/>
    <cellStyle name="Énfasis1 2" xfId="89" xr:uid="{00000000-0005-0000-0000-00004B000000}"/>
    <cellStyle name="Énfasis1 3" xfId="90" xr:uid="{00000000-0005-0000-0000-00004C000000}"/>
    <cellStyle name="Énfasis2 2" xfId="91" xr:uid="{00000000-0005-0000-0000-00004D000000}"/>
    <cellStyle name="Énfasis2 3" xfId="92" xr:uid="{00000000-0005-0000-0000-00004E000000}"/>
    <cellStyle name="Énfasis3 2" xfId="93" xr:uid="{00000000-0005-0000-0000-00004F000000}"/>
    <cellStyle name="Énfasis3 3" xfId="94" xr:uid="{00000000-0005-0000-0000-000050000000}"/>
    <cellStyle name="Énfasis4 2" xfId="95" xr:uid="{00000000-0005-0000-0000-000051000000}"/>
    <cellStyle name="Énfasis4 3" xfId="96" xr:uid="{00000000-0005-0000-0000-000052000000}"/>
    <cellStyle name="Énfasis5 2" xfId="97" xr:uid="{00000000-0005-0000-0000-000053000000}"/>
    <cellStyle name="Énfasis5 3" xfId="98" xr:uid="{00000000-0005-0000-0000-000054000000}"/>
    <cellStyle name="Énfasis6 2" xfId="99" xr:uid="{00000000-0005-0000-0000-000055000000}"/>
    <cellStyle name="Énfasis6 3" xfId="100" xr:uid="{00000000-0005-0000-0000-000056000000}"/>
    <cellStyle name="Entrada 2" xfId="101" xr:uid="{00000000-0005-0000-0000-000057000000}"/>
    <cellStyle name="Entrada 3" xfId="102" xr:uid="{00000000-0005-0000-0000-000058000000}"/>
    <cellStyle name="Explanatory Text" xfId="103" xr:uid="{00000000-0005-0000-0000-000059000000}"/>
    <cellStyle name="Good" xfId="104" xr:uid="{00000000-0005-0000-0000-00005A000000}"/>
    <cellStyle name="Heading 1" xfId="105" xr:uid="{00000000-0005-0000-0000-00005B000000}"/>
    <cellStyle name="Heading 2" xfId="106" xr:uid="{00000000-0005-0000-0000-00005C000000}"/>
    <cellStyle name="Heading 3" xfId="107" xr:uid="{00000000-0005-0000-0000-00005D000000}"/>
    <cellStyle name="Heading 4" xfId="108" xr:uid="{00000000-0005-0000-0000-00005E000000}"/>
    <cellStyle name="Hipervínculo 2" xfId="109" xr:uid="{00000000-0005-0000-0000-00005F000000}"/>
    <cellStyle name="Incorrecto 2" xfId="110" xr:uid="{00000000-0005-0000-0000-000060000000}"/>
    <cellStyle name="Incorrecto 2 2" xfId="111" xr:uid="{00000000-0005-0000-0000-000061000000}"/>
    <cellStyle name="Incorrecto 3" xfId="112" xr:uid="{00000000-0005-0000-0000-000062000000}"/>
    <cellStyle name="Input" xfId="113" xr:uid="{00000000-0005-0000-0000-000063000000}"/>
    <cellStyle name="Linked Cell" xfId="114" xr:uid="{00000000-0005-0000-0000-000064000000}"/>
    <cellStyle name="Millares" xfId="1" builtinId="3"/>
    <cellStyle name="Millares 10" xfId="115" xr:uid="{00000000-0005-0000-0000-000066000000}"/>
    <cellStyle name="Millares 10 2" xfId="116" xr:uid="{00000000-0005-0000-0000-000067000000}"/>
    <cellStyle name="Millares 11" xfId="117" xr:uid="{00000000-0005-0000-0000-000068000000}"/>
    <cellStyle name="Millares 11 2" xfId="118" xr:uid="{00000000-0005-0000-0000-000069000000}"/>
    <cellStyle name="Millares 12" xfId="393" xr:uid="{00000000-0005-0000-0000-00006A000000}"/>
    <cellStyle name="Millares 13" xfId="398" xr:uid="{00000000-0005-0000-0000-00006B000000}"/>
    <cellStyle name="Millares 2" xfId="12" xr:uid="{00000000-0005-0000-0000-00006C000000}"/>
    <cellStyle name="Millares 2 2" xfId="119" xr:uid="{00000000-0005-0000-0000-00006D000000}"/>
    <cellStyle name="Millares 2 2 2" xfId="120" xr:uid="{00000000-0005-0000-0000-00006E000000}"/>
    <cellStyle name="Millares 2 2 2 2" xfId="121" xr:uid="{00000000-0005-0000-0000-00006F000000}"/>
    <cellStyle name="Millares 2 2 2 2 2" xfId="122" xr:uid="{00000000-0005-0000-0000-000070000000}"/>
    <cellStyle name="Millares 2 2 2 3" xfId="123" xr:uid="{00000000-0005-0000-0000-000071000000}"/>
    <cellStyle name="Millares 2 2 3" xfId="124" xr:uid="{00000000-0005-0000-0000-000072000000}"/>
    <cellStyle name="Millares 2 2 3 2" xfId="125" xr:uid="{00000000-0005-0000-0000-000073000000}"/>
    <cellStyle name="Millares 2 3" xfId="126" xr:uid="{00000000-0005-0000-0000-000074000000}"/>
    <cellStyle name="Millares 2 4" xfId="127" xr:uid="{00000000-0005-0000-0000-000075000000}"/>
    <cellStyle name="Millares 3" xfId="128" xr:uid="{00000000-0005-0000-0000-000076000000}"/>
    <cellStyle name="Millares 3 2" xfId="129" xr:uid="{00000000-0005-0000-0000-000077000000}"/>
    <cellStyle name="Millares 3 2 2" xfId="130" xr:uid="{00000000-0005-0000-0000-000078000000}"/>
    <cellStyle name="Millares 3 3" xfId="10" xr:uid="{00000000-0005-0000-0000-000079000000}"/>
    <cellStyle name="Millares 3 3 2" xfId="131" xr:uid="{00000000-0005-0000-0000-00007A000000}"/>
    <cellStyle name="Millares 3 3 2 2" xfId="132" xr:uid="{00000000-0005-0000-0000-00007B000000}"/>
    <cellStyle name="Millares 3 3 2 2 2" xfId="133" xr:uid="{00000000-0005-0000-0000-00007C000000}"/>
    <cellStyle name="Millares 3 3 2 3" xfId="134" xr:uid="{00000000-0005-0000-0000-00007D000000}"/>
    <cellStyle name="Millares 3 3 3" xfId="135" xr:uid="{00000000-0005-0000-0000-00007E000000}"/>
    <cellStyle name="Millares 3 3 3 2" xfId="136" xr:uid="{00000000-0005-0000-0000-00007F000000}"/>
    <cellStyle name="Millares 3 3 4" xfId="137" xr:uid="{00000000-0005-0000-0000-000080000000}"/>
    <cellStyle name="Millares 3 3 4 2" xfId="138" xr:uid="{00000000-0005-0000-0000-000081000000}"/>
    <cellStyle name="Millares 3 3 5" xfId="139" xr:uid="{00000000-0005-0000-0000-000082000000}"/>
    <cellStyle name="Millares 3 4" xfId="140" xr:uid="{00000000-0005-0000-0000-000083000000}"/>
    <cellStyle name="Millares 3 4 2" xfId="141" xr:uid="{00000000-0005-0000-0000-000084000000}"/>
    <cellStyle name="Millares 3 4 2 2" xfId="142" xr:uid="{00000000-0005-0000-0000-000085000000}"/>
    <cellStyle name="Millares 3 4 3" xfId="143" xr:uid="{00000000-0005-0000-0000-000086000000}"/>
    <cellStyle name="Millares 3 5" xfId="144" xr:uid="{00000000-0005-0000-0000-000087000000}"/>
    <cellStyle name="Millares 3 5 2" xfId="145" xr:uid="{00000000-0005-0000-0000-000088000000}"/>
    <cellStyle name="Millares 3 5 2 2" xfId="146" xr:uid="{00000000-0005-0000-0000-000089000000}"/>
    <cellStyle name="Millares 3 5 3" xfId="147" xr:uid="{00000000-0005-0000-0000-00008A000000}"/>
    <cellStyle name="Millares 3 6" xfId="148" xr:uid="{00000000-0005-0000-0000-00008B000000}"/>
    <cellStyle name="Millares 3 6 2" xfId="149" xr:uid="{00000000-0005-0000-0000-00008C000000}"/>
    <cellStyle name="Millares 3 7" xfId="150" xr:uid="{00000000-0005-0000-0000-00008D000000}"/>
    <cellStyle name="Millares 4" xfId="151" xr:uid="{00000000-0005-0000-0000-00008E000000}"/>
    <cellStyle name="Millares 4 2" xfId="152" xr:uid="{00000000-0005-0000-0000-00008F000000}"/>
    <cellStyle name="Millares 4 2 2" xfId="153" xr:uid="{00000000-0005-0000-0000-000090000000}"/>
    <cellStyle name="Millares 4 2 2 2" xfId="154" xr:uid="{00000000-0005-0000-0000-000091000000}"/>
    <cellStyle name="Millares 4 2 3" xfId="155" xr:uid="{00000000-0005-0000-0000-000092000000}"/>
    <cellStyle name="Millares 4 3" xfId="156" xr:uid="{00000000-0005-0000-0000-000093000000}"/>
    <cellStyle name="Millares 4 3 2" xfId="157" xr:uid="{00000000-0005-0000-0000-000094000000}"/>
    <cellStyle name="Millares 4 4" xfId="158" xr:uid="{00000000-0005-0000-0000-000095000000}"/>
    <cellStyle name="Millares 5" xfId="159" xr:uid="{00000000-0005-0000-0000-000096000000}"/>
    <cellStyle name="Millares 5 2" xfId="160" xr:uid="{00000000-0005-0000-0000-000097000000}"/>
    <cellStyle name="Millares 5 2 2" xfId="161" xr:uid="{00000000-0005-0000-0000-000098000000}"/>
    <cellStyle name="Millares 5 2 2 2" xfId="162" xr:uid="{00000000-0005-0000-0000-000099000000}"/>
    <cellStyle name="Millares 5 2 3" xfId="163" xr:uid="{00000000-0005-0000-0000-00009A000000}"/>
    <cellStyle name="Millares 5 3" xfId="164" xr:uid="{00000000-0005-0000-0000-00009B000000}"/>
    <cellStyle name="Millares 5 3 2" xfId="165" xr:uid="{00000000-0005-0000-0000-00009C000000}"/>
    <cellStyle name="Millares 5 4" xfId="166" xr:uid="{00000000-0005-0000-0000-00009D000000}"/>
    <cellStyle name="Millares 6" xfId="167" xr:uid="{00000000-0005-0000-0000-00009E000000}"/>
    <cellStyle name="Millares 6 2" xfId="168" xr:uid="{00000000-0005-0000-0000-00009F000000}"/>
    <cellStyle name="Millares 6 2 2" xfId="169" xr:uid="{00000000-0005-0000-0000-0000A0000000}"/>
    <cellStyle name="Millares 6 2 2 2" xfId="170" xr:uid="{00000000-0005-0000-0000-0000A1000000}"/>
    <cellStyle name="Millares 6 2 3" xfId="171" xr:uid="{00000000-0005-0000-0000-0000A2000000}"/>
    <cellStyle name="Millares 6 3" xfId="172" xr:uid="{00000000-0005-0000-0000-0000A3000000}"/>
    <cellStyle name="Millares 6 3 2" xfId="173" xr:uid="{00000000-0005-0000-0000-0000A4000000}"/>
    <cellStyle name="Millares 6 4" xfId="174" xr:uid="{00000000-0005-0000-0000-0000A5000000}"/>
    <cellStyle name="Millares 7" xfId="175" xr:uid="{00000000-0005-0000-0000-0000A6000000}"/>
    <cellStyle name="Millares 7 2" xfId="176" xr:uid="{00000000-0005-0000-0000-0000A7000000}"/>
    <cellStyle name="Millares 7 2 2" xfId="177" xr:uid="{00000000-0005-0000-0000-0000A8000000}"/>
    <cellStyle name="Millares 7 2 2 2" xfId="178" xr:uid="{00000000-0005-0000-0000-0000A9000000}"/>
    <cellStyle name="Millares 7 2 2 2 2" xfId="179" xr:uid="{00000000-0005-0000-0000-0000AA000000}"/>
    <cellStyle name="Millares 7 2 2 3" xfId="180" xr:uid="{00000000-0005-0000-0000-0000AB000000}"/>
    <cellStyle name="Millares 7 2 3" xfId="181" xr:uid="{00000000-0005-0000-0000-0000AC000000}"/>
    <cellStyle name="Millares 7 2 3 2" xfId="182" xr:uid="{00000000-0005-0000-0000-0000AD000000}"/>
    <cellStyle name="Millares 7 2 4" xfId="183" xr:uid="{00000000-0005-0000-0000-0000AE000000}"/>
    <cellStyle name="Millares 7 3" xfId="184" xr:uid="{00000000-0005-0000-0000-0000AF000000}"/>
    <cellStyle name="Millares 7 3 2" xfId="185" xr:uid="{00000000-0005-0000-0000-0000B0000000}"/>
    <cellStyle name="Millares 7 4" xfId="186" xr:uid="{00000000-0005-0000-0000-0000B1000000}"/>
    <cellStyle name="Millares 8" xfId="187" xr:uid="{00000000-0005-0000-0000-0000B2000000}"/>
    <cellStyle name="Millares 8 2" xfId="188" xr:uid="{00000000-0005-0000-0000-0000B3000000}"/>
    <cellStyle name="Millares 8 2 2" xfId="189" xr:uid="{00000000-0005-0000-0000-0000B4000000}"/>
    <cellStyle name="Millares 8 2 2 2" xfId="190" xr:uid="{00000000-0005-0000-0000-0000B5000000}"/>
    <cellStyle name="Millares 8 2 3" xfId="191" xr:uid="{00000000-0005-0000-0000-0000B6000000}"/>
    <cellStyle name="Millares 8 3" xfId="192" xr:uid="{00000000-0005-0000-0000-0000B7000000}"/>
    <cellStyle name="Millares 8 3 2" xfId="193" xr:uid="{00000000-0005-0000-0000-0000B8000000}"/>
    <cellStyle name="Millares 8 4" xfId="194" xr:uid="{00000000-0005-0000-0000-0000B9000000}"/>
    <cellStyle name="Millares 9" xfId="195" xr:uid="{00000000-0005-0000-0000-0000BA000000}"/>
    <cellStyle name="Millares 9 2" xfId="196" xr:uid="{00000000-0005-0000-0000-0000BB000000}"/>
    <cellStyle name="Moneda" xfId="2" builtinId="4"/>
    <cellStyle name="Moneda 2" xfId="197" xr:uid="{00000000-0005-0000-0000-0000BD000000}"/>
    <cellStyle name="Moneda 2 2" xfId="198" xr:uid="{00000000-0005-0000-0000-0000BE000000}"/>
    <cellStyle name="Moneda 2 2 2" xfId="199" xr:uid="{00000000-0005-0000-0000-0000BF000000}"/>
    <cellStyle name="Moneda 2 2 2 2" xfId="200" xr:uid="{00000000-0005-0000-0000-0000C0000000}"/>
    <cellStyle name="Moneda 2 2 2 2 2" xfId="201" xr:uid="{00000000-0005-0000-0000-0000C1000000}"/>
    <cellStyle name="Moneda 2 2 2 3" xfId="202" xr:uid="{00000000-0005-0000-0000-0000C2000000}"/>
    <cellStyle name="Moneda 2 2 3" xfId="203" xr:uid="{00000000-0005-0000-0000-0000C3000000}"/>
    <cellStyle name="Moneda 2 2 3 2" xfId="204" xr:uid="{00000000-0005-0000-0000-0000C4000000}"/>
    <cellStyle name="Moneda 2 2 4" xfId="205" xr:uid="{00000000-0005-0000-0000-0000C5000000}"/>
    <cellStyle name="Moneda 2 3" xfId="206" xr:uid="{00000000-0005-0000-0000-0000C6000000}"/>
    <cellStyle name="Moneda 2 3 2" xfId="207" xr:uid="{00000000-0005-0000-0000-0000C7000000}"/>
    <cellStyle name="Moneda 2 3 2 2" xfId="208" xr:uid="{00000000-0005-0000-0000-0000C8000000}"/>
    <cellStyle name="Moneda 2 3 2 2 2" xfId="209" xr:uid="{00000000-0005-0000-0000-0000C9000000}"/>
    <cellStyle name="Moneda 2 3 2 3" xfId="210" xr:uid="{00000000-0005-0000-0000-0000CA000000}"/>
    <cellStyle name="Moneda 2 3 3" xfId="211" xr:uid="{00000000-0005-0000-0000-0000CB000000}"/>
    <cellStyle name="Moneda 2 3 3 2" xfId="212" xr:uid="{00000000-0005-0000-0000-0000CC000000}"/>
    <cellStyle name="Moneda 2 3 4" xfId="213" xr:uid="{00000000-0005-0000-0000-0000CD000000}"/>
    <cellStyle name="Moneda 2 3 4 2" xfId="214" xr:uid="{00000000-0005-0000-0000-0000CE000000}"/>
    <cellStyle name="Moneda 2 3 5" xfId="215" xr:uid="{00000000-0005-0000-0000-0000CF000000}"/>
    <cellStyle name="Moneda 2 4" xfId="216" xr:uid="{00000000-0005-0000-0000-0000D0000000}"/>
    <cellStyle name="Moneda 2 4 2" xfId="217" xr:uid="{00000000-0005-0000-0000-0000D1000000}"/>
    <cellStyle name="Moneda 2 4 2 2" xfId="218" xr:uid="{00000000-0005-0000-0000-0000D2000000}"/>
    <cellStyle name="Moneda 2 4 3" xfId="219" xr:uid="{00000000-0005-0000-0000-0000D3000000}"/>
    <cellStyle name="Moneda 2 5" xfId="220" xr:uid="{00000000-0005-0000-0000-0000D4000000}"/>
    <cellStyle name="Moneda 2 5 2" xfId="221" xr:uid="{00000000-0005-0000-0000-0000D5000000}"/>
    <cellStyle name="Moneda 2 5 2 2" xfId="222" xr:uid="{00000000-0005-0000-0000-0000D6000000}"/>
    <cellStyle name="Moneda 2 5 2 2 2" xfId="223" xr:uid="{00000000-0005-0000-0000-0000D7000000}"/>
    <cellStyle name="Moneda 2 5 2 3" xfId="224" xr:uid="{00000000-0005-0000-0000-0000D8000000}"/>
    <cellStyle name="Moneda 2 5 3" xfId="225" xr:uid="{00000000-0005-0000-0000-0000D9000000}"/>
    <cellStyle name="Moneda 2 5 3 2" xfId="226" xr:uid="{00000000-0005-0000-0000-0000DA000000}"/>
    <cellStyle name="Moneda 2 5 4" xfId="227" xr:uid="{00000000-0005-0000-0000-0000DB000000}"/>
    <cellStyle name="Moneda 2 6" xfId="228" xr:uid="{00000000-0005-0000-0000-0000DC000000}"/>
    <cellStyle name="Moneda 2 6 2" xfId="229" xr:uid="{00000000-0005-0000-0000-0000DD000000}"/>
    <cellStyle name="Moneda 2 6 2 2" xfId="230" xr:uid="{00000000-0005-0000-0000-0000DE000000}"/>
    <cellStyle name="Moneda 2 6 3" xfId="231" xr:uid="{00000000-0005-0000-0000-0000DF000000}"/>
    <cellStyle name="Moneda 2 7" xfId="232" xr:uid="{00000000-0005-0000-0000-0000E0000000}"/>
    <cellStyle name="Moneda 2 7 2" xfId="233" xr:uid="{00000000-0005-0000-0000-0000E1000000}"/>
    <cellStyle name="Moneda 2 8" xfId="234" xr:uid="{00000000-0005-0000-0000-0000E2000000}"/>
    <cellStyle name="Moneda 3" xfId="235" xr:uid="{00000000-0005-0000-0000-0000E3000000}"/>
    <cellStyle name="Moneda 3 2" xfId="236" xr:uid="{00000000-0005-0000-0000-0000E4000000}"/>
    <cellStyle name="Moneda 3 2 2" xfId="237" xr:uid="{00000000-0005-0000-0000-0000E5000000}"/>
    <cellStyle name="Moneda 3 3" xfId="238" xr:uid="{00000000-0005-0000-0000-0000E6000000}"/>
    <cellStyle name="Moneda 3 4" xfId="239" xr:uid="{00000000-0005-0000-0000-0000E7000000}"/>
    <cellStyle name="Moneda 3 5" xfId="240" xr:uid="{00000000-0005-0000-0000-0000E8000000}"/>
    <cellStyle name="Moneda 4" xfId="241" xr:uid="{00000000-0005-0000-0000-0000E9000000}"/>
    <cellStyle name="Moneda 4 2" xfId="242" xr:uid="{00000000-0005-0000-0000-0000EA000000}"/>
    <cellStyle name="Moneda 4 2 2" xfId="243" xr:uid="{00000000-0005-0000-0000-0000EB000000}"/>
    <cellStyle name="Moneda 4 2 2 2" xfId="244" xr:uid="{00000000-0005-0000-0000-0000EC000000}"/>
    <cellStyle name="Moneda 4 2 3" xfId="245" xr:uid="{00000000-0005-0000-0000-0000ED000000}"/>
    <cellStyle name="Moneda 4 3" xfId="246" xr:uid="{00000000-0005-0000-0000-0000EE000000}"/>
    <cellStyle name="Moneda 4 3 2" xfId="247" xr:uid="{00000000-0005-0000-0000-0000EF000000}"/>
    <cellStyle name="Moneda 4 3 2 2" xfId="248" xr:uid="{00000000-0005-0000-0000-0000F0000000}"/>
    <cellStyle name="Moneda 4 3 3" xfId="249" xr:uid="{00000000-0005-0000-0000-0000F1000000}"/>
    <cellStyle name="Moneda 4 4" xfId="250" xr:uid="{00000000-0005-0000-0000-0000F2000000}"/>
    <cellStyle name="Moneda 4 4 2" xfId="251" xr:uid="{00000000-0005-0000-0000-0000F3000000}"/>
    <cellStyle name="Moneda 4 5" xfId="252" xr:uid="{00000000-0005-0000-0000-0000F4000000}"/>
    <cellStyle name="Moneda 5" xfId="253" xr:uid="{00000000-0005-0000-0000-0000F5000000}"/>
    <cellStyle name="Moneda 5 2" xfId="254" xr:uid="{00000000-0005-0000-0000-0000F6000000}"/>
    <cellStyle name="Moneda 6" xfId="255" xr:uid="{00000000-0005-0000-0000-0000F7000000}"/>
    <cellStyle name="Moneda 6 2" xfId="256" xr:uid="{00000000-0005-0000-0000-0000F8000000}"/>
    <cellStyle name="Moneda 7" xfId="257" xr:uid="{00000000-0005-0000-0000-0000F9000000}"/>
    <cellStyle name="Moneda 7 2" xfId="258" xr:uid="{00000000-0005-0000-0000-0000FA000000}"/>
    <cellStyle name="Moneda 7 2 2" xfId="259" xr:uid="{00000000-0005-0000-0000-0000FB000000}"/>
    <cellStyle name="Moneda 7 3" xfId="260" xr:uid="{00000000-0005-0000-0000-0000FC000000}"/>
    <cellStyle name="Moneda 8" xfId="261" xr:uid="{00000000-0005-0000-0000-0000FD000000}"/>
    <cellStyle name="Neutral 2" xfId="262" xr:uid="{00000000-0005-0000-0000-0000FE000000}"/>
    <cellStyle name="Neutral 3" xfId="263" xr:uid="{00000000-0005-0000-0000-0000FF000000}"/>
    <cellStyle name="Normal" xfId="0" builtinId="0"/>
    <cellStyle name="Normal 10" xfId="264" xr:uid="{00000000-0005-0000-0000-000001010000}"/>
    <cellStyle name="Normal 10 2" xfId="265" xr:uid="{00000000-0005-0000-0000-000002010000}"/>
    <cellStyle name="Normal 10 2 2" xfId="266" xr:uid="{00000000-0005-0000-0000-000003010000}"/>
    <cellStyle name="Normal 10 2 2 2" xfId="267" xr:uid="{00000000-0005-0000-0000-000004010000}"/>
    <cellStyle name="Normal 10 2 3" xfId="268" xr:uid="{00000000-0005-0000-0000-000005010000}"/>
    <cellStyle name="Normal 10 3" xfId="269" xr:uid="{00000000-0005-0000-0000-000006010000}"/>
    <cellStyle name="Normal 10 3 2" xfId="270" xr:uid="{00000000-0005-0000-0000-000007010000}"/>
    <cellStyle name="Normal 10 4" xfId="271" xr:uid="{00000000-0005-0000-0000-000008010000}"/>
    <cellStyle name="Normal 11" xfId="8" xr:uid="{00000000-0005-0000-0000-000009010000}"/>
    <cellStyle name="Normal 11 2" xfId="272" xr:uid="{00000000-0005-0000-0000-00000A010000}"/>
    <cellStyle name="Normal 11 2 2" xfId="273" xr:uid="{00000000-0005-0000-0000-00000B010000}"/>
    <cellStyle name="Normal 11 2 2 2" xfId="274" xr:uid="{00000000-0005-0000-0000-00000C010000}"/>
    <cellStyle name="Normal 11 2 3" xfId="275" xr:uid="{00000000-0005-0000-0000-00000D010000}"/>
    <cellStyle name="Normal 11 2 4" xfId="276" xr:uid="{00000000-0005-0000-0000-00000E010000}"/>
    <cellStyle name="Normal 11 3" xfId="277" xr:uid="{00000000-0005-0000-0000-00000F010000}"/>
    <cellStyle name="Normal 11 4" xfId="278" xr:uid="{00000000-0005-0000-0000-000010010000}"/>
    <cellStyle name="Normal 12" xfId="279" xr:uid="{00000000-0005-0000-0000-000011010000}"/>
    <cellStyle name="Normal 13" xfId="280" xr:uid="{00000000-0005-0000-0000-000012010000}"/>
    <cellStyle name="Normal 14" xfId="281" xr:uid="{00000000-0005-0000-0000-000013010000}"/>
    <cellStyle name="Normal 15" xfId="282" xr:uid="{00000000-0005-0000-0000-000014010000}"/>
    <cellStyle name="Normal 16" xfId="283" xr:uid="{00000000-0005-0000-0000-000015010000}"/>
    <cellStyle name="Normal 16 2" xfId="284" xr:uid="{00000000-0005-0000-0000-000016010000}"/>
    <cellStyle name="Normal 17" xfId="285" xr:uid="{00000000-0005-0000-0000-000017010000}"/>
    <cellStyle name="Normal 17 2" xfId="286" xr:uid="{00000000-0005-0000-0000-000018010000}"/>
    <cellStyle name="Normal 18" xfId="287" xr:uid="{00000000-0005-0000-0000-000019010000}"/>
    <cellStyle name="Normal 18 2" xfId="395" xr:uid="{00000000-0005-0000-0000-00001A010000}"/>
    <cellStyle name="Normal 19" xfId="392" xr:uid="{00000000-0005-0000-0000-00001B010000}"/>
    <cellStyle name="Normal 19 2" xfId="396" xr:uid="{00000000-0005-0000-0000-00001C010000}"/>
    <cellStyle name="Normal 2" xfId="6" xr:uid="{00000000-0005-0000-0000-00001D010000}"/>
    <cellStyle name="Normal 2 2" xfId="288" xr:uid="{00000000-0005-0000-0000-00001E010000}"/>
    <cellStyle name="Normal 2 2 2" xfId="289" xr:uid="{00000000-0005-0000-0000-00001F010000}"/>
    <cellStyle name="Normal 2 2 3" xfId="290" xr:uid="{00000000-0005-0000-0000-000020010000}"/>
    <cellStyle name="Normal 2 2 3 2" xfId="291" xr:uid="{00000000-0005-0000-0000-000021010000}"/>
    <cellStyle name="Normal 2 2 3 2 2" xfId="292" xr:uid="{00000000-0005-0000-0000-000022010000}"/>
    <cellStyle name="Normal 2 2 3 3" xfId="293" xr:uid="{00000000-0005-0000-0000-000023010000}"/>
    <cellStyle name="Normal 2 2 4" xfId="294" xr:uid="{00000000-0005-0000-0000-000024010000}"/>
    <cellStyle name="Normal 2 2 4 2" xfId="295" xr:uid="{00000000-0005-0000-0000-000025010000}"/>
    <cellStyle name="Normal 2 2 4 2 2" xfId="296" xr:uid="{00000000-0005-0000-0000-000026010000}"/>
    <cellStyle name="Normal 2 2 4 3" xfId="297" xr:uid="{00000000-0005-0000-0000-000027010000}"/>
    <cellStyle name="Normal 2 3" xfId="298" xr:uid="{00000000-0005-0000-0000-000028010000}"/>
    <cellStyle name="Normal 2 3 2" xfId="299" xr:uid="{00000000-0005-0000-0000-000029010000}"/>
    <cellStyle name="Normal 2 3 2 2" xfId="300" xr:uid="{00000000-0005-0000-0000-00002A010000}"/>
    <cellStyle name="Normal 2 3 2 2 2" xfId="301" xr:uid="{00000000-0005-0000-0000-00002B010000}"/>
    <cellStyle name="Normal 2 3 2 3" xfId="302" xr:uid="{00000000-0005-0000-0000-00002C010000}"/>
    <cellStyle name="Normal 2 3 3" xfId="303" xr:uid="{00000000-0005-0000-0000-00002D010000}"/>
    <cellStyle name="Normal 2 3 3 2" xfId="304" xr:uid="{00000000-0005-0000-0000-00002E010000}"/>
    <cellStyle name="Normal 2 3 4" xfId="305" xr:uid="{00000000-0005-0000-0000-00002F010000}"/>
    <cellStyle name="Normal 2 3 5" xfId="306" xr:uid="{00000000-0005-0000-0000-000030010000}"/>
    <cellStyle name="Normal 2 3 6" xfId="307" xr:uid="{00000000-0005-0000-0000-000031010000}"/>
    <cellStyle name="Normal 2 4" xfId="308" xr:uid="{00000000-0005-0000-0000-000032010000}"/>
    <cellStyle name="Normal 2 4 2" xfId="309" xr:uid="{00000000-0005-0000-0000-000033010000}"/>
    <cellStyle name="Normal 2 4 2 2" xfId="310" xr:uid="{00000000-0005-0000-0000-000034010000}"/>
    <cellStyle name="Normal 2 4 3" xfId="311" xr:uid="{00000000-0005-0000-0000-000035010000}"/>
    <cellStyle name="Normal 2 4 4" xfId="312" xr:uid="{00000000-0005-0000-0000-000036010000}"/>
    <cellStyle name="Normal 2 4 5" xfId="313" xr:uid="{00000000-0005-0000-0000-000037010000}"/>
    <cellStyle name="Normal 2 5" xfId="314" xr:uid="{00000000-0005-0000-0000-000038010000}"/>
    <cellStyle name="Normal 2 6" xfId="4" xr:uid="{00000000-0005-0000-0000-000039010000}"/>
    <cellStyle name="Normal 2_Hoja Financiera NG" xfId="315" xr:uid="{00000000-0005-0000-0000-00003A010000}"/>
    <cellStyle name="Normal 20" xfId="394" xr:uid="{00000000-0005-0000-0000-00003B010000}"/>
    <cellStyle name="Normal 20 2" xfId="397" xr:uid="{00000000-0005-0000-0000-00003C010000}"/>
    <cellStyle name="Normal 3" xfId="316" xr:uid="{00000000-0005-0000-0000-00003D010000}"/>
    <cellStyle name="Normal 3 2" xfId="317" xr:uid="{00000000-0005-0000-0000-00003E010000}"/>
    <cellStyle name="Normal 3 2 2" xfId="318" xr:uid="{00000000-0005-0000-0000-00003F010000}"/>
    <cellStyle name="Normal 3 2 3" xfId="319" xr:uid="{00000000-0005-0000-0000-000040010000}"/>
    <cellStyle name="Normal 3 3" xfId="320" xr:uid="{00000000-0005-0000-0000-000041010000}"/>
    <cellStyle name="Normal 3 3 2" xfId="321" xr:uid="{00000000-0005-0000-0000-000042010000}"/>
    <cellStyle name="Normal 3 3 2 2" xfId="322" xr:uid="{00000000-0005-0000-0000-000043010000}"/>
    <cellStyle name="Normal 3 3 3" xfId="323" xr:uid="{00000000-0005-0000-0000-000044010000}"/>
    <cellStyle name="Normal 3 4" xfId="324" xr:uid="{00000000-0005-0000-0000-000045010000}"/>
    <cellStyle name="Normal 3 4 2" xfId="325" xr:uid="{00000000-0005-0000-0000-000046010000}"/>
    <cellStyle name="Normal 3 5" xfId="326" xr:uid="{00000000-0005-0000-0000-000047010000}"/>
    <cellStyle name="Normal 4" xfId="327" xr:uid="{00000000-0005-0000-0000-000048010000}"/>
    <cellStyle name="Normal 4 2" xfId="328" xr:uid="{00000000-0005-0000-0000-000049010000}"/>
    <cellStyle name="Normal 4 2 2" xfId="329" xr:uid="{00000000-0005-0000-0000-00004A010000}"/>
    <cellStyle name="Normal 4 2 3" xfId="5" xr:uid="{00000000-0005-0000-0000-00004B010000}"/>
    <cellStyle name="Normal 4 3" xfId="330" xr:uid="{00000000-0005-0000-0000-00004C010000}"/>
    <cellStyle name="Normal 4 3 2" xfId="331" xr:uid="{00000000-0005-0000-0000-00004D010000}"/>
    <cellStyle name="Normal 4 3 3" xfId="332" xr:uid="{00000000-0005-0000-0000-00004E010000}"/>
    <cellStyle name="Normal 4 4" xfId="333" xr:uid="{00000000-0005-0000-0000-00004F010000}"/>
    <cellStyle name="Normal 4 4 2" xfId="334" xr:uid="{00000000-0005-0000-0000-000050010000}"/>
    <cellStyle name="Normal 4 5" xfId="335" xr:uid="{00000000-0005-0000-0000-000051010000}"/>
    <cellStyle name="Normal 5" xfId="9" xr:uid="{00000000-0005-0000-0000-000052010000}"/>
    <cellStyle name="Normal 5 2" xfId="336" xr:uid="{00000000-0005-0000-0000-000053010000}"/>
    <cellStyle name="Normal 5 2 2" xfId="337" xr:uid="{00000000-0005-0000-0000-000054010000}"/>
    <cellStyle name="Normal 5 3" xfId="338" xr:uid="{00000000-0005-0000-0000-000055010000}"/>
    <cellStyle name="Normal 6" xfId="11" xr:uid="{00000000-0005-0000-0000-000056010000}"/>
    <cellStyle name="Normal 65" xfId="339" xr:uid="{00000000-0005-0000-0000-000057010000}"/>
    <cellStyle name="Normal 7" xfId="340" xr:uid="{00000000-0005-0000-0000-000058010000}"/>
    <cellStyle name="Normal 7 2" xfId="341" xr:uid="{00000000-0005-0000-0000-000059010000}"/>
    <cellStyle name="Normal 7 2 2" xfId="342" xr:uid="{00000000-0005-0000-0000-00005A010000}"/>
    <cellStyle name="Normal 7 2 2 2" xfId="343" xr:uid="{00000000-0005-0000-0000-00005B010000}"/>
    <cellStyle name="Normal 7 2 3" xfId="344" xr:uid="{00000000-0005-0000-0000-00005C010000}"/>
    <cellStyle name="Normal 7 3" xfId="345" xr:uid="{00000000-0005-0000-0000-00005D010000}"/>
    <cellStyle name="Normal 7 3 2" xfId="346" xr:uid="{00000000-0005-0000-0000-00005E010000}"/>
    <cellStyle name="Normal 7 4" xfId="347" xr:uid="{00000000-0005-0000-0000-00005F010000}"/>
    <cellStyle name="Normal 8" xfId="348" xr:uid="{00000000-0005-0000-0000-000060010000}"/>
    <cellStyle name="Normal 8 2" xfId="349" xr:uid="{00000000-0005-0000-0000-000061010000}"/>
    <cellStyle name="Normal 8 2 2" xfId="350" xr:uid="{00000000-0005-0000-0000-000062010000}"/>
    <cellStyle name="Normal 8 2 2 2" xfId="351" xr:uid="{00000000-0005-0000-0000-000063010000}"/>
    <cellStyle name="Normal 8 2 3" xfId="352" xr:uid="{00000000-0005-0000-0000-000064010000}"/>
    <cellStyle name="Normal 8 3" xfId="353" xr:uid="{00000000-0005-0000-0000-000065010000}"/>
    <cellStyle name="Normal 8 3 2" xfId="354" xr:uid="{00000000-0005-0000-0000-000066010000}"/>
    <cellStyle name="Normal 8 4" xfId="355" xr:uid="{00000000-0005-0000-0000-000067010000}"/>
    <cellStyle name="Normal 9" xfId="356" xr:uid="{00000000-0005-0000-0000-000068010000}"/>
    <cellStyle name="Normal_Hoja1" xfId="7" xr:uid="{00000000-0005-0000-0000-000069010000}"/>
    <cellStyle name="Notas 2" xfId="357" xr:uid="{00000000-0005-0000-0000-00006A010000}"/>
    <cellStyle name="Notas 2 2" xfId="358" xr:uid="{00000000-0005-0000-0000-00006B010000}"/>
    <cellStyle name="Notas 2 2 2" xfId="359" xr:uid="{00000000-0005-0000-0000-00006C010000}"/>
    <cellStyle name="Notas 2 3" xfId="360" xr:uid="{00000000-0005-0000-0000-00006D010000}"/>
    <cellStyle name="Notas 2 4" xfId="361" xr:uid="{00000000-0005-0000-0000-00006E010000}"/>
    <cellStyle name="Notas 3" xfId="362" xr:uid="{00000000-0005-0000-0000-00006F010000}"/>
    <cellStyle name="Notas 3 2" xfId="363" xr:uid="{00000000-0005-0000-0000-000070010000}"/>
    <cellStyle name="Notas 3 3" xfId="364" xr:uid="{00000000-0005-0000-0000-000071010000}"/>
    <cellStyle name="Note" xfId="365" xr:uid="{00000000-0005-0000-0000-000072010000}"/>
    <cellStyle name="Note 2" xfId="366" xr:uid="{00000000-0005-0000-0000-000073010000}"/>
    <cellStyle name="Output" xfId="367" xr:uid="{00000000-0005-0000-0000-000074010000}"/>
    <cellStyle name="Porcentaje" xfId="3" builtinId="5"/>
    <cellStyle name="Porcentaje 2" xfId="368" xr:uid="{00000000-0005-0000-0000-000076010000}"/>
    <cellStyle name="Porcentaje 2 2" xfId="369" xr:uid="{00000000-0005-0000-0000-000077010000}"/>
    <cellStyle name="Porcentaje 2 2 2" xfId="370" xr:uid="{00000000-0005-0000-0000-000078010000}"/>
    <cellStyle name="Porcentaje 2 3" xfId="371" xr:uid="{00000000-0005-0000-0000-000079010000}"/>
    <cellStyle name="Porcentaje 3" xfId="372" xr:uid="{00000000-0005-0000-0000-00007A010000}"/>
    <cellStyle name="Porcentaje 4" xfId="373" xr:uid="{00000000-0005-0000-0000-00007B010000}"/>
    <cellStyle name="Porcentual 2" xfId="13" xr:uid="{00000000-0005-0000-0000-00007C010000}"/>
    <cellStyle name="Salida 2" xfId="374" xr:uid="{00000000-0005-0000-0000-00007D010000}"/>
    <cellStyle name="Salida 3" xfId="375" xr:uid="{00000000-0005-0000-0000-00007E010000}"/>
    <cellStyle name="Texto de advertencia 2" xfId="376" xr:uid="{00000000-0005-0000-0000-00007F010000}"/>
    <cellStyle name="Texto de advertencia 3" xfId="377" xr:uid="{00000000-0005-0000-0000-000080010000}"/>
    <cellStyle name="Texto explicativo 2" xfId="378" xr:uid="{00000000-0005-0000-0000-000081010000}"/>
    <cellStyle name="Texto explicativo 3" xfId="379" xr:uid="{00000000-0005-0000-0000-000082010000}"/>
    <cellStyle name="Title" xfId="380" xr:uid="{00000000-0005-0000-0000-000083010000}"/>
    <cellStyle name="Título 1 2" xfId="381" xr:uid="{00000000-0005-0000-0000-000084010000}"/>
    <cellStyle name="Título 1 3" xfId="382" xr:uid="{00000000-0005-0000-0000-000085010000}"/>
    <cellStyle name="Título 2 2" xfId="383" xr:uid="{00000000-0005-0000-0000-000086010000}"/>
    <cellStyle name="Título 2 3" xfId="384" xr:uid="{00000000-0005-0000-0000-000087010000}"/>
    <cellStyle name="Título 3 2" xfId="385" xr:uid="{00000000-0005-0000-0000-000088010000}"/>
    <cellStyle name="Título 3 3" xfId="386" xr:uid="{00000000-0005-0000-0000-000089010000}"/>
    <cellStyle name="Título 4" xfId="387" xr:uid="{00000000-0005-0000-0000-00008A010000}"/>
    <cellStyle name="Título 5" xfId="388" xr:uid="{00000000-0005-0000-0000-00008B010000}"/>
    <cellStyle name="Total 2" xfId="389" xr:uid="{00000000-0005-0000-0000-00008C010000}"/>
    <cellStyle name="Total 3" xfId="390" xr:uid="{00000000-0005-0000-0000-00008D010000}"/>
    <cellStyle name="Warning Text" xfId="391" xr:uid="{00000000-0005-0000-0000-00008E010000}"/>
  </cellStyles>
  <dxfs count="0"/>
  <tableStyles count="0" defaultTableStyle="TableStyleMedium2" defaultPivotStyle="PivotStyleLight16"/>
  <colors>
    <mruColors>
      <color rgb="FF00FF00"/>
      <color rgb="FFDE8E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657225</xdr:colOff>
      <xdr:row>3</xdr:row>
      <xdr:rowOff>9525</xdr:rowOff>
    </xdr:from>
    <xdr:to>
      <xdr:col>5</xdr:col>
      <xdr:colOff>1295400</xdr:colOff>
      <xdr:row>5</xdr:row>
      <xdr:rowOff>80812</xdr:rowOff>
    </xdr:to>
    <xdr:pic>
      <xdr:nvPicPr>
        <xdr:cNvPr id="9" name="6 Imagen">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6275" y="571500"/>
          <a:ext cx="1800225" cy="452287"/>
        </a:xfrm>
        <a:prstGeom prst="rect">
          <a:avLst/>
        </a:prstGeom>
      </xdr:spPr>
    </xdr:pic>
    <xdr:clientData/>
  </xdr:twoCellAnchor>
  <xdr:twoCellAnchor editAs="oneCell">
    <xdr:from>
      <xdr:col>1</xdr:col>
      <xdr:colOff>390525</xdr:colOff>
      <xdr:row>3</xdr:row>
      <xdr:rowOff>9525</xdr:rowOff>
    </xdr:from>
    <xdr:to>
      <xdr:col>2</xdr:col>
      <xdr:colOff>466386</xdr:colOff>
      <xdr:row>5</xdr:row>
      <xdr:rowOff>77320</xdr:rowOff>
    </xdr:to>
    <xdr:pic>
      <xdr:nvPicPr>
        <xdr:cNvPr id="11" name="7 Imagen">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8825" y="571500"/>
          <a:ext cx="1885611" cy="448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1038225</xdr:colOff>
      <xdr:row>0</xdr:row>
      <xdr:rowOff>66674</xdr:rowOff>
    </xdr:from>
    <xdr:to>
      <xdr:col>9</xdr:col>
      <xdr:colOff>0</xdr:colOff>
      <xdr:row>3</xdr:row>
      <xdr:rowOff>139457</xdr:rowOff>
    </xdr:to>
    <xdr:pic>
      <xdr:nvPicPr>
        <xdr:cNvPr id="2" name="6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66674"/>
          <a:ext cx="0" cy="672858"/>
        </a:xfrm>
        <a:prstGeom prst="rect">
          <a:avLst/>
        </a:prstGeom>
      </xdr:spPr>
    </xdr:pic>
    <xdr:clientData/>
  </xdr:twoCellAnchor>
  <xdr:twoCellAnchor editAs="oneCell">
    <xdr:from>
      <xdr:col>0</xdr:col>
      <xdr:colOff>124810</xdr:colOff>
      <xdr:row>2</xdr:row>
      <xdr:rowOff>19707</xdr:rowOff>
    </xdr:from>
    <xdr:to>
      <xdr:col>1</xdr:col>
      <xdr:colOff>665535</xdr:colOff>
      <xdr:row>4</xdr:row>
      <xdr:rowOff>114806</xdr:rowOff>
    </xdr:to>
    <xdr:pic>
      <xdr:nvPicPr>
        <xdr:cNvPr id="10" name="7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810" y="413845"/>
          <a:ext cx="1302725" cy="627185"/>
        </a:xfrm>
        <a:prstGeom prst="rect">
          <a:avLst/>
        </a:prstGeom>
      </xdr:spPr>
    </xdr:pic>
    <xdr:clientData/>
  </xdr:twoCellAnchor>
  <xdr:twoCellAnchor editAs="oneCell">
    <xdr:from>
      <xdr:col>5</xdr:col>
      <xdr:colOff>689742</xdr:colOff>
      <xdr:row>2</xdr:row>
      <xdr:rowOff>19707</xdr:rowOff>
    </xdr:from>
    <xdr:to>
      <xdr:col>7</xdr:col>
      <xdr:colOff>527027</xdr:colOff>
      <xdr:row>4</xdr:row>
      <xdr:rowOff>136787</xdr:rowOff>
    </xdr:to>
    <xdr:pic>
      <xdr:nvPicPr>
        <xdr:cNvPr id="11" name="6 Imagen">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99742" y="413845"/>
          <a:ext cx="1361285" cy="649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81243</xdr:colOff>
      <xdr:row>0</xdr:row>
      <xdr:rowOff>109957</xdr:rowOff>
    </xdr:from>
    <xdr:to>
      <xdr:col>2</xdr:col>
      <xdr:colOff>154781</xdr:colOff>
      <xdr:row>4</xdr:row>
      <xdr:rowOff>20310</xdr:rowOff>
    </xdr:to>
    <xdr:pic>
      <xdr:nvPicPr>
        <xdr:cNvPr id="13" name="7 Imagen">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3" y="109957"/>
          <a:ext cx="2133319" cy="672353"/>
        </a:xfrm>
        <a:prstGeom prst="rect">
          <a:avLst/>
        </a:prstGeom>
      </xdr:spPr>
    </xdr:pic>
    <xdr:clientData/>
  </xdr:twoCellAnchor>
  <xdr:twoCellAnchor editAs="oneCell">
    <xdr:from>
      <xdr:col>6</xdr:col>
      <xdr:colOff>885267</xdr:colOff>
      <xdr:row>0</xdr:row>
      <xdr:rowOff>90347</xdr:rowOff>
    </xdr:from>
    <xdr:to>
      <xdr:col>8</xdr:col>
      <xdr:colOff>1166813</xdr:colOff>
      <xdr:row>4</xdr:row>
      <xdr:rowOff>67935</xdr:rowOff>
    </xdr:to>
    <xdr:pic>
      <xdr:nvPicPr>
        <xdr:cNvPr id="14" name="6 Imagen">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67392" y="90347"/>
          <a:ext cx="2186546" cy="739588"/>
        </a:xfrm>
        <a:prstGeom prst="rect">
          <a:avLst/>
        </a:prstGeom>
      </xdr:spPr>
    </xdr:pic>
    <xdr:clientData/>
  </xdr:twoCellAnchor>
  <xdr:oneCellAnchor>
    <xdr:from>
      <xdr:col>0</xdr:col>
      <xdr:colOff>408210</xdr:colOff>
      <xdr:row>1663</xdr:row>
      <xdr:rowOff>19050</xdr:rowOff>
    </xdr:from>
    <xdr:ext cx="2657474" cy="819149"/>
    <xdr:sp macro="" textlink="">
      <xdr:nvSpPr>
        <xdr:cNvPr id="15" name="14 CuadroTexto">
          <a:extLst>
            <a:ext uri="{FF2B5EF4-FFF2-40B4-BE49-F238E27FC236}">
              <a16:creationId xmlns:a16="http://schemas.microsoft.com/office/drawing/2014/main" id="{00000000-0008-0000-0A00-00000F000000}"/>
            </a:ext>
          </a:extLst>
        </xdr:cNvPr>
        <xdr:cNvSpPr txBox="1"/>
      </xdr:nvSpPr>
      <xdr:spPr>
        <a:xfrm>
          <a:off x="408210" y="536262943"/>
          <a:ext cx="2657474" cy="819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MX" sz="1100"/>
            <a:t>____________________________________</a:t>
          </a:r>
        </a:p>
        <a:p>
          <a:pPr algn="ctr"/>
          <a:r>
            <a:rPr lang="es-MX" sz="1100" b="1" i="0" u="none" strike="noStrike" baseline="0">
              <a:solidFill>
                <a:schemeClr val="tx1"/>
              </a:solidFill>
              <a:latin typeface="+mn-lt"/>
              <a:ea typeface="+mn-ea"/>
              <a:cs typeface="+mn-cs"/>
            </a:rPr>
            <a:t>ING. ELISEO GARCIA LEAL</a:t>
          </a:r>
          <a:endParaRPr lang="es-MX" sz="1100" b="0" i="0" u="none" strike="noStrike" baseline="0">
            <a:solidFill>
              <a:schemeClr val="tx1"/>
            </a:solidFill>
            <a:latin typeface="+mn-lt"/>
            <a:ea typeface="+mn-ea"/>
            <a:cs typeface="+mn-cs"/>
          </a:endParaRPr>
        </a:p>
        <a:p>
          <a:pPr algn="ctr"/>
          <a:r>
            <a:rPr lang="es-MX" sz="1100" b="1" i="0" u="none" strike="noStrike" baseline="0">
              <a:solidFill>
                <a:schemeClr val="tx1"/>
              </a:solidFill>
              <a:latin typeface="+mn-lt"/>
              <a:ea typeface="+mn-ea"/>
              <a:cs typeface="+mn-cs"/>
            </a:rPr>
            <a:t>GERENTE GENERAL</a:t>
          </a:r>
        </a:p>
      </xdr:txBody>
    </xdr:sp>
    <xdr:clientData/>
  </xdr:oneCellAnchor>
  <xdr:twoCellAnchor>
    <xdr:from>
      <xdr:col>4</xdr:col>
      <xdr:colOff>1173905</xdr:colOff>
      <xdr:row>1663</xdr:row>
      <xdr:rowOff>4081</xdr:rowOff>
    </xdr:from>
    <xdr:to>
      <xdr:col>5</xdr:col>
      <xdr:colOff>1147112</xdr:colOff>
      <xdr:row>1668</xdr:row>
      <xdr:rowOff>194037</xdr:rowOff>
    </xdr:to>
    <xdr:sp macro="" textlink="">
      <xdr:nvSpPr>
        <xdr:cNvPr id="16" name="12 CuadroTexto">
          <a:extLst>
            <a:ext uri="{FF2B5EF4-FFF2-40B4-BE49-F238E27FC236}">
              <a16:creationId xmlns:a16="http://schemas.microsoft.com/office/drawing/2014/main" id="{00000000-0008-0000-0A00-000010000000}"/>
            </a:ext>
          </a:extLst>
        </xdr:cNvPr>
        <xdr:cNvSpPr txBox="1"/>
      </xdr:nvSpPr>
      <xdr:spPr>
        <a:xfrm>
          <a:off x="5188012" y="536247974"/>
          <a:ext cx="3170886" cy="136017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ctr">
            <a:spcAft>
              <a:spcPts val="0"/>
            </a:spcAft>
          </a:pPr>
          <a:r>
            <a:rPr lang="es-MX" sz="1200">
              <a:solidFill>
                <a:srgbClr val="000000"/>
              </a:solidFill>
              <a:effectLst/>
              <a:ea typeface="Times New Roman"/>
              <a:cs typeface="Times New Roman"/>
            </a:rPr>
            <a:t>___________________________________</a:t>
          </a:r>
          <a:endParaRPr lang="es-MX" sz="1200">
            <a:effectLst/>
            <a:latin typeface="Times New Roman"/>
            <a:ea typeface="Times New Roman"/>
          </a:endParaRPr>
        </a:p>
        <a:p>
          <a:pPr algn="ctr"/>
          <a:r>
            <a:rPr lang="es-MX" sz="1100" b="1" baseline="0">
              <a:solidFill>
                <a:schemeClr val="tx1"/>
              </a:solidFill>
              <a:effectLst/>
              <a:latin typeface="+mn-lt"/>
              <a:ea typeface="+mn-ea"/>
              <a:cs typeface="+mn-cs"/>
            </a:rPr>
            <a:t>C.P. ROSA LEONOR RODRIGUEZ CEPEDA</a:t>
          </a:r>
          <a:endParaRPr lang="es-MX">
            <a:effectLst/>
          </a:endParaRPr>
        </a:p>
        <a:p>
          <a:pPr algn="ctr">
            <a:spcAft>
              <a:spcPts val="0"/>
            </a:spcAft>
          </a:pPr>
          <a:r>
            <a:rPr lang="es-MX" sz="1100" b="1">
              <a:solidFill>
                <a:srgbClr val="000000"/>
              </a:solidFill>
              <a:effectLst/>
              <a:latin typeface="+mn-lt"/>
              <a:ea typeface="Times New Roman"/>
              <a:cs typeface="Times New Roman"/>
            </a:rPr>
            <a:t>GERENCIA</a:t>
          </a:r>
          <a:r>
            <a:rPr lang="es-MX" sz="1100" b="1" baseline="0">
              <a:solidFill>
                <a:srgbClr val="000000"/>
              </a:solidFill>
              <a:effectLst/>
              <a:latin typeface="+mn-lt"/>
              <a:ea typeface="Times New Roman"/>
              <a:cs typeface="Times New Roman"/>
            </a:rPr>
            <a:t> FINANCIERA</a:t>
          </a:r>
        </a:p>
      </xdr:txBody>
    </xdr:sp>
    <xdr:clientData/>
  </xdr:twoCellAnchor>
  <xdr:twoCellAnchor>
    <xdr:from>
      <xdr:col>5</xdr:col>
      <xdr:colOff>1891559</xdr:colOff>
      <xdr:row>1663</xdr:row>
      <xdr:rowOff>20885</xdr:rowOff>
    </xdr:from>
    <xdr:to>
      <xdr:col>8</xdr:col>
      <xdr:colOff>561137</xdr:colOff>
      <xdr:row>1666</xdr:row>
      <xdr:rowOff>67149</xdr:rowOff>
    </xdr:to>
    <xdr:sp macro="" textlink="">
      <xdr:nvSpPr>
        <xdr:cNvPr id="17" name="3 CuadroTexto">
          <a:extLst>
            <a:ext uri="{FF2B5EF4-FFF2-40B4-BE49-F238E27FC236}">
              <a16:creationId xmlns:a16="http://schemas.microsoft.com/office/drawing/2014/main" id="{00000000-0008-0000-0A00-000011000000}"/>
            </a:ext>
          </a:extLst>
        </xdr:cNvPr>
        <xdr:cNvSpPr txBox="1"/>
      </xdr:nvSpPr>
      <xdr:spPr>
        <a:xfrm>
          <a:off x="9103345" y="536264778"/>
          <a:ext cx="3568149"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000"/>
            <a:t>___________________________________</a:t>
          </a:r>
          <a:endParaRPr lang="es-MX" sz="1100"/>
        </a:p>
        <a:p>
          <a:pPr algn="ctr"/>
          <a:r>
            <a:rPr lang="es-MX" sz="1100" b="1">
              <a:solidFill>
                <a:schemeClr val="tx1"/>
              </a:solidFill>
              <a:effectLst/>
              <a:latin typeface="+mn-lt"/>
              <a:ea typeface="+mn-ea"/>
              <a:cs typeface="+mn-cs"/>
            </a:rPr>
            <a:t>LIC RAMIRO RODRIGUEZ ORNELAS</a:t>
          </a:r>
          <a:endParaRPr lang="es-MX">
            <a:effectLst/>
          </a:endParaRPr>
        </a:p>
        <a:p>
          <a:pPr algn="ctr"/>
          <a:r>
            <a:rPr lang="es-MX" sz="1100" b="1">
              <a:solidFill>
                <a:schemeClr val="tx1"/>
              </a:solidFill>
              <a:effectLst/>
              <a:latin typeface="+mn-lt"/>
              <a:ea typeface="+mn-ea"/>
              <a:cs typeface="+mn-cs"/>
            </a:rPr>
            <a:t>GERENTE   ADMINISTRATIVO</a:t>
          </a:r>
          <a:endParaRPr lang="es-MX">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xdr:colOff>
      <xdr:row>0</xdr:row>
      <xdr:rowOff>485776</xdr:rowOff>
    </xdr:from>
    <xdr:to>
      <xdr:col>2</xdr:col>
      <xdr:colOff>342900</xdr:colOff>
      <xdr:row>3</xdr:row>
      <xdr:rowOff>85725</xdr:rowOff>
    </xdr:to>
    <xdr:pic>
      <xdr:nvPicPr>
        <xdr:cNvPr id="9" name="7 Imagen">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485776"/>
          <a:ext cx="1162050" cy="542924"/>
        </a:xfrm>
        <a:prstGeom prst="rect">
          <a:avLst/>
        </a:prstGeom>
      </xdr:spPr>
    </xdr:pic>
    <xdr:clientData/>
  </xdr:twoCellAnchor>
  <xdr:twoCellAnchor editAs="oneCell">
    <xdr:from>
      <xdr:col>5</xdr:col>
      <xdr:colOff>1057275</xdr:colOff>
      <xdr:row>0</xdr:row>
      <xdr:rowOff>485776</xdr:rowOff>
    </xdr:from>
    <xdr:to>
      <xdr:col>7</xdr:col>
      <xdr:colOff>619124</xdr:colOff>
      <xdr:row>3</xdr:row>
      <xdr:rowOff>95251</xdr:rowOff>
    </xdr:to>
    <xdr:pic>
      <xdr:nvPicPr>
        <xdr:cNvPr id="11" name="6 Imagen">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2675" y="485776"/>
          <a:ext cx="1162049" cy="5524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0</xdr:row>
      <xdr:rowOff>371475</xdr:rowOff>
    </xdr:from>
    <xdr:to>
      <xdr:col>2</xdr:col>
      <xdr:colOff>466725</xdr:colOff>
      <xdr:row>3</xdr:row>
      <xdr:rowOff>66674</xdr:rowOff>
    </xdr:to>
    <xdr:pic>
      <xdr:nvPicPr>
        <xdr:cNvPr id="9" name="7 Imagen">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371475"/>
          <a:ext cx="1162050" cy="542924"/>
        </a:xfrm>
        <a:prstGeom prst="rect">
          <a:avLst/>
        </a:prstGeom>
      </xdr:spPr>
    </xdr:pic>
    <xdr:clientData/>
  </xdr:twoCellAnchor>
  <xdr:twoCellAnchor editAs="oneCell">
    <xdr:from>
      <xdr:col>6</xdr:col>
      <xdr:colOff>66675</xdr:colOff>
      <xdr:row>0</xdr:row>
      <xdr:rowOff>371475</xdr:rowOff>
    </xdr:from>
    <xdr:to>
      <xdr:col>8</xdr:col>
      <xdr:colOff>628649</xdr:colOff>
      <xdr:row>3</xdr:row>
      <xdr:rowOff>76200</xdr:rowOff>
    </xdr:to>
    <xdr:pic>
      <xdr:nvPicPr>
        <xdr:cNvPr id="11" name="6 Imagen">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5875" y="371475"/>
          <a:ext cx="1257299" cy="5524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323850</xdr:colOff>
      <xdr:row>2</xdr:row>
      <xdr:rowOff>38100</xdr:rowOff>
    </xdr:from>
    <xdr:to>
      <xdr:col>2</xdr:col>
      <xdr:colOff>657226</xdr:colOff>
      <xdr:row>5</xdr:row>
      <xdr:rowOff>105483</xdr:rowOff>
    </xdr:to>
    <xdr:pic>
      <xdr:nvPicPr>
        <xdr:cNvPr id="7" name="7 Imagen">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 y="619125"/>
          <a:ext cx="1209676" cy="629358"/>
        </a:xfrm>
        <a:prstGeom prst="rect">
          <a:avLst/>
        </a:prstGeom>
      </xdr:spPr>
    </xdr:pic>
    <xdr:clientData/>
  </xdr:twoCellAnchor>
  <xdr:twoCellAnchor editAs="oneCell">
    <xdr:from>
      <xdr:col>2</xdr:col>
      <xdr:colOff>5057776</xdr:colOff>
      <xdr:row>2</xdr:row>
      <xdr:rowOff>38100</xdr:rowOff>
    </xdr:from>
    <xdr:to>
      <xdr:col>3</xdr:col>
      <xdr:colOff>917492</xdr:colOff>
      <xdr:row>5</xdr:row>
      <xdr:rowOff>121831</xdr:rowOff>
    </xdr:to>
    <xdr:pic>
      <xdr:nvPicPr>
        <xdr:cNvPr id="8" name="6 Imagen">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5576" y="619125"/>
          <a:ext cx="1536616" cy="6457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200024</xdr:colOff>
      <xdr:row>1</xdr:row>
      <xdr:rowOff>161925</xdr:rowOff>
    </xdr:from>
    <xdr:to>
      <xdr:col>3</xdr:col>
      <xdr:colOff>933450</xdr:colOff>
      <xdr:row>5</xdr:row>
      <xdr:rowOff>38099</xdr:rowOff>
    </xdr:to>
    <xdr:pic>
      <xdr:nvPicPr>
        <xdr:cNvPr id="10" name="7 Imagen">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4" y="352425"/>
          <a:ext cx="1371601" cy="638174"/>
        </a:xfrm>
        <a:prstGeom prst="rect">
          <a:avLst/>
        </a:prstGeom>
      </xdr:spPr>
    </xdr:pic>
    <xdr:clientData/>
  </xdr:twoCellAnchor>
  <xdr:twoCellAnchor editAs="oneCell">
    <xdr:from>
      <xdr:col>6</xdr:col>
      <xdr:colOff>276225</xdr:colOff>
      <xdr:row>1</xdr:row>
      <xdr:rowOff>161925</xdr:rowOff>
    </xdr:from>
    <xdr:to>
      <xdr:col>7</xdr:col>
      <xdr:colOff>381000</xdr:colOff>
      <xdr:row>5</xdr:row>
      <xdr:rowOff>47625</xdr:rowOff>
    </xdr:to>
    <xdr:pic>
      <xdr:nvPicPr>
        <xdr:cNvPr id="12" name="6 Imagen">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53450" y="352425"/>
          <a:ext cx="1457325" cy="647700"/>
        </a:xfrm>
        <a:prstGeom prst="rect">
          <a:avLst/>
        </a:prstGeom>
      </xdr:spPr>
    </xdr:pic>
    <xdr:clientData/>
  </xdr:twoCellAnchor>
  <xdr:oneCellAnchor>
    <xdr:from>
      <xdr:col>4</xdr:col>
      <xdr:colOff>323850</xdr:colOff>
      <xdr:row>12</xdr:row>
      <xdr:rowOff>9525</xdr:rowOff>
    </xdr:from>
    <xdr:ext cx="5495925" cy="1970924"/>
    <xdr:sp macro="" textlink="">
      <xdr:nvSpPr>
        <xdr:cNvPr id="7" name="Rectángulo 9">
          <a:extLst>
            <a:ext uri="{FF2B5EF4-FFF2-40B4-BE49-F238E27FC236}">
              <a16:creationId xmlns:a16="http://schemas.microsoft.com/office/drawing/2014/main" id="{00000000-0008-0000-0E00-000007000000}"/>
            </a:ext>
          </a:extLst>
        </xdr:cNvPr>
        <xdr:cNvSpPr/>
      </xdr:nvSpPr>
      <xdr:spPr>
        <a:xfrm>
          <a:off x="2714625" y="2381250"/>
          <a:ext cx="5495925" cy="1970924"/>
        </a:xfrm>
        <a:prstGeom prst="rect">
          <a:avLst/>
        </a:prstGeom>
        <a:noFill/>
      </xdr:spPr>
      <xdr:txBody>
        <a:bodyPr wrap="square" lIns="91440" tIns="45720" rIns="91440" bIns="45720">
          <a:spAutoFit/>
        </a:bodyPr>
        <a:lstStyle/>
        <a:p>
          <a:pPr algn="ctr"/>
          <a:r>
            <a:rPr lang="es-E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SIN</a:t>
          </a:r>
          <a:r>
            <a:rPr lang="es-ES" sz="60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rPr>
            <a:t> MOVIMIENTOS</a:t>
          </a:r>
          <a:endParaRPr lang="es-E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1</xdr:col>
      <xdr:colOff>219075</xdr:colOff>
      <xdr:row>2</xdr:row>
      <xdr:rowOff>171449</xdr:rowOff>
    </xdr:from>
    <xdr:to>
      <xdr:col>2</xdr:col>
      <xdr:colOff>752475</xdr:colOff>
      <xdr:row>5</xdr:row>
      <xdr:rowOff>152398</xdr:rowOff>
    </xdr:to>
    <xdr:pic>
      <xdr:nvPicPr>
        <xdr:cNvPr id="10" name="7 Imagen">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542924"/>
          <a:ext cx="1352550" cy="533399"/>
        </a:xfrm>
        <a:prstGeom prst="rect">
          <a:avLst/>
        </a:prstGeom>
      </xdr:spPr>
    </xdr:pic>
    <xdr:clientData/>
  </xdr:twoCellAnchor>
  <xdr:twoCellAnchor editAs="oneCell">
    <xdr:from>
      <xdr:col>7</xdr:col>
      <xdr:colOff>1457325</xdr:colOff>
      <xdr:row>2</xdr:row>
      <xdr:rowOff>171449</xdr:rowOff>
    </xdr:from>
    <xdr:to>
      <xdr:col>8</xdr:col>
      <xdr:colOff>1266825</xdr:colOff>
      <xdr:row>5</xdr:row>
      <xdr:rowOff>142874</xdr:rowOff>
    </xdr:to>
    <xdr:pic>
      <xdr:nvPicPr>
        <xdr:cNvPr id="13" name="6 Imagen">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77125" y="542924"/>
          <a:ext cx="1362075" cy="5238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8</xdr:col>
      <xdr:colOff>981074</xdr:colOff>
      <xdr:row>1</xdr:row>
      <xdr:rowOff>66675</xdr:rowOff>
    </xdr:from>
    <xdr:ext cx="1" cy="541691"/>
    <xdr:pic>
      <xdr:nvPicPr>
        <xdr:cNvPr id="2" name="13 Imag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4" y="247650"/>
          <a:ext cx="1" cy="54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527797</xdr:colOff>
      <xdr:row>1</xdr:row>
      <xdr:rowOff>11206</xdr:rowOff>
    </xdr:from>
    <xdr:to>
      <xdr:col>2</xdr:col>
      <xdr:colOff>352426</xdr:colOff>
      <xdr:row>5</xdr:row>
      <xdr:rowOff>2118</xdr:rowOff>
    </xdr:to>
    <xdr:pic>
      <xdr:nvPicPr>
        <xdr:cNvPr id="8" name="7 Imagen">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7797" y="192181"/>
          <a:ext cx="1548654" cy="722220"/>
        </a:xfrm>
        <a:prstGeom prst="rect">
          <a:avLst/>
        </a:prstGeom>
      </xdr:spPr>
    </xdr:pic>
    <xdr:clientData/>
  </xdr:twoCellAnchor>
  <xdr:twoCellAnchor editAs="oneCell">
    <xdr:from>
      <xdr:col>8</xdr:col>
      <xdr:colOff>1541368</xdr:colOff>
      <xdr:row>1</xdr:row>
      <xdr:rowOff>11206</xdr:rowOff>
    </xdr:from>
    <xdr:to>
      <xdr:col>8</xdr:col>
      <xdr:colOff>3185833</xdr:colOff>
      <xdr:row>5</xdr:row>
      <xdr:rowOff>22413</xdr:rowOff>
    </xdr:to>
    <xdr:pic>
      <xdr:nvPicPr>
        <xdr:cNvPr id="9" name="6 Imagen">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80668" y="192181"/>
          <a:ext cx="1644465" cy="75415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123825</xdr:colOff>
      <xdr:row>0</xdr:row>
      <xdr:rowOff>323850</xdr:rowOff>
    </xdr:from>
    <xdr:to>
      <xdr:col>1</xdr:col>
      <xdr:colOff>714375</xdr:colOff>
      <xdr:row>3</xdr:row>
      <xdr:rowOff>47624</xdr:rowOff>
    </xdr:to>
    <xdr:pic>
      <xdr:nvPicPr>
        <xdr:cNvPr id="7" name="7 Imagen">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23850"/>
          <a:ext cx="1352550" cy="533399"/>
        </a:xfrm>
        <a:prstGeom prst="rect">
          <a:avLst/>
        </a:prstGeom>
      </xdr:spPr>
    </xdr:pic>
    <xdr:clientData/>
  </xdr:twoCellAnchor>
  <xdr:twoCellAnchor editAs="oneCell">
    <xdr:from>
      <xdr:col>6</xdr:col>
      <xdr:colOff>1057275</xdr:colOff>
      <xdr:row>0</xdr:row>
      <xdr:rowOff>314325</xdr:rowOff>
    </xdr:from>
    <xdr:to>
      <xdr:col>7</xdr:col>
      <xdr:colOff>1304925</xdr:colOff>
      <xdr:row>3</xdr:row>
      <xdr:rowOff>76201</xdr:rowOff>
    </xdr:to>
    <xdr:pic>
      <xdr:nvPicPr>
        <xdr:cNvPr id="8" name="6 Imagen">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314325"/>
          <a:ext cx="1362075" cy="5715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399434</xdr:colOff>
      <xdr:row>0</xdr:row>
      <xdr:rowOff>184356</xdr:rowOff>
    </xdr:from>
    <xdr:to>
      <xdr:col>1</xdr:col>
      <xdr:colOff>297016</xdr:colOff>
      <xdr:row>4</xdr:row>
      <xdr:rowOff>174113</xdr:rowOff>
    </xdr:to>
    <xdr:pic>
      <xdr:nvPicPr>
        <xdr:cNvPr id="10" name="7 Imagen">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434" y="184356"/>
          <a:ext cx="1720647" cy="778386"/>
        </a:xfrm>
        <a:prstGeom prst="rect">
          <a:avLst/>
        </a:prstGeom>
      </xdr:spPr>
    </xdr:pic>
    <xdr:clientData/>
  </xdr:twoCellAnchor>
  <xdr:twoCellAnchor editAs="oneCell">
    <xdr:from>
      <xdr:col>5</xdr:col>
      <xdr:colOff>1751371</xdr:colOff>
      <xdr:row>1</xdr:row>
      <xdr:rowOff>0</xdr:rowOff>
    </xdr:from>
    <xdr:to>
      <xdr:col>6</xdr:col>
      <xdr:colOff>1294171</xdr:colOff>
      <xdr:row>4</xdr:row>
      <xdr:rowOff>184355</xdr:rowOff>
    </xdr:to>
    <xdr:pic>
      <xdr:nvPicPr>
        <xdr:cNvPr id="11" name="6 Imagen">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36532" y="204839"/>
          <a:ext cx="1734574" cy="76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74827</xdr:colOff>
      <xdr:row>12</xdr:row>
      <xdr:rowOff>2673</xdr:rowOff>
    </xdr:from>
    <xdr:ext cx="3858997" cy="1031629"/>
    <xdr:sp macro="" textlink="">
      <xdr:nvSpPr>
        <xdr:cNvPr id="4" name="Rectángulo 9">
          <a:extLst>
            <a:ext uri="{FF2B5EF4-FFF2-40B4-BE49-F238E27FC236}">
              <a16:creationId xmlns:a16="http://schemas.microsoft.com/office/drawing/2014/main" id="{00000000-0008-0000-0100-000004000000}"/>
            </a:ext>
          </a:extLst>
        </xdr:cNvPr>
        <xdr:cNvSpPr/>
      </xdr:nvSpPr>
      <xdr:spPr>
        <a:xfrm>
          <a:off x="836827" y="2545848"/>
          <a:ext cx="3858997" cy="1031629"/>
        </a:xfrm>
        <a:prstGeom prst="rect">
          <a:avLst/>
        </a:prstGeom>
        <a:noFill/>
      </xdr:spPr>
      <xdr:txBody>
        <a:bodyPr wrap="square" lIns="91440" tIns="45720" rIns="91440" bIns="45720">
          <a:spAutoFit/>
        </a:bodyPr>
        <a:lstStyle/>
        <a:p>
          <a:pPr algn="ctr"/>
          <a:r>
            <a:rPr lang="es-E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p>
      </xdr:txBody>
    </xdr:sp>
    <xdr:clientData/>
  </xdr:oneCellAnchor>
  <xdr:twoCellAnchor editAs="oneCell">
    <xdr:from>
      <xdr:col>1</xdr:col>
      <xdr:colOff>66675</xdr:colOff>
      <xdr:row>0</xdr:row>
      <xdr:rowOff>161925</xdr:rowOff>
    </xdr:from>
    <xdr:to>
      <xdr:col>2</xdr:col>
      <xdr:colOff>533400</xdr:colOff>
      <xdr:row>2</xdr:row>
      <xdr:rowOff>152401</xdr:rowOff>
    </xdr:to>
    <xdr:pic>
      <xdr:nvPicPr>
        <xdr:cNvPr id="10" name="7 Imagen">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161925"/>
          <a:ext cx="1419225" cy="609601"/>
        </a:xfrm>
        <a:prstGeom prst="rect">
          <a:avLst/>
        </a:prstGeom>
      </xdr:spPr>
    </xdr:pic>
    <xdr:clientData/>
  </xdr:twoCellAnchor>
  <xdr:twoCellAnchor editAs="oneCell">
    <xdr:from>
      <xdr:col>7</xdr:col>
      <xdr:colOff>257175</xdr:colOff>
      <xdr:row>0</xdr:row>
      <xdr:rowOff>161925</xdr:rowOff>
    </xdr:from>
    <xdr:to>
      <xdr:col>8</xdr:col>
      <xdr:colOff>838200</xdr:colOff>
      <xdr:row>3</xdr:row>
      <xdr:rowOff>28575</xdr:rowOff>
    </xdr:to>
    <xdr:pic>
      <xdr:nvPicPr>
        <xdr:cNvPr id="12" name="6 Imagen">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38825" y="161925"/>
          <a:ext cx="1400175" cy="6667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2</xdr:col>
      <xdr:colOff>504824</xdr:colOff>
      <xdr:row>4</xdr:row>
      <xdr:rowOff>56432</xdr:rowOff>
    </xdr:to>
    <xdr:pic>
      <xdr:nvPicPr>
        <xdr:cNvPr id="7" name="7 Imagen">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361950"/>
          <a:ext cx="1200149" cy="608882"/>
        </a:xfrm>
        <a:prstGeom prst="rect">
          <a:avLst/>
        </a:prstGeom>
      </xdr:spPr>
    </xdr:pic>
    <xdr:clientData/>
  </xdr:twoCellAnchor>
  <xdr:twoCellAnchor editAs="oneCell">
    <xdr:from>
      <xdr:col>7</xdr:col>
      <xdr:colOff>419100</xdr:colOff>
      <xdr:row>1</xdr:row>
      <xdr:rowOff>0</xdr:rowOff>
    </xdr:from>
    <xdr:to>
      <xdr:col>8</xdr:col>
      <xdr:colOff>752475</xdr:colOff>
      <xdr:row>4</xdr:row>
      <xdr:rowOff>76200</xdr:rowOff>
    </xdr:to>
    <xdr:pic>
      <xdr:nvPicPr>
        <xdr:cNvPr id="8" name="6 Imagen">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5375" y="352425"/>
          <a:ext cx="1247775" cy="6381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171450</xdr:colOff>
      <xdr:row>2</xdr:row>
      <xdr:rowOff>19050</xdr:rowOff>
    </xdr:from>
    <xdr:to>
      <xdr:col>1</xdr:col>
      <xdr:colOff>1428749</xdr:colOff>
      <xdr:row>5</xdr:row>
      <xdr:rowOff>65957</xdr:rowOff>
    </xdr:to>
    <xdr:pic>
      <xdr:nvPicPr>
        <xdr:cNvPr id="9" name="7 Imagen">
          <a:extLst>
            <a:ext uri="{FF2B5EF4-FFF2-40B4-BE49-F238E27FC236}">
              <a16:creationId xmlns:a16="http://schemas.microsoft.com/office/drawing/2014/main" id="{00000000-0008-0000-1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523875"/>
          <a:ext cx="1257299" cy="608882"/>
        </a:xfrm>
        <a:prstGeom prst="rect">
          <a:avLst/>
        </a:prstGeom>
      </xdr:spPr>
    </xdr:pic>
    <xdr:clientData/>
  </xdr:twoCellAnchor>
  <xdr:twoCellAnchor editAs="oneCell">
    <xdr:from>
      <xdr:col>2</xdr:col>
      <xdr:colOff>847725</xdr:colOff>
      <xdr:row>2</xdr:row>
      <xdr:rowOff>9525</xdr:rowOff>
    </xdr:from>
    <xdr:to>
      <xdr:col>3</xdr:col>
      <xdr:colOff>1028700</xdr:colOff>
      <xdr:row>5</xdr:row>
      <xdr:rowOff>85725</xdr:rowOff>
    </xdr:to>
    <xdr:pic>
      <xdr:nvPicPr>
        <xdr:cNvPr id="11" name="6 Imagen">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514350"/>
          <a:ext cx="1314450" cy="6381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133350</xdr:colOff>
      <xdr:row>2</xdr:row>
      <xdr:rowOff>19050</xdr:rowOff>
    </xdr:from>
    <xdr:to>
      <xdr:col>1</xdr:col>
      <xdr:colOff>1390649</xdr:colOff>
      <xdr:row>5</xdr:row>
      <xdr:rowOff>65957</xdr:rowOff>
    </xdr:to>
    <xdr:pic>
      <xdr:nvPicPr>
        <xdr:cNvPr id="10" name="7 Imagen">
          <a:extLst>
            <a:ext uri="{FF2B5EF4-FFF2-40B4-BE49-F238E27FC236}">
              <a16:creationId xmlns:a16="http://schemas.microsoft.com/office/drawing/2014/main" id="{00000000-0008-0000-15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495300"/>
          <a:ext cx="1257299" cy="608882"/>
        </a:xfrm>
        <a:prstGeom prst="rect">
          <a:avLst/>
        </a:prstGeom>
      </xdr:spPr>
    </xdr:pic>
    <xdr:clientData/>
  </xdr:twoCellAnchor>
  <xdr:twoCellAnchor editAs="oneCell">
    <xdr:from>
      <xdr:col>2</xdr:col>
      <xdr:colOff>866775</xdr:colOff>
      <xdr:row>2</xdr:row>
      <xdr:rowOff>0</xdr:rowOff>
    </xdr:from>
    <xdr:to>
      <xdr:col>3</xdr:col>
      <xdr:colOff>1019175</xdr:colOff>
      <xdr:row>5</xdr:row>
      <xdr:rowOff>76200</xdr:rowOff>
    </xdr:to>
    <xdr:pic>
      <xdr:nvPicPr>
        <xdr:cNvPr id="12" name="6 Imagen">
          <a:extLst>
            <a:ext uri="{FF2B5EF4-FFF2-40B4-BE49-F238E27FC236}">
              <a16:creationId xmlns:a16="http://schemas.microsoft.com/office/drawing/2014/main" id="{00000000-0008-0000-1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4150" y="476250"/>
          <a:ext cx="1400175" cy="6381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119062</xdr:colOff>
      <xdr:row>0</xdr:row>
      <xdr:rowOff>452437</xdr:rowOff>
    </xdr:from>
    <xdr:to>
      <xdr:col>2</xdr:col>
      <xdr:colOff>554829</xdr:colOff>
      <xdr:row>4</xdr:row>
      <xdr:rowOff>62926</xdr:rowOff>
    </xdr:to>
    <xdr:pic>
      <xdr:nvPicPr>
        <xdr:cNvPr id="8" name="7 Imagen">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452437"/>
          <a:ext cx="1257299" cy="608882"/>
        </a:xfrm>
        <a:prstGeom prst="rect">
          <a:avLst/>
        </a:prstGeom>
      </xdr:spPr>
    </xdr:pic>
    <xdr:clientData/>
  </xdr:twoCellAnchor>
  <xdr:twoCellAnchor editAs="oneCell">
    <xdr:from>
      <xdr:col>7</xdr:col>
      <xdr:colOff>35719</xdr:colOff>
      <xdr:row>0</xdr:row>
      <xdr:rowOff>452437</xdr:rowOff>
    </xdr:from>
    <xdr:to>
      <xdr:col>8</xdr:col>
      <xdr:colOff>595314</xdr:colOff>
      <xdr:row>4</xdr:row>
      <xdr:rowOff>44595</xdr:rowOff>
    </xdr:to>
    <xdr:pic>
      <xdr:nvPicPr>
        <xdr:cNvPr id="10" name="6 Imagen">
          <a:extLst>
            <a:ext uri="{FF2B5EF4-FFF2-40B4-BE49-F238E27FC236}">
              <a16:creationId xmlns:a16="http://schemas.microsoft.com/office/drawing/2014/main" id="{00000000-0008-0000-1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69719" y="452437"/>
          <a:ext cx="1381126" cy="59055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152400</xdr:colOff>
      <xdr:row>0</xdr:row>
      <xdr:rowOff>476250</xdr:rowOff>
    </xdr:from>
    <xdr:to>
      <xdr:col>2</xdr:col>
      <xdr:colOff>590549</xdr:colOff>
      <xdr:row>3</xdr:row>
      <xdr:rowOff>47625</xdr:rowOff>
    </xdr:to>
    <xdr:pic>
      <xdr:nvPicPr>
        <xdr:cNvPr id="9" name="7 Imagen">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476250"/>
          <a:ext cx="1257299" cy="542925"/>
        </a:xfrm>
        <a:prstGeom prst="rect">
          <a:avLst/>
        </a:prstGeom>
      </xdr:spPr>
    </xdr:pic>
    <xdr:clientData/>
  </xdr:twoCellAnchor>
  <xdr:twoCellAnchor editAs="oneCell">
    <xdr:from>
      <xdr:col>6</xdr:col>
      <xdr:colOff>323850</xdr:colOff>
      <xdr:row>0</xdr:row>
      <xdr:rowOff>476251</xdr:rowOff>
    </xdr:from>
    <xdr:to>
      <xdr:col>8</xdr:col>
      <xdr:colOff>619125</xdr:colOff>
      <xdr:row>3</xdr:row>
      <xdr:rowOff>85725</xdr:rowOff>
    </xdr:to>
    <xdr:pic>
      <xdr:nvPicPr>
        <xdr:cNvPr id="10" name="6 Imagen">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0" y="476251"/>
          <a:ext cx="1200150" cy="5810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57150</xdr:colOff>
      <xdr:row>0</xdr:row>
      <xdr:rowOff>352425</xdr:rowOff>
    </xdr:from>
    <xdr:to>
      <xdr:col>2</xdr:col>
      <xdr:colOff>495299</xdr:colOff>
      <xdr:row>3</xdr:row>
      <xdr:rowOff>95250</xdr:rowOff>
    </xdr:to>
    <xdr:pic>
      <xdr:nvPicPr>
        <xdr:cNvPr id="8" name="7 Imagen">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52425"/>
          <a:ext cx="1257299" cy="542925"/>
        </a:xfrm>
        <a:prstGeom prst="rect">
          <a:avLst/>
        </a:prstGeom>
      </xdr:spPr>
    </xdr:pic>
    <xdr:clientData/>
  </xdr:twoCellAnchor>
  <xdr:twoCellAnchor editAs="oneCell">
    <xdr:from>
      <xdr:col>6</xdr:col>
      <xdr:colOff>419100</xdr:colOff>
      <xdr:row>0</xdr:row>
      <xdr:rowOff>352425</xdr:rowOff>
    </xdr:from>
    <xdr:to>
      <xdr:col>8</xdr:col>
      <xdr:colOff>733425</xdr:colOff>
      <xdr:row>3</xdr:row>
      <xdr:rowOff>104775</xdr:rowOff>
    </xdr:to>
    <xdr:pic>
      <xdr:nvPicPr>
        <xdr:cNvPr id="10" name="6 Imagen">
          <a:extLst>
            <a:ext uri="{FF2B5EF4-FFF2-40B4-BE49-F238E27FC236}">
              <a16:creationId xmlns:a16="http://schemas.microsoft.com/office/drawing/2014/main" id="{00000000-0008-0000-18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5875" y="352425"/>
          <a:ext cx="1200150" cy="5524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323850</xdr:colOff>
      <xdr:row>1</xdr:row>
      <xdr:rowOff>19050</xdr:rowOff>
    </xdr:from>
    <xdr:to>
      <xdr:col>2</xdr:col>
      <xdr:colOff>761999</xdr:colOff>
      <xdr:row>4</xdr:row>
      <xdr:rowOff>19050</xdr:rowOff>
    </xdr:to>
    <xdr:pic>
      <xdr:nvPicPr>
        <xdr:cNvPr id="8" name="7 Imagen">
          <a:extLst>
            <a:ext uri="{FF2B5EF4-FFF2-40B4-BE49-F238E27FC236}">
              <a16:creationId xmlns:a16="http://schemas.microsoft.com/office/drawing/2014/main" id="{00000000-0008-0000-19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361950"/>
          <a:ext cx="1257299" cy="542925"/>
        </a:xfrm>
        <a:prstGeom prst="rect">
          <a:avLst/>
        </a:prstGeom>
      </xdr:spPr>
    </xdr:pic>
    <xdr:clientData/>
  </xdr:twoCellAnchor>
  <xdr:twoCellAnchor editAs="oneCell">
    <xdr:from>
      <xdr:col>7</xdr:col>
      <xdr:colOff>238126</xdr:colOff>
      <xdr:row>1</xdr:row>
      <xdr:rowOff>19050</xdr:rowOff>
    </xdr:from>
    <xdr:to>
      <xdr:col>8</xdr:col>
      <xdr:colOff>847726</xdr:colOff>
      <xdr:row>4</xdr:row>
      <xdr:rowOff>28575</xdr:rowOff>
    </xdr:to>
    <xdr:pic>
      <xdr:nvPicPr>
        <xdr:cNvPr id="10" name="6 Imagen">
          <a:extLst>
            <a:ext uri="{FF2B5EF4-FFF2-40B4-BE49-F238E27FC236}">
              <a16:creationId xmlns:a16="http://schemas.microsoft.com/office/drawing/2014/main" id="{00000000-0008-0000-19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1626" y="361950"/>
          <a:ext cx="1333500" cy="5524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66675</xdr:colOff>
      <xdr:row>0</xdr:row>
      <xdr:rowOff>95250</xdr:rowOff>
    </xdr:from>
    <xdr:to>
      <xdr:col>2</xdr:col>
      <xdr:colOff>504826</xdr:colOff>
      <xdr:row>1</xdr:row>
      <xdr:rowOff>133350</xdr:rowOff>
    </xdr:to>
    <xdr:pic>
      <xdr:nvPicPr>
        <xdr:cNvPr id="8" name="7 Imagen">
          <a:extLst>
            <a:ext uri="{FF2B5EF4-FFF2-40B4-BE49-F238E27FC236}">
              <a16:creationId xmlns:a16="http://schemas.microsoft.com/office/drawing/2014/main" id="{00000000-0008-0000-1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95250"/>
          <a:ext cx="1200151" cy="542925"/>
        </a:xfrm>
        <a:prstGeom prst="rect">
          <a:avLst/>
        </a:prstGeom>
      </xdr:spPr>
    </xdr:pic>
    <xdr:clientData/>
  </xdr:twoCellAnchor>
  <xdr:twoCellAnchor editAs="oneCell">
    <xdr:from>
      <xdr:col>7</xdr:col>
      <xdr:colOff>190500</xdr:colOff>
      <xdr:row>0</xdr:row>
      <xdr:rowOff>95250</xdr:rowOff>
    </xdr:from>
    <xdr:to>
      <xdr:col>8</xdr:col>
      <xdr:colOff>666750</xdr:colOff>
      <xdr:row>1</xdr:row>
      <xdr:rowOff>152400</xdr:rowOff>
    </xdr:to>
    <xdr:pic>
      <xdr:nvPicPr>
        <xdr:cNvPr id="10" name="6 Imagen">
          <a:extLst>
            <a:ext uri="{FF2B5EF4-FFF2-40B4-BE49-F238E27FC236}">
              <a16:creationId xmlns:a16="http://schemas.microsoft.com/office/drawing/2014/main" id="{00000000-0008-0000-1A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38675" y="95250"/>
          <a:ext cx="1238250" cy="5619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295275</xdr:colOff>
      <xdr:row>0</xdr:row>
      <xdr:rowOff>228601</xdr:rowOff>
    </xdr:from>
    <xdr:to>
      <xdr:col>2</xdr:col>
      <xdr:colOff>733426</xdr:colOff>
      <xdr:row>3</xdr:row>
      <xdr:rowOff>57150</xdr:rowOff>
    </xdr:to>
    <xdr:pic>
      <xdr:nvPicPr>
        <xdr:cNvPr id="8" name="7 Imagen">
          <a:extLst>
            <a:ext uri="{FF2B5EF4-FFF2-40B4-BE49-F238E27FC236}">
              <a16:creationId xmlns:a16="http://schemas.microsoft.com/office/drawing/2014/main" id="{00000000-0008-0000-1B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228601"/>
          <a:ext cx="1257301" cy="761999"/>
        </a:xfrm>
        <a:prstGeom prst="rect">
          <a:avLst/>
        </a:prstGeom>
      </xdr:spPr>
    </xdr:pic>
    <xdr:clientData/>
  </xdr:twoCellAnchor>
  <xdr:twoCellAnchor editAs="oneCell">
    <xdr:from>
      <xdr:col>6</xdr:col>
      <xdr:colOff>552450</xdr:colOff>
      <xdr:row>0</xdr:row>
      <xdr:rowOff>247650</xdr:rowOff>
    </xdr:from>
    <xdr:to>
      <xdr:col>8</xdr:col>
      <xdr:colOff>657225</xdr:colOff>
      <xdr:row>3</xdr:row>
      <xdr:rowOff>85725</xdr:rowOff>
    </xdr:to>
    <xdr:pic>
      <xdr:nvPicPr>
        <xdr:cNvPr id="10" name="6 Imagen">
          <a:extLst>
            <a:ext uri="{FF2B5EF4-FFF2-40B4-BE49-F238E27FC236}">
              <a16:creationId xmlns:a16="http://schemas.microsoft.com/office/drawing/2014/main" id="{00000000-0008-0000-1B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5" y="247650"/>
          <a:ext cx="1295400" cy="77152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447675</xdr:colOff>
      <xdr:row>13</xdr:row>
      <xdr:rowOff>133350</xdr:rowOff>
    </xdr:from>
    <xdr:to>
      <xdr:col>8</xdr:col>
      <xdr:colOff>323850</xdr:colOff>
      <xdr:row>18</xdr:row>
      <xdr:rowOff>28575</xdr:rowOff>
    </xdr:to>
    <xdr:sp macro="" textlink="">
      <xdr:nvSpPr>
        <xdr:cNvPr id="7" name="WordArt 10">
          <a:extLst>
            <a:ext uri="{FF2B5EF4-FFF2-40B4-BE49-F238E27FC236}">
              <a16:creationId xmlns:a16="http://schemas.microsoft.com/office/drawing/2014/main" id="{00000000-0008-0000-1C00-000007000000}"/>
            </a:ext>
          </a:extLst>
        </xdr:cNvPr>
        <xdr:cNvSpPr>
          <a:spLocks noChangeArrowheads="1" noChangeShapeType="1" noTextEdit="1"/>
        </xdr:cNvSpPr>
      </xdr:nvSpPr>
      <xdr:spPr bwMode="auto">
        <a:xfrm>
          <a:off x="1266825" y="2638425"/>
          <a:ext cx="5610225" cy="84772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SIN</a:t>
          </a:r>
          <a:r>
            <a:rPr lang="es-MX" sz="4400" kern="10" spc="0" baseline="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 MOVIMIENTOS</a:t>
          </a:r>
          <a:endPar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editAs="oneCell">
    <xdr:from>
      <xdr:col>1</xdr:col>
      <xdr:colOff>66675</xdr:colOff>
      <xdr:row>1</xdr:row>
      <xdr:rowOff>95250</xdr:rowOff>
    </xdr:from>
    <xdr:to>
      <xdr:col>2</xdr:col>
      <xdr:colOff>352426</xdr:colOff>
      <xdr:row>4</xdr:row>
      <xdr:rowOff>95250</xdr:rowOff>
    </xdr:to>
    <xdr:pic>
      <xdr:nvPicPr>
        <xdr:cNvPr id="9" name="7 Imagen">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 y="276225"/>
          <a:ext cx="1104901" cy="542925"/>
        </a:xfrm>
        <a:prstGeom prst="rect">
          <a:avLst/>
        </a:prstGeom>
      </xdr:spPr>
    </xdr:pic>
    <xdr:clientData/>
  </xdr:twoCellAnchor>
  <xdr:twoCellAnchor editAs="oneCell">
    <xdr:from>
      <xdr:col>7</xdr:col>
      <xdr:colOff>485775</xdr:colOff>
      <xdr:row>1</xdr:row>
      <xdr:rowOff>95250</xdr:rowOff>
    </xdr:from>
    <xdr:to>
      <xdr:col>8</xdr:col>
      <xdr:colOff>762000</xdr:colOff>
      <xdr:row>4</xdr:row>
      <xdr:rowOff>104775</xdr:rowOff>
    </xdr:to>
    <xdr:pic>
      <xdr:nvPicPr>
        <xdr:cNvPr id="11" name="6 Imagen">
          <a:extLst>
            <a:ext uri="{FF2B5EF4-FFF2-40B4-BE49-F238E27FC236}">
              <a16:creationId xmlns:a16="http://schemas.microsoft.com/office/drawing/2014/main" id="{00000000-0008-0000-1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9825" y="276225"/>
          <a:ext cx="1095375"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1905000</xdr:colOff>
      <xdr:row>323</xdr:row>
      <xdr:rowOff>0</xdr:rowOff>
    </xdr:from>
    <xdr:ext cx="184731" cy="264560"/>
    <xdr:sp macro="" textlink="">
      <xdr:nvSpPr>
        <xdr:cNvPr id="7" name="6 CuadroTexto">
          <a:extLst>
            <a:ext uri="{FF2B5EF4-FFF2-40B4-BE49-F238E27FC236}">
              <a16:creationId xmlns:a16="http://schemas.microsoft.com/office/drawing/2014/main" id="{00000000-0008-0000-0200-000007000000}"/>
            </a:ext>
          </a:extLst>
        </xdr:cNvPr>
        <xdr:cNvSpPr txBox="1"/>
      </xdr:nvSpPr>
      <xdr:spPr>
        <a:xfrm>
          <a:off x="50768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3</xdr:col>
      <xdr:colOff>1905000</xdr:colOff>
      <xdr:row>323</xdr:row>
      <xdr:rowOff>0</xdr:rowOff>
    </xdr:from>
    <xdr:ext cx="184731" cy="264560"/>
    <xdr:sp macro="" textlink="">
      <xdr:nvSpPr>
        <xdr:cNvPr id="8" name="7 CuadroTexto">
          <a:extLst>
            <a:ext uri="{FF2B5EF4-FFF2-40B4-BE49-F238E27FC236}">
              <a16:creationId xmlns:a16="http://schemas.microsoft.com/office/drawing/2014/main" id="{00000000-0008-0000-0200-000008000000}"/>
            </a:ext>
          </a:extLst>
        </xdr:cNvPr>
        <xdr:cNvSpPr txBox="1"/>
      </xdr:nvSpPr>
      <xdr:spPr>
        <a:xfrm>
          <a:off x="50768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1476375</xdr:colOff>
      <xdr:row>323</xdr:row>
      <xdr:rowOff>0</xdr:rowOff>
    </xdr:from>
    <xdr:ext cx="184731" cy="264560"/>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7410450"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1476375</xdr:colOff>
      <xdr:row>323</xdr:row>
      <xdr:rowOff>0</xdr:rowOff>
    </xdr:from>
    <xdr:ext cx="184731" cy="264560"/>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7410450"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2</xdr:col>
      <xdr:colOff>0</xdr:colOff>
      <xdr:row>60</xdr:row>
      <xdr:rowOff>133350</xdr:rowOff>
    </xdr:from>
    <xdr:to>
      <xdr:col>2</xdr:col>
      <xdr:colOff>184731</xdr:colOff>
      <xdr:row>62</xdr:row>
      <xdr:rowOff>112160</xdr:rowOff>
    </xdr:to>
    <xdr:sp macro="" textlink="">
      <xdr:nvSpPr>
        <xdr:cNvPr id="12" name="CuadroTexto 1">
          <a:extLst>
            <a:ext uri="{FF2B5EF4-FFF2-40B4-BE49-F238E27FC236}">
              <a16:creationId xmlns:a16="http://schemas.microsoft.com/office/drawing/2014/main" id="{00000000-0008-0000-0200-00000C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60</xdr:row>
      <xdr:rowOff>133350</xdr:rowOff>
    </xdr:from>
    <xdr:to>
      <xdr:col>2</xdr:col>
      <xdr:colOff>184731</xdr:colOff>
      <xdr:row>62</xdr:row>
      <xdr:rowOff>112160</xdr:rowOff>
    </xdr:to>
    <xdr:sp macro="" textlink="">
      <xdr:nvSpPr>
        <xdr:cNvPr id="13" name="CuadroTexto 2">
          <a:extLst>
            <a:ext uri="{FF2B5EF4-FFF2-40B4-BE49-F238E27FC236}">
              <a16:creationId xmlns:a16="http://schemas.microsoft.com/office/drawing/2014/main" id="{00000000-0008-0000-0200-00000D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60</xdr:row>
      <xdr:rowOff>133350</xdr:rowOff>
    </xdr:from>
    <xdr:to>
      <xdr:col>2</xdr:col>
      <xdr:colOff>184731</xdr:colOff>
      <xdr:row>62</xdr:row>
      <xdr:rowOff>112160</xdr:rowOff>
    </xdr:to>
    <xdr:sp macro="" textlink="">
      <xdr:nvSpPr>
        <xdr:cNvPr id="14" name="CuadroTexto 6">
          <a:extLst>
            <a:ext uri="{FF2B5EF4-FFF2-40B4-BE49-F238E27FC236}">
              <a16:creationId xmlns:a16="http://schemas.microsoft.com/office/drawing/2014/main" id="{00000000-0008-0000-0200-00000E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60</xdr:row>
      <xdr:rowOff>133350</xdr:rowOff>
    </xdr:from>
    <xdr:to>
      <xdr:col>2</xdr:col>
      <xdr:colOff>184731</xdr:colOff>
      <xdr:row>62</xdr:row>
      <xdr:rowOff>112160</xdr:rowOff>
    </xdr:to>
    <xdr:sp macro="" textlink="">
      <xdr:nvSpPr>
        <xdr:cNvPr id="15" name="CuadroTexto 1">
          <a:extLst>
            <a:ext uri="{FF2B5EF4-FFF2-40B4-BE49-F238E27FC236}">
              <a16:creationId xmlns:a16="http://schemas.microsoft.com/office/drawing/2014/main" id="{00000000-0008-0000-0200-00000F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60</xdr:row>
      <xdr:rowOff>133350</xdr:rowOff>
    </xdr:from>
    <xdr:to>
      <xdr:col>2</xdr:col>
      <xdr:colOff>184731</xdr:colOff>
      <xdr:row>62</xdr:row>
      <xdr:rowOff>112160</xdr:rowOff>
    </xdr:to>
    <xdr:sp macro="" textlink="">
      <xdr:nvSpPr>
        <xdr:cNvPr id="16" name="CuadroTexto 2">
          <a:extLst>
            <a:ext uri="{FF2B5EF4-FFF2-40B4-BE49-F238E27FC236}">
              <a16:creationId xmlns:a16="http://schemas.microsoft.com/office/drawing/2014/main" id="{00000000-0008-0000-0200-000010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60</xdr:row>
      <xdr:rowOff>133350</xdr:rowOff>
    </xdr:from>
    <xdr:to>
      <xdr:col>2</xdr:col>
      <xdr:colOff>184731</xdr:colOff>
      <xdr:row>62</xdr:row>
      <xdr:rowOff>112160</xdr:rowOff>
    </xdr:to>
    <xdr:sp macro="" textlink="">
      <xdr:nvSpPr>
        <xdr:cNvPr id="17" name="CuadroTexto 6">
          <a:extLst>
            <a:ext uri="{FF2B5EF4-FFF2-40B4-BE49-F238E27FC236}">
              <a16:creationId xmlns:a16="http://schemas.microsoft.com/office/drawing/2014/main" id="{00000000-0008-0000-0200-000011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18" name="CuadroTexto 34">
          <a:extLst>
            <a:ext uri="{FF2B5EF4-FFF2-40B4-BE49-F238E27FC236}">
              <a16:creationId xmlns:a16="http://schemas.microsoft.com/office/drawing/2014/main" id="{00000000-0008-0000-0200-00001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19" name="CuadroTexto 35">
          <a:extLst>
            <a:ext uri="{FF2B5EF4-FFF2-40B4-BE49-F238E27FC236}">
              <a16:creationId xmlns:a16="http://schemas.microsoft.com/office/drawing/2014/main" id="{00000000-0008-0000-0200-00001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 name="CuadroTexto 36">
          <a:extLst>
            <a:ext uri="{FF2B5EF4-FFF2-40B4-BE49-F238E27FC236}">
              <a16:creationId xmlns:a16="http://schemas.microsoft.com/office/drawing/2014/main" id="{00000000-0008-0000-0200-00001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1" name="CuadroTexto 37">
          <a:extLst>
            <a:ext uri="{FF2B5EF4-FFF2-40B4-BE49-F238E27FC236}">
              <a16:creationId xmlns:a16="http://schemas.microsoft.com/office/drawing/2014/main" id="{00000000-0008-0000-0200-00001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2" name="CuadroTexto 38">
          <a:extLst>
            <a:ext uri="{FF2B5EF4-FFF2-40B4-BE49-F238E27FC236}">
              <a16:creationId xmlns:a16="http://schemas.microsoft.com/office/drawing/2014/main" id="{00000000-0008-0000-0200-00001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3" name="CuadroTexto 39">
          <a:extLst>
            <a:ext uri="{FF2B5EF4-FFF2-40B4-BE49-F238E27FC236}">
              <a16:creationId xmlns:a16="http://schemas.microsoft.com/office/drawing/2014/main" id="{00000000-0008-0000-0200-00001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4" name="CuadroTexto 40">
          <a:extLst>
            <a:ext uri="{FF2B5EF4-FFF2-40B4-BE49-F238E27FC236}">
              <a16:creationId xmlns:a16="http://schemas.microsoft.com/office/drawing/2014/main" id="{00000000-0008-0000-0200-00001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5" name="CuadroTexto 41">
          <a:extLst>
            <a:ext uri="{FF2B5EF4-FFF2-40B4-BE49-F238E27FC236}">
              <a16:creationId xmlns:a16="http://schemas.microsoft.com/office/drawing/2014/main" id="{00000000-0008-0000-0200-00001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6" name="CuadroTexto 42">
          <a:extLst>
            <a:ext uri="{FF2B5EF4-FFF2-40B4-BE49-F238E27FC236}">
              <a16:creationId xmlns:a16="http://schemas.microsoft.com/office/drawing/2014/main" id="{00000000-0008-0000-0200-00001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7" name="CuadroTexto 64">
          <a:extLst>
            <a:ext uri="{FF2B5EF4-FFF2-40B4-BE49-F238E27FC236}">
              <a16:creationId xmlns:a16="http://schemas.microsoft.com/office/drawing/2014/main" id="{00000000-0008-0000-0200-00001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8" name="CuadroTexto 65">
          <a:extLst>
            <a:ext uri="{FF2B5EF4-FFF2-40B4-BE49-F238E27FC236}">
              <a16:creationId xmlns:a16="http://schemas.microsoft.com/office/drawing/2014/main" id="{00000000-0008-0000-0200-00001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9" name="CuadroTexto 66">
          <a:extLst>
            <a:ext uri="{FF2B5EF4-FFF2-40B4-BE49-F238E27FC236}">
              <a16:creationId xmlns:a16="http://schemas.microsoft.com/office/drawing/2014/main" id="{00000000-0008-0000-0200-00001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30" name="CuadroTexto 67">
          <a:extLst>
            <a:ext uri="{FF2B5EF4-FFF2-40B4-BE49-F238E27FC236}">
              <a16:creationId xmlns:a16="http://schemas.microsoft.com/office/drawing/2014/main" id="{00000000-0008-0000-0200-00001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31" name="CuadroTexto 68">
          <a:extLst>
            <a:ext uri="{FF2B5EF4-FFF2-40B4-BE49-F238E27FC236}">
              <a16:creationId xmlns:a16="http://schemas.microsoft.com/office/drawing/2014/main" id="{00000000-0008-0000-0200-00001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32" name="CuadroTexto 69">
          <a:extLst>
            <a:ext uri="{FF2B5EF4-FFF2-40B4-BE49-F238E27FC236}">
              <a16:creationId xmlns:a16="http://schemas.microsoft.com/office/drawing/2014/main" id="{00000000-0008-0000-0200-00002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33" name="CuadroTexto 70">
          <a:extLst>
            <a:ext uri="{FF2B5EF4-FFF2-40B4-BE49-F238E27FC236}">
              <a16:creationId xmlns:a16="http://schemas.microsoft.com/office/drawing/2014/main" id="{00000000-0008-0000-0200-00002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34" name="CuadroTexto 71">
          <a:extLst>
            <a:ext uri="{FF2B5EF4-FFF2-40B4-BE49-F238E27FC236}">
              <a16:creationId xmlns:a16="http://schemas.microsoft.com/office/drawing/2014/main" id="{00000000-0008-0000-0200-00002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35" name="CuadroTexto 72">
          <a:extLst>
            <a:ext uri="{FF2B5EF4-FFF2-40B4-BE49-F238E27FC236}">
              <a16:creationId xmlns:a16="http://schemas.microsoft.com/office/drawing/2014/main" id="{00000000-0008-0000-0200-00002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36" name="CuadroTexto 34">
          <a:extLst>
            <a:ext uri="{FF2B5EF4-FFF2-40B4-BE49-F238E27FC236}">
              <a16:creationId xmlns:a16="http://schemas.microsoft.com/office/drawing/2014/main" id="{00000000-0008-0000-0200-00002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37" name="CuadroTexto 35">
          <a:extLst>
            <a:ext uri="{FF2B5EF4-FFF2-40B4-BE49-F238E27FC236}">
              <a16:creationId xmlns:a16="http://schemas.microsoft.com/office/drawing/2014/main" id="{00000000-0008-0000-0200-00002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38" name="CuadroTexto 36">
          <a:extLst>
            <a:ext uri="{FF2B5EF4-FFF2-40B4-BE49-F238E27FC236}">
              <a16:creationId xmlns:a16="http://schemas.microsoft.com/office/drawing/2014/main" id="{00000000-0008-0000-0200-00002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39" name="CuadroTexto 37">
          <a:extLst>
            <a:ext uri="{FF2B5EF4-FFF2-40B4-BE49-F238E27FC236}">
              <a16:creationId xmlns:a16="http://schemas.microsoft.com/office/drawing/2014/main" id="{00000000-0008-0000-0200-00002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0" name="CuadroTexto 38">
          <a:extLst>
            <a:ext uri="{FF2B5EF4-FFF2-40B4-BE49-F238E27FC236}">
              <a16:creationId xmlns:a16="http://schemas.microsoft.com/office/drawing/2014/main" id="{00000000-0008-0000-0200-00002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1" name="CuadroTexto 39">
          <a:extLst>
            <a:ext uri="{FF2B5EF4-FFF2-40B4-BE49-F238E27FC236}">
              <a16:creationId xmlns:a16="http://schemas.microsoft.com/office/drawing/2014/main" id="{00000000-0008-0000-0200-00002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2" name="CuadroTexto 40">
          <a:extLst>
            <a:ext uri="{FF2B5EF4-FFF2-40B4-BE49-F238E27FC236}">
              <a16:creationId xmlns:a16="http://schemas.microsoft.com/office/drawing/2014/main" id="{00000000-0008-0000-0200-00002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3" name="CuadroTexto 41">
          <a:extLst>
            <a:ext uri="{FF2B5EF4-FFF2-40B4-BE49-F238E27FC236}">
              <a16:creationId xmlns:a16="http://schemas.microsoft.com/office/drawing/2014/main" id="{00000000-0008-0000-0200-00002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4" name="CuadroTexto 42">
          <a:extLst>
            <a:ext uri="{FF2B5EF4-FFF2-40B4-BE49-F238E27FC236}">
              <a16:creationId xmlns:a16="http://schemas.microsoft.com/office/drawing/2014/main" id="{00000000-0008-0000-0200-00002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5" name="CuadroTexto 64">
          <a:extLst>
            <a:ext uri="{FF2B5EF4-FFF2-40B4-BE49-F238E27FC236}">
              <a16:creationId xmlns:a16="http://schemas.microsoft.com/office/drawing/2014/main" id="{00000000-0008-0000-0200-00002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6" name="CuadroTexto 65">
          <a:extLst>
            <a:ext uri="{FF2B5EF4-FFF2-40B4-BE49-F238E27FC236}">
              <a16:creationId xmlns:a16="http://schemas.microsoft.com/office/drawing/2014/main" id="{00000000-0008-0000-0200-00002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7" name="CuadroTexto 66">
          <a:extLst>
            <a:ext uri="{FF2B5EF4-FFF2-40B4-BE49-F238E27FC236}">
              <a16:creationId xmlns:a16="http://schemas.microsoft.com/office/drawing/2014/main" id="{00000000-0008-0000-0200-00002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8" name="CuadroTexto 67">
          <a:extLst>
            <a:ext uri="{FF2B5EF4-FFF2-40B4-BE49-F238E27FC236}">
              <a16:creationId xmlns:a16="http://schemas.microsoft.com/office/drawing/2014/main" id="{00000000-0008-0000-0200-00003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49" name="CuadroTexto 68">
          <a:extLst>
            <a:ext uri="{FF2B5EF4-FFF2-40B4-BE49-F238E27FC236}">
              <a16:creationId xmlns:a16="http://schemas.microsoft.com/office/drawing/2014/main" id="{00000000-0008-0000-0200-00003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50" name="CuadroTexto 69">
          <a:extLst>
            <a:ext uri="{FF2B5EF4-FFF2-40B4-BE49-F238E27FC236}">
              <a16:creationId xmlns:a16="http://schemas.microsoft.com/office/drawing/2014/main" id="{00000000-0008-0000-0200-00003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51" name="CuadroTexto 70">
          <a:extLst>
            <a:ext uri="{FF2B5EF4-FFF2-40B4-BE49-F238E27FC236}">
              <a16:creationId xmlns:a16="http://schemas.microsoft.com/office/drawing/2014/main" id="{00000000-0008-0000-0200-00003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52" name="CuadroTexto 71">
          <a:extLst>
            <a:ext uri="{FF2B5EF4-FFF2-40B4-BE49-F238E27FC236}">
              <a16:creationId xmlns:a16="http://schemas.microsoft.com/office/drawing/2014/main" id="{00000000-0008-0000-0200-00003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76200</xdr:rowOff>
    </xdr:from>
    <xdr:to>
      <xdr:col>5</xdr:col>
      <xdr:colOff>184731</xdr:colOff>
      <xdr:row>63</xdr:row>
      <xdr:rowOff>55011</xdr:rowOff>
    </xdr:to>
    <xdr:sp macro="" textlink="">
      <xdr:nvSpPr>
        <xdr:cNvPr id="53" name="CuadroTexto 72">
          <a:extLst>
            <a:ext uri="{FF2B5EF4-FFF2-40B4-BE49-F238E27FC236}">
              <a16:creationId xmlns:a16="http://schemas.microsoft.com/office/drawing/2014/main" id="{00000000-0008-0000-0200-00003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0</xdr:rowOff>
    </xdr:from>
    <xdr:to>
      <xdr:col>2</xdr:col>
      <xdr:colOff>184731</xdr:colOff>
      <xdr:row>65</xdr:row>
      <xdr:rowOff>121686</xdr:rowOff>
    </xdr:to>
    <xdr:sp macro="" textlink="">
      <xdr:nvSpPr>
        <xdr:cNvPr id="54" name="CuadroTexto 1">
          <a:extLst>
            <a:ext uri="{FF2B5EF4-FFF2-40B4-BE49-F238E27FC236}">
              <a16:creationId xmlns:a16="http://schemas.microsoft.com/office/drawing/2014/main" id="{00000000-0008-0000-0200-000036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0</xdr:rowOff>
    </xdr:from>
    <xdr:to>
      <xdr:col>2</xdr:col>
      <xdr:colOff>184731</xdr:colOff>
      <xdr:row>65</xdr:row>
      <xdr:rowOff>121686</xdr:rowOff>
    </xdr:to>
    <xdr:sp macro="" textlink="">
      <xdr:nvSpPr>
        <xdr:cNvPr id="55" name="CuadroTexto 2">
          <a:extLst>
            <a:ext uri="{FF2B5EF4-FFF2-40B4-BE49-F238E27FC236}">
              <a16:creationId xmlns:a16="http://schemas.microsoft.com/office/drawing/2014/main" id="{00000000-0008-0000-0200-000037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0</xdr:rowOff>
    </xdr:from>
    <xdr:to>
      <xdr:col>2</xdr:col>
      <xdr:colOff>184731</xdr:colOff>
      <xdr:row>65</xdr:row>
      <xdr:rowOff>121686</xdr:rowOff>
    </xdr:to>
    <xdr:sp macro="" textlink="">
      <xdr:nvSpPr>
        <xdr:cNvPr id="56" name="CuadroTexto 6">
          <a:extLst>
            <a:ext uri="{FF2B5EF4-FFF2-40B4-BE49-F238E27FC236}">
              <a16:creationId xmlns:a16="http://schemas.microsoft.com/office/drawing/2014/main" id="{00000000-0008-0000-0200-000038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0</xdr:rowOff>
    </xdr:from>
    <xdr:to>
      <xdr:col>2</xdr:col>
      <xdr:colOff>184731</xdr:colOff>
      <xdr:row>65</xdr:row>
      <xdr:rowOff>121686</xdr:rowOff>
    </xdr:to>
    <xdr:sp macro="" textlink="">
      <xdr:nvSpPr>
        <xdr:cNvPr id="57" name="CuadroTexto 1">
          <a:extLst>
            <a:ext uri="{FF2B5EF4-FFF2-40B4-BE49-F238E27FC236}">
              <a16:creationId xmlns:a16="http://schemas.microsoft.com/office/drawing/2014/main" id="{00000000-0008-0000-0200-000039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0</xdr:rowOff>
    </xdr:from>
    <xdr:to>
      <xdr:col>2</xdr:col>
      <xdr:colOff>184731</xdr:colOff>
      <xdr:row>65</xdr:row>
      <xdr:rowOff>121686</xdr:rowOff>
    </xdr:to>
    <xdr:sp macro="" textlink="">
      <xdr:nvSpPr>
        <xdr:cNvPr id="58" name="CuadroTexto 2">
          <a:extLst>
            <a:ext uri="{FF2B5EF4-FFF2-40B4-BE49-F238E27FC236}">
              <a16:creationId xmlns:a16="http://schemas.microsoft.com/office/drawing/2014/main" id="{00000000-0008-0000-0200-00003A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0</xdr:rowOff>
    </xdr:from>
    <xdr:to>
      <xdr:col>2</xdr:col>
      <xdr:colOff>184731</xdr:colOff>
      <xdr:row>65</xdr:row>
      <xdr:rowOff>121686</xdr:rowOff>
    </xdr:to>
    <xdr:sp macro="" textlink="">
      <xdr:nvSpPr>
        <xdr:cNvPr id="59" name="CuadroTexto 6">
          <a:extLst>
            <a:ext uri="{FF2B5EF4-FFF2-40B4-BE49-F238E27FC236}">
              <a16:creationId xmlns:a16="http://schemas.microsoft.com/office/drawing/2014/main" id="{00000000-0008-0000-0200-00003B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0" name="CuadroTexto 34">
          <a:extLst>
            <a:ext uri="{FF2B5EF4-FFF2-40B4-BE49-F238E27FC236}">
              <a16:creationId xmlns:a16="http://schemas.microsoft.com/office/drawing/2014/main" id="{00000000-0008-0000-0200-00003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1" name="CuadroTexto 35">
          <a:extLst>
            <a:ext uri="{FF2B5EF4-FFF2-40B4-BE49-F238E27FC236}">
              <a16:creationId xmlns:a16="http://schemas.microsoft.com/office/drawing/2014/main" id="{00000000-0008-0000-0200-00003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2" name="CuadroTexto 36">
          <a:extLst>
            <a:ext uri="{FF2B5EF4-FFF2-40B4-BE49-F238E27FC236}">
              <a16:creationId xmlns:a16="http://schemas.microsoft.com/office/drawing/2014/main" id="{00000000-0008-0000-0200-00003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3" name="CuadroTexto 37">
          <a:extLst>
            <a:ext uri="{FF2B5EF4-FFF2-40B4-BE49-F238E27FC236}">
              <a16:creationId xmlns:a16="http://schemas.microsoft.com/office/drawing/2014/main" id="{00000000-0008-0000-0200-00003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4" name="CuadroTexto 38">
          <a:extLst>
            <a:ext uri="{FF2B5EF4-FFF2-40B4-BE49-F238E27FC236}">
              <a16:creationId xmlns:a16="http://schemas.microsoft.com/office/drawing/2014/main" id="{00000000-0008-0000-0200-00004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5" name="CuadroTexto 39">
          <a:extLst>
            <a:ext uri="{FF2B5EF4-FFF2-40B4-BE49-F238E27FC236}">
              <a16:creationId xmlns:a16="http://schemas.microsoft.com/office/drawing/2014/main" id="{00000000-0008-0000-0200-00004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6" name="CuadroTexto 40">
          <a:extLst>
            <a:ext uri="{FF2B5EF4-FFF2-40B4-BE49-F238E27FC236}">
              <a16:creationId xmlns:a16="http://schemas.microsoft.com/office/drawing/2014/main" id="{00000000-0008-0000-0200-00004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7" name="CuadroTexto 41">
          <a:extLst>
            <a:ext uri="{FF2B5EF4-FFF2-40B4-BE49-F238E27FC236}">
              <a16:creationId xmlns:a16="http://schemas.microsoft.com/office/drawing/2014/main" id="{00000000-0008-0000-0200-00004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8" name="CuadroTexto 42">
          <a:extLst>
            <a:ext uri="{FF2B5EF4-FFF2-40B4-BE49-F238E27FC236}">
              <a16:creationId xmlns:a16="http://schemas.microsoft.com/office/drawing/2014/main" id="{00000000-0008-0000-0200-00004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69" name="CuadroTexto 64">
          <a:extLst>
            <a:ext uri="{FF2B5EF4-FFF2-40B4-BE49-F238E27FC236}">
              <a16:creationId xmlns:a16="http://schemas.microsoft.com/office/drawing/2014/main" id="{00000000-0008-0000-0200-00004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0" name="CuadroTexto 65">
          <a:extLst>
            <a:ext uri="{FF2B5EF4-FFF2-40B4-BE49-F238E27FC236}">
              <a16:creationId xmlns:a16="http://schemas.microsoft.com/office/drawing/2014/main" id="{00000000-0008-0000-0200-00004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1" name="CuadroTexto 66">
          <a:extLst>
            <a:ext uri="{FF2B5EF4-FFF2-40B4-BE49-F238E27FC236}">
              <a16:creationId xmlns:a16="http://schemas.microsoft.com/office/drawing/2014/main" id="{00000000-0008-0000-0200-00004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2" name="CuadroTexto 67">
          <a:extLst>
            <a:ext uri="{FF2B5EF4-FFF2-40B4-BE49-F238E27FC236}">
              <a16:creationId xmlns:a16="http://schemas.microsoft.com/office/drawing/2014/main" id="{00000000-0008-0000-0200-00004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3" name="CuadroTexto 68">
          <a:extLst>
            <a:ext uri="{FF2B5EF4-FFF2-40B4-BE49-F238E27FC236}">
              <a16:creationId xmlns:a16="http://schemas.microsoft.com/office/drawing/2014/main" id="{00000000-0008-0000-0200-00004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4" name="CuadroTexto 69">
          <a:extLst>
            <a:ext uri="{FF2B5EF4-FFF2-40B4-BE49-F238E27FC236}">
              <a16:creationId xmlns:a16="http://schemas.microsoft.com/office/drawing/2014/main" id="{00000000-0008-0000-0200-00004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5" name="CuadroTexto 70">
          <a:extLst>
            <a:ext uri="{FF2B5EF4-FFF2-40B4-BE49-F238E27FC236}">
              <a16:creationId xmlns:a16="http://schemas.microsoft.com/office/drawing/2014/main" id="{00000000-0008-0000-0200-00004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6" name="CuadroTexto 71">
          <a:extLst>
            <a:ext uri="{FF2B5EF4-FFF2-40B4-BE49-F238E27FC236}">
              <a16:creationId xmlns:a16="http://schemas.microsoft.com/office/drawing/2014/main" id="{00000000-0008-0000-0200-00004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0</xdr:rowOff>
    </xdr:from>
    <xdr:to>
      <xdr:col>5</xdr:col>
      <xdr:colOff>184731</xdr:colOff>
      <xdr:row>65</xdr:row>
      <xdr:rowOff>121686</xdr:rowOff>
    </xdr:to>
    <xdr:sp macro="" textlink="">
      <xdr:nvSpPr>
        <xdr:cNvPr id="77" name="CuadroTexto 72">
          <a:extLst>
            <a:ext uri="{FF2B5EF4-FFF2-40B4-BE49-F238E27FC236}">
              <a16:creationId xmlns:a16="http://schemas.microsoft.com/office/drawing/2014/main" id="{00000000-0008-0000-0200-00004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78" name="CuadroTexto 34">
          <a:extLst>
            <a:ext uri="{FF2B5EF4-FFF2-40B4-BE49-F238E27FC236}">
              <a16:creationId xmlns:a16="http://schemas.microsoft.com/office/drawing/2014/main" id="{00000000-0008-0000-0200-00004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79" name="CuadroTexto 35">
          <a:extLst>
            <a:ext uri="{FF2B5EF4-FFF2-40B4-BE49-F238E27FC236}">
              <a16:creationId xmlns:a16="http://schemas.microsoft.com/office/drawing/2014/main" id="{00000000-0008-0000-0200-00004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0" name="CuadroTexto 36">
          <a:extLst>
            <a:ext uri="{FF2B5EF4-FFF2-40B4-BE49-F238E27FC236}">
              <a16:creationId xmlns:a16="http://schemas.microsoft.com/office/drawing/2014/main" id="{00000000-0008-0000-0200-00005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1" name="CuadroTexto 37">
          <a:extLst>
            <a:ext uri="{FF2B5EF4-FFF2-40B4-BE49-F238E27FC236}">
              <a16:creationId xmlns:a16="http://schemas.microsoft.com/office/drawing/2014/main" id="{00000000-0008-0000-0200-00005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2" name="CuadroTexto 38">
          <a:extLst>
            <a:ext uri="{FF2B5EF4-FFF2-40B4-BE49-F238E27FC236}">
              <a16:creationId xmlns:a16="http://schemas.microsoft.com/office/drawing/2014/main" id="{00000000-0008-0000-0200-00005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3" name="CuadroTexto 39">
          <a:extLst>
            <a:ext uri="{FF2B5EF4-FFF2-40B4-BE49-F238E27FC236}">
              <a16:creationId xmlns:a16="http://schemas.microsoft.com/office/drawing/2014/main" id="{00000000-0008-0000-0200-00005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4" name="CuadroTexto 40">
          <a:extLst>
            <a:ext uri="{FF2B5EF4-FFF2-40B4-BE49-F238E27FC236}">
              <a16:creationId xmlns:a16="http://schemas.microsoft.com/office/drawing/2014/main" id="{00000000-0008-0000-0200-00005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5" name="CuadroTexto 41">
          <a:extLst>
            <a:ext uri="{FF2B5EF4-FFF2-40B4-BE49-F238E27FC236}">
              <a16:creationId xmlns:a16="http://schemas.microsoft.com/office/drawing/2014/main" id="{00000000-0008-0000-0200-00005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6" name="CuadroTexto 42">
          <a:extLst>
            <a:ext uri="{FF2B5EF4-FFF2-40B4-BE49-F238E27FC236}">
              <a16:creationId xmlns:a16="http://schemas.microsoft.com/office/drawing/2014/main" id="{00000000-0008-0000-0200-00005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7" name="CuadroTexto 64">
          <a:extLst>
            <a:ext uri="{FF2B5EF4-FFF2-40B4-BE49-F238E27FC236}">
              <a16:creationId xmlns:a16="http://schemas.microsoft.com/office/drawing/2014/main" id="{00000000-0008-0000-0200-00005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8" name="CuadroTexto 65">
          <a:extLst>
            <a:ext uri="{FF2B5EF4-FFF2-40B4-BE49-F238E27FC236}">
              <a16:creationId xmlns:a16="http://schemas.microsoft.com/office/drawing/2014/main" id="{00000000-0008-0000-0200-00005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89" name="CuadroTexto 66">
          <a:extLst>
            <a:ext uri="{FF2B5EF4-FFF2-40B4-BE49-F238E27FC236}">
              <a16:creationId xmlns:a16="http://schemas.microsoft.com/office/drawing/2014/main" id="{00000000-0008-0000-0200-00005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90" name="CuadroTexto 67">
          <a:extLst>
            <a:ext uri="{FF2B5EF4-FFF2-40B4-BE49-F238E27FC236}">
              <a16:creationId xmlns:a16="http://schemas.microsoft.com/office/drawing/2014/main" id="{00000000-0008-0000-0200-00005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91" name="CuadroTexto 68">
          <a:extLst>
            <a:ext uri="{FF2B5EF4-FFF2-40B4-BE49-F238E27FC236}">
              <a16:creationId xmlns:a16="http://schemas.microsoft.com/office/drawing/2014/main" id="{00000000-0008-0000-0200-00005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92" name="CuadroTexto 69">
          <a:extLst>
            <a:ext uri="{FF2B5EF4-FFF2-40B4-BE49-F238E27FC236}">
              <a16:creationId xmlns:a16="http://schemas.microsoft.com/office/drawing/2014/main" id="{00000000-0008-0000-0200-00005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93" name="CuadroTexto 70">
          <a:extLst>
            <a:ext uri="{FF2B5EF4-FFF2-40B4-BE49-F238E27FC236}">
              <a16:creationId xmlns:a16="http://schemas.microsoft.com/office/drawing/2014/main" id="{00000000-0008-0000-0200-00005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94" name="CuadroTexto 71">
          <a:extLst>
            <a:ext uri="{FF2B5EF4-FFF2-40B4-BE49-F238E27FC236}">
              <a16:creationId xmlns:a16="http://schemas.microsoft.com/office/drawing/2014/main" id="{00000000-0008-0000-0200-00005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63</xdr:row>
      <xdr:rowOff>85725</xdr:rowOff>
    </xdr:from>
    <xdr:to>
      <xdr:col>5</xdr:col>
      <xdr:colOff>184731</xdr:colOff>
      <xdr:row>65</xdr:row>
      <xdr:rowOff>64535</xdr:rowOff>
    </xdr:to>
    <xdr:sp macro="" textlink="">
      <xdr:nvSpPr>
        <xdr:cNvPr id="95" name="CuadroTexto 72">
          <a:extLst>
            <a:ext uri="{FF2B5EF4-FFF2-40B4-BE49-F238E27FC236}">
              <a16:creationId xmlns:a16="http://schemas.microsoft.com/office/drawing/2014/main" id="{00000000-0008-0000-0200-00005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67</xdr:row>
      <xdr:rowOff>0</xdr:rowOff>
    </xdr:from>
    <xdr:to>
      <xdr:col>2</xdr:col>
      <xdr:colOff>184731</xdr:colOff>
      <xdr:row>68</xdr:row>
      <xdr:rowOff>121686</xdr:rowOff>
    </xdr:to>
    <xdr:sp macro="" textlink="">
      <xdr:nvSpPr>
        <xdr:cNvPr id="96" name="CuadroTexto 1">
          <a:extLst>
            <a:ext uri="{FF2B5EF4-FFF2-40B4-BE49-F238E27FC236}">
              <a16:creationId xmlns:a16="http://schemas.microsoft.com/office/drawing/2014/main" id="{00000000-0008-0000-0200-000060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67</xdr:row>
      <xdr:rowOff>0</xdr:rowOff>
    </xdr:from>
    <xdr:to>
      <xdr:col>2</xdr:col>
      <xdr:colOff>184731</xdr:colOff>
      <xdr:row>68</xdr:row>
      <xdr:rowOff>121686</xdr:rowOff>
    </xdr:to>
    <xdr:sp macro="" textlink="">
      <xdr:nvSpPr>
        <xdr:cNvPr id="97" name="CuadroTexto 2">
          <a:extLst>
            <a:ext uri="{FF2B5EF4-FFF2-40B4-BE49-F238E27FC236}">
              <a16:creationId xmlns:a16="http://schemas.microsoft.com/office/drawing/2014/main" id="{00000000-0008-0000-0200-000061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67</xdr:row>
      <xdr:rowOff>0</xdr:rowOff>
    </xdr:from>
    <xdr:to>
      <xdr:col>2</xdr:col>
      <xdr:colOff>184731</xdr:colOff>
      <xdr:row>68</xdr:row>
      <xdr:rowOff>121686</xdr:rowOff>
    </xdr:to>
    <xdr:sp macro="" textlink="">
      <xdr:nvSpPr>
        <xdr:cNvPr id="98" name="CuadroTexto 6">
          <a:extLst>
            <a:ext uri="{FF2B5EF4-FFF2-40B4-BE49-F238E27FC236}">
              <a16:creationId xmlns:a16="http://schemas.microsoft.com/office/drawing/2014/main" id="{00000000-0008-0000-0200-000062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67</xdr:row>
      <xdr:rowOff>0</xdr:rowOff>
    </xdr:from>
    <xdr:to>
      <xdr:col>2</xdr:col>
      <xdr:colOff>184731</xdr:colOff>
      <xdr:row>68</xdr:row>
      <xdr:rowOff>121686</xdr:rowOff>
    </xdr:to>
    <xdr:sp macro="" textlink="">
      <xdr:nvSpPr>
        <xdr:cNvPr id="99" name="CuadroTexto 1">
          <a:extLst>
            <a:ext uri="{FF2B5EF4-FFF2-40B4-BE49-F238E27FC236}">
              <a16:creationId xmlns:a16="http://schemas.microsoft.com/office/drawing/2014/main" id="{00000000-0008-0000-0200-000063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67</xdr:row>
      <xdr:rowOff>0</xdr:rowOff>
    </xdr:from>
    <xdr:to>
      <xdr:col>2</xdr:col>
      <xdr:colOff>184731</xdr:colOff>
      <xdr:row>68</xdr:row>
      <xdr:rowOff>121686</xdr:rowOff>
    </xdr:to>
    <xdr:sp macro="" textlink="">
      <xdr:nvSpPr>
        <xdr:cNvPr id="100" name="CuadroTexto 2">
          <a:extLst>
            <a:ext uri="{FF2B5EF4-FFF2-40B4-BE49-F238E27FC236}">
              <a16:creationId xmlns:a16="http://schemas.microsoft.com/office/drawing/2014/main" id="{00000000-0008-0000-0200-000064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67</xdr:row>
      <xdr:rowOff>0</xdr:rowOff>
    </xdr:from>
    <xdr:to>
      <xdr:col>2</xdr:col>
      <xdr:colOff>184731</xdr:colOff>
      <xdr:row>68</xdr:row>
      <xdr:rowOff>121686</xdr:rowOff>
    </xdr:to>
    <xdr:sp macro="" textlink="">
      <xdr:nvSpPr>
        <xdr:cNvPr id="101" name="CuadroTexto 6">
          <a:extLst>
            <a:ext uri="{FF2B5EF4-FFF2-40B4-BE49-F238E27FC236}">
              <a16:creationId xmlns:a16="http://schemas.microsoft.com/office/drawing/2014/main" id="{00000000-0008-0000-0200-000065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2" name="CuadroTexto 34">
          <a:extLst>
            <a:ext uri="{FF2B5EF4-FFF2-40B4-BE49-F238E27FC236}">
              <a16:creationId xmlns:a16="http://schemas.microsoft.com/office/drawing/2014/main" id="{00000000-0008-0000-0200-00006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3" name="CuadroTexto 35">
          <a:extLst>
            <a:ext uri="{FF2B5EF4-FFF2-40B4-BE49-F238E27FC236}">
              <a16:creationId xmlns:a16="http://schemas.microsoft.com/office/drawing/2014/main" id="{00000000-0008-0000-0200-00006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4" name="CuadroTexto 36">
          <a:extLst>
            <a:ext uri="{FF2B5EF4-FFF2-40B4-BE49-F238E27FC236}">
              <a16:creationId xmlns:a16="http://schemas.microsoft.com/office/drawing/2014/main" id="{00000000-0008-0000-0200-00006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5" name="CuadroTexto 37">
          <a:extLst>
            <a:ext uri="{FF2B5EF4-FFF2-40B4-BE49-F238E27FC236}">
              <a16:creationId xmlns:a16="http://schemas.microsoft.com/office/drawing/2014/main" id="{00000000-0008-0000-0200-00006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6" name="CuadroTexto 38">
          <a:extLst>
            <a:ext uri="{FF2B5EF4-FFF2-40B4-BE49-F238E27FC236}">
              <a16:creationId xmlns:a16="http://schemas.microsoft.com/office/drawing/2014/main" id="{00000000-0008-0000-0200-00006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7" name="CuadroTexto 39">
          <a:extLst>
            <a:ext uri="{FF2B5EF4-FFF2-40B4-BE49-F238E27FC236}">
              <a16:creationId xmlns:a16="http://schemas.microsoft.com/office/drawing/2014/main" id="{00000000-0008-0000-0200-00006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8" name="CuadroTexto 40">
          <a:extLst>
            <a:ext uri="{FF2B5EF4-FFF2-40B4-BE49-F238E27FC236}">
              <a16:creationId xmlns:a16="http://schemas.microsoft.com/office/drawing/2014/main" id="{00000000-0008-0000-0200-00006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09" name="CuadroTexto 41">
          <a:extLst>
            <a:ext uri="{FF2B5EF4-FFF2-40B4-BE49-F238E27FC236}">
              <a16:creationId xmlns:a16="http://schemas.microsoft.com/office/drawing/2014/main" id="{00000000-0008-0000-0200-00006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0" name="CuadroTexto 42">
          <a:extLst>
            <a:ext uri="{FF2B5EF4-FFF2-40B4-BE49-F238E27FC236}">
              <a16:creationId xmlns:a16="http://schemas.microsoft.com/office/drawing/2014/main" id="{00000000-0008-0000-0200-00006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1" name="CuadroTexto 64">
          <a:extLst>
            <a:ext uri="{FF2B5EF4-FFF2-40B4-BE49-F238E27FC236}">
              <a16:creationId xmlns:a16="http://schemas.microsoft.com/office/drawing/2014/main" id="{00000000-0008-0000-0200-00006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2" name="CuadroTexto 65">
          <a:extLst>
            <a:ext uri="{FF2B5EF4-FFF2-40B4-BE49-F238E27FC236}">
              <a16:creationId xmlns:a16="http://schemas.microsoft.com/office/drawing/2014/main" id="{00000000-0008-0000-0200-00007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3" name="CuadroTexto 66">
          <a:extLst>
            <a:ext uri="{FF2B5EF4-FFF2-40B4-BE49-F238E27FC236}">
              <a16:creationId xmlns:a16="http://schemas.microsoft.com/office/drawing/2014/main" id="{00000000-0008-0000-0200-00007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4" name="CuadroTexto 67">
          <a:extLst>
            <a:ext uri="{FF2B5EF4-FFF2-40B4-BE49-F238E27FC236}">
              <a16:creationId xmlns:a16="http://schemas.microsoft.com/office/drawing/2014/main" id="{00000000-0008-0000-0200-00007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5" name="CuadroTexto 68">
          <a:extLst>
            <a:ext uri="{FF2B5EF4-FFF2-40B4-BE49-F238E27FC236}">
              <a16:creationId xmlns:a16="http://schemas.microsoft.com/office/drawing/2014/main" id="{00000000-0008-0000-0200-00007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6" name="CuadroTexto 69">
          <a:extLst>
            <a:ext uri="{FF2B5EF4-FFF2-40B4-BE49-F238E27FC236}">
              <a16:creationId xmlns:a16="http://schemas.microsoft.com/office/drawing/2014/main" id="{00000000-0008-0000-0200-00007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7" name="CuadroTexto 70">
          <a:extLst>
            <a:ext uri="{FF2B5EF4-FFF2-40B4-BE49-F238E27FC236}">
              <a16:creationId xmlns:a16="http://schemas.microsoft.com/office/drawing/2014/main" id="{00000000-0008-0000-0200-00007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8" name="CuadroTexto 71">
          <a:extLst>
            <a:ext uri="{FF2B5EF4-FFF2-40B4-BE49-F238E27FC236}">
              <a16:creationId xmlns:a16="http://schemas.microsoft.com/office/drawing/2014/main" id="{00000000-0008-0000-0200-00007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0</xdr:rowOff>
    </xdr:from>
    <xdr:to>
      <xdr:col>5</xdr:col>
      <xdr:colOff>184731</xdr:colOff>
      <xdr:row>68</xdr:row>
      <xdr:rowOff>121686</xdr:rowOff>
    </xdr:to>
    <xdr:sp macro="" textlink="">
      <xdr:nvSpPr>
        <xdr:cNvPr id="119" name="CuadroTexto 72">
          <a:extLst>
            <a:ext uri="{FF2B5EF4-FFF2-40B4-BE49-F238E27FC236}">
              <a16:creationId xmlns:a16="http://schemas.microsoft.com/office/drawing/2014/main" id="{00000000-0008-0000-0200-00007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0" name="CuadroTexto 34">
          <a:extLst>
            <a:ext uri="{FF2B5EF4-FFF2-40B4-BE49-F238E27FC236}">
              <a16:creationId xmlns:a16="http://schemas.microsoft.com/office/drawing/2014/main" id="{00000000-0008-0000-0200-00007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1" name="CuadroTexto 35">
          <a:extLst>
            <a:ext uri="{FF2B5EF4-FFF2-40B4-BE49-F238E27FC236}">
              <a16:creationId xmlns:a16="http://schemas.microsoft.com/office/drawing/2014/main" id="{00000000-0008-0000-0200-00007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2" name="CuadroTexto 36">
          <a:extLst>
            <a:ext uri="{FF2B5EF4-FFF2-40B4-BE49-F238E27FC236}">
              <a16:creationId xmlns:a16="http://schemas.microsoft.com/office/drawing/2014/main" id="{00000000-0008-0000-0200-00007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3" name="CuadroTexto 37">
          <a:extLst>
            <a:ext uri="{FF2B5EF4-FFF2-40B4-BE49-F238E27FC236}">
              <a16:creationId xmlns:a16="http://schemas.microsoft.com/office/drawing/2014/main" id="{00000000-0008-0000-0200-00007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4" name="CuadroTexto 38">
          <a:extLst>
            <a:ext uri="{FF2B5EF4-FFF2-40B4-BE49-F238E27FC236}">
              <a16:creationId xmlns:a16="http://schemas.microsoft.com/office/drawing/2014/main" id="{00000000-0008-0000-0200-00007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5" name="CuadroTexto 39">
          <a:extLst>
            <a:ext uri="{FF2B5EF4-FFF2-40B4-BE49-F238E27FC236}">
              <a16:creationId xmlns:a16="http://schemas.microsoft.com/office/drawing/2014/main" id="{00000000-0008-0000-0200-00007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6" name="CuadroTexto 40">
          <a:extLst>
            <a:ext uri="{FF2B5EF4-FFF2-40B4-BE49-F238E27FC236}">
              <a16:creationId xmlns:a16="http://schemas.microsoft.com/office/drawing/2014/main" id="{00000000-0008-0000-0200-00007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7" name="CuadroTexto 41">
          <a:extLst>
            <a:ext uri="{FF2B5EF4-FFF2-40B4-BE49-F238E27FC236}">
              <a16:creationId xmlns:a16="http://schemas.microsoft.com/office/drawing/2014/main" id="{00000000-0008-0000-0200-00007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8" name="CuadroTexto 42">
          <a:extLst>
            <a:ext uri="{FF2B5EF4-FFF2-40B4-BE49-F238E27FC236}">
              <a16:creationId xmlns:a16="http://schemas.microsoft.com/office/drawing/2014/main" id="{00000000-0008-0000-0200-00008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29" name="CuadroTexto 64">
          <a:extLst>
            <a:ext uri="{FF2B5EF4-FFF2-40B4-BE49-F238E27FC236}">
              <a16:creationId xmlns:a16="http://schemas.microsoft.com/office/drawing/2014/main" id="{00000000-0008-0000-0200-00008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0" name="CuadroTexto 65">
          <a:extLst>
            <a:ext uri="{FF2B5EF4-FFF2-40B4-BE49-F238E27FC236}">
              <a16:creationId xmlns:a16="http://schemas.microsoft.com/office/drawing/2014/main" id="{00000000-0008-0000-0200-00008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1" name="CuadroTexto 66">
          <a:extLst>
            <a:ext uri="{FF2B5EF4-FFF2-40B4-BE49-F238E27FC236}">
              <a16:creationId xmlns:a16="http://schemas.microsoft.com/office/drawing/2014/main" id="{00000000-0008-0000-0200-00008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2" name="CuadroTexto 67">
          <a:extLst>
            <a:ext uri="{FF2B5EF4-FFF2-40B4-BE49-F238E27FC236}">
              <a16:creationId xmlns:a16="http://schemas.microsoft.com/office/drawing/2014/main" id="{00000000-0008-0000-0200-00008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3" name="CuadroTexto 68">
          <a:extLst>
            <a:ext uri="{FF2B5EF4-FFF2-40B4-BE49-F238E27FC236}">
              <a16:creationId xmlns:a16="http://schemas.microsoft.com/office/drawing/2014/main" id="{00000000-0008-0000-0200-00008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4" name="CuadroTexto 69">
          <a:extLst>
            <a:ext uri="{FF2B5EF4-FFF2-40B4-BE49-F238E27FC236}">
              <a16:creationId xmlns:a16="http://schemas.microsoft.com/office/drawing/2014/main" id="{00000000-0008-0000-0200-00008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5" name="CuadroTexto 70">
          <a:extLst>
            <a:ext uri="{FF2B5EF4-FFF2-40B4-BE49-F238E27FC236}">
              <a16:creationId xmlns:a16="http://schemas.microsoft.com/office/drawing/2014/main" id="{00000000-0008-0000-0200-00008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6" name="CuadroTexto 71">
          <a:extLst>
            <a:ext uri="{FF2B5EF4-FFF2-40B4-BE49-F238E27FC236}">
              <a16:creationId xmlns:a16="http://schemas.microsoft.com/office/drawing/2014/main" id="{00000000-0008-0000-0200-00008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121684</xdr:rowOff>
    </xdr:to>
    <xdr:sp macro="" textlink="">
      <xdr:nvSpPr>
        <xdr:cNvPr id="137" name="CuadroTexto 72">
          <a:extLst>
            <a:ext uri="{FF2B5EF4-FFF2-40B4-BE49-F238E27FC236}">
              <a16:creationId xmlns:a16="http://schemas.microsoft.com/office/drawing/2014/main" id="{00000000-0008-0000-0200-00008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38" name="CuadroTexto 34">
          <a:extLst>
            <a:ext uri="{FF2B5EF4-FFF2-40B4-BE49-F238E27FC236}">
              <a16:creationId xmlns:a16="http://schemas.microsoft.com/office/drawing/2014/main" id="{00000000-0008-0000-0200-00008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39" name="CuadroTexto 35">
          <a:extLst>
            <a:ext uri="{FF2B5EF4-FFF2-40B4-BE49-F238E27FC236}">
              <a16:creationId xmlns:a16="http://schemas.microsoft.com/office/drawing/2014/main" id="{00000000-0008-0000-0200-00008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0" name="CuadroTexto 36">
          <a:extLst>
            <a:ext uri="{FF2B5EF4-FFF2-40B4-BE49-F238E27FC236}">
              <a16:creationId xmlns:a16="http://schemas.microsoft.com/office/drawing/2014/main" id="{00000000-0008-0000-0200-00008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1" name="CuadroTexto 37">
          <a:extLst>
            <a:ext uri="{FF2B5EF4-FFF2-40B4-BE49-F238E27FC236}">
              <a16:creationId xmlns:a16="http://schemas.microsoft.com/office/drawing/2014/main" id="{00000000-0008-0000-0200-00008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2" name="CuadroTexto 38">
          <a:extLst>
            <a:ext uri="{FF2B5EF4-FFF2-40B4-BE49-F238E27FC236}">
              <a16:creationId xmlns:a16="http://schemas.microsoft.com/office/drawing/2014/main" id="{00000000-0008-0000-0200-00008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3" name="CuadroTexto 39">
          <a:extLst>
            <a:ext uri="{FF2B5EF4-FFF2-40B4-BE49-F238E27FC236}">
              <a16:creationId xmlns:a16="http://schemas.microsoft.com/office/drawing/2014/main" id="{00000000-0008-0000-0200-00008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4" name="CuadroTexto 40">
          <a:extLst>
            <a:ext uri="{FF2B5EF4-FFF2-40B4-BE49-F238E27FC236}">
              <a16:creationId xmlns:a16="http://schemas.microsoft.com/office/drawing/2014/main" id="{00000000-0008-0000-0200-00009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5" name="CuadroTexto 41">
          <a:extLst>
            <a:ext uri="{FF2B5EF4-FFF2-40B4-BE49-F238E27FC236}">
              <a16:creationId xmlns:a16="http://schemas.microsoft.com/office/drawing/2014/main" id="{00000000-0008-0000-0200-00009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6" name="CuadroTexto 42">
          <a:extLst>
            <a:ext uri="{FF2B5EF4-FFF2-40B4-BE49-F238E27FC236}">
              <a16:creationId xmlns:a16="http://schemas.microsoft.com/office/drawing/2014/main" id="{00000000-0008-0000-0200-00009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7" name="CuadroTexto 64">
          <a:extLst>
            <a:ext uri="{FF2B5EF4-FFF2-40B4-BE49-F238E27FC236}">
              <a16:creationId xmlns:a16="http://schemas.microsoft.com/office/drawing/2014/main" id="{00000000-0008-0000-0200-00009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8" name="CuadroTexto 65">
          <a:extLst>
            <a:ext uri="{FF2B5EF4-FFF2-40B4-BE49-F238E27FC236}">
              <a16:creationId xmlns:a16="http://schemas.microsoft.com/office/drawing/2014/main" id="{00000000-0008-0000-0200-00009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49" name="CuadroTexto 66">
          <a:extLst>
            <a:ext uri="{FF2B5EF4-FFF2-40B4-BE49-F238E27FC236}">
              <a16:creationId xmlns:a16="http://schemas.microsoft.com/office/drawing/2014/main" id="{00000000-0008-0000-0200-00009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50" name="CuadroTexto 67">
          <a:extLst>
            <a:ext uri="{FF2B5EF4-FFF2-40B4-BE49-F238E27FC236}">
              <a16:creationId xmlns:a16="http://schemas.microsoft.com/office/drawing/2014/main" id="{00000000-0008-0000-0200-00009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51" name="CuadroTexto 68">
          <a:extLst>
            <a:ext uri="{FF2B5EF4-FFF2-40B4-BE49-F238E27FC236}">
              <a16:creationId xmlns:a16="http://schemas.microsoft.com/office/drawing/2014/main" id="{00000000-0008-0000-0200-00009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52" name="CuadroTexto 69">
          <a:extLst>
            <a:ext uri="{FF2B5EF4-FFF2-40B4-BE49-F238E27FC236}">
              <a16:creationId xmlns:a16="http://schemas.microsoft.com/office/drawing/2014/main" id="{00000000-0008-0000-0200-00009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53" name="CuadroTexto 70">
          <a:extLst>
            <a:ext uri="{FF2B5EF4-FFF2-40B4-BE49-F238E27FC236}">
              <a16:creationId xmlns:a16="http://schemas.microsoft.com/office/drawing/2014/main" id="{00000000-0008-0000-0200-00009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54" name="CuadroTexto 71">
          <a:extLst>
            <a:ext uri="{FF2B5EF4-FFF2-40B4-BE49-F238E27FC236}">
              <a16:creationId xmlns:a16="http://schemas.microsoft.com/office/drawing/2014/main" id="{00000000-0008-0000-0200-00009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0</xdr:rowOff>
    </xdr:from>
    <xdr:to>
      <xdr:col>5</xdr:col>
      <xdr:colOff>184731</xdr:colOff>
      <xdr:row>71</xdr:row>
      <xdr:rowOff>121685</xdr:rowOff>
    </xdr:to>
    <xdr:sp macro="" textlink="">
      <xdr:nvSpPr>
        <xdr:cNvPr id="155" name="CuadroTexto 72">
          <a:extLst>
            <a:ext uri="{FF2B5EF4-FFF2-40B4-BE49-F238E27FC236}">
              <a16:creationId xmlns:a16="http://schemas.microsoft.com/office/drawing/2014/main" id="{00000000-0008-0000-0200-00009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60</xdr:row>
      <xdr:rowOff>133350</xdr:rowOff>
    </xdr:from>
    <xdr:to>
      <xdr:col>7</xdr:col>
      <xdr:colOff>822906</xdr:colOff>
      <xdr:row>62</xdr:row>
      <xdr:rowOff>112160</xdr:rowOff>
    </xdr:to>
    <xdr:sp macro="" textlink="">
      <xdr:nvSpPr>
        <xdr:cNvPr id="156" name="CuadroTexto 7">
          <a:extLst>
            <a:ext uri="{FF2B5EF4-FFF2-40B4-BE49-F238E27FC236}">
              <a16:creationId xmlns:a16="http://schemas.microsoft.com/office/drawing/2014/main" id="{00000000-0008-0000-0200-00009C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60</xdr:row>
      <xdr:rowOff>133350</xdr:rowOff>
    </xdr:from>
    <xdr:to>
      <xdr:col>7</xdr:col>
      <xdr:colOff>822906</xdr:colOff>
      <xdr:row>62</xdr:row>
      <xdr:rowOff>112160</xdr:rowOff>
    </xdr:to>
    <xdr:sp macro="" textlink="">
      <xdr:nvSpPr>
        <xdr:cNvPr id="157" name="CuadroTexto 32">
          <a:extLst>
            <a:ext uri="{FF2B5EF4-FFF2-40B4-BE49-F238E27FC236}">
              <a16:creationId xmlns:a16="http://schemas.microsoft.com/office/drawing/2014/main" id="{00000000-0008-0000-0200-00009D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62</xdr:row>
      <xdr:rowOff>47625</xdr:rowOff>
    </xdr:from>
    <xdr:to>
      <xdr:col>7</xdr:col>
      <xdr:colOff>822906</xdr:colOff>
      <xdr:row>64</xdr:row>
      <xdr:rowOff>26434</xdr:rowOff>
    </xdr:to>
    <xdr:sp macro="" textlink="">
      <xdr:nvSpPr>
        <xdr:cNvPr id="158" name="CuadroTexto 33">
          <a:extLst>
            <a:ext uri="{FF2B5EF4-FFF2-40B4-BE49-F238E27FC236}">
              <a16:creationId xmlns:a16="http://schemas.microsoft.com/office/drawing/2014/main" id="{00000000-0008-0000-0200-00009E000000}"/>
            </a:ext>
          </a:extLst>
        </xdr:cNvPr>
        <xdr:cNvSpPr txBox="1"/>
      </xdr:nvSpPr>
      <xdr:spPr>
        <a:xfrm>
          <a:off x="8667750"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60</xdr:row>
      <xdr:rowOff>133350</xdr:rowOff>
    </xdr:from>
    <xdr:to>
      <xdr:col>7</xdr:col>
      <xdr:colOff>822906</xdr:colOff>
      <xdr:row>62</xdr:row>
      <xdr:rowOff>112160</xdr:rowOff>
    </xdr:to>
    <xdr:sp macro="" textlink="">
      <xdr:nvSpPr>
        <xdr:cNvPr id="159" name="CuadroTexto 7">
          <a:extLst>
            <a:ext uri="{FF2B5EF4-FFF2-40B4-BE49-F238E27FC236}">
              <a16:creationId xmlns:a16="http://schemas.microsoft.com/office/drawing/2014/main" id="{00000000-0008-0000-0200-00009F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60</xdr:row>
      <xdr:rowOff>133350</xdr:rowOff>
    </xdr:from>
    <xdr:to>
      <xdr:col>7</xdr:col>
      <xdr:colOff>822906</xdr:colOff>
      <xdr:row>62</xdr:row>
      <xdr:rowOff>112160</xdr:rowOff>
    </xdr:to>
    <xdr:sp macro="" textlink="">
      <xdr:nvSpPr>
        <xdr:cNvPr id="160" name="CuadroTexto 62">
          <a:extLst>
            <a:ext uri="{FF2B5EF4-FFF2-40B4-BE49-F238E27FC236}">
              <a16:creationId xmlns:a16="http://schemas.microsoft.com/office/drawing/2014/main" id="{00000000-0008-0000-0200-0000A0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62</xdr:row>
      <xdr:rowOff>47625</xdr:rowOff>
    </xdr:from>
    <xdr:to>
      <xdr:col>7</xdr:col>
      <xdr:colOff>822906</xdr:colOff>
      <xdr:row>64</xdr:row>
      <xdr:rowOff>26434</xdr:rowOff>
    </xdr:to>
    <xdr:sp macro="" textlink="">
      <xdr:nvSpPr>
        <xdr:cNvPr id="161" name="CuadroTexto 63">
          <a:extLst>
            <a:ext uri="{FF2B5EF4-FFF2-40B4-BE49-F238E27FC236}">
              <a16:creationId xmlns:a16="http://schemas.microsoft.com/office/drawing/2014/main" id="{00000000-0008-0000-0200-0000A1000000}"/>
            </a:ext>
          </a:extLst>
        </xdr:cNvPr>
        <xdr:cNvSpPr txBox="1"/>
      </xdr:nvSpPr>
      <xdr:spPr>
        <a:xfrm>
          <a:off x="8667750"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198" name="CuadroTexto 34">
          <a:extLst>
            <a:ext uri="{FF2B5EF4-FFF2-40B4-BE49-F238E27FC236}">
              <a16:creationId xmlns:a16="http://schemas.microsoft.com/office/drawing/2014/main" id="{00000000-0008-0000-0200-0000C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199" name="CuadroTexto 35">
          <a:extLst>
            <a:ext uri="{FF2B5EF4-FFF2-40B4-BE49-F238E27FC236}">
              <a16:creationId xmlns:a16="http://schemas.microsoft.com/office/drawing/2014/main" id="{00000000-0008-0000-0200-0000C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0" name="CuadroTexto 36">
          <a:extLst>
            <a:ext uri="{FF2B5EF4-FFF2-40B4-BE49-F238E27FC236}">
              <a16:creationId xmlns:a16="http://schemas.microsoft.com/office/drawing/2014/main" id="{00000000-0008-0000-0200-0000C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1" name="CuadroTexto 37">
          <a:extLst>
            <a:ext uri="{FF2B5EF4-FFF2-40B4-BE49-F238E27FC236}">
              <a16:creationId xmlns:a16="http://schemas.microsoft.com/office/drawing/2014/main" id="{00000000-0008-0000-0200-0000C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2" name="CuadroTexto 38">
          <a:extLst>
            <a:ext uri="{FF2B5EF4-FFF2-40B4-BE49-F238E27FC236}">
              <a16:creationId xmlns:a16="http://schemas.microsoft.com/office/drawing/2014/main" id="{00000000-0008-0000-0200-0000C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3" name="CuadroTexto 39">
          <a:extLst>
            <a:ext uri="{FF2B5EF4-FFF2-40B4-BE49-F238E27FC236}">
              <a16:creationId xmlns:a16="http://schemas.microsoft.com/office/drawing/2014/main" id="{00000000-0008-0000-0200-0000C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4" name="CuadroTexto 40">
          <a:extLst>
            <a:ext uri="{FF2B5EF4-FFF2-40B4-BE49-F238E27FC236}">
              <a16:creationId xmlns:a16="http://schemas.microsoft.com/office/drawing/2014/main" id="{00000000-0008-0000-0200-0000C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5" name="CuadroTexto 41">
          <a:extLst>
            <a:ext uri="{FF2B5EF4-FFF2-40B4-BE49-F238E27FC236}">
              <a16:creationId xmlns:a16="http://schemas.microsoft.com/office/drawing/2014/main" id="{00000000-0008-0000-0200-0000C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6" name="CuadroTexto 42">
          <a:extLst>
            <a:ext uri="{FF2B5EF4-FFF2-40B4-BE49-F238E27FC236}">
              <a16:creationId xmlns:a16="http://schemas.microsoft.com/office/drawing/2014/main" id="{00000000-0008-0000-0200-0000C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7" name="CuadroTexto 64">
          <a:extLst>
            <a:ext uri="{FF2B5EF4-FFF2-40B4-BE49-F238E27FC236}">
              <a16:creationId xmlns:a16="http://schemas.microsoft.com/office/drawing/2014/main" id="{00000000-0008-0000-0200-0000C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8" name="CuadroTexto 65">
          <a:extLst>
            <a:ext uri="{FF2B5EF4-FFF2-40B4-BE49-F238E27FC236}">
              <a16:creationId xmlns:a16="http://schemas.microsoft.com/office/drawing/2014/main" id="{00000000-0008-0000-0200-0000D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09" name="CuadroTexto 66">
          <a:extLst>
            <a:ext uri="{FF2B5EF4-FFF2-40B4-BE49-F238E27FC236}">
              <a16:creationId xmlns:a16="http://schemas.microsoft.com/office/drawing/2014/main" id="{00000000-0008-0000-0200-0000D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10" name="CuadroTexto 67">
          <a:extLst>
            <a:ext uri="{FF2B5EF4-FFF2-40B4-BE49-F238E27FC236}">
              <a16:creationId xmlns:a16="http://schemas.microsoft.com/office/drawing/2014/main" id="{00000000-0008-0000-0200-0000D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11" name="CuadroTexto 68">
          <a:extLst>
            <a:ext uri="{FF2B5EF4-FFF2-40B4-BE49-F238E27FC236}">
              <a16:creationId xmlns:a16="http://schemas.microsoft.com/office/drawing/2014/main" id="{00000000-0008-0000-0200-0000D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12" name="CuadroTexto 69">
          <a:extLst>
            <a:ext uri="{FF2B5EF4-FFF2-40B4-BE49-F238E27FC236}">
              <a16:creationId xmlns:a16="http://schemas.microsoft.com/office/drawing/2014/main" id="{00000000-0008-0000-0200-0000D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13" name="CuadroTexto 70">
          <a:extLst>
            <a:ext uri="{FF2B5EF4-FFF2-40B4-BE49-F238E27FC236}">
              <a16:creationId xmlns:a16="http://schemas.microsoft.com/office/drawing/2014/main" id="{00000000-0008-0000-0200-0000D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14" name="CuadroTexto 71">
          <a:extLst>
            <a:ext uri="{FF2B5EF4-FFF2-40B4-BE49-F238E27FC236}">
              <a16:creationId xmlns:a16="http://schemas.microsoft.com/office/drawing/2014/main" id="{00000000-0008-0000-0200-0000D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61</xdr:row>
      <xdr:rowOff>133350</xdr:rowOff>
    </xdr:from>
    <xdr:to>
      <xdr:col>5</xdr:col>
      <xdr:colOff>184731</xdr:colOff>
      <xdr:row>63</xdr:row>
      <xdr:rowOff>112161</xdr:rowOff>
    </xdr:to>
    <xdr:sp macro="" textlink="">
      <xdr:nvSpPr>
        <xdr:cNvPr id="215" name="CuadroTexto 72">
          <a:extLst>
            <a:ext uri="{FF2B5EF4-FFF2-40B4-BE49-F238E27FC236}">
              <a16:creationId xmlns:a16="http://schemas.microsoft.com/office/drawing/2014/main" id="{00000000-0008-0000-0200-0000D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16" name="CuadroTexto 34">
          <a:extLst>
            <a:ext uri="{FF2B5EF4-FFF2-40B4-BE49-F238E27FC236}">
              <a16:creationId xmlns:a16="http://schemas.microsoft.com/office/drawing/2014/main" id="{00000000-0008-0000-0200-0000D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17" name="CuadroTexto 35">
          <a:extLst>
            <a:ext uri="{FF2B5EF4-FFF2-40B4-BE49-F238E27FC236}">
              <a16:creationId xmlns:a16="http://schemas.microsoft.com/office/drawing/2014/main" id="{00000000-0008-0000-0200-0000D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18" name="CuadroTexto 36">
          <a:extLst>
            <a:ext uri="{FF2B5EF4-FFF2-40B4-BE49-F238E27FC236}">
              <a16:creationId xmlns:a16="http://schemas.microsoft.com/office/drawing/2014/main" id="{00000000-0008-0000-0200-0000D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19" name="CuadroTexto 37">
          <a:extLst>
            <a:ext uri="{FF2B5EF4-FFF2-40B4-BE49-F238E27FC236}">
              <a16:creationId xmlns:a16="http://schemas.microsoft.com/office/drawing/2014/main" id="{00000000-0008-0000-0200-0000D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0" name="CuadroTexto 38">
          <a:extLst>
            <a:ext uri="{FF2B5EF4-FFF2-40B4-BE49-F238E27FC236}">
              <a16:creationId xmlns:a16="http://schemas.microsoft.com/office/drawing/2014/main" id="{00000000-0008-0000-0200-0000D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1" name="CuadroTexto 39">
          <a:extLst>
            <a:ext uri="{FF2B5EF4-FFF2-40B4-BE49-F238E27FC236}">
              <a16:creationId xmlns:a16="http://schemas.microsoft.com/office/drawing/2014/main" id="{00000000-0008-0000-0200-0000D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2" name="CuadroTexto 40">
          <a:extLst>
            <a:ext uri="{FF2B5EF4-FFF2-40B4-BE49-F238E27FC236}">
              <a16:creationId xmlns:a16="http://schemas.microsoft.com/office/drawing/2014/main" id="{00000000-0008-0000-0200-0000D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3" name="CuadroTexto 41">
          <a:extLst>
            <a:ext uri="{FF2B5EF4-FFF2-40B4-BE49-F238E27FC236}">
              <a16:creationId xmlns:a16="http://schemas.microsoft.com/office/drawing/2014/main" id="{00000000-0008-0000-0200-0000D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4" name="CuadroTexto 42">
          <a:extLst>
            <a:ext uri="{FF2B5EF4-FFF2-40B4-BE49-F238E27FC236}">
              <a16:creationId xmlns:a16="http://schemas.microsoft.com/office/drawing/2014/main" id="{00000000-0008-0000-0200-0000E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5" name="CuadroTexto 64">
          <a:extLst>
            <a:ext uri="{FF2B5EF4-FFF2-40B4-BE49-F238E27FC236}">
              <a16:creationId xmlns:a16="http://schemas.microsoft.com/office/drawing/2014/main" id="{00000000-0008-0000-0200-0000E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6" name="CuadroTexto 65">
          <a:extLst>
            <a:ext uri="{FF2B5EF4-FFF2-40B4-BE49-F238E27FC236}">
              <a16:creationId xmlns:a16="http://schemas.microsoft.com/office/drawing/2014/main" id="{00000000-0008-0000-0200-0000E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7" name="CuadroTexto 66">
          <a:extLst>
            <a:ext uri="{FF2B5EF4-FFF2-40B4-BE49-F238E27FC236}">
              <a16:creationId xmlns:a16="http://schemas.microsoft.com/office/drawing/2014/main" id="{00000000-0008-0000-0200-0000E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8" name="CuadroTexto 67">
          <a:extLst>
            <a:ext uri="{FF2B5EF4-FFF2-40B4-BE49-F238E27FC236}">
              <a16:creationId xmlns:a16="http://schemas.microsoft.com/office/drawing/2014/main" id="{00000000-0008-0000-0200-0000E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29" name="CuadroTexto 68">
          <a:extLst>
            <a:ext uri="{FF2B5EF4-FFF2-40B4-BE49-F238E27FC236}">
              <a16:creationId xmlns:a16="http://schemas.microsoft.com/office/drawing/2014/main" id="{00000000-0008-0000-0200-0000E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30" name="CuadroTexto 69">
          <a:extLst>
            <a:ext uri="{FF2B5EF4-FFF2-40B4-BE49-F238E27FC236}">
              <a16:creationId xmlns:a16="http://schemas.microsoft.com/office/drawing/2014/main" id="{00000000-0008-0000-0200-0000E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31" name="CuadroTexto 70">
          <a:extLst>
            <a:ext uri="{FF2B5EF4-FFF2-40B4-BE49-F238E27FC236}">
              <a16:creationId xmlns:a16="http://schemas.microsoft.com/office/drawing/2014/main" id="{00000000-0008-0000-0200-0000E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32" name="CuadroTexto 71">
          <a:extLst>
            <a:ext uri="{FF2B5EF4-FFF2-40B4-BE49-F238E27FC236}">
              <a16:creationId xmlns:a16="http://schemas.microsoft.com/office/drawing/2014/main" id="{00000000-0008-0000-0200-0000E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61</xdr:row>
      <xdr:rowOff>133350</xdr:rowOff>
    </xdr:from>
    <xdr:to>
      <xdr:col>8</xdr:col>
      <xdr:colOff>184731</xdr:colOff>
      <xdr:row>63</xdr:row>
      <xdr:rowOff>112161</xdr:rowOff>
    </xdr:to>
    <xdr:sp macro="" textlink="">
      <xdr:nvSpPr>
        <xdr:cNvPr id="233" name="CuadroTexto 72">
          <a:extLst>
            <a:ext uri="{FF2B5EF4-FFF2-40B4-BE49-F238E27FC236}">
              <a16:creationId xmlns:a16="http://schemas.microsoft.com/office/drawing/2014/main" id="{00000000-0008-0000-0200-0000E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61</xdr:row>
      <xdr:rowOff>133350</xdr:rowOff>
    </xdr:from>
    <xdr:to>
      <xdr:col>7</xdr:col>
      <xdr:colOff>822906</xdr:colOff>
      <xdr:row>63</xdr:row>
      <xdr:rowOff>106558</xdr:rowOff>
    </xdr:to>
    <xdr:sp macro="" textlink="">
      <xdr:nvSpPr>
        <xdr:cNvPr id="265" name="CuadroTexto 7">
          <a:extLst>
            <a:ext uri="{FF2B5EF4-FFF2-40B4-BE49-F238E27FC236}">
              <a16:creationId xmlns:a16="http://schemas.microsoft.com/office/drawing/2014/main" id="{00000000-0008-0000-0200-000009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61</xdr:row>
      <xdr:rowOff>133350</xdr:rowOff>
    </xdr:from>
    <xdr:to>
      <xdr:col>7</xdr:col>
      <xdr:colOff>822906</xdr:colOff>
      <xdr:row>63</xdr:row>
      <xdr:rowOff>106558</xdr:rowOff>
    </xdr:to>
    <xdr:sp macro="" textlink="">
      <xdr:nvSpPr>
        <xdr:cNvPr id="266" name="CuadroTexto 32">
          <a:extLst>
            <a:ext uri="{FF2B5EF4-FFF2-40B4-BE49-F238E27FC236}">
              <a16:creationId xmlns:a16="http://schemas.microsoft.com/office/drawing/2014/main" id="{00000000-0008-0000-0200-00000A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63</xdr:row>
      <xdr:rowOff>47625</xdr:rowOff>
    </xdr:from>
    <xdr:to>
      <xdr:col>7</xdr:col>
      <xdr:colOff>822906</xdr:colOff>
      <xdr:row>65</xdr:row>
      <xdr:rowOff>20832</xdr:rowOff>
    </xdr:to>
    <xdr:sp macro="" textlink="">
      <xdr:nvSpPr>
        <xdr:cNvPr id="267" name="CuadroTexto 33">
          <a:extLst>
            <a:ext uri="{FF2B5EF4-FFF2-40B4-BE49-F238E27FC236}">
              <a16:creationId xmlns:a16="http://schemas.microsoft.com/office/drawing/2014/main" id="{00000000-0008-0000-0200-00000B010000}"/>
            </a:ext>
          </a:extLst>
        </xdr:cNvPr>
        <xdr:cNvSpPr txBox="1"/>
      </xdr:nvSpPr>
      <xdr:spPr>
        <a:xfrm>
          <a:off x="803910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68" name="CuadroTexto 34">
          <a:extLst>
            <a:ext uri="{FF2B5EF4-FFF2-40B4-BE49-F238E27FC236}">
              <a16:creationId xmlns:a16="http://schemas.microsoft.com/office/drawing/2014/main" id="{00000000-0008-0000-0200-00000C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69" name="CuadroTexto 35">
          <a:extLst>
            <a:ext uri="{FF2B5EF4-FFF2-40B4-BE49-F238E27FC236}">
              <a16:creationId xmlns:a16="http://schemas.microsoft.com/office/drawing/2014/main" id="{00000000-0008-0000-0200-00000D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70" name="CuadroTexto 36">
          <a:extLst>
            <a:ext uri="{FF2B5EF4-FFF2-40B4-BE49-F238E27FC236}">
              <a16:creationId xmlns:a16="http://schemas.microsoft.com/office/drawing/2014/main" id="{00000000-0008-0000-0200-00000E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71" name="CuadroTexto 37">
          <a:extLst>
            <a:ext uri="{FF2B5EF4-FFF2-40B4-BE49-F238E27FC236}">
              <a16:creationId xmlns:a16="http://schemas.microsoft.com/office/drawing/2014/main" id="{00000000-0008-0000-0200-00000F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72" name="CuadroTexto 38">
          <a:extLst>
            <a:ext uri="{FF2B5EF4-FFF2-40B4-BE49-F238E27FC236}">
              <a16:creationId xmlns:a16="http://schemas.microsoft.com/office/drawing/2014/main" id="{00000000-0008-0000-0200-000010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73" name="CuadroTexto 39">
          <a:extLst>
            <a:ext uri="{FF2B5EF4-FFF2-40B4-BE49-F238E27FC236}">
              <a16:creationId xmlns:a16="http://schemas.microsoft.com/office/drawing/2014/main" id="{00000000-0008-0000-0200-000011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74" name="CuadroTexto 40">
          <a:extLst>
            <a:ext uri="{FF2B5EF4-FFF2-40B4-BE49-F238E27FC236}">
              <a16:creationId xmlns:a16="http://schemas.microsoft.com/office/drawing/2014/main" id="{00000000-0008-0000-0200-000012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75" name="CuadroTexto 41">
          <a:extLst>
            <a:ext uri="{FF2B5EF4-FFF2-40B4-BE49-F238E27FC236}">
              <a16:creationId xmlns:a16="http://schemas.microsoft.com/office/drawing/2014/main" id="{00000000-0008-0000-0200-000013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76" name="CuadroTexto 42">
          <a:extLst>
            <a:ext uri="{FF2B5EF4-FFF2-40B4-BE49-F238E27FC236}">
              <a16:creationId xmlns:a16="http://schemas.microsoft.com/office/drawing/2014/main" id="{00000000-0008-0000-0200-000014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77" name="CuadroTexto 43">
          <a:extLst>
            <a:ext uri="{FF2B5EF4-FFF2-40B4-BE49-F238E27FC236}">
              <a16:creationId xmlns:a16="http://schemas.microsoft.com/office/drawing/2014/main" id="{00000000-0008-0000-0200-000015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78" name="CuadroTexto 44">
          <a:extLst>
            <a:ext uri="{FF2B5EF4-FFF2-40B4-BE49-F238E27FC236}">
              <a16:creationId xmlns:a16="http://schemas.microsoft.com/office/drawing/2014/main" id="{00000000-0008-0000-0200-000016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79" name="CuadroTexto 45">
          <a:extLst>
            <a:ext uri="{FF2B5EF4-FFF2-40B4-BE49-F238E27FC236}">
              <a16:creationId xmlns:a16="http://schemas.microsoft.com/office/drawing/2014/main" id="{00000000-0008-0000-0200-000017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80" name="CuadroTexto 46">
          <a:extLst>
            <a:ext uri="{FF2B5EF4-FFF2-40B4-BE49-F238E27FC236}">
              <a16:creationId xmlns:a16="http://schemas.microsoft.com/office/drawing/2014/main" id="{00000000-0008-0000-0200-000018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81" name="CuadroTexto 47">
          <a:extLst>
            <a:ext uri="{FF2B5EF4-FFF2-40B4-BE49-F238E27FC236}">
              <a16:creationId xmlns:a16="http://schemas.microsoft.com/office/drawing/2014/main" id="{00000000-0008-0000-0200-000019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82" name="CuadroTexto 48">
          <a:extLst>
            <a:ext uri="{FF2B5EF4-FFF2-40B4-BE49-F238E27FC236}">
              <a16:creationId xmlns:a16="http://schemas.microsoft.com/office/drawing/2014/main" id="{00000000-0008-0000-0200-00001A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83" name="CuadroTexto 50">
          <a:extLst>
            <a:ext uri="{FF2B5EF4-FFF2-40B4-BE49-F238E27FC236}">
              <a16:creationId xmlns:a16="http://schemas.microsoft.com/office/drawing/2014/main" id="{00000000-0008-0000-0200-00001B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84" name="CuadroTexto 51">
          <a:extLst>
            <a:ext uri="{FF2B5EF4-FFF2-40B4-BE49-F238E27FC236}">
              <a16:creationId xmlns:a16="http://schemas.microsoft.com/office/drawing/2014/main" id="{00000000-0008-0000-0200-00001C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285" name="CuadroTexto 52">
          <a:extLst>
            <a:ext uri="{FF2B5EF4-FFF2-40B4-BE49-F238E27FC236}">
              <a16:creationId xmlns:a16="http://schemas.microsoft.com/office/drawing/2014/main" id="{00000000-0008-0000-0200-00001D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86" name="CuadroTexto 53">
          <a:extLst>
            <a:ext uri="{FF2B5EF4-FFF2-40B4-BE49-F238E27FC236}">
              <a16:creationId xmlns:a16="http://schemas.microsoft.com/office/drawing/2014/main" id="{00000000-0008-0000-0200-00001E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87" name="CuadroTexto 54">
          <a:extLst>
            <a:ext uri="{FF2B5EF4-FFF2-40B4-BE49-F238E27FC236}">
              <a16:creationId xmlns:a16="http://schemas.microsoft.com/office/drawing/2014/main" id="{00000000-0008-0000-0200-00001F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88" name="CuadroTexto 55">
          <a:extLst>
            <a:ext uri="{FF2B5EF4-FFF2-40B4-BE49-F238E27FC236}">
              <a16:creationId xmlns:a16="http://schemas.microsoft.com/office/drawing/2014/main" id="{00000000-0008-0000-0200-000020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89" name="CuadroTexto 56">
          <a:extLst>
            <a:ext uri="{FF2B5EF4-FFF2-40B4-BE49-F238E27FC236}">
              <a16:creationId xmlns:a16="http://schemas.microsoft.com/office/drawing/2014/main" id="{00000000-0008-0000-0200-000021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90" name="CuadroTexto 57">
          <a:extLst>
            <a:ext uri="{FF2B5EF4-FFF2-40B4-BE49-F238E27FC236}">
              <a16:creationId xmlns:a16="http://schemas.microsoft.com/office/drawing/2014/main" id="{00000000-0008-0000-0200-000022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91" name="CuadroTexto 58">
          <a:extLst>
            <a:ext uri="{FF2B5EF4-FFF2-40B4-BE49-F238E27FC236}">
              <a16:creationId xmlns:a16="http://schemas.microsoft.com/office/drawing/2014/main" id="{00000000-0008-0000-0200-000023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92" name="CuadroTexto 60">
          <a:extLst>
            <a:ext uri="{FF2B5EF4-FFF2-40B4-BE49-F238E27FC236}">
              <a16:creationId xmlns:a16="http://schemas.microsoft.com/office/drawing/2014/main" id="{00000000-0008-0000-0200-000024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93" name="CuadroTexto 61">
          <a:extLst>
            <a:ext uri="{FF2B5EF4-FFF2-40B4-BE49-F238E27FC236}">
              <a16:creationId xmlns:a16="http://schemas.microsoft.com/office/drawing/2014/main" id="{00000000-0008-0000-0200-000025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294" name="CuadroTexto 62">
          <a:extLst>
            <a:ext uri="{FF2B5EF4-FFF2-40B4-BE49-F238E27FC236}">
              <a16:creationId xmlns:a16="http://schemas.microsoft.com/office/drawing/2014/main" id="{00000000-0008-0000-0200-000026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95" name="CuadroTexto 34">
          <a:extLst>
            <a:ext uri="{FF2B5EF4-FFF2-40B4-BE49-F238E27FC236}">
              <a16:creationId xmlns:a16="http://schemas.microsoft.com/office/drawing/2014/main" id="{00000000-0008-0000-0200-000027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96" name="CuadroTexto 35">
          <a:extLst>
            <a:ext uri="{FF2B5EF4-FFF2-40B4-BE49-F238E27FC236}">
              <a16:creationId xmlns:a16="http://schemas.microsoft.com/office/drawing/2014/main" id="{00000000-0008-0000-0200-000028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97" name="CuadroTexto 36">
          <a:extLst>
            <a:ext uri="{FF2B5EF4-FFF2-40B4-BE49-F238E27FC236}">
              <a16:creationId xmlns:a16="http://schemas.microsoft.com/office/drawing/2014/main" id="{00000000-0008-0000-0200-000029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98" name="CuadroTexto 37">
          <a:extLst>
            <a:ext uri="{FF2B5EF4-FFF2-40B4-BE49-F238E27FC236}">
              <a16:creationId xmlns:a16="http://schemas.microsoft.com/office/drawing/2014/main" id="{00000000-0008-0000-0200-00002A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299" name="CuadroTexto 38">
          <a:extLst>
            <a:ext uri="{FF2B5EF4-FFF2-40B4-BE49-F238E27FC236}">
              <a16:creationId xmlns:a16="http://schemas.microsoft.com/office/drawing/2014/main" id="{00000000-0008-0000-0200-00002B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00" name="CuadroTexto 39">
          <a:extLst>
            <a:ext uri="{FF2B5EF4-FFF2-40B4-BE49-F238E27FC236}">
              <a16:creationId xmlns:a16="http://schemas.microsoft.com/office/drawing/2014/main" id="{00000000-0008-0000-0200-00002C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01" name="CuadroTexto 40">
          <a:extLst>
            <a:ext uri="{FF2B5EF4-FFF2-40B4-BE49-F238E27FC236}">
              <a16:creationId xmlns:a16="http://schemas.microsoft.com/office/drawing/2014/main" id="{00000000-0008-0000-0200-00002D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02" name="CuadroTexto 41">
          <a:extLst>
            <a:ext uri="{FF2B5EF4-FFF2-40B4-BE49-F238E27FC236}">
              <a16:creationId xmlns:a16="http://schemas.microsoft.com/office/drawing/2014/main" id="{00000000-0008-0000-0200-00002E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03" name="CuadroTexto 42">
          <a:extLst>
            <a:ext uri="{FF2B5EF4-FFF2-40B4-BE49-F238E27FC236}">
              <a16:creationId xmlns:a16="http://schemas.microsoft.com/office/drawing/2014/main" id="{00000000-0008-0000-0200-00002F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04" name="CuadroTexto 43">
          <a:extLst>
            <a:ext uri="{FF2B5EF4-FFF2-40B4-BE49-F238E27FC236}">
              <a16:creationId xmlns:a16="http://schemas.microsoft.com/office/drawing/2014/main" id="{00000000-0008-0000-0200-000030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05" name="CuadroTexto 44">
          <a:extLst>
            <a:ext uri="{FF2B5EF4-FFF2-40B4-BE49-F238E27FC236}">
              <a16:creationId xmlns:a16="http://schemas.microsoft.com/office/drawing/2014/main" id="{00000000-0008-0000-0200-000031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06" name="CuadroTexto 45">
          <a:extLst>
            <a:ext uri="{FF2B5EF4-FFF2-40B4-BE49-F238E27FC236}">
              <a16:creationId xmlns:a16="http://schemas.microsoft.com/office/drawing/2014/main" id="{00000000-0008-0000-0200-000032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07" name="CuadroTexto 46">
          <a:extLst>
            <a:ext uri="{FF2B5EF4-FFF2-40B4-BE49-F238E27FC236}">
              <a16:creationId xmlns:a16="http://schemas.microsoft.com/office/drawing/2014/main" id="{00000000-0008-0000-0200-000033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08" name="CuadroTexto 47">
          <a:extLst>
            <a:ext uri="{FF2B5EF4-FFF2-40B4-BE49-F238E27FC236}">
              <a16:creationId xmlns:a16="http://schemas.microsoft.com/office/drawing/2014/main" id="{00000000-0008-0000-0200-000034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09" name="CuadroTexto 48">
          <a:extLst>
            <a:ext uri="{FF2B5EF4-FFF2-40B4-BE49-F238E27FC236}">
              <a16:creationId xmlns:a16="http://schemas.microsoft.com/office/drawing/2014/main" id="{00000000-0008-0000-0200-000035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10" name="CuadroTexto 50">
          <a:extLst>
            <a:ext uri="{FF2B5EF4-FFF2-40B4-BE49-F238E27FC236}">
              <a16:creationId xmlns:a16="http://schemas.microsoft.com/office/drawing/2014/main" id="{00000000-0008-0000-0200-000036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11" name="CuadroTexto 51">
          <a:extLst>
            <a:ext uri="{FF2B5EF4-FFF2-40B4-BE49-F238E27FC236}">
              <a16:creationId xmlns:a16="http://schemas.microsoft.com/office/drawing/2014/main" id="{00000000-0008-0000-0200-000037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133350</xdr:rowOff>
    </xdr:from>
    <xdr:to>
      <xdr:col>5</xdr:col>
      <xdr:colOff>184731</xdr:colOff>
      <xdr:row>66</xdr:row>
      <xdr:rowOff>106558</xdr:rowOff>
    </xdr:to>
    <xdr:sp macro="" textlink="">
      <xdr:nvSpPr>
        <xdr:cNvPr id="312" name="CuadroTexto 52">
          <a:extLst>
            <a:ext uri="{FF2B5EF4-FFF2-40B4-BE49-F238E27FC236}">
              <a16:creationId xmlns:a16="http://schemas.microsoft.com/office/drawing/2014/main" id="{00000000-0008-0000-0200-000038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13" name="CuadroTexto 53">
          <a:extLst>
            <a:ext uri="{FF2B5EF4-FFF2-40B4-BE49-F238E27FC236}">
              <a16:creationId xmlns:a16="http://schemas.microsoft.com/office/drawing/2014/main" id="{00000000-0008-0000-0200-000039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14" name="CuadroTexto 54">
          <a:extLst>
            <a:ext uri="{FF2B5EF4-FFF2-40B4-BE49-F238E27FC236}">
              <a16:creationId xmlns:a16="http://schemas.microsoft.com/office/drawing/2014/main" id="{00000000-0008-0000-0200-00003A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15" name="CuadroTexto 55">
          <a:extLst>
            <a:ext uri="{FF2B5EF4-FFF2-40B4-BE49-F238E27FC236}">
              <a16:creationId xmlns:a16="http://schemas.microsoft.com/office/drawing/2014/main" id="{00000000-0008-0000-0200-00003B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16" name="CuadroTexto 56">
          <a:extLst>
            <a:ext uri="{FF2B5EF4-FFF2-40B4-BE49-F238E27FC236}">
              <a16:creationId xmlns:a16="http://schemas.microsoft.com/office/drawing/2014/main" id="{00000000-0008-0000-0200-00003C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17" name="CuadroTexto 57">
          <a:extLst>
            <a:ext uri="{FF2B5EF4-FFF2-40B4-BE49-F238E27FC236}">
              <a16:creationId xmlns:a16="http://schemas.microsoft.com/office/drawing/2014/main" id="{00000000-0008-0000-0200-00003D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18" name="CuadroTexto 58">
          <a:extLst>
            <a:ext uri="{FF2B5EF4-FFF2-40B4-BE49-F238E27FC236}">
              <a16:creationId xmlns:a16="http://schemas.microsoft.com/office/drawing/2014/main" id="{00000000-0008-0000-0200-00003E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19" name="CuadroTexto 60">
          <a:extLst>
            <a:ext uri="{FF2B5EF4-FFF2-40B4-BE49-F238E27FC236}">
              <a16:creationId xmlns:a16="http://schemas.microsoft.com/office/drawing/2014/main" id="{00000000-0008-0000-0200-00003F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20" name="CuadroTexto 61">
          <a:extLst>
            <a:ext uri="{FF2B5EF4-FFF2-40B4-BE49-F238E27FC236}">
              <a16:creationId xmlns:a16="http://schemas.microsoft.com/office/drawing/2014/main" id="{00000000-0008-0000-0200-000040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47625</xdr:rowOff>
    </xdr:from>
    <xdr:to>
      <xdr:col>5</xdr:col>
      <xdr:colOff>184731</xdr:colOff>
      <xdr:row>68</xdr:row>
      <xdr:rowOff>20833</xdr:rowOff>
    </xdr:to>
    <xdr:sp macro="" textlink="">
      <xdr:nvSpPr>
        <xdr:cNvPr id="321" name="CuadroTexto 62">
          <a:extLst>
            <a:ext uri="{FF2B5EF4-FFF2-40B4-BE49-F238E27FC236}">
              <a16:creationId xmlns:a16="http://schemas.microsoft.com/office/drawing/2014/main" id="{00000000-0008-0000-0200-000041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61</xdr:row>
      <xdr:rowOff>133350</xdr:rowOff>
    </xdr:from>
    <xdr:to>
      <xdr:col>7</xdr:col>
      <xdr:colOff>822906</xdr:colOff>
      <xdr:row>63</xdr:row>
      <xdr:rowOff>106558</xdr:rowOff>
    </xdr:to>
    <xdr:sp macro="" textlink="">
      <xdr:nvSpPr>
        <xdr:cNvPr id="325" name="CuadroTexto 7">
          <a:extLst>
            <a:ext uri="{FF2B5EF4-FFF2-40B4-BE49-F238E27FC236}">
              <a16:creationId xmlns:a16="http://schemas.microsoft.com/office/drawing/2014/main" id="{00000000-0008-0000-0200-000045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61</xdr:row>
      <xdr:rowOff>133350</xdr:rowOff>
    </xdr:from>
    <xdr:to>
      <xdr:col>7</xdr:col>
      <xdr:colOff>822906</xdr:colOff>
      <xdr:row>63</xdr:row>
      <xdr:rowOff>106558</xdr:rowOff>
    </xdr:to>
    <xdr:sp macro="" textlink="">
      <xdr:nvSpPr>
        <xdr:cNvPr id="326" name="CuadroTexto 32">
          <a:extLst>
            <a:ext uri="{FF2B5EF4-FFF2-40B4-BE49-F238E27FC236}">
              <a16:creationId xmlns:a16="http://schemas.microsoft.com/office/drawing/2014/main" id="{00000000-0008-0000-0200-000046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63</xdr:row>
      <xdr:rowOff>47625</xdr:rowOff>
    </xdr:from>
    <xdr:to>
      <xdr:col>7</xdr:col>
      <xdr:colOff>822906</xdr:colOff>
      <xdr:row>65</xdr:row>
      <xdr:rowOff>20832</xdr:rowOff>
    </xdr:to>
    <xdr:sp macro="" textlink="">
      <xdr:nvSpPr>
        <xdr:cNvPr id="327" name="CuadroTexto 33">
          <a:extLst>
            <a:ext uri="{FF2B5EF4-FFF2-40B4-BE49-F238E27FC236}">
              <a16:creationId xmlns:a16="http://schemas.microsoft.com/office/drawing/2014/main" id="{00000000-0008-0000-0200-000047010000}"/>
            </a:ext>
          </a:extLst>
        </xdr:cNvPr>
        <xdr:cNvSpPr txBox="1"/>
      </xdr:nvSpPr>
      <xdr:spPr>
        <a:xfrm>
          <a:off x="803910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61</xdr:row>
      <xdr:rowOff>133350</xdr:rowOff>
    </xdr:from>
    <xdr:to>
      <xdr:col>7</xdr:col>
      <xdr:colOff>822906</xdr:colOff>
      <xdr:row>63</xdr:row>
      <xdr:rowOff>106558</xdr:rowOff>
    </xdr:to>
    <xdr:sp macro="" textlink="">
      <xdr:nvSpPr>
        <xdr:cNvPr id="364" name="CuadroTexto 7">
          <a:extLst>
            <a:ext uri="{FF2B5EF4-FFF2-40B4-BE49-F238E27FC236}">
              <a16:creationId xmlns:a16="http://schemas.microsoft.com/office/drawing/2014/main" id="{00000000-0008-0000-0200-00006C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61</xdr:row>
      <xdr:rowOff>133350</xdr:rowOff>
    </xdr:from>
    <xdr:to>
      <xdr:col>2</xdr:col>
      <xdr:colOff>184731</xdr:colOff>
      <xdr:row>63</xdr:row>
      <xdr:rowOff>106558</xdr:rowOff>
    </xdr:to>
    <xdr:sp macro="" textlink="">
      <xdr:nvSpPr>
        <xdr:cNvPr id="365" name="CuadroTexto 1">
          <a:extLst>
            <a:ext uri="{FF2B5EF4-FFF2-40B4-BE49-F238E27FC236}">
              <a16:creationId xmlns:a16="http://schemas.microsoft.com/office/drawing/2014/main" id="{00000000-0008-0000-0200-00006D010000}"/>
            </a:ext>
          </a:extLst>
        </xdr:cNvPr>
        <xdr:cNvSpPr txBox="1"/>
      </xdr:nvSpPr>
      <xdr:spPr>
        <a:xfrm>
          <a:off x="18954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61</xdr:row>
      <xdr:rowOff>133350</xdr:rowOff>
    </xdr:from>
    <xdr:to>
      <xdr:col>2</xdr:col>
      <xdr:colOff>184731</xdr:colOff>
      <xdr:row>63</xdr:row>
      <xdr:rowOff>106558</xdr:rowOff>
    </xdr:to>
    <xdr:sp macro="" textlink="">
      <xdr:nvSpPr>
        <xdr:cNvPr id="366" name="CuadroTexto 2">
          <a:extLst>
            <a:ext uri="{FF2B5EF4-FFF2-40B4-BE49-F238E27FC236}">
              <a16:creationId xmlns:a16="http://schemas.microsoft.com/office/drawing/2014/main" id="{00000000-0008-0000-0200-00006E010000}"/>
            </a:ext>
          </a:extLst>
        </xdr:cNvPr>
        <xdr:cNvSpPr txBox="1"/>
      </xdr:nvSpPr>
      <xdr:spPr>
        <a:xfrm>
          <a:off x="18954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67" name="CuadroTexto 3">
          <a:extLst>
            <a:ext uri="{FF2B5EF4-FFF2-40B4-BE49-F238E27FC236}">
              <a16:creationId xmlns:a16="http://schemas.microsoft.com/office/drawing/2014/main" id="{00000000-0008-0000-0200-00006F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68" name="CuadroTexto 4">
          <a:extLst>
            <a:ext uri="{FF2B5EF4-FFF2-40B4-BE49-F238E27FC236}">
              <a16:creationId xmlns:a16="http://schemas.microsoft.com/office/drawing/2014/main" id="{00000000-0008-0000-0200-000070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69" name="CuadroTexto 5">
          <a:extLst>
            <a:ext uri="{FF2B5EF4-FFF2-40B4-BE49-F238E27FC236}">
              <a16:creationId xmlns:a16="http://schemas.microsoft.com/office/drawing/2014/main" id="{00000000-0008-0000-0200-000071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61</xdr:row>
      <xdr:rowOff>133350</xdr:rowOff>
    </xdr:from>
    <xdr:to>
      <xdr:col>2</xdr:col>
      <xdr:colOff>184731</xdr:colOff>
      <xdr:row>63</xdr:row>
      <xdr:rowOff>106558</xdr:rowOff>
    </xdr:to>
    <xdr:sp macro="" textlink="">
      <xdr:nvSpPr>
        <xdr:cNvPr id="370" name="CuadroTexto 6">
          <a:extLst>
            <a:ext uri="{FF2B5EF4-FFF2-40B4-BE49-F238E27FC236}">
              <a16:creationId xmlns:a16="http://schemas.microsoft.com/office/drawing/2014/main" id="{00000000-0008-0000-0200-000072010000}"/>
            </a:ext>
          </a:extLst>
        </xdr:cNvPr>
        <xdr:cNvSpPr txBox="1"/>
      </xdr:nvSpPr>
      <xdr:spPr>
        <a:xfrm>
          <a:off x="18954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71" name="CuadroTexto 8">
          <a:extLst>
            <a:ext uri="{FF2B5EF4-FFF2-40B4-BE49-F238E27FC236}">
              <a16:creationId xmlns:a16="http://schemas.microsoft.com/office/drawing/2014/main" id="{00000000-0008-0000-0200-000073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72" name="CuadroTexto 9">
          <a:extLst>
            <a:ext uri="{FF2B5EF4-FFF2-40B4-BE49-F238E27FC236}">
              <a16:creationId xmlns:a16="http://schemas.microsoft.com/office/drawing/2014/main" id="{00000000-0008-0000-0200-000074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73" name="CuadroTexto 10">
          <a:extLst>
            <a:ext uri="{FF2B5EF4-FFF2-40B4-BE49-F238E27FC236}">
              <a16:creationId xmlns:a16="http://schemas.microsoft.com/office/drawing/2014/main" id="{00000000-0008-0000-0200-000075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74" name="CuadroTexto 23">
          <a:extLst>
            <a:ext uri="{FF2B5EF4-FFF2-40B4-BE49-F238E27FC236}">
              <a16:creationId xmlns:a16="http://schemas.microsoft.com/office/drawing/2014/main" id="{00000000-0008-0000-0200-000076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75" name="CuadroTexto 24">
          <a:extLst>
            <a:ext uri="{FF2B5EF4-FFF2-40B4-BE49-F238E27FC236}">
              <a16:creationId xmlns:a16="http://schemas.microsoft.com/office/drawing/2014/main" id="{00000000-0008-0000-0200-000077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61</xdr:row>
      <xdr:rowOff>133350</xdr:rowOff>
    </xdr:from>
    <xdr:to>
      <xdr:col>1</xdr:col>
      <xdr:colOff>184731</xdr:colOff>
      <xdr:row>63</xdr:row>
      <xdr:rowOff>106558</xdr:rowOff>
    </xdr:to>
    <xdr:sp macro="" textlink="">
      <xdr:nvSpPr>
        <xdr:cNvPr id="376" name="CuadroTexto 28">
          <a:extLst>
            <a:ext uri="{FF2B5EF4-FFF2-40B4-BE49-F238E27FC236}">
              <a16:creationId xmlns:a16="http://schemas.microsoft.com/office/drawing/2014/main" id="{00000000-0008-0000-0200-000078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61</xdr:row>
      <xdr:rowOff>133350</xdr:rowOff>
    </xdr:from>
    <xdr:to>
      <xdr:col>7</xdr:col>
      <xdr:colOff>822906</xdr:colOff>
      <xdr:row>63</xdr:row>
      <xdr:rowOff>106558</xdr:rowOff>
    </xdr:to>
    <xdr:sp macro="" textlink="">
      <xdr:nvSpPr>
        <xdr:cNvPr id="377" name="CuadroTexto 32">
          <a:extLst>
            <a:ext uri="{FF2B5EF4-FFF2-40B4-BE49-F238E27FC236}">
              <a16:creationId xmlns:a16="http://schemas.microsoft.com/office/drawing/2014/main" id="{00000000-0008-0000-0200-000079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62</xdr:row>
      <xdr:rowOff>57150</xdr:rowOff>
    </xdr:from>
    <xdr:to>
      <xdr:col>7</xdr:col>
      <xdr:colOff>822906</xdr:colOff>
      <xdr:row>64</xdr:row>
      <xdr:rowOff>30356</xdr:rowOff>
    </xdr:to>
    <xdr:sp macro="" textlink="">
      <xdr:nvSpPr>
        <xdr:cNvPr id="378" name="CuadroTexto 33">
          <a:extLst>
            <a:ext uri="{FF2B5EF4-FFF2-40B4-BE49-F238E27FC236}">
              <a16:creationId xmlns:a16="http://schemas.microsoft.com/office/drawing/2014/main" id="{00000000-0008-0000-0200-00007A010000}"/>
            </a:ext>
          </a:extLst>
        </xdr:cNvPr>
        <xdr:cNvSpPr txBox="1"/>
      </xdr:nvSpPr>
      <xdr:spPr>
        <a:xfrm>
          <a:off x="80391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79" name="CuadroTexto 34">
          <a:extLst>
            <a:ext uri="{FF2B5EF4-FFF2-40B4-BE49-F238E27FC236}">
              <a16:creationId xmlns:a16="http://schemas.microsoft.com/office/drawing/2014/main" id="{00000000-0008-0000-0200-00007B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0" name="CuadroTexto 35">
          <a:extLst>
            <a:ext uri="{FF2B5EF4-FFF2-40B4-BE49-F238E27FC236}">
              <a16:creationId xmlns:a16="http://schemas.microsoft.com/office/drawing/2014/main" id="{00000000-0008-0000-0200-00007C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1" name="CuadroTexto 36">
          <a:extLst>
            <a:ext uri="{FF2B5EF4-FFF2-40B4-BE49-F238E27FC236}">
              <a16:creationId xmlns:a16="http://schemas.microsoft.com/office/drawing/2014/main" id="{00000000-0008-0000-0200-00007D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2" name="CuadroTexto 37">
          <a:extLst>
            <a:ext uri="{FF2B5EF4-FFF2-40B4-BE49-F238E27FC236}">
              <a16:creationId xmlns:a16="http://schemas.microsoft.com/office/drawing/2014/main" id="{00000000-0008-0000-0200-00007E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3" name="CuadroTexto 38">
          <a:extLst>
            <a:ext uri="{FF2B5EF4-FFF2-40B4-BE49-F238E27FC236}">
              <a16:creationId xmlns:a16="http://schemas.microsoft.com/office/drawing/2014/main" id="{00000000-0008-0000-0200-00007F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4" name="CuadroTexto 39">
          <a:extLst>
            <a:ext uri="{FF2B5EF4-FFF2-40B4-BE49-F238E27FC236}">
              <a16:creationId xmlns:a16="http://schemas.microsoft.com/office/drawing/2014/main" id="{00000000-0008-0000-0200-000080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5" name="CuadroTexto 40">
          <a:extLst>
            <a:ext uri="{FF2B5EF4-FFF2-40B4-BE49-F238E27FC236}">
              <a16:creationId xmlns:a16="http://schemas.microsoft.com/office/drawing/2014/main" id="{00000000-0008-0000-0200-000081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6" name="CuadroTexto 41">
          <a:extLst>
            <a:ext uri="{FF2B5EF4-FFF2-40B4-BE49-F238E27FC236}">
              <a16:creationId xmlns:a16="http://schemas.microsoft.com/office/drawing/2014/main" id="{00000000-0008-0000-0200-000082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0</xdr:rowOff>
    </xdr:from>
    <xdr:to>
      <xdr:col>5</xdr:col>
      <xdr:colOff>184731</xdr:colOff>
      <xdr:row>63</xdr:row>
      <xdr:rowOff>118883</xdr:rowOff>
    </xdr:to>
    <xdr:sp macro="" textlink="">
      <xdr:nvSpPr>
        <xdr:cNvPr id="387" name="CuadroTexto 42">
          <a:extLst>
            <a:ext uri="{FF2B5EF4-FFF2-40B4-BE49-F238E27FC236}">
              <a16:creationId xmlns:a16="http://schemas.microsoft.com/office/drawing/2014/main" id="{00000000-0008-0000-0200-000083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88" name="CuadroTexto 43">
          <a:extLst>
            <a:ext uri="{FF2B5EF4-FFF2-40B4-BE49-F238E27FC236}">
              <a16:creationId xmlns:a16="http://schemas.microsoft.com/office/drawing/2014/main" id="{00000000-0008-0000-0200-000084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89" name="CuadroTexto 44">
          <a:extLst>
            <a:ext uri="{FF2B5EF4-FFF2-40B4-BE49-F238E27FC236}">
              <a16:creationId xmlns:a16="http://schemas.microsoft.com/office/drawing/2014/main" id="{00000000-0008-0000-0200-000085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90" name="CuadroTexto 45">
          <a:extLst>
            <a:ext uri="{FF2B5EF4-FFF2-40B4-BE49-F238E27FC236}">
              <a16:creationId xmlns:a16="http://schemas.microsoft.com/office/drawing/2014/main" id="{00000000-0008-0000-0200-000086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91" name="CuadroTexto 46">
          <a:extLst>
            <a:ext uri="{FF2B5EF4-FFF2-40B4-BE49-F238E27FC236}">
              <a16:creationId xmlns:a16="http://schemas.microsoft.com/office/drawing/2014/main" id="{00000000-0008-0000-0200-000087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92" name="CuadroTexto 47">
          <a:extLst>
            <a:ext uri="{FF2B5EF4-FFF2-40B4-BE49-F238E27FC236}">
              <a16:creationId xmlns:a16="http://schemas.microsoft.com/office/drawing/2014/main" id="{00000000-0008-0000-0200-000088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93" name="CuadroTexto 48">
          <a:extLst>
            <a:ext uri="{FF2B5EF4-FFF2-40B4-BE49-F238E27FC236}">
              <a16:creationId xmlns:a16="http://schemas.microsoft.com/office/drawing/2014/main" id="{00000000-0008-0000-0200-000089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4</xdr:col>
      <xdr:colOff>638175</xdr:colOff>
      <xdr:row>62</xdr:row>
      <xdr:rowOff>133350</xdr:rowOff>
    </xdr:from>
    <xdr:to>
      <xdr:col>4</xdr:col>
      <xdr:colOff>822906</xdr:colOff>
      <xdr:row>64</xdr:row>
      <xdr:rowOff>106556</xdr:rowOff>
    </xdr:to>
    <xdr:sp macro="" textlink="">
      <xdr:nvSpPr>
        <xdr:cNvPr id="394" name="CuadroTexto 49">
          <a:extLst>
            <a:ext uri="{FF2B5EF4-FFF2-40B4-BE49-F238E27FC236}">
              <a16:creationId xmlns:a16="http://schemas.microsoft.com/office/drawing/2014/main" id="{00000000-0008-0000-0200-00008A010000}"/>
            </a:ext>
          </a:extLst>
        </xdr:cNvPr>
        <xdr:cNvSpPr txBox="1"/>
      </xdr:nvSpPr>
      <xdr:spPr>
        <a:xfrm>
          <a:off x="583882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95" name="CuadroTexto 50">
          <a:extLst>
            <a:ext uri="{FF2B5EF4-FFF2-40B4-BE49-F238E27FC236}">
              <a16:creationId xmlns:a16="http://schemas.microsoft.com/office/drawing/2014/main" id="{00000000-0008-0000-0200-00008B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96" name="CuadroTexto 51">
          <a:extLst>
            <a:ext uri="{FF2B5EF4-FFF2-40B4-BE49-F238E27FC236}">
              <a16:creationId xmlns:a16="http://schemas.microsoft.com/office/drawing/2014/main" id="{00000000-0008-0000-0200-00008C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62</xdr:row>
      <xdr:rowOff>133350</xdr:rowOff>
    </xdr:from>
    <xdr:to>
      <xdr:col>5</xdr:col>
      <xdr:colOff>184731</xdr:colOff>
      <xdr:row>64</xdr:row>
      <xdr:rowOff>106556</xdr:rowOff>
    </xdr:to>
    <xdr:sp macro="" textlink="">
      <xdr:nvSpPr>
        <xdr:cNvPr id="397" name="CuadroTexto 52">
          <a:extLst>
            <a:ext uri="{FF2B5EF4-FFF2-40B4-BE49-F238E27FC236}">
              <a16:creationId xmlns:a16="http://schemas.microsoft.com/office/drawing/2014/main" id="{00000000-0008-0000-0200-00008D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398" name="CuadroTexto 53">
          <a:extLst>
            <a:ext uri="{FF2B5EF4-FFF2-40B4-BE49-F238E27FC236}">
              <a16:creationId xmlns:a16="http://schemas.microsoft.com/office/drawing/2014/main" id="{00000000-0008-0000-0200-00008E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399" name="CuadroTexto 54">
          <a:extLst>
            <a:ext uri="{FF2B5EF4-FFF2-40B4-BE49-F238E27FC236}">
              <a16:creationId xmlns:a16="http://schemas.microsoft.com/office/drawing/2014/main" id="{00000000-0008-0000-0200-00008F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400" name="CuadroTexto 55">
          <a:extLst>
            <a:ext uri="{FF2B5EF4-FFF2-40B4-BE49-F238E27FC236}">
              <a16:creationId xmlns:a16="http://schemas.microsoft.com/office/drawing/2014/main" id="{00000000-0008-0000-0200-000090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401" name="CuadroTexto 56">
          <a:extLst>
            <a:ext uri="{FF2B5EF4-FFF2-40B4-BE49-F238E27FC236}">
              <a16:creationId xmlns:a16="http://schemas.microsoft.com/office/drawing/2014/main" id="{00000000-0008-0000-0200-000091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402" name="CuadroTexto 57">
          <a:extLst>
            <a:ext uri="{FF2B5EF4-FFF2-40B4-BE49-F238E27FC236}">
              <a16:creationId xmlns:a16="http://schemas.microsoft.com/office/drawing/2014/main" id="{00000000-0008-0000-0200-000092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403" name="CuadroTexto 58">
          <a:extLst>
            <a:ext uri="{FF2B5EF4-FFF2-40B4-BE49-F238E27FC236}">
              <a16:creationId xmlns:a16="http://schemas.microsoft.com/office/drawing/2014/main" id="{00000000-0008-0000-0200-000093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4</xdr:col>
      <xdr:colOff>638175</xdr:colOff>
      <xdr:row>64</xdr:row>
      <xdr:rowOff>47625</xdr:rowOff>
    </xdr:from>
    <xdr:to>
      <xdr:col>4</xdr:col>
      <xdr:colOff>822906</xdr:colOff>
      <xdr:row>66</xdr:row>
      <xdr:rowOff>20833</xdr:rowOff>
    </xdr:to>
    <xdr:sp macro="" textlink="">
      <xdr:nvSpPr>
        <xdr:cNvPr id="404" name="CuadroTexto 59">
          <a:extLst>
            <a:ext uri="{FF2B5EF4-FFF2-40B4-BE49-F238E27FC236}">
              <a16:creationId xmlns:a16="http://schemas.microsoft.com/office/drawing/2014/main" id="{00000000-0008-0000-0200-000094010000}"/>
            </a:ext>
          </a:extLst>
        </xdr:cNvPr>
        <xdr:cNvSpPr txBox="1"/>
      </xdr:nvSpPr>
      <xdr:spPr>
        <a:xfrm>
          <a:off x="583882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405" name="CuadroTexto 60">
          <a:extLst>
            <a:ext uri="{FF2B5EF4-FFF2-40B4-BE49-F238E27FC236}">
              <a16:creationId xmlns:a16="http://schemas.microsoft.com/office/drawing/2014/main" id="{00000000-0008-0000-0200-000095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406" name="CuadroTexto 61">
          <a:extLst>
            <a:ext uri="{FF2B5EF4-FFF2-40B4-BE49-F238E27FC236}">
              <a16:creationId xmlns:a16="http://schemas.microsoft.com/office/drawing/2014/main" id="{00000000-0008-0000-0200-000096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64</xdr:row>
      <xdr:rowOff>47625</xdr:rowOff>
    </xdr:from>
    <xdr:to>
      <xdr:col>5</xdr:col>
      <xdr:colOff>184731</xdr:colOff>
      <xdr:row>66</xdr:row>
      <xdr:rowOff>20833</xdr:rowOff>
    </xdr:to>
    <xdr:sp macro="" textlink="">
      <xdr:nvSpPr>
        <xdr:cNvPr id="407" name="CuadroTexto 62">
          <a:extLst>
            <a:ext uri="{FF2B5EF4-FFF2-40B4-BE49-F238E27FC236}">
              <a16:creationId xmlns:a16="http://schemas.microsoft.com/office/drawing/2014/main" id="{00000000-0008-0000-0200-000097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63</xdr:row>
      <xdr:rowOff>114300</xdr:rowOff>
    </xdr:from>
    <xdr:to>
      <xdr:col>7</xdr:col>
      <xdr:colOff>822906</xdr:colOff>
      <xdr:row>65</xdr:row>
      <xdr:rowOff>87507</xdr:rowOff>
    </xdr:to>
    <xdr:sp macro="" textlink="">
      <xdr:nvSpPr>
        <xdr:cNvPr id="408" name="CuadroTexto 63">
          <a:extLst>
            <a:ext uri="{FF2B5EF4-FFF2-40B4-BE49-F238E27FC236}">
              <a16:creationId xmlns:a16="http://schemas.microsoft.com/office/drawing/2014/main" id="{00000000-0008-0000-0200-000098010000}"/>
            </a:ext>
          </a:extLst>
        </xdr:cNvPr>
        <xdr:cNvSpPr txBox="1"/>
      </xdr:nvSpPr>
      <xdr:spPr>
        <a:xfrm>
          <a:off x="80391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63</xdr:row>
      <xdr:rowOff>114300</xdr:rowOff>
    </xdr:from>
    <xdr:to>
      <xdr:col>7</xdr:col>
      <xdr:colOff>822906</xdr:colOff>
      <xdr:row>65</xdr:row>
      <xdr:rowOff>87507</xdr:rowOff>
    </xdr:to>
    <xdr:sp macro="" textlink="">
      <xdr:nvSpPr>
        <xdr:cNvPr id="409" name="CuadroTexto 66">
          <a:extLst>
            <a:ext uri="{FF2B5EF4-FFF2-40B4-BE49-F238E27FC236}">
              <a16:creationId xmlns:a16="http://schemas.microsoft.com/office/drawing/2014/main" id="{00000000-0008-0000-0200-000099010000}"/>
            </a:ext>
          </a:extLst>
        </xdr:cNvPr>
        <xdr:cNvSpPr txBox="1"/>
      </xdr:nvSpPr>
      <xdr:spPr>
        <a:xfrm>
          <a:off x="80391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133714</xdr:colOff>
      <xdr:row>0</xdr:row>
      <xdr:rowOff>132523</xdr:rowOff>
    </xdr:from>
    <xdr:to>
      <xdr:col>2</xdr:col>
      <xdr:colOff>37221</xdr:colOff>
      <xdr:row>4</xdr:row>
      <xdr:rowOff>24848</xdr:rowOff>
    </xdr:to>
    <xdr:pic>
      <xdr:nvPicPr>
        <xdr:cNvPr id="322" name="7 Imagen">
          <a:extLst>
            <a:ext uri="{FF2B5EF4-FFF2-40B4-BE49-F238E27FC236}">
              <a16:creationId xmlns:a16="http://schemas.microsoft.com/office/drawing/2014/main" id="{00000000-0008-0000-0200-000042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571" y="132523"/>
          <a:ext cx="1536364" cy="640718"/>
        </a:xfrm>
        <a:prstGeom prst="rect">
          <a:avLst/>
        </a:prstGeom>
      </xdr:spPr>
    </xdr:pic>
    <xdr:clientData/>
  </xdr:twoCellAnchor>
  <xdr:twoCellAnchor editAs="oneCell">
    <xdr:from>
      <xdr:col>6</xdr:col>
      <xdr:colOff>734196</xdr:colOff>
      <xdr:row>0</xdr:row>
      <xdr:rowOff>132523</xdr:rowOff>
    </xdr:from>
    <xdr:to>
      <xdr:col>7</xdr:col>
      <xdr:colOff>593805</xdr:colOff>
      <xdr:row>4</xdr:row>
      <xdr:rowOff>16570</xdr:rowOff>
    </xdr:to>
    <xdr:pic>
      <xdr:nvPicPr>
        <xdr:cNvPr id="323" name="6 Imagen">
          <a:extLst>
            <a:ext uri="{FF2B5EF4-FFF2-40B4-BE49-F238E27FC236}">
              <a16:creationId xmlns:a16="http://schemas.microsoft.com/office/drawing/2014/main" id="{00000000-0008-0000-0200-000043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5125" y="132523"/>
          <a:ext cx="1519681" cy="63244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628651</xdr:colOff>
      <xdr:row>0</xdr:row>
      <xdr:rowOff>38100</xdr:rowOff>
    </xdr:from>
    <xdr:to>
      <xdr:col>2</xdr:col>
      <xdr:colOff>742951</xdr:colOff>
      <xdr:row>1</xdr:row>
      <xdr:rowOff>38100</xdr:rowOff>
    </xdr:to>
    <xdr:pic>
      <xdr:nvPicPr>
        <xdr:cNvPr id="9" name="7 Imagen">
          <a:extLst>
            <a:ext uri="{FF2B5EF4-FFF2-40B4-BE49-F238E27FC236}">
              <a16:creationId xmlns:a16="http://schemas.microsoft.com/office/drawing/2014/main" id="{00000000-0008-0000-1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1" y="38100"/>
          <a:ext cx="1638300" cy="657225"/>
        </a:xfrm>
        <a:prstGeom prst="rect">
          <a:avLst/>
        </a:prstGeom>
      </xdr:spPr>
    </xdr:pic>
    <xdr:clientData/>
  </xdr:twoCellAnchor>
  <xdr:twoCellAnchor editAs="oneCell">
    <xdr:from>
      <xdr:col>7</xdr:col>
      <xdr:colOff>247650</xdr:colOff>
      <xdr:row>0</xdr:row>
      <xdr:rowOff>38100</xdr:rowOff>
    </xdr:from>
    <xdr:to>
      <xdr:col>8</xdr:col>
      <xdr:colOff>819150</xdr:colOff>
      <xdr:row>1</xdr:row>
      <xdr:rowOff>57150</xdr:rowOff>
    </xdr:to>
    <xdr:pic>
      <xdr:nvPicPr>
        <xdr:cNvPr id="10" name="6 Imagen">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3350" y="38100"/>
          <a:ext cx="1733550" cy="6762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219075</xdr:colOff>
      <xdr:row>0</xdr:row>
      <xdr:rowOff>314326</xdr:rowOff>
    </xdr:from>
    <xdr:to>
      <xdr:col>1</xdr:col>
      <xdr:colOff>542926</xdr:colOff>
      <xdr:row>3</xdr:row>
      <xdr:rowOff>28576</xdr:rowOff>
    </xdr:to>
    <xdr:pic>
      <xdr:nvPicPr>
        <xdr:cNvPr id="9" name="7 Imagen">
          <a:extLst>
            <a:ext uri="{FF2B5EF4-FFF2-40B4-BE49-F238E27FC236}">
              <a16:creationId xmlns:a16="http://schemas.microsoft.com/office/drawing/2014/main" id="{00000000-0008-0000-1E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314326"/>
          <a:ext cx="1438276" cy="609600"/>
        </a:xfrm>
        <a:prstGeom prst="rect">
          <a:avLst/>
        </a:prstGeom>
      </xdr:spPr>
    </xdr:pic>
    <xdr:clientData/>
  </xdr:twoCellAnchor>
  <xdr:twoCellAnchor editAs="oneCell">
    <xdr:from>
      <xdr:col>3</xdr:col>
      <xdr:colOff>866776</xdr:colOff>
      <xdr:row>0</xdr:row>
      <xdr:rowOff>361950</xdr:rowOff>
    </xdr:from>
    <xdr:to>
      <xdr:col>4</xdr:col>
      <xdr:colOff>1047750</xdr:colOff>
      <xdr:row>3</xdr:row>
      <xdr:rowOff>66676</xdr:rowOff>
    </xdr:to>
    <xdr:pic>
      <xdr:nvPicPr>
        <xdr:cNvPr id="10" name="6 Imagen">
          <a:extLst>
            <a:ext uri="{FF2B5EF4-FFF2-40B4-BE49-F238E27FC236}">
              <a16:creationId xmlns:a16="http://schemas.microsoft.com/office/drawing/2014/main" id="{00000000-0008-0000-1E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05401" y="361950"/>
          <a:ext cx="1523999" cy="6000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314325</xdr:colOff>
      <xdr:row>0</xdr:row>
      <xdr:rowOff>447675</xdr:rowOff>
    </xdr:from>
    <xdr:to>
      <xdr:col>3</xdr:col>
      <xdr:colOff>200026</xdr:colOff>
      <xdr:row>3</xdr:row>
      <xdr:rowOff>95250</xdr:rowOff>
    </xdr:to>
    <xdr:pic>
      <xdr:nvPicPr>
        <xdr:cNvPr id="8" name="7 Imagen">
          <a:extLst>
            <a:ext uri="{FF2B5EF4-FFF2-40B4-BE49-F238E27FC236}">
              <a16:creationId xmlns:a16="http://schemas.microsoft.com/office/drawing/2014/main" id="{00000000-0008-0000-1F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47675"/>
          <a:ext cx="1524001" cy="571500"/>
        </a:xfrm>
        <a:prstGeom prst="rect">
          <a:avLst/>
        </a:prstGeom>
      </xdr:spPr>
    </xdr:pic>
    <xdr:clientData/>
  </xdr:twoCellAnchor>
  <xdr:twoCellAnchor editAs="oneCell">
    <xdr:from>
      <xdr:col>6</xdr:col>
      <xdr:colOff>514350</xdr:colOff>
      <xdr:row>0</xdr:row>
      <xdr:rowOff>447675</xdr:rowOff>
    </xdr:from>
    <xdr:to>
      <xdr:col>8</xdr:col>
      <xdr:colOff>495299</xdr:colOff>
      <xdr:row>3</xdr:row>
      <xdr:rowOff>95251</xdr:rowOff>
    </xdr:to>
    <xdr:pic>
      <xdr:nvPicPr>
        <xdr:cNvPr id="10" name="6 Imagen">
          <a:extLst>
            <a:ext uri="{FF2B5EF4-FFF2-40B4-BE49-F238E27FC236}">
              <a16:creationId xmlns:a16="http://schemas.microsoft.com/office/drawing/2014/main" id="{00000000-0008-0000-1F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47675"/>
          <a:ext cx="1619249" cy="57150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523875</xdr:colOff>
      <xdr:row>0</xdr:row>
      <xdr:rowOff>730251</xdr:rowOff>
    </xdr:from>
    <xdr:to>
      <xdr:col>0</xdr:col>
      <xdr:colOff>2984500</xdr:colOff>
      <xdr:row>3</xdr:row>
      <xdr:rowOff>142876</xdr:rowOff>
    </xdr:to>
    <xdr:pic>
      <xdr:nvPicPr>
        <xdr:cNvPr id="8" name="7 Imagen">
          <a:extLst>
            <a:ext uri="{FF2B5EF4-FFF2-40B4-BE49-F238E27FC236}">
              <a16:creationId xmlns:a16="http://schemas.microsoft.com/office/drawing/2014/main" id="{00000000-0008-0000-2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730251"/>
          <a:ext cx="2460625" cy="857250"/>
        </a:xfrm>
        <a:prstGeom prst="rect">
          <a:avLst/>
        </a:prstGeom>
      </xdr:spPr>
    </xdr:pic>
    <xdr:clientData/>
  </xdr:twoCellAnchor>
  <xdr:twoCellAnchor editAs="oneCell">
    <xdr:from>
      <xdr:col>11</xdr:col>
      <xdr:colOff>111126</xdr:colOff>
      <xdr:row>0</xdr:row>
      <xdr:rowOff>730250</xdr:rowOff>
    </xdr:from>
    <xdr:to>
      <xdr:col>13</xdr:col>
      <xdr:colOff>539750</xdr:colOff>
      <xdr:row>3</xdr:row>
      <xdr:rowOff>159826</xdr:rowOff>
    </xdr:to>
    <xdr:pic>
      <xdr:nvPicPr>
        <xdr:cNvPr id="10" name="6 Imagen">
          <a:extLst>
            <a:ext uri="{FF2B5EF4-FFF2-40B4-BE49-F238E27FC236}">
              <a16:creationId xmlns:a16="http://schemas.microsoft.com/office/drawing/2014/main" id="{00000000-0008-0000-2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33376" y="730250"/>
          <a:ext cx="2619374" cy="87420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2</xdr:col>
      <xdr:colOff>733424</xdr:colOff>
      <xdr:row>1</xdr:row>
      <xdr:rowOff>142875</xdr:rowOff>
    </xdr:to>
    <xdr:pic>
      <xdr:nvPicPr>
        <xdr:cNvPr id="8" name="7 Imagen">
          <a:extLst>
            <a:ext uri="{FF2B5EF4-FFF2-40B4-BE49-F238E27FC236}">
              <a16:creationId xmlns:a16="http://schemas.microsoft.com/office/drawing/2014/main" id="{00000000-0008-0000-2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66675"/>
          <a:ext cx="1409699" cy="581025"/>
        </a:xfrm>
        <a:prstGeom prst="rect">
          <a:avLst/>
        </a:prstGeom>
      </xdr:spPr>
    </xdr:pic>
    <xdr:clientData/>
  </xdr:twoCellAnchor>
  <xdr:twoCellAnchor editAs="oneCell">
    <xdr:from>
      <xdr:col>6</xdr:col>
      <xdr:colOff>771525</xdr:colOff>
      <xdr:row>0</xdr:row>
      <xdr:rowOff>66674</xdr:rowOff>
    </xdr:from>
    <xdr:to>
      <xdr:col>8</xdr:col>
      <xdr:colOff>600075</xdr:colOff>
      <xdr:row>1</xdr:row>
      <xdr:rowOff>142874</xdr:rowOff>
    </xdr:to>
    <xdr:pic>
      <xdr:nvPicPr>
        <xdr:cNvPr id="9" name="6 Imagen">
          <a:extLst>
            <a:ext uri="{FF2B5EF4-FFF2-40B4-BE49-F238E27FC236}">
              <a16:creationId xmlns:a16="http://schemas.microsoft.com/office/drawing/2014/main" id="{00000000-0008-0000-2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0650" y="66674"/>
          <a:ext cx="1466850" cy="58102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114300</xdr:colOff>
      <xdr:row>0</xdr:row>
      <xdr:rowOff>76200</xdr:rowOff>
    </xdr:from>
    <xdr:to>
      <xdr:col>2</xdr:col>
      <xdr:colOff>704849</xdr:colOff>
      <xdr:row>2</xdr:row>
      <xdr:rowOff>2116</xdr:rowOff>
    </xdr:to>
    <xdr:pic>
      <xdr:nvPicPr>
        <xdr:cNvPr id="8" name="7 Imagen">
          <a:extLst>
            <a:ext uri="{FF2B5EF4-FFF2-40B4-BE49-F238E27FC236}">
              <a16:creationId xmlns:a16="http://schemas.microsoft.com/office/drawing/2014/main" id="{00000000-0008-0000-2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76200"/>
          <a:ext cx="1409699" cy="581025"/>
        </a:xfrm>
        <a:prstGeom prst="rect">
          <a:avLst/>
        </a:prstGeom>
      </xdr:spPr>
    </xdr:pic>
    <xdr:clientData/>
  </xdr:twoCellAnchor>
  <xdr:twoCellAnchor editAs="oneCell">
    <xdr:from>
      <xdr:col>7</xdr:col>
      <xdr:colOff>0</xdr:colOff>
      <xdr:row>0</xdr:row>
      <xdr:rowOff>85725</xdr:rowOff>
    </xdr:from>
    <xdr:to>
      <xdr:col>8</xdr:col>
      <xdr:colOff>647700</xdr:colOff>
      <xdr:row>2</xdr:row>
      <xdr:rowOff>0</xdr:rowOff>
    </xdr:to>
    <xdr:pic>
      <xdr:nvPicPr>
        <xdr:cNvPr id="10" name="6 Imagen">
          <a:extLst>
            <a:ext uri="{FF2B5EF4-FFF2-40B4-BE49-F238E27FC236}">
              <a16:creationId xmlns:a16="http://schemas.microsoft.com/office/drawing/2014/main" id="{00000000-0008-0000-2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0175" y="85725"/>
          <a:ext cx="1466850" cy="58102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123825</xdr:colOff>
      <xdr:row>0</xdr:row>
      <xdr:rowOff>361950</xdr:rowOff>
    </xdr:from>
    <xdr:to>
      <xdr:col>2</xdr:col>
      <xdr:colOff>714374</xdr:colOff>
      <xdr:row>4</xdr:row>
      <xdr:rowOff>66675</xdr:rowOff>
    </xdr:to>
    <xdr:pic>
      <xdr:nvPicPr>
        <xdr:cNvPr id="8" name="7 Imagen">
          <a:extLst>
            <a:ext uri="{FF2B5EF4-FFF2-40B4-BE49-F238E27FC236}">
              <a16:creationId xmlns:a16="http://schemas.microsoft.com/office/drawing/2014/main" id="{00000000-0008-0000-2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361950"/>
          <a:ext cx="1409699" cy="685800"/>
        </a:xfrm>
        <a:prstGeom prst="rect">
          <a:avLst/>
        </a:prstGeom>
      </xdr:spPr>
    </xdr:pic>
    <xdr:clientData/>
  </xdr:twoCellAnchor>
  <xdr:twoCellAnchor editAs="oneCell">
    <xdr:from>
      <xdr:col>7</xdr:col>
      <xdr:colOff>28575</xdr:colOff>
      <xdr:row>0</xdr:row>
      <xdr:rowOff>361950</xdr:rowOff>
    </xdr:from>
    <xdr:to>
      <xdr:col>8</xdr:col>
      <xdr:colOff>676275</xdr:colOff>
      <xdr:row>4</xdr:row>
      <xdr:rowOff>66675</xdr:rowOff>
    </xdr:to>
    <xdr:pic>
      <xdr:nvPicPr>
        <xdr:cNvPr id="10" name="6 Imagen">
          <a:extLst>
            <a:ext uri="{FF2B5EF4-FFF2-40B4-BE49-F238E27FC236}">
              <a16:creationId xmlns:a16="http://schemas.microsoft.com/office/drawing/2014/main" id="{00000000-0008-0000-2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14950" y="361950"/>
          <a:ext cx="1466850" cy="6858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142875</xdr:colOff>
      <xdr:row>0</xdr:row>
      <xdr:rowOff>342900</xdr:rowOff>
    </xdr:from>
    <xdr:to>
      <xdr:col>2</xdr:col>
      <xdr:colOff>790575</xdr:colOff>
      <xdr:row>4</xdr:row>
      <xdr:rowOff>123825</xdr:rowOff>
    </xdr:to>
    <xdr:pic>
      <xdr:nvPicPr>
        <xdr:cNvPr id="8" name="7 Imagen">
          <a:extLst>
            <a:ext uri="{FF2B5EF4-FFF2-40B4-BE49-F238E27FC236}">
              <a16:creationId xmlns:a16="http://schemas.microsoft.com/office/drawing/2014/main" id="{00000000-0008-0000-2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342900"/>
          <a:ext cx="1466850" cy="809625"/>
        </a:xfrm>
        <a:prstGeom prst="rect">
          <a:avLst/>
        </a:prstGeom>
      </xdr:spPr>
    </xdr:pic>
    <xdr:clientData/>
  </xdr:twoCellAnchor>
  <xdr:twoCellAnchor editAs="oneCell">
    <xdr:from>
      <xdr:col>6</xdr:col>
      <xdr:colOff>771525</xdr:colOff>
      <xdr:row>0</xdr:row>
      <xdr:rowOff>342900</xdr:rowOff>
    </xdr:from>
    <xdr:to>
      <xdr:col>8</xdr:col>
      <xdr:colOff>638175</xdr:colOff>
      <xdr:row>4</xdr:row>
      <xdr:rowOff>95250</xdr:rowOff>
    </xdr:to>
    <xdr:pic>
      <xdr:nvPicPr>
        <xdr:cNvPr id="10" name="6 Imagen">
          <a:extLst>
            <a:ext uri="{FF2B5EF4-FFF2-40B4-BE49-F238E27FC236}">
              <a16:creationId xmlns:a16="http://schemas.microsoft.com/office/drawing/2014/main" id="{00000000-0008-0000-24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76850" y="342900"/>
          <a:ext cx="1504950" cy="7810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142875</xdr:colOff>
      <xdr:row>1</xdr:row>
      <xdr:rowOff>180975</xdr:rowOff>
    </xdr:from>
    <xdr:to>
      <xdr:col>2</xdr:col>
      <xdr:colOff>790575</xdr:colOff>
      <xdr:row>4</xdr:row>
      <xdr:rowOff>133350</xdr:rowOff>
    </xdr:to>
    <xdr:pic>
      <xdr:nvPicPr>
        <xdr:cNvPr id="7" name="7 Imagen">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61950"/>
          <a:ext cx="1466850" cy="657225"/>
        </a:xfrm>
        <a:prstGeom prst="rect">
          <a:avLst/>
        </a:prstGeom>
      </xdr:spPr>
    </xdr:pic>
    <xdr:clientData/>
  </xdr:twoCellAnchor>
  <xdr:twoCellAnchor editAs="oneCell">
    <xdr:from>
      <xdr:col>7</xdr:col>
      <xdr:colOff>28575</xdr:colOff>
      <xdr:row>1</xdr:row>
      <xdr:rowOff>123825</xdr:rowOff>
    </xdr:from>
    <xdr:to>
      <xdr:col>8</xdr:col>
      <xdr:colOff>714375</xdr:colOff>
      <xdr:row>4</xdr:row>
      <xdr:rowOff>104775</xdr:rowOff>
    </xdr:to>
    <xdr:pic>
      <xdr:nvPicPr>
        <xdr:cNvPr id="8" name="6 Imagen">
          <a:extLst>
            <a:ext uri="{FF2B5EF4-FFF2-40B4-BE49-F238E27FC236}">
              <a16:creationId xmlns:a16="http://schemas.microsoft.com/office/drawing/2014/main" id="{00000000-0008-0000-2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5375" y="304800"/>
          <a:ext cx="1504950" cy="6858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104775</xdr:colOff>
      <xdr:row>0</xdr:row>
      <xdr:rowOff>304800</xdr:rowOff>
    </xdr:from>
    <xdr:to>
      <xdr:col>2</xdr:col>
      <xdr:colOff>809625</xdr:colOff>
      <xdr:row>4</xdr:row>
      <xdr:rowOff>47625</xdr:rowOff>
    </xdr:to>
    <xdr:pic>
      <xdr:nvPicPr>
        <xdr:cNvPr id="8" name="7 Imagen">
          <a:extLst>
            <a:ext uri="{FF2B5EF4-FFF2-40B4-BE49-F238E27FC236}">
              <a16:creationId xmlns:a16="http://schemas.microsoft.com/office/drawing/2014/main" id="{00000000-0008-0000-2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304800"/>
          <a:ext cx="1524000" cy="733425"/>
        </a:xfrm>
        <a:prstGeom prst="rect">
          <a:avLst/>
        </a:prstGeom>
      </xdr:spPr>
    </xdr:pic>
    <xdr:clientData/>
  </xdr:twoCellAnchor>
  <xdr:twoCellAnchor editAs="oneCell">
    <xdr:from>
      <xdr:col>6</xdr:col>
      <xdr:colOff>600075</xdr:colOff>
      <xdr:row>0</xdr:row>
      <xdr:rowOff>304800</xdr:rowOff>
    </xdr:from>
    <xdr:to>
      <xdr:col>8</xdr:col>
      <xdr:colOff>561974</xdr:colOff>
      <xdr:row>4</xdr:row>
      <xdr:rowOff>85725</xdr:rowOff>
    </xdr:to>
    <xdr:pic>
      <xdr:nvPicPr>
        <xdr:cNvPr id="10" name="6 Imagen">
          <a:extLst>
            <a:ext uri="{FF2B5EF4-FFF2-40B4-BE49-F238E27FC236}">
              <a16:creationId xmlns:a16="http://schemas.microsoft.com/office/drawing/2014/main" id="{00000000-0008-0000-2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6825" y="304800"/>
          <a:ext cx="1600199"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314324</xdr:colOff>
      <xdr:row>1</xdr:row>
      <xdr:rowOff>54429</xdr:rowOff>
    </xdr:from>
    <xdr:to>
      <xdr:col>1</xdr:col>
      <xdr:colOff>319884</xdr:colOff>
      <xdr:row>3</xdr:row>
      <xdr:rowOff>227240</xdr:rowOff>
    </xdr:to>
    <xdr:pic>
      <xdr:nvPicPr>
        <xdr:cNvPr id="11" name="7 Image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217715"/>
          <a:ext cx="1502346" cy="689882"/>
        </a:xfrm>
        <a:prstGeom prst="rect">
          <a:avLst/>
        </a:prstGeom>
      </xdr:spPr>
    </xdr:pic>
    <xdr:clientData/>
  </xdr:twoCellAnchor>
  <xdr:twoCellAnchor editAs="oneCell">
    <xdr:from>
      <xdr:col>8</xdr:col>
      <xdr:colOff>810986</xdr:colOff>
      <xdr:row>1</xdr:row>
      <xdr:rowOff>122464</xdr:rowOff>
    </xdr:from>
    <xdr:to>
      <xdr:col>8</xdr:col>
      <xdr:colOff>2422072</xdr:colOff>
      <xdr:row>4</xdr:row>
      <xdr:rowOff>10707</xdr:rowOff>
    </xdr:to>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5879" y="285750"/>
          <a:ext cx="1611086" cy="7454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238125</xdr:colOff>
      <xdr:row>1</xdr:row>
      <xdr:rowOff>47625</xdr:rowOff>
    </xdr:from>
    <xdr:to>
      <xdr:col>2</xdr:col>
      <xdr:colOff>921321</xdr:colOff>
      <xdr:row>4</xdr:row>
      <xdr:rowOff>166007</xdr:rowOff>
    </xdr:to>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38125"/>
          <a:ext cx="1502346" cy="689882"/>
        </a:xfrm>
        <a:prstGeom prst="rect">
          <a:avLst/>
        </a:prstGeom>
      </xdr:spPr>
    </xdr:pic>
    <xdr:clientData/>
  </xdr:twoCellAnchor>
  <xdr:twoCellAnchor editAs="oneCell">
    <xdr:from>
      <xdr:col>6</xdr:col>
      <xdr:colOff>1009650</xdr:colOff>
      <xdr:row>1</xdr:row>
      <xdr:rowOff>47625</xdr:rowOff>
    </xdr:from>
    <xdr:to>
      <xdr:col>8</xdr:col>
      <xdr:colOff>514350</xdr:colOff>
      <xdr:row>4</xdr:row>
      <xdr:rowOff>179322</xdr:rowOff>
    </xdr:to>
    <xdr:pic>
      <xdr:nvPicPr>
        <xdr:cNvPr id="12" name="6 Imagen">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24725" y="238125"/>
          <a:ext cx="1590675" cy="703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771525</xdr:colOff>
      <xdr:row>13</xdr:row>
      <xdr:rowOff>133350</xdr:rowOff>
    </xdr:from>
    <xdr:to>
      <xdr:col>6</xdr:col>
      <xdr:colOff>1200150</xdr:colOff>
      <xdr:row>17</xdr:row>
      <xdr:rowOff>123825</xdr:rowOff>
    </xdr:to>
    <xdr:sp macro="" textlink="">
      <xdr:nvSpPr>
        <xdr:cNvPr id="6" name="WordArt 10">
          <a:extLst>
            <a:ext uri="{FF2B5EF4-FFF2-40B4-BE49-F238E27FC236}">
              <a16:creationId xmlns:a16="http://schemas.microsoft.com/office/drawing/2014/main" id="{00000000-0008-0000-0500-000006000000}"/>
            </a:ext>
          </a:extLst>
        </xdr:cNvPr>
        <xdr:cNvSpPr>
          <a:spLocks noChangeArrowheads="1" noChangeShapeType="1" noTextEdit="1"/>
        </xdr:cNvSpPr>
      </xdr:nvSpPr>
      <xdr:spPr bwMode="auto">
        <a:xfrm>
          <a:off x="2409825" y="3314700"/>
          <a:ext cx="5191125" cy="75247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NO APLICA</a:t>
          </a:r>
        </a:p>
      </xdr:txBody>
    </xdr:sp>
    <xdr:clientData/>
  </xdr:twoCellAnchor>
  <xdr:twoCellAnchor editAs="oneCell">
    <xdr:from>
      <xdr:col>1</xdr:col>
      <xdr:colOff>752476</xdr:colOff>
      <xdr:row>0</xdr:row>
      <xdr:rowOff>400049</xdr:rowOff>
    </xdr:from>
    <xdr:to>
      <xdr:col>3</xdr:col>
      <xdr:colOff>714375</xdr:colOff>
      <xdr:row>4</xdr:row>
      <xdr:rowOff>261619</xdr:rowOff>
    </xdr:to>
    <xdr:pic>
      <xdr:nvPicPr>
        <xdr:cNvPr id="10" name="7 Imagen">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626" y="400049"/>
          <a:ext cx="1600199" cy="871220"/>
        </a:xfrm>
        <a:prstGeom prst="rect">
          <a:avLst/>
        </a:prstGeom>
      </xdr:spPr>
    </xdr:pic>
    <xdr:clientData/>
  </xdr:twoCellAnchor>
  <xdr:twoCellAnchor editAs="oneCell">
    <xdr:from>
      <xdr:col>6</xdr:col>
      <xdr:colOff>371477</xdr:colOff>
      <xdr:row>0</xdr:row>
      <xdr:rowOff>400048</xdr:rowOff>
    </xdr:from>
    <xdr:to>
      <xdr:col>7</xdr:col>
      <xdr:colOff>723901</xdr:colOff>
      <xdr:row>4</xdr:row>
      <xdr:rowOff>250156</xdr:rowOff>
    </xdr:to>
    <xdr:pic>
      <xdr:nvPicPr>
        <xdr:cNvPr id="13" name="6 Imagen">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72277" y="400048"/>
          <a:ext cx="1666874" cy="8597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716935</xdr:colOff>
      <xdr:row>0</xdr:row>
      <xdr:rowOff>0</xdr:rowOff>
    </xdr:from>
    <xdr:to>
      <xdr:col>1</xdr:col>
      <xdr:colOff>1133636</xdr:colOff>
      <xdr:row>2</xdr:row>
      <xdr:rowOff>106092</xdr:rowOff>
    </xdr:to>
    <xdr:pic>
      <xdr:nvPicPr>
        <xdr:cNvPr id="8" name="7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935" y="0"/>
          <a:ext cx="1578751" cy="687117"/>
        </a:xfrm>
        <a:prstGeom prst="rect">
          <a:avLst/>
        </a:prstGeom>
      </xdr:spPr>
    </xdr:pic>
    <xdr:clientData/>
  </xdr:twoCellAnchor>
  <xdr:twoCellAnchor editAs="oneCell">
    <xdr:from>
      <xdr:col>4</xdr:col>
      <xdr:colOff>860322</xdr:colOff>
      <xdr:row>0</xdr:row>
      <xdr:rowOff>0</xdr:rowOff>
    </xdr:from>
    <xdr:to>
      <xdr:col>5</xdr:col>
      <xdr:colOff>853256</xdr:colOff>
      <xdr:row>2</xdr:row>
      <xdr:rowOff>119407</xdr:rowOff>
    </xdr:to>
    <xdr:pic>
      <xdr:nvPicPr>
        <xdr:cNvPr id="10" name="6 Imagen">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7872" y="0"/>
          <a:ext cx="1707434" cy="7004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405848</xdr:colOff>
      <xdr:row>0</xdr:row>
      <xdr:rowOff>16565</xdr:rowOff>
    </xdr:from>
    <xdr:to>
      <xdr:col>1</xdr:col>
      <xdr:colOff>576556</xdr:colOff>
      <xdr:row>2</xdr:row>
      <xdr:rowOff>165312</xdr:rowOff>
    </xdr:to>
    <xdr:pic>
      <xdr:nvPicPr>
        <xdr:cNvPr id="9" name="7 Imagen">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848" y="16565"/>
          <a:ext cx="1578751" cy="687117"/>
        </a:xfrm>
        <a:prstGeom prst="rect">
          <a:avLst/>
        </a:prstGeom>
      </xdr:spPr>
    </xdr:pic>
    <xdr:clientData/>
  </xdr:twoCellAnchor>
  <xdr:twoCellAnchor editAs="oneCell">
    <xdr:from>
      <xdr:col>4</xdr:col>
      <xdr:colOff>778565</xdr:colOff>
      <xdr:row>0</xdr:row>
      <xdr:rowOff>16565</xdr:rowOff>
    </xdr:from>
    <xdr:to>
      <xdr:col>5</xdr:col>
      <xdr:colOff>796347</xdr:colOff>
      <xdr:row>2</xdr:row>
      <xdr:rowOff>178627</xdr:rowOff>
    </xdr:to>
    <xdr:pic>
      <xdr:nvPicPr>
        <xdr:cNvPr id="10" name="6 Imagen">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70065" y="16565"/>
          <a:ext cx="1707434" cy="7004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1038225</xdr:colOff>
      <xdr:row>0</xdr:row>
      <xdr:rowOff>66674</xdr:rowOff>
    </xdr:from>
    <xdr:to>
      <xdr:col>9</xdr:col>
      <xdr:colOff>0</xdr:colOff>
      <xdr:row>3</xdr:row>
      <xdr:rowOff>168032</xdr:rowOff>
    </xdr:to>
    <xdr:pic>
      <xdr:nvPicPr>
        <xdr:cNvPr id="3" name="13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66674"/>
          <a:ext cx="0" cy="701433"/>
        </a:xfrm>
        <a:prstGeom prst="rect">
          <a:avLst/>
        </a:prstGeom>
      </xdr:spPr>
    </xdr:pic>
    <xdr:clientData/>
  </xdr:twoCellAnchor>
  <xdr:twoCellAnchor editAs="oneCell">
    <xdr:from>
      <xdr:col>0</xdr:col>
      <xdr:colOff>58616</xdr:colOff>
      <xdr:row>1</xdr:row>
      <xdr:rowOff>7327</xdr:rowOff>
    </xdr:from>
    <xdr:to>
      <xdr:col>1</xdr:col>
      <xdr:colOff>542191</xdr:colOff>
      <xdr:row>3</xdr:row>
      <xdr:rowOff>234462</xdr:rowOff>
    </xdr:to>
    <xdr:pic>
      <xdr:nvPicPr>
        <xdr:cNvPr id="11" name="7 Imagen">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16" y="205154"/>
          <a:ext cx="1245575" cy="622789"/>
        </a:xfrm>
        <a:prstGeom prst="rect">
          <a:avLst/>
        </a:prstGeom>
      </xdr:spPr>
    </xdr:pic>
    <xdr:clientData/>
  </xdr:twoCellAnchor>
  <xdr:twoCellAnchor editAs="oneCell">
    <xdr:from>
      <xdr:col>6</xdr:col>
      <xdr:colOff>65942</xdr:colOff>
      <xdr:row>1</xdr:row>
      <xdr:rowOff>7327</xdr:rowOff>
    </xdr:from>
    <xdr:to>
      <xdr:col>7</xdr:col>
      <xdr:colOff>608077</xdr:colOff>
      <xdr:row>3</xdr:row>
      <xdr:rowOff>256443</xdr:rowOff>
    </xdr:to>
    <xdr:pic>
      <xdr:nvPicPr>
        <xdr:cNvPr id="12" name="6 Imagen">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37942" y="205154"/>
          <a:ext cx="1304135" cy="6447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B2:J34"/>
  <sheetViews>
    <sheetView tabSelected="1" zoomScaleNormal="100" workbookViewId="0">
      <selection activeCell="E14" sqref="E14"/>
    </sheetView>
  </sheetViews>
  <sheetFormatPr baseColWidth="10" defaultColWidth="11.5" defaultRowHeight="15"/>
  <cols>
    <col min="1" max="1" width="11.5" style="78"/>
    <col min="2" max="2" width="25.33203125" style="78" customWidth="1"/>
    <col min="3" max="3" width="28.5" style="78" customWidth="1"/>
    <col min="4" max="4" width="30.1640625" style="78" customWidth="1"/>
    <col min="5" max="5" width="16.33203125" style="78" customWidth="1"/>
    <col min="6" max="6" width="25.1640625" style="78" customWidth="1"/>
    <col min="7" max="7" width="13.1640625" style="78" bestFit="1" customWidth="1"/>
    <col min="8" max="8" width="16.33203125" style="78" bestFit="1" customWidth="1"/>
    <col min="9" max="9" width="9.1640625" style="78" bestFit="1" customWidth="1"/>
    <col min="10" max="10" width="24.6640625" style="2" customWidth="1"/>
    <col min="11" max="16384" width="11.5" style="78"/>
  </cols>
  <sheetData>
    <row r="2" spans="2:10">
      <c r="B2" s="142"/>
      <c r="C2" s="142"/>
      <c r="D2" s="142"/>
      <c r="E2" s="142"/>
      <c r="F2" s="143"/>
    </row>
    <row r="3" spans="2:10" s="142" customFormat="1" ht="14">
      <c r="B3" s="700" t="s">
        <v>0</v>
      </c>
      <c r="C3" s="700"/>
      <c r="D3" s="700"/>
      <c r="E3" s="700"/>
      <c r="F3" s="700"/>
      <c r="J3" s="151"/>
    </row>
    <row r="4" spans="2:10" s="142" customFormat="1">
      <c r="B4" s="701" t="s">
        <v>1</v>
      </c>
      <c r="C4" s="701"/>
      <c r="D4" s="701"/>
      <c r="E4" s="701"/>
      <c r="F4" s="701"/>
      <c r="J4" s="151"/>
    </row>
    <row r="5" spans="2:10" s="142" customFormat="1" ht="15" customHeight="1">
      <c r="B5" s="701" t="s">
        <v>5159</v>
      </c>
      <c r="C5" s="701"/>
      <c r="D5" s="701"/>
      <c r="E5" s="701"/>
      <c r="F5" s="701"/>
      <c r="J5" s="151"/>
    </row>
    <row r="6" spans="2:10" s="142" customFormat="1" ht="16" thickBot="1">
      <c r="B6" s="144"/>
      <c r="C6" s="144"/>
      <c r="D6" s="144"/>
      <c r="E6" s="144"/>
      <c r="F6" s="144"/>
      <c r="J6" s="151"/>
    </row>
    <row r="7" spans="2:10" s="153" customFormat="1" ht="13">
      <c r="B7" s="145" t="s">
        <v>2</v>
      </c>
      <c r="C7" s="146" t="s">
        <v>3</v>
      </c>
      <c r="D7" s="146" t="s">
        <v>4</v>
      </c>
      <c r="E7" s="146" t="s">
        <v>5</v>
      </c>
      <c r="F7" s="147" t="s">
        <v>6</v>
      </c>
    </row>
    <row r="8" spans="2:10" s="153" customFormat="1" ht="28">
      <c r="B8" s="154" t="s">
        <v>7</v>
      </c>
      <c r="C8" s="569" t="s">
        <v>8</v>
      </c>
      <c r="D8" s="160" t="s">
        <v>9</v>
      </c>
      <c r="E8" s="157">
        <v>36600</v>
      </c>
      <c r="F8" s="158" t="s">
        <v>10</v>
      </c>
    </row>
    <row r="9" spans="2:10" s="153" customFormat="1" ht="28">
      <c r="B9" s="154" t="s">
        <v>11</v>
      </c>
      <c r="C9" s="569" t="s">
        <v>8</v>
      </c>
      <c r="D9" s="160" t="s">
        <v>12</v>
      </c>
      <c r="E9" s="157">
        <v>26000</v>
      </c>
      <c r="F9" s="158" t="s">
        <v>10</v>
      </c>
    </row>
    <row r="10" spans="2:10" s="153" customFormat="1" ht="28">
      <c r="B10" s="154" t="s">
        <v>13</v>
      </c>
      <c r="C10" s="569" t="s">
        <v>8</v>
      </c>
      <c r="D10" s="160" t="s">
        <v>14</v>
      </c>
      <c r="E10" s="157" t="s">
        <v>4155</v>
      </c>
      <c r="F10" s="158" t="s">
        <v>10</v>
      </c>
    </row>
    <row r="11" spans="2:10" s="153" customFormat="1" ht="28">
      <c r="B11" s="154" t="s">
        <v>884</v>
      </c>
      <c r="C11" s="569" t="s">
        <v>8</v>
      </c>
      <c r="D11" s="160" t="s">
        <v>885</v>
      </c>
      <c r="E11" s="157">
        <v>42000</v>
      </c>
      <c r="F11" s="158" t="s">
        <v>10</v>
      </c>
    </row>
    <row r="12" spans="2:10" s="153" customFormat="1" ht="28">
      <c r="B12" s="154" t="s">
        <v>4156</v>
      </c>
      <c r="C12" s="569" t="s">
        <v>8</v>
      </c>
      <c r="D12" s="160" t="s">
        <v>4157</v>
      </c>
      <c r="E12" s="157">
        <v>6000</v>
      </c>
      <c r="F12" s="158" t="s">
        <v>10</v>
      </c>
      <c r="I12" s="166"/>
    </row>
    <row r="13" spans="2:10" s="153" customFormat="1" ht="14">
      <c r="B13" s="154" t="s">
        <v>4158</v>
      </c>
      <c r="C13" s="569" t="s">
        <v>8</v>
      </c>
      <c r="D13" s="160" t="s">
        <v>4159</v>
      </c>
      <c r="E13" s="157">
        <v>6000</v>
      </c>
      <c r="F13" s="158" t="s">
        <v>10</v>
      </c>
    </row>
    <row r="14" spans="2:10" s="153" customFormat="1" ht="14">
      <c r="B14" s="154" t="s">
        <v>616</v>
      </c>
      <c r="C14" s="569" t="s">
        <v>16</v>
      </c>
      <c r="D14" s="160" t="s">
        <v>617</v>
      </c>
      <c r="E14" s="157">
        <v>69.319999999999993</v>
      </c>
      <c r="F14" s="158" t="s">
        <v>17</v>
      </c>
    </row>
    <row r="15" spans="2:10" s="153" customFormat="1" ht="14">
      <c r="B15" s="154" t="s">
        <v>680</v>
      </c>
      <c r="C15" s="569" t="s">
        <v>16</v>
      </c>
      <c r="D15" s="160" t="s">
        <v>681</v>
      </c>
      <c r="E15" s="157">
        <v>5000</v>
      </c>
      <c r="F15" s="158" t="s">
        <v>17</v>
      </c>
      <c r="H15" s="167" t="s">
        <v>886</v>
      </c>
    </row>
    <row r="16" spans="2:10" s="153" customFormat="1" ht="28">
      <c r="B16" s="154" t="s">
        <v>4160</v>
      </c>
      <c r="C16" s="569" t="s">
        <v>16</v>
      </c>
      <c r="D16" s="160" t="s">
        <v>4161</v>
      </c>
      <c r="E16" s="157" t="s">
        <v>4155</v>
      </c>
      <c r="F16" s="158" t="s">
        <v>17</v>
      </c>
    </row>
    <row r="17" spans="2:10" s="153" customFormat="1" ht="28">
      <c r="B17" s="154" t="s">
        <v>4162</v>
      </c>
      <c r="C17" s="569" t="s">
        <v>16</v>
      </c>
      <c r="D17" s="160" t="s">
        <v>4163</v>
      </c>
      <c r="E17" s="157">
        <v>11587.15</v>
      </c>
      <c r="F17" s="158" t="s">
        <v>17</v>
      </c>
    </row>
    <row r="18" spans="2:10" s="153" customFormat="1" ht="28">
      <c r="B18" s="154" t="s">
        <v>4164</v>
      </c>
      <c r="C18" s="569" t="s">
        <v>16</v>
      </c>
      <c r="D18" s="160" t="s">
        <v>4165</v>
      </c>
      <c r="E18" s="157">
        <v>0.1</v>
      </c>
      <c r="F18" s="158" t="s">
        <v>17</v>
      </c>
    </row>
    <row r="19" spans="2:10" s="153" customFormat="1" ht="28">
      <c r="B19" s="154" t="s">
        <v>4166</v>
      </c>
      <c r="C19" s="569" t="s">
        <v>16</v>
      </c>
      <c r="D19" s="160" t="s">
        <v>4167</v>
      </c>
      <c r="E19" s="157">
        <v>5000</v>
      </c>
      <c r="F19" s="158" t="s">
        <v>17</v>
      </c>
    </row>
    <row r="20" spans="2:10" s="153" customFormat="1" ht="28">
      <c r="B20" s="154" t="s">
        <v>4168</v>
      </c>
      <c r="C20" s="569" t="s">
        <v>16</v>
      </c>
      <c r="D20" s="160" t="s">
        <v>4169</v>
      </c>
      <c r="E20" s="157">
        <v>4890</v>
      </c>
      <c r="F20" s="158" t="s">
        <v>17</v>
      </c>
    </row>
    <row r="21" spans="2:10" s="153" customFormat="1" ht="14" thickBot="1">
      <c r="B21" s="161"/>
      <c r="C21" s="570"/>
      <c r="D21" s="163"/>
      <c r="E21" s="164"/>
      <c r="F21" s="165"/>
    </row>
    <row r="22" spans="2:10" s="142" customFormat="1" ht="14">
      <c r="B22" s="148"/>
      <c r="C22" s="149"/>
      <c r="D22" s="149"/>
      <c r="E22" s="150"/>
      <c r="F22" s="149"/>
      <c r="J22" s="151"/>
    </row>
    <row r="23" spans="2:10" s="142" customFormat="1" ht="15" customHeight="1">
      <c r="B23" s="701" t="s">
        <v>18</v>
      </c>
      <c r="C23" s="701"/>
      <c r="D23" s="701"/>
      <c r="E23" s="701"/>
      <c r="F23" s="701"/>
      <c r="J23" s="151"/>
    </row>
    <row r="24" spans="2:10" s="142" customFormat="1">
      <c r="B24" s="701" t="s">
        <v>4171</v>
      </c>
      <c r="C24" s="701"/>
      <c r="D24" s="701"/>
      <c r="E24" s="701"/>
      <c r="F24" s="701"/>
      <c r="J24" s="151"/>
    </row>
    <row r="25" spans="2:10" ht="16" thickBot="1">
      <c r="B25" s="121"/>
      <c r="C25" s="121"/>
      <c r="D25" s="121"/>
      <c r="E25" s="121"/>
      <c r="F25" s="121"/>
    </row>
    <row r="26" spans="2:10" s="153" customFormat="1" ht="13">
      <c r="B26" s="145" t="s">
        <v>19</v>
      </c>
      <c r="C26" s="146" t="s">
        <v>20</v>
      </c>
      <c r="D26" s="146" t="s">
        <v>21</v>
      </c>
      <c r="E26" s="146" t="s">
        <v>5</v>
      </c>
      <c r="F26" s="147" t="s">
        <v>22</v>
      </c>
    </row>
    <row r="27" spans="2:10" s="153" customFormat="1" ht="28">
      <c r="B27" s="154" t="s">
        <v>618</v>
      </c>
      <c r="C27" s="155" t="s">
        <v>619</v>
      </c>
      <c r="D27" s="156" t="s">
        <v>620</v>
      </c>
      <c r="E27" s="157" t="s">
        <v>4155</v>
      </c>
      <c r="F27" s="158" t="s">
        <v>621</v>
      </c>
      <c r="G27" s="152"/>
    </row>
    <row r="28" spans="2:10" s="153" customFormat="1" ht="28">
      <c r="B28" s="159">
        <v>7815592249</v>
      </c>
      <c r="C28" s="155" t="s">
        <v>24</v>
      </c>
      <c r="D28" s="160" t="s">
        <v>622</v>
      </c>
      <c r="E28" s="157" t="s">
        <v>4155</v>
      </c>
      <c r="F28" s="158" t="s">
        <v>23</v>
      </c>
    </row>
    <row r="29" spans="2:10" s="153" customFormat="1" ht="29" thickBot="1">
      <c r="B29" s="161" t="s">
        <v>887</v>
      </c>
      <c r="C29" s="162" t="s">
        <v>623</v>
      </c>
      <c r="D29" s="163" t="s">
        <v>624</v>
      </c>
      <c r="E29" s="164" t="s">
        <v>4155</v>
      </c>
      <c r="F29" s="165" t="s">
        <v>23</v>
      </c>
    </row>
    <row r="30" spans="2:10">
      <c r="B30" s="124"/>
      <c r="C30" s="124"/>
      <c r="D30" s="18"/>
      <c r="E30" s="125"/>
      <c r="F30" s="124"/>
    </row>
    <row r="31" spans="2:10">
      <c r="B31" s="19"/>
      <c r="C31" s="19"/>
      <c r="D31" s="20"/>
      <c r="E31" s="126"/>
      <c r="F31" s="20"/>
    </row>
    <row r="32" spans="2:10">
      <c r="B32" s="14"/>
      <c r="C32" s="14"/>
      <c r="D32" s="14"/>
      <c r="E32" s="14"/>
      <c r="F32" s="14"/>
    </row>
    <row r="33" spans="2:6">
      <c r="B33" s="14"/>
      <c r="C33" s="14"/>
      <c r="D33" s="14"/>
      <c r="E33" s="14"/>
      <c r="F33" s="14"/>
    </row>
    <row r="34" spans="2:6">
      <c r="B34" s="14"/>
      <c r="C34" s="14"/>
      <c r="D34" s="14"/>
      <c r="E34" s="14"/>
      <c r="F34" s="14"/>
    </row>
  </sheetData>
  <mergeCells count="5">
    <mergeCell ref="B3:F3"/>
    <mergeCell ref="B4:F4"/>
    <mergeCell ref="B23:F23"/>
    <mergeCell ref="B24:F24"/>
    <mergeCell ref="B5:F5"/>
  </mergeCells>
  <pageMargins left="0.25" right="0.25" top="0.75" bottom="0.75" header="0.3" footer="0.3"/>
  <pageSetup scale="69" orientation="portrait" r:id="rId1"/>
  <headerFooter>
    <oddHeader>&amp;LNotas a los Estados Financieros&amp;R7.I.1</oddHeader>
    <oddFooter>&amp;C&amp;10"Bajo protesta de decir verdad declaramos que los Estados Financieros y sus Notas, son razonablemente correctos y son responsabilidad del emisor"&amp;R&amp;P/&amp;N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J35"/>
  <sheetViews>
    <sheetView zoomScaleNormal="100" zoomScaleSheetLayoutView="145" workbookViewId="0">
      <selection activeCell="F9" sqref="F9"/>
    </sheetView>
  </sheetViews>
  <sheetFormatPr baseColWidth="10" defaultColWidth="11.5" defaultRowHeight="15"/>
  <cols>
    <col min="1" max="16384" width="11.5" style="78"/>
  </cols>
  <sheetData>
    <row r="1" spans="1:10" s="322" customFormat="1" ht="15.75" customHeight="1">
      <c r="A1" s="711" t="s">
        <v>795</v>
      </c>
      <c r="B1" s="711"/>
      <c r="C1" s="711"/>
      <c r="D1" s="711"/>
      <c r="E1" s="711"/>
      <c r="F1" s="711"/>
      <c r="G1" s="711"/>
      <c r="H1" s="711"/>
    </row>
    <row r="2" spans="1:10" s="322" customFormat="1" ht="15.75" customHeight="1">
      <c r="A2" s="711"/>
      <c r="B2" s="711"/>
      <c r="C2" s="711"/>
      <c r="D2" s="711"/>
      <c r="E2" s="711"/>
      <c r="F2" s="711"/>
      <c r="G2" s="711"/>
      <c r="H2" s="711"/>
    </row>
    <row r="3" spans="1:10" s="322" customFormat="1" ht="15.75" customHeight="1">
      <c r="A3" s="711"/>
      <c r="B3" s="711"/>
      <c r="C3" s="711"/>
      <c r="D3" s="711"/>
      <c r="E3" s="711"/>
      <c r="F3" s="711"/>
      <c r="G3" s="711"/>
      <c r="H3" s="711"/>
    </row>
    <row r="4" spans="1:10" s="259" customFormat="1" ht="26.25" customHeight="1">
      <c r="A4" s="711" t="s">
        <v>831</v>
      </c>
      <c r="B4" s="711"/>
      <c r="C4" s="711"/>
      <c r="D4" s="711"/>
      <c r="E4" s="711"/>
      <c r="F4" s="711"/>
      <c r="G4" s="711"/>
      <c r="H4" s="711"/>
      <c r="I4" s="322"/>
      <c r="J4" s="322"/>
    </row>
    <row r="5" spans="1:10" s="259" customFormat="1" ht="12.75" customHeight="1">
      <c r="A5" s="711" t="s">
        <v>4480</v>
      </c>
      <c r="B5" s="711"/>
      <c r="C5" s="711"/>
      <c r="D5" s="711"/>
      <c r="E5" s="711"/>
      <c r="F5" s="711"/>
      <c r="G5" s="711"/>
      <c r="H5" s="711"/>
      <c r="I5" s="260"/>
      <c r="J5" s="262"/>
    </row>
    <row r="6" spans="1:10">
      <c r="A6" s="8"/>
      <c r="B6" s="9"/>
      <c r="C6" s="9"/>
      <c r="D6" s="9"/>
      <c r="E6" s="9"/>
      <c r="F6" s="9"/>
      <c r="G6" s="9"/>
      <c r="H6" s="10"/>
    </row>
    <row r="7" spans="1:10">
      <c r="A7" s="8"/>
      <c r="B7" s="9"/>
      <c r="C7" s="9"/>
      <c r="D7" s="9"/>
      <c r="E7" s="9"/>
      <c r="F7" s="9"/>
      <c r="G7" s="9"/>
      <c r="H7" s="10"/>
    </row>
    <row r="8" spans="1:10" s="153" customFormat="1" ht="36" customHeight="1">
      <c r="A8" s="748" t="s">
        <v>832</v>
      </c>
      <c r="B8" s="749"/>
      <c r="C8" s="749"/>
      <c r="D8" s="749"/>
      <c r="E8" s="749"/>
      <c r="F8" s="749"/>
      <c r="G8" s="749"/>
      <c r="H8" s="750"/>
    </row>
    <row r="9" spans="1:10" s="153" customFormat="1" ht="13">
      <c r="A9" s="324" t="s">
        <v>833</v>
      </c>
      <c r="B9" s="325" t="s">
        <v>834</v>
      </c>
      <c r="C9" s="325"/>
      <c r="D9" s="325"/>
      <c r="E9" s="325"/>
      <c r="F9" s="325"/>
      <c r="G9" s="325"/>
      <c r="H9" s="326"/>
    </row>
    <row r="10" spans="1:10" s="153" customFormat="1" ht="13">
      <c r="A10" s="324" t="s">
        <v>835</v>
      </c>
      <c r="B10" s="325" t="s">
        <v>836</v>
      </c>
      <c r="C10" s="325"/>
      <c r="D10" s="325"/>
      <c r="E10" s="325"/>
      <c r="F10" s="325"/>
      <c r="G10" s="325"/>
      <c r="H10" s="326"/>
    </row>
    <row r="11" spans="1:10" s="153" customFormat="1" ht="13">
      <c r="A11" s="324" t="s">
        <v>837</v>
      </c>
      <c r="B11" s="325" t="s">
        <v>838</v>
      </c>
      <c r="C11" s="325"/>
      <c r="D11" s="325"/>
      <c r="E11" s="325"/>
      <c r="F11" s="325"/>
      <c r="G11" s="325"/>
      <c r="H11" s="326"/>
    </row>
    <row r="12" spans="1:10" s="153" customFormat="1" ht="13">
      <c r="A12" s="324" t="s">
        <v>839</v>
      </c>
      <c r="B12" s="325" t="s">
        <v>840</v>
      </c>
      <c r="C12" s="325"/>
      <c r="D12" s="325"/>
      <c r="E12" s="325"/>
      <c r="F12" s="325"/>
      <c r="G12" s="325"/>
      <c r="H12" s="326"/>
    </row>
    <row r="13" spans="1:10" s="153" customFormat="1" ht="13">
      <c r="A13" s="324" t="s">
        <v>841</v>
      </c>
      <c r="B13" s="325" t="s">
        <v>842</v>
      </c>
      <c r="C13" s="325"/>
      <c r="D13" s="325"/>
      <c r="E13" s="325"/>
      <c r="F13" s="325"/>
      <c r="G13" s="325"/>
      <c r="H13" s="326"/>
    </row>
    <row r="14" spans="1:10" s="153" customFormat="1" ht="13">
      <c r="A14" s="324" t="s">
        <v>843</v>
      </c>
      <c r="B14" s="325" t="s">
        <v>844</v>
      </c>
      <c r="C14" s="325"/>
      <c r="D14" s="325"/>
      <c r="E14" s="325"/>
      <c r="F14" s="325"/>
      <c r="G14" s="325"/>
      <c r="H14" s="326"/>
    </row>
    <row r="15" spans="1:10" s="153" customFormat="1" ht="13">
      <c r="A15" s="324" t="s">
        <v>845</v>
      </c>
      <c r="B15" s="325" t="s">
        <v>846</v>
      </c>
      <c r="C15" s="325"/>
      <c r="D15" s="325"/>
      <c r="E15" s="325"/>
      <c r="F15" s="325"/>
      <c r="G15" s="325"/>
      <c r="H15" s="326"/>
    </row>
    <row r="16" spans="1:10" s="153" customFormat="1" ht="13">
      <c r="A16" s="324" t="s">
        <v>847</v>
      </c>
      <c r="B16" s="325" t="s">
        <v>848</v>
      </c>
      <c r="C16" s="325"/>
      <c r="D16" s="325"/>
      <c r="E16" s="325"/>
      <c r="F16" s="325"/>
      <c r="G16" s="325"/>
      <c r="H16" s="326"/>
    </row>
    <row r="17" spans="1:8">
      <c r="A17" s="23"/>
      <c r="B17" s="24"/>
      <c r="C17" s="24"/>
      <c r="D17" s="24"/>
      <c r="E17" s="24"/>
      <c r="F17" s="24"/>
      <c r="G17" s="24"/>
      <c r="H17" s="25"/>
    </row>
    <row r="18" spans="1:8">
      <c r="A18" s="23"/>
      <c r="B18" s="24"/>
      <c r="C18" s="24"/>
      <c r="D18" s="24"/>
      <c r="E18" s="24"/>
      <c r="F18" s="24"/>
      <c r="G18" s="24"/>
      <c r="H18" s="25"/>
    </row>
    <row r="19" spans="1:8">
      <c r="A19" s="8"/>
      <c r="B19" s="9"/>
      <c r="C19" s="9"/>
      <c r="D19" s="9"/>
      <c r="E19" s="9"/>
      <c r="F19" s="9"/>
      <c r="G19" s="9"/>
      <c r="H19" s="10"/>
    </row>
    <row r="20" spans="1:8">
      <c r="A20" s="751" t="s">
        <v>830</v>
      </c>
      <c r="B20" s="752"/>
      <c r="C20" s="752"/>
      <c r="D20" s="752"/>
      <c r="E20" s="752"/>
      <c r="F20" s="752"/>
      <c r="G20" s="752"/>
      <c r="H20" s="753"/>
    </row>
    <row r="21" spans="1:8">
      <c r="A21" s="751"/>
      <c r="B21" s="752"/>
      <c r="C21" s="752"/>
      <c r="D21" s="752"/>
      <c r="E21" s="752"/>
      <c r="F21" s="752"/>
      <c r="G21" s="752"/>
      <c r="H21" s="753"/>
    </row>
    <row r="22" spans="1:8">
      <c r="A22" s="751"/>
      <c r="B22" s="752"/>
      <c r="C22" s="752"/>
      <c r="D22" s="752"/>
      <c r="E22" s="752"/>
      <c r="F22" s="752"/>
      <c r="G22" s="752"/>
      <c r="H22" s="753"/>
    </row>
    <row r="23" spans="1:8">
      <c r="A23" s="751"/>
      <c r="B23" s="752"/>
      <c r="C23" s="752"/>
      <c r="D23" s="752"/>
      <c r="E23" s="752"/>
      <c r="F23" s="752"/>
      <c r="G23" s="752"/>
      <c r="H23" s="753"/>
    </row>
    <row r="24" spans="1:8">
      <c r="A24" s="751"/>
      <c r="B24" s="752"/>
      <c r="C24" s="752"/>
      <c r="D24" s="752"/>
      <c r="E24" s="752"/>
      <c r="F24" s="752"/>
      <c r="G24" s="752"/>
      <c r="H24" s="753"/>
    </row>
    <row r="25" spans="1:8">
      <c r="A25" s="8"/>
      <c r="B25" s="9"/>
      <c r="C25" s="9"/>
      <c r="D25" s="9"/>
      <c r="E25" s="9"/>
      <c r="F25" s="9"/>
      <c r="G25" s="9"/>
      <c r="H25" s="10"/>
    </row>
    <row r="26" spans="1:8">
      <c r="A26" s="8"/>
      <c r="B26" s="9"/>
      <c r="C26" s="9"/>
      <c r="D26" s="9"/>
      <c r="E26" s="9"/>
      <c r="F26" s="9"/>
      <c r="G26" s="9"/>
      <c r="H26" s="10"/>
    </row>
    <row r="27" spans="1:8">
      <c r="A27" s="8"/>
      <c r="B27" s="9"/>
      <c r="C27" s="9"/>
      <c r="D27" s="9"/>
      <c r="E27" s="9"/>
      <c r="F27" s="9"/>
      <c r="G27" s="9"/>
      <c r="H27" s="10"/>
    </row>
    <row r="28" spans="1:8">
      <c r="A28" s="8"/>
      <c r="B28" s="9"/>
      <c r="C28" s="9"/>
      <c r="D28" s="9"/>
      <c r="E28" s="9"/>
      <c r="F28" s="9"/>
      <c r="G28" s="9"/>
      <c r="H28" s="10"/>
    </row>
    <row r="29" spans="1:8">
      <c r="A29" s="8"/>
      <c r="B29" s="9"/>
      <c r="C29" s="9"/>
      <c r="D29" s="9"/>
      <c r="E29" s="9"/>
      <c r="F29" s="9"/>
      <c r="G29" s="9"/>
      <c r="H29" s="10"/>
    </row>
    <row r="30" spans="1:8">
      <c r="A30" s="8"/>
      <c r="B30" s="9"/>
      <c r="C30" s="9"/>
      <c r="D30" s="9"/>
      <c r="E30" s="9"/>
      <c r="F30" s="9"/>
      <c r="G30" s="9"/>
      <c r="H30" s="10"/>
    </row>
    <row r="31" spans="1:8">
      <c r="A31" s="8"/>
      <c r="B31" s="9"/>
      <c r="C31" s="9"/>
      <c r="D31" s="9"/>
      <c r="E31" s="9"/>
      <c r="F31" s="9"/>
      <c r="G31" s="9"/>
      <c r="H31" s="10"/>
    </row>
    <row r="32" spans="1:8">
      <c r="A32" s="8"/>
      <c r="B32" s="9"/>
      <c r="C32" s="9"/>
      <c r="D32" s="9"/>
      <c r="E32" s="9"/>
      <c r="F32" s="9"/>
      <c r="G32" s="9"/>
      <c r="H32" s="10"/>
    </row>
    <row r="33" spans="1:8" ht="16" thickBot="1">
      <c r="A33" s="11"/>
      <c r="B33" s="12"/>
      <c r="C33" s="12"/>
      <c r="D33" s="12"/>
      <c r="E33" s="12"/>
      <c r="F33" s="12"/>
      <c r="G33" s="12"/>
      <c r="H33" s="13"/>
    </row>
    <row r="34" spans="1:8">
      <c r="A34" s="9"/>
      <c r="B34" s="9"/>
      <c r="C34" s="9"/>
      <c r="D34" s="9"/>
      <c r="E34" s="9"/>
      <c r="F34" s="9"/>
      <c r="G34" s="9"/>
      <c r="H34" s="9"/>
    </row>
    <row r="35" spans="1:8">
      <c r="A35" s="9"/>
      <c r="B35" s="9"/>
      <c r="C35" s="9"/>
      <c r="D35" s="9"/>
      <c r="E35" s="9"/>
      <c r="F35" s="9"/>
      <c r="G35" s="9"/>
      <c r="H35" s="9"/>
    </row>
  </sheetData>
  <mergeCells count="5">
    <mergeCell ref="A1:H3"/>
    <mergeCell ref="A4:H4"/>
    <mergeCell ref="A5:H5"/>
    <mergeCell ref="A8:H8"/>
    <mergeCell ref="A20:H24"/>
  </mergeCells>
  <pageMargins left="0.70866141732283472" right="0.70866141732283472" top="0.74803149606299213" bottom="0.74803149606299213" header="0.31496062992125984" footer="0.31496062992125984"/>
  <pageSetup scale="92" fitToHeight="0" orientation="portrait" horizontalDpi="4294967294" verticalDpi="4294967294" r:id="rId1"/>
  <headerFooter>
    <oddHeader>&amp;L&amp;"Arial,Normal"&amp;8Notas al Estado de Situación Financiera
Notas de Deslgose&amp;R&amp;"Arial,Normal"&amp;8 7.I.11</oddHeader>
    <oddFooter>&amp;C&amp;10"Bajo protesta de decir verdad declaramos que los Estados Financieros y sus Notas, son razonablemente correctos y son responsabilidad del emisor"
&amp;R&amp;"Arial,Normal"&amp;8&amp;P/&amp;N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K1676"/>
  <sheetViews>
    <sheetView topLeftCell="A316" zoomScale="80" zoomScaleNormal="80" zoomScalePageLayoutView="70" workbookViewId="0">
      <selection activeCell="L8" sqref="L8"/>
    </sheetView>
  </sheetViews>
  <sheetFormatPr baseColWidth="10" defaultColWidth="11.5" defaultRowHeight="19"/>
  <cols>
    <col min="1" max="1" width="18" style="687" customWidth="1"/>
    <col min="2" max="2" width="12.83203125" style="100" customWidth="1"/>
    <col min="3" max="3" width="12.33203125" style="101" customWidth="1"/>
    <col min="4" max="4" width="12.83203125" style="102" bestFit="1" customWidth="1"/>
    <col min="5" max="5" width="44.6640625" style="99" customWidth="1"/>
    <col min="6" max="6" width="40" style="138" customWidth="1"/>
    <col min="7" max="7" width="15" style="141" customWidth="1"/>
    <col min="8" max="8" width="13.5" style="98" customWidth="1"/>
    <col min="9" max="9" width="18.83203125" style="93" bestFit="1" customWidth="1"/>
    <col min="10" max="10" width="16" style="26" bestFit="1" customWidth="1"/>
    <col min="11" max="11" width="15" style="26" bestFit="1" customWidth="1"/>
    <col min="12" max="16384" width="11.5" style="26"/>
  </cols>
  <sheetData>
    <row r="1" spans="1:9" s="200" customFormat="1" ht="15">
      <c r="A1" s="685"/>
      <c r="B1" s="336"/>
      <c r="C1" s="337"/>
      <c r="D1" s="337"/>
      <c r="E1" s="338"/>
      <c r="F1" s="339"/>
      <c r="G1" s="340"/>
      <c r="H1" s="337"/>
      <c r="I1" s="329"/>
    </row>
    <row r="2" spans="1:9" s="200" customFormat="1" ht="15" customHeight="1">
      <c r="A2" s="756" t="s">
        <v>111</v>
      </c>
      <c r="B2" s="757"/>
      <c r="C2" s="757"/>
      <c r="D2" s="757"/>
      <c r="E2" s="757"/>
      <c r="F2" s="757"/>
      <c r="G2" s="757"/>
      <c r="H2" s="757"/>
      <c r="I2" s="758"/>
    </row>
    <row r="3" spans="1:9" s="200" customFormat="1" ht="15" customHeight="1">
      <c r="A3" s="756" t="s">
        <v>112</v>
      </c>
      <c r="B3" s="757"/>
      <c r="C3" s="757"/>
      <c r="D3" s="757"/>
      <c r="E3" s="757"/>
      <c r="F3" s="757"/>
      <c r="G3" s="757"/>
      <c r="H3" s="757"/>
      <c r="I3" s="758"/>
    </row>
    <row r="4" spans="1:9" s="200" customFormat="1" ht="15" customHeight="1">
      <c r="A4" s="756" t="s">
        <v>4522</v>
      </c>
      <c r="B4" s="757"/>
      <c r="C4" s="757"/>
      <c r="D4" s="757"/>
      <c r="E4" s="757"/>
      <c r="F4" s="757"/>
      <c r="G4" s="757"/>
      <c r="H4" s="757"/>
      <c r="I4" s="758"/>
    </row>
    <row r="5" spans="1:9" s="200" customFormat="1" ht="15" thickBot="1">
      <c r="A5" s="686"/>
      <c r="B5" s="330"/>
      <c r="C5" s="331"/>
      <c r="D5" s="331"/>
      <c r="E5" s="332"/>
      <c r="F5" s="333"/>
      <c r="G5" s="334"/>
      <c r="H5" s="331"/>
      <c r="I5" s="335"/>
    </row>
    <row r="6" spans="1:9" s="301" customFormat="1" ht="18.75" customHeight="1">
      <c r="A6" s="759" t="s">
        <v>113</v>
      </c>
      <c r="B6" s="698" t="s">
        <v>114</v>
      </c>
      <c r="C6" s="699"/>
      <c r="D6" s="761" t="s">
        <v>115</v>
      </c>
      <c r="E6" s="761" t="s">
        <v>31</v>
      </c>
      <c r="F6" s="763" t="s">
        <v>32</v>
      </c>
      <c r="G6" s="765" t="s">
        <v>116</v>
      </c>
      <c r="H6" s="767" t="s">
        <v>117</v>
      </c>
      <c r="I6" s="754" t="s">
        <v>33</v>
      </c>
    </row>
    <row r="7" spans="1:9" s="301" customFormat="1" ht="18.75" customHeight="1" thickBot="1">
      <c r="A7" s="760"/>
      <c r="B7" s="341" t="s">
        <v>118</v>
      </c>
      <c r="C7" s="559" t="s">
        <v>119</v>
      </c>
      <c r="D7" s="762"/>
      <c r="E7" s="762"/>
      <c r="F7" s="764"/>
      <c r="G7" s="766"/>
      <c r="H7" s="768"/>
      <c r="I7" s="755"/>
    </row>
    <row r="8" spans="1:9" s="600" customFormat="1" ht="15">
      <c r="A8" s="641" t="s">
        <v>503</v>
      </c>
      <c r="B8" s="642">
        <v>44197</v>
      </c>
      <c r="C8" s="643" t="s">
        <v>549</v>
      </c>
      <c r="D8" s="644" t="s">
        <v>565</v>
      </c>
      <c r="E8" s="645" t="s">
        <v>2425</v>
      </c>
      <c r="F8" s="646" t="s">
        <v>2426</v>
      </c>
      <c r="G8" s="647">
        <v>676.94</v>
      </c>
      <c r="H8" s="647">
        <v>30</v>
      </c>
      <c r="I8" s="648">
        <v>676.94</v>
      </c>
    </row>
    <row r="9" spans="1:9" s="600" customFormat="1" ht="15">
      <c r="A9" s="640" t="s">
        <v>503</v>
      </c>
      <c r="B9" s="636">
        <v>44649</v>
      </c>
      <c r="C9" s="637"/>
      <c r="D9" s="638" t="s">
        <v>565</v>
      </c>
      <c r="E9" s="639" t="s">
        <v>2425</v>
      </c>
      <c r="F9" s="640" t="s">
        <v>4523</v>
      </c>
      <c r="G9" s="649">
        <v>4422.1499999999996</v>
      </c>
      <c r="H9" s="650">
        <v>44742</v>
      </c>
      <c r="I9" s="649">
        <v>4422.1499999999996</v>
      </c>
    </row>
    <row r="10" spans="1:9" s="600" customFormat="1" ht="30">
      <c r="A10" s="651" t="s">
        <v>503</v>
      </c>
      <c r="B10" s="652">
        <v>44649</v>
      </c>
      <c r="C10" s="653"/>
      <c r="D10" s="654" t="s">
        <v>565</v>
      </c>
      <c r="E10" s="655" t="s">
        <v>2425</v>
      </c>
      <c r="F10" s="656" t="s">
        <v>4524</v>
      </c>
      <c r="G10" s="657">
        <v>2080.98</v>
      </c>
      <c r="H10" s="658">
        <v>44742</v>
      </c>
      <c r="I10" s="657">
        <v>2080.98</v>
      </c>
    </row>
    <row r="11" spans="1:9" s="600" customFormat="1" ht="30">
      <c r="A11" s="659" t="s">
        <v>4525</v>
      </c>
      <c r="B11" s="636">
        <v>44600</v>
      </c>
      <c r="C11" s="637" t="s">
        <v>4526</v>
      </c>
      <c r="D11" s="638" t="s">
        <v>565</v>
      </c>
      <c r="E11" s="639" t="s">
        <v>4527</v>
      </c>
      <c r="F11" s="639" t="s">
        <v>4527</v>
      </c>
      <c r="G11" s="649">
        <v>124672.22</v>
      </c>
      <c r="H11" s="650">
        <v>44742</v>
      </c>
      <c r="I11" s="649">
        <v>124672.22</v>
      </c>
    </row>
    <row r="12" spans="1:9" s="600" customFormat="1" ht="30">
      <c r="A12" s="659" t="s">
        <v>4525</v>
      </c>
      <c r="B12" s="636">
        <v>44650</v>
      </c>
      <c r="C12" s="637" t="s">
        <v>4528</v>
      </c>
      <c r="D12" s="638" t="s">
        <v>565</v>
      </c>
      <c r="E12" s="639" t="s">
        <v>4529</v>
      </c>
      <c r="F12" s="639" t="s">
        <v>4529</v>
      </c>
      <c r="G12" s="649">
        <v>78367.48</v>
      </c>
      <c r="H12" s="650">
        <v>44742</v>
      </c>
      <c r="I12" s="649">
        <v>78367.48</v>
      </c>
    </row>
    <row r="13" spans="1:9" s="660" customFormat="1" ht="30" customHeight="1">
      <c r="A13" s="659" t="s">
        <v>4531</v>
      </c>
      <c r="B13" s="636">
        <v>44650</v>
      </c>
      <c r="C13" s="637" t="s">
        <v>4528</v>
      </c>
      <c r="D13" s="638" t="s">
        <v>565</v>
      </c>
      <c r="E13" s="639" t="s">
        <v>4530</v>
      </c>
      <c r="F13" s="639" t="s">
        <v>4530</v>
      </c>
      <c r="G13" s="649">
        <v>520.24</v>
      </c>
      <c r="H13" s="650">
        <v>44742</v>
      </c>
      <c r="I13" s="649">
        <v>520.24</v>
      </c>
    </row>
    <row r="14" spans="1:9" s="660" customFormat="1" ht="30" customHeight="1">
      <c r="A14" s="659" t="s">
        <v>4536</v>
      </c>
      <c r="B14" s="636">
        <v>44650</v>
      </c>
      <c r="C14" s="637" t="s">
        <v>4528</v>
      </c>
      <c r="D14" s="638" t="s">
        <v>565</v>
      </c>
      <c r="E14" s="639" t="s">
        <v>4535</v>
      </c>
      <c r="F14" s="639" t="s">
        <v>4535</v>
      </c>
      <c r="G14" s="649">
        <v>1560.73</v>
      </c>
      <c r="H14" s="650">
        <v>44742</v>
      </c>
      <c r="I14" s="649">
        <v>1560.73</v>
      </c>
    </row>
    <row r="15" spans="1:9" s="660" customFormat="1" ht="30" customHeight="1">
      <c r="A15" s="659" t="s">
        <v>4534</v>
      </c>
      <c r="B15" s="636">
        <v>44553</v>
      </c>
      <c r="C15" s="637" t="s">
        <v>4533</v>
      </c>
      <c r="D15" s="638" t="s">
        <v>565</v>
      </c>
      <c r="E15" s="639" t="s">
        <v>4532</v>
      </c>
      <c r="F15" s="639" t="s">
        <v>4532</v>
      </c>
      <c r="G15" s="649">
        <v>5</v>
      </c>
      <c r="H15" s="650">
        <v>44742</v>
      </c>
      <c r="I15" s="649">
        <v>5</v>
      </c>
    </row>
    <row r="16" spans="1:9" s="660" customFormat="1" ht="30" customHeight="1">
      <c r="A16" s="651" t="s">
        <v>4543</v>
      </c>
      <c r="B16" s="652">
        <v>44316</v>
      </c>
      <c r="C16" s="653" t="s">
        <v>4542</v>
      </c>
      <c r="D16" s="654" t="s">
        <v>565</v>
      </c>
      <c r="E16" s="655" t="s">
        <v>883</v>
      </c>
      <c r="F16" s="640" t="s">
        <v>4541</v>
      </c>
      <c r="G16" s="657">
        <v>13000</v>
      </c>
      <c r="H16" s="650">
        <v>44742</v>
      </c>
      <c r="I16" s="649">
        <v>13000</v>
      </c>
    </row>
    <row r="17" spans="1:9" s="660" customFormat="1" ht="30" customHeight="1">
      <c r="A17" s="635" t="s">
        <v>706</v>
      </c>
      <c r="B17" s="636">
        <v>44650</v>
      </c>
      <c r="C17" s="637" t="s">
        <v>4539</v>
      </c>
      <c r="D17" s="638" t="s">
        <v>565</v>
      </c>
      <c r="E17" s="639" t="s">
        <v>4540</v>
      </c>
      <c r="F17" s="640" t="s">
        <v>4537</v>
      </c>
      <c r="G17" s="649">
        <v>5000</v>
      </c>
      <c r="H17" s="649">
        <v>30</v>
      </c>
      <c r="I17" s="649">
        <v>5000</v>
      </c>
    </row>
    <row r="18" spans="1:9" s="660" customFormat="1" ht="30" customHeight="1">
      <c r="A18" s="635" t="s">
        <v>706</v>
      </c>
      <c r="B18" s="636">
        <v>44650</v>
      </c>
      <c r="C18" s="637" t="s">
        <v>4539</v>
      </c>
      <c r="D18" s="638" t="s">
        <v>565</v>
      </c>
      <c r="E18" s="639" t="s">
        <v>4538</v>
      </c>
      <c r="F18" s="640" t="s">
        <v>4537</v>
      </c>
      <c r="G18" s="649">
        <v>5000</v>
      </c>
      <c r="H18" s="649">
        <v>30</v>
      </c>
      <c r="I18" s="649">
        <v>5000</v>
      </c>
    </row>
    <row r="19" spans="1:9" s="660" customFormat="1" ht="30" customHeight="1">
      <c r="A19" s="635" t="s">
        <v>2588</v>
      </c>
      <c r="B19" s="636">
        <v>44379</v>
      </c>
      <c r="C19" s="637" t="s">
        <v>2589</v>
      </c>
      <c r="D19" s="638" t="s">
        <v>565</v>
      </c>
      <c r="E19" s="639" t="s">
        <v>883</v>
      </c>
      <c r="F19" s="640" t="s">
        <v>2590</v>
      </c>
      <c r="G19" s="649">
        <v>697.13</v>
      </c>
      <c r="H19" s="649">
        <v>30</v>
      </c>
      <c r="I19" s="649">
        <v>697.13</v>
      </c>
    </row>
    <row r="20" spans="1:9" s="600" customFormat="1" ht="30">
      <c r="A20" s="640" t="s">
        <v>4099</v>
      </c>
      <c r="B20" s="636">
        <v>44347</v>
      </c>
      <c r="C20" s="637" t="s">
        <v>4105</v>
      </c>
      <c r="D20" s="638" t="s">
        <v>565</v>
      </c>
      <c r="E20" s="639" t="s">
        <v>4128</v>
      </c>
      <c r="F20" s="640" t="s">
        <v>4106</v>
      </c>
      <c r="G20" s="649">
        <v>1001685.46</v>
      </c>
      <c r="H20" s="650">
        <v>44364</v>
      </c>
      <c r="I20" s="649">
        <v>1001685.46</v>
      </c>
    </row>
    <row r="21" spans="1:9" s="600" customFormat="1" ht="30">
      <c r="A21" s="640" t="s">
        <v>4099</v>
      </c>
      <c r="B21" s="636">
        <v>44377</v>
      </c>
      <c r="C21" s="637" t="s">
        <v>4107</v>
      </c>
      <c r="D21" s="638" t="s">
        <v>565</v>
      </c>
      <c r="E21" s="639" t="s">
        <v>4128</v>
      </c>
      <c r="F21" s="640" t="s">
        <v>4562</v>
      </c>
      <c r="G21" s="649">
        <v>938735</v>
      </c>
      <c r="H21" s="650">
        <v>44394</v>
      </c>
      <c r="I21" s="649">
        <v>938735</v>
      </c>
    </row>
    <row r="22" spans="1:9" s="600" customFormat="1" ht="30">
      <c r="A22" s="640" t="s">
        <v>4099</v>
      </c>
      <c r="B22" s="636">
        <v>44378</v>
      </c>
      <c r="C22" s="637" t="s">
        <v>4108</v>
      </c>
      <c r="D22" s="638" t="s">
        <v>565</v>
      </c>
      <c r="E22" s="639" t="s">
        <v>4128</v>
      </c>
      <c r="F22" s="640" t="s">
        <v>4109</v>
      </c>
      <c r="G22" s="649">
        <v>-122.42</v>
      </c>
      <c r="H22" s="650">
        <v>44394</v>
      </c>
      <c r="I22" s="649">
        <v>-122</v>
      </c>
    </row>
    <row r="23" spans="1:9" s="600" customFormat="1" ht="30">
      <c r="A23" s="640" t="s">
        <v>4099</v>
      </c>
      <c r="B23" s="636">
        <v>44377</v>
      </c>
      <c r="C23" s="637" t="s">
        <v>4107</v>
      </c>
      <c r="D23" s="638" t="s">
        <v>565</v>
      </c>
      <c r="E23" s="639" t="s">
        <v>4128</v>
      </c>
      <c r="F23" s="640" t="s">
        <v>4561</v>
      </c>
      <c r="G23" s="649">
        <v>1360938</v>
      </c>
      <c r="H23" s="650">
        <v>44394</v>
      </c>
      <c r="I23" s="649">
        <v>1360938</v>
      </c>
    </row>
    <row r="24" spans="1:9" s="600" customFormat="1" ht="30">
      <c r="A24" s="640" t="s">
        <v>4099</v>
      </c>
      <c r="B24" s="636">
        <v>44378</v>
      </c>
      <c r="C24" s="637" t="s">
        <v>4110</v>
      </c>
      <c r="D24" s="638" t="s">
        <v>565</v>
      </c>
      <c r="E24" s="639" t="s">
        <v>4128</v>
      </c>
      <c r="F24" s="640" t="s">
        <v>4560</v>
      </c>
      <c r="G24" s="649">
        <v>-46</v>
      </c>
      <c r="H24" s="650">
        <v>44394</v>
      </c>
      <c r="I24" s="649">
        <v>-46</v>
      </c>
    </row>
    <row r="25" spans="1:9" s="600" customFormat="1" ht="30">
      <c r="A25" s="640" t="s">
        <v>4099</v>
      </c>
      <c r="B25" s="636">
        <v>44456</v>
      </c>
      <c r="C25" s="637" t="s">
        <v>4112</v>
      </c>
      <c r="D25" s="638" t="s">
        <v>565</v>
      </c>
      <c r="E25" s="639" t="s">
        <v>4128</v>
      </c>
      <c r="F25" s="640" t="s">
        <v>4559</v>
      </c>
      <c r="G25" s="649">
        <v>232</v>
      </c>
      <c r="H25" s="650">
        <v>44456</v>
      </c>
      <c r="I25" s="649">
        <v>232</v>
      </c>
    </row>
    <row r="26" spans="1:9" s="600" customFormat="1" ht="30">
      <c r="A26" s="640" t="s">
        <v>4099</v>
      </c>
      <c r="B26" s="636">
        <v>44439</v>
      </c>
      <c r="C26" s="637" t="s">
        <v>4111</v>
      </c>
      <c r="D26" s="638" t="s">
        <v>565</v>
      </c>
      <c r="E26" s="639" t="s">
        <v>4128</v>
      </c>
      <c r="F26" s="640" t="s">
        <v>4558</v>
      </c>
      <c r="G26" s="649">
        <v>1308232</v>
      </c>
      <c r="H26" s="650">
        <v>44456</v>
      </c>
      <c r="I26" s="649">
        <v>1308232</v>
      </c>
    </row>
    <row r="27" spans="1:9" s="600" customFormat="1" ht="30">
      <c r="A27" s="640" t="s">
        <v>4099</v>
      </c>
      <c r="B27" s="636">
        <v>44500</v>
      </c>
      <c r="C27" s="637" t="s">
        <v>4100</v>
      </c>
      <c r="D27" s="638" t="s">
        <v>565</v>
      </c>
      <c r="E27" s="639" t="s">
        <v>4128</v>
      </c>
      <c r="F27" s="640" t="s">
        <v>4557</v>
      </c>
      <c r="G27" s="649">
        <v>-78.16</v>
      </c>
      <c r="H27" s="650">
        <v>44456</v>
      </c>
      <c r="I27" s="649">
        <v>-78</v>
      </c>
    </row>
    <row r="28" spans="1:9" s="600" customFormat="1" ht="30">
      <c r="A28" s="640" t="s">
        <v>4099</v>
      </c>
      <c r="B28" s="636">
        <v>44500</v>
      </c>
      <c r="C28" s="637" t="s">
        <v>4101</v>
      </c>
      <c r="D28" s="638" t="s">
        <v>565</v>
      </c>
      <c r="E28" s="639" t="s">
        <v>4128</v>
      </c>
      <c r="F28" s="640" t="s">
        <v>4556</v>
      </c>
      <c r="G28" s="649">
        <v>1211624.53</v>
      </c>
      <c r="H28" s="650">
        <v>44517</v>
      </c>
      <c r="I28" s="649">
        <v>1211624.53</v>
      </c>
    </row>
    <row r="29" spans="1:9" s="600" customFormat="1" ht="30">
      <c r="A29" s="640" t="s">
        <v>4099</v>
      </c>
      <c r="B29" s="636">
        <v>44561</v>
      </c>
      <c r="C29" s="637" t="s">
        <v>4102</v>
      </c>
      <c r="D29" s="638" t="s">
        <v>565</v>
      </c>
      <c r="E29" s="639" t="s">
        <v>4128</v>
      </c>
      <c r="F29" s="640" t="s">
        <v>4555</v>
      </c>
      <c r="G29" s="649">
        <v>847420.11</v>
      </c>
      <c r="H29" s="650">
        <v>44578</v>
      </c>
      <c r="I29" s="649">
        <v>847420.11</v>
      </c>
    </row>
    <row r="30" spans="1:9" s="600" customFormat="1" ht="30">
      <c r="A30" s="640" t="s">
        <v>4099</v>
      </c>
      <c r="B30" s="636">
        <v>44561</v>
      </c>
      <c r="C30" s="637" t="s">
        <v>4102</v>
      </c>
      <c r="D30" s="638" t="s">
        <v>565</v>
      </c>
      <c r="E30" s="639" t="s">
        <v>4128</v>
      </c>
      <c r="F30" s="640" t="s">
        <v>4554</v>
      </c>
      <c r="G30" s="649">
        <v>1188163.18</v>
      </c>
      <c r="H30" s="650">
        <v>44578</v>
      </c>
      <c r="I30" s="649">
        <v>1188163.18</v>
      </c>
    </row>
    <row r="31" spans="1:9" s="600" customFormat="1" ht="45">
      <c r="A31" s="640" t="s">
        <v>4099</v>
      </c>
      <c r="B31" s="636">
        <v>44592</v>
      </c>
      <c r="C31" s="664" t="s">
        <v>4553</v>
      </c>
      <c r="D31" s="638" t="s">
        <v>565</v>
      </c>
      <c r="E31" s="639" t="s">
        <v>4128</v>
      </c>
      <c r="F31" s="663" t="s">
        <v>4552</v>
      </c>
      <c r="G31" s="661">
        <v>5517.07</v>
      </c>
      <c r="H31" s="662">
        <v>44609</v>
      </c>
      <c r="I31" s="661">
        <v>5517.07</v>
      </c>
    </row>
    <row r="32" spans="1:9" s="600" customFormat="1" ht="45">
      <c r="A32" s="640" t="s">
        <v>4099</v>
      </c>
      <c r="B32" s="636">
        <v>44592</v>
      </c>
      <c r="C32" s="664" t="s">
        <v>4553</v>
      </c>
      <c r="D32" s="638" t="s">
        <v>565</v>
      </c>
      <c r="E32" s="639" t="s">
        <v>4128</v>
      </c>
      <c r="F32" s="663" t="s">
        <v>4552</v>
      </c>
      <c r="G32" s="661">
        <v>5448.89</v>
      </c>
      <c r="H32" s="662">
        <v>44609</v>
      </c>
      <c r="I32" s="661">
        <v>5448.89</v>
      </c>
    </row>
    <row r="33" spans="1:9" s="600" customFormat="1" ht="45">
      <c r="A33" s="640" t="s">
        <v>4099</v>
      </c>
      <c r="B33" s="636">
        <v>44592</v>
      </c>
      <c r="C33" s="664" t="s">
        <v>4553</v>
      </c>
      <c r="D33" s="638" t="s">
        <v>565</v>
      </c>
      <c r="E33" s="639" t="s">
        <v>4128</v>
      </c>
      <c r="F33" s="663" t="s">
        <v>4552</v>
      </c>
      <c r="G33" s="661">
        <v>10386.65</v>
      </c>
      <c r="H33" s="662">
        <v>44609</v>
      </c>
      <c r="I33" s="661">
        <v>10386.65</v>
      </c>
    </row>
    <row r="34" spans="1:9" s="600" customFormat="1" ht="45">
      <c r="A34" s="640" t="s">
        <v>4099</v>
      </c>
      <c r="B34" s="636">
        <v>44592</v>
      </c>
      <c r="C34" s="664" t="s">
        <v>4553</v>
      </c>
      <c r="D34" s="638" t="s">
        <v>565</v>
      </c>
      <c r="E34" s="639" t="s">
        <v>4128</v>
      </c>
      <c r="F34" s="663" t="s">
        <v>4552</v>
      </c>
      <c r="G34" s="661">
        <v>14476.2</v>
      </c>
      <c r="H34" s="662">
        <v>44609</v>
      </c>
      <c r="I34" s="661">
        <v>14476.2</v>
      </c>
    </row>
    <row r="35" spans="1:9" s="600" customFormat="1" ht="45">
      <c r="A35" s="640" t="s">
        <v>4099</v>
      </c>
      <c r="B35" s="636">
        <v>44592</v>
      </c>
      <c r="C35" s="664" t="s">
        <v>4553</v>
      </c>
      <c r="D35" s="638" t="s">
        <v>565</v>
      </c>
      <c r="E35" s="639" t="s">
        <v>4128</v>
      </c>
      <c r="F35" s="663" t="s">
        <v>4552</v>
      </c>
      <c r="G35" s="661">
        <v>63384.49</v>
      </c>
      <c r="H35" s="662">
        <v>44609</v>
      </c>
      <c r="I35" s="661">
        <v>63384.49</v>
      </c>
    </row>
    <row r="36" spans="1:9" s="600" customFormat="1" ht="45">
      <c r="A36" s="640" t="s">
        <v>4099</v>
      </c>
      <c r="B36" s="636">
        <v>44592</v>
      </c>
      <c r="C36" s="664" t="s">
        <v>4553</v>
      </c>
      <c r="D36" s="638" t="s">
        <v>565</v>
      </c>
      <c r="E36" s="639" t="s">
        <v>4128</v>
      </c>
      <c r="F36" s="663" t="s">
        <v>4552</v>
      </c>
      <c r="G36" s="661">
        <v>34994.839999999997</v>
      </c>
      <c r="H36" s="662">
        <v>44609</v>
      </c>
      <c r="I36" s="661">
        <v>34994.839999999997</v>
      </c>
    </row>
    <row r="37" spans="1:9" s="600" customFormat="1" ht="45">
      <c r="A37" s="640" t="s">
        <v>4099</v>
      </c>
      <c r="B37" s="636">
        <v>44592</v>
      </c>
      <c r="C37" s="664" t="s">
        <v>4553</v>
      </c>
      <c r="D37" s="638" t="s">
        <v>565</v>
      </c>
      <c r="E37" s="639" t="s">
        <v>4128</v>
      </c>
      <c r="F37" s="663" t="s">
        <v>4552</v>
      </c>
      <c r="G37" s="661">
        <v>13864.86</v>
      </c>
      <c r="H37" s="662">
        <v>44609</v>
      </c>
      <c r="I37" s="661">
        <v>13864.86</v>
      </c>
    </row>
    <row r="38" spans="1:9" s="600" customFormat="1" ht="45">
      <c r="A38" s="640" t="s">
        <v>4099</v>
      </c>
      <c r="B38" s="636">
        <v>44592</v>
      </c>
      <c r="C38" s="664" t="s">
        <v>4553</v>
      </c>
      <c r="D38" s="638" t="s">
        <v>565</v>
      </c>
      <c r="E38" s="639" t="s">
        <v>4128</v>
      </c>
      <c r="F38" s="663" t="s">
        <v>4552</v>
      </c>
      <c r="G38" s="661">
        <v>11700.96</v>
      </c>
      <c r="H38" s="662">
        <v>44609</v>
      </c>
      <c r="I38" s="661">
        <v>11700.96</v>
      </c>
    </row>
    <row r="39" spans="1:9" s="600" customFormat="1" ht="45">
      <c r="A39" s="640" t="s">
        <v>4099</v>
      </c>
      <c r="B39" s="636">
        <v>44592</v>
      </c>
      <c r="C39" s="664" t="s">
        <v>4553</v>
      </c>
      <c r="D39" s="638" t="s">
        <v>565</v>
      </c>
      <c r="E39" s="639" t="s">
        <v>4128</v>
      </c>
      <c r="F39" s="663" t="s">
        <v>4552</v>
      </c>
      <c r="G39" s="661">
        <v>12945.22</v>
      </c>
      <c r="H39" s="662">
        <v>44609</v>
      </c>
      <c r="I39" s="661">
        <v>12945.22</v>
      </c>
    </row>
    <row r="40" spans="1:9" s="600" customFormat="1" ht="45">
      <c r="A40" s="640" t="s">
        <v>4099</v>
      </c>
      <c r="B40" s="636">
        <v>44592</v>
      </c>
      <c r="C40" s="664" t="s">
        <v>4553</v>
      </c>
      <c r="D40" s="638" t="s">
        <v>565</v>
      </c>
      <c r="E40" s="639" t="s">
        <v>4128</v>
      </c>
      <c r="F40" s="663" t="s">
        <v>4552</v>
      </c>
      <c r="G40" s="661">
        <v>30614.71</v>
      </c>
      <c r="H40" s="662">
        <v>44609</v>
      </c>
      <c r="I40" s="661">
        <v>30614.71</v>
      </c>
    </row>
    <row r="41" spans="1:9" s="600" customFormat="1" ht="45">
      <c r="A41" s="640" t="s">
        <v>4099</v>
      </c>
      <c r="B41" s="636">
        <v>44592</v>
      </c>
      <c r="C41" s="664" t="s">
        <v>4553</v>
      </c>
      <c r="D41" s="638" t="s">
        <v>565</v>
      </c>
      <c r="E41" s="639" t="s">
        <v>4128</v>
      </c>
      <c r="F41" s="663" t="s">
        <v>4552</v>
      </c>
      <c r="G41" s="661">
        <v>63846.81</v>
      </c>
      <c r="H41" s="662">
        <v>44609</v>
      </c>
      <c r="I41" s="661">
        <v>63846.81</v>
      </c>
    </row>
    <row r="42" spans="1:9" s="600" customFormat="1" ht="45">
      <c r="A42" s="640" t="s">
        <v>4099</v>
      </c>
      <c r="B42" s="636">
        <v>44592</v>
      </c>
      <c r="C42" s="664" t="s">
        <v>4553</v>
      </c>
      <c r="D42" s="638" t="s">
        <v>565</v>
      </c>
      <c r="E42" s="639" t="s">
        <v>4128</v>
      </c>
      <c r="F42" s="663" t="s">
        <v>4552</v>
      </c>
      <c r="G42" s="661">
        <v>176376.33</v>
      </c>
      <c r="H42" s="662">
        <v>44609</v>
      </c>
      <c r="I42" s="661">
        <v>176376.33</v>
      </c>
    </row>
    <row r="43" spans="1:9" s="600" customFormat="1" ht="45">
      <c r="A43" s="640" t="s">
        <v>4099</v>
      </c>
      <c r="B43" s="636">
        <v>44592</v>
      </c>
      <c r="C43" s="664" t="s">
        <v>4553</v>
      </c>
      <c r="D43" s="638" t="s">
        <v>565</v>
      </c>
      <c r="E43" s="639" t="s">
        <v>4128</v>
      </c>
      <c r="F43" s="663" t="s">
        <v>4552</v>
      </c>
      <c r="G43" s="661">
        <v>17004.3</v>
      </c>
      <c r="H43" s="662">
        <v>44609</v>
      </c>
      <c r="I43" s="661">
        <v>17004.3</v>
      </c>
    </row>
    <row r="44" spans="1:9" s="600" customFormat="1" ht="45">
      <c r="A44" s="640" t="s">
        <v>4099</v>
      </c>
      <c r="B44" s="636">
        <v>44592</v>
      </c>
      <c r="C44" s="664" t="s">
        <v>4553</v>
      </c>
      <c r="D44" s="638" t="s">
        <v>565</v>
      </c>
      <c r="E44" s="639" t="s">
        <v>4128</v>
      </c>
      <c r="F44" s="663" t="s">
        <v>4552</v>
      </c>
      <c r="G44" s="661">
        <v>144095.35</v>
      </c>
      <c r="H44" s="662">
        <v>44609</v>
      </c>
      <c r="I44" s="661">
        <v>144095.35</v>
      </c>
    </row>
    <row r="45" spans="1:9" s="600" customFormat="1" ht="45">
      <c r="A45" s="640" t="s">
        <v>4099</v>
      </c>
      <c r="B45" s="636">
        <v>44592</v>
      </c>
      <c r="C45" s="664" t="s">
        <v>4553</v>
      </c>
      <c r="D45" s="638" t="s">
        <v>565</v>
      </c>
      <c r="E45" s="639" t="s">
        <v>4128</v>
      </c>
      <c r="F45" s="663" t="s">
        <v>4552</v>
      </c>
      <c r="G45" s="661">
        <v>60043.74</v>
      </c>
      <c r="H45" s="662">
        <v>44609</v>
      </c>
      <c r="I45" s="661">
        <v>60043.74</v>
      </c>
    </row>
    <row r="46" spans="1:9" s="600" customFormat="1" ht="45">
      <c r="A46" s="640" t="s">
        <v>4099</v>
      </c>
      <c r="B46" s="636">
        <v>44592</v>
      </c>
      <c r="C46" s="664" t="s">
        <v>4553</v>
      </c>
      <c r="D46" s="638" t="s">
        <v>565</v>
      </c>
      <c r="E46" s="639" t="s">
        <v>4128</v>
      </c>
      <c r="F46" s="663" t="s">
        <v>4552</v>
      </c>
      <c r="G46" s="661">
        <v>20558.669999999998</v>
      </c>
      <c r="H46" s="662">
        <v>44609</v>
      </c>
      <c r="I46" s="661">
        <v>20558.669999999998</v>
      </c>
    </row>
    <row r="47" spans="1:9" s="600" customFormat="1" ht="45">
      <c r="A47" s="640" t="s">
        <v>4099</v>
      </c>
      <c r="B47" s="636">
        <v>44592</v>
      </c>
      <c r="C47" s="664" t="s">
        <v>4553</v>
      </c>
      <c r="D47" s="638" t="s">
        <v>565</v>
      </c>
      <c r="E47" s="639" t="s">
        <v>4128</v>
      </c>
      <c r="F47" s="663" t="s">
        <v>4552</v>
      </c>
      <c r="G47" s="661">
        <v>14621.86</v>
      </c>
      <c r="H47" s="662">
        <v>44609</v>
      </c>
      <c r="I47" s="661">
        <v>14621.86</v>
      </c>
    </row>
    <row r="48" spans="1:9" s="600" customFormat="1" ht="45">
      <c r="A48" s="640" t="s">
        <v>4099</v>
      </c>
      <c r="B48" s="636">
        <v>44592</v>
      </c>
      <c r="C48" s="664" t="s">
        <v>4553</v>
      </c>
      <c r="D48" s="638" t="s">
        <v>565</v>
      </c>
      <c r="E48" s="639" t="s">
        <v>4128</v>
      </c>
      <c r="F48" s="663" t="s">
        <v>4552</v>
      </c>
      <c r="G48" s="661">
        <v>10874.59</v>
      </c>
      <c r="H48" s="662">
        <v>44609</v>
      </c>
      <c r="I48" s="661">
        <v>10874.59</v>
      </c>
    </row>
    <row r="49" spans="1:9" s="600" customFormat="1" ht="45">
      <c r="A49" s="640" t="s">
        <v>4099</v>
      </c>
      <c r="B49" s="636">
        <v>44592</v>
      </c>
      <c r="C49" s="664" t="s">
        <v>4553</v>
      </c>
      <c r="D49" s="638" t="s">
        <v>565</v>
      </c>
      <c r="E49" s="639" t="s">
        <v>4128</v>
      </c>
      <c r="F49" s="663" t="s">
        <v>4552</v>
      </c>
      <c r="G49" s="661">
        <v>20185.259999999998</v>
      </c>
      <c r="H49" s="662">
        <v>44609</v>
      </c>
      <c r="I49" s="661">
        <v>20185.259999999998</v>
      </c>
    </row>
    <row r="50" spans="1:9" s="600" customFormat="1" ht="45">
      <c r="A50" s="640" t="s">
        <v>4099</v>
      </c>
      <c r="B50" s="636">
        <v>44603</v>
      </c>
      <c r="C50" s="664" t="s">
        <v>4551</v>
      </c>
      <c r="D50" s="638" t="s">
        <v>565</v>
      </c>
      <c r="E50" s="639" t="s">
        <v>4128</v>
      </c>
      <c r="F50" s="663" t="s">
        <v>4550</v>
      </c>
      <c r="G50" s="661">
        <v>8619.94</v>
      </c>
      <c r="H50" s="665">
        <v>44637</v>
      </c>
      <c r="I50" s="661">
        <v>8619.94</v>
      </c>
    </row>
    <row r="51" spans="1:9" s="600" customFormat="1" ht="45">
      <c r="A51" s="640" t="s">
        <v>4099</v>
      </c>
      <c r="B51" s="636">
        <v>44603</v>
      </c>
      <c r="C51" s="664" t="s">
        <v>4551</v>
      </c>
      <c r="D51" s="638" t="s">
        <v>565</v>
      </c>
      <c r="E51" s="639" t="s">
        <v>4128</v>
      </c>
      <c r="F51" s="663" t="s">
        <v>4550</v>
      </c>
      <c r="G51" s="661">
        <v>7285.07</v>
      </c>
      <c r="H51" s="665">
        <v>44637</v>
      </c>
      <c r="I51" s="661">
        <v>7285.07</v>
      </c>
    </row>
    <row r="52" spans="1:9" s="600" customFormat="1" ht="45">
      <c r="A52" s="640" t="s">
        <v>4099</v>
      </c>
      <c r="B52" s="636">
        <v>44603</v>
      </c>
      <c r="C52" s="664" t="s">
        <v>4551</v>
      </c>
      <c r="D52" s="638" t="s">
        <v>565</v>
      </c>
      <c r="E52" s="639" t="s">
        <v>4128</v>
      </c>
      <c r="F52" s="663" t="s">
        <v>4550</v>
      </c>
      <c r="G52" s="661">
        <v>10463.16</v>
      </c>
      <c r="H52" s="665">
        <v>44637</v>
      </c>
      <c r="I52" s="661">
        <v>10463.16</v>
      </c>
    </row>
    <row r="53" spans="1:9" s="600" customFormat="1" ht="45">
      <c r="A53" s="640" t="s">
        <v>4099</v>
      </c>
      <c r="B53" s="636">
        <v>44603</v>
      </c>
      <c r="C53" s="664" t="s">
        <v>4551</v>
      </c>
      <c r="D53" s="638" t="s">
        <v>565</v>
      </c>
      <c r="E53" s="639" t="s">
        <v>4128</v>
      </c>
      <c r="F53" s="663" t="s">
        <v>4550</v>
      </c>
      <c r="G53" s="661">
        <v>16316.88</v>
      </c>
      <c r="H53" s="665">
        <v>44637</v>
      </c>
      <c r="I53" s="661">
        <v>16316.88</v>
      </c>
    </row>
    <row r="54" spans="1:9" s="600" customFormat="1" ht="45">
      <c r="A54" s="640" t="s">
        <v>4099</v>
      </c>
      <c r="B54" s="636">
        <v>44603</v>
      </c>
      <c r="C54" s="664" t="s">
        <v>4551</v>
      </c>
      <c r="D54" s="638" t="s">
        <v>565</v>
      </c>
      <c r="E54" s="639" t="s">
        <v>4128</v>
      </c>
      <c r="F54" s="663" t="s">
        <v>4550</v>
      </c>
      <c r="G54" s="661">
        <v>68393.91</v>
      </c>
      <c r="H54" s="665">
        <v>44637</v>
      </c>
      <c r="I54" s="661">
        <v>68393.91</v>
      </c>
    </row>
    <row r="55" spans="1:9" s="600" customFormat="1" ht="45">
      <c r="A55" s="640" t="s">
        <v>4099</v>
      </c>
      <c r="B55" s="636">
        <v>44603</v>
      </c>
      <c r="C55" s="664" t="s">
        <v>4551</v>
      </c>
      <c r="D55" s="638" t="s">
        <v>565</v>
      </c>
      <c r="E55" s="639" t="s">
        <v>4128</v>
      </c>
      <c r="F55" s="663" t="s">
        <v>4550</v>
      </c>
      <c r="G55" s="661">
        <v>40057.06</v>
      </c>
      <c r="H55" s="665">
        <v>44637</v>
      </c>
      <c r="I55" s="661">
        <v>40057.06</v>
      </c>
    </row>
    <row r="56" spans="1:9" s="600" customFormat="1" ht="45">
      <c r="A56" s="640" t="s">
        <v>4099</v>
      </c>
      <c r="B56" s="636">
        <v>44603</v>
      </c>
      <c r="C56" s="664" t="s">
        <v>4551</v>
      </c>
      <c r="D56" s="638" t="s">
        <v>565</v>
      </c>
      <c r="E56" s="639" t="s">
        <v>4128</v>
      </c>
      <c r="F56" s="663" t="s">
        <v>4550</v>
      </c>
      <c r="G56" s="661">
        <v>163365.46</v>
      </c>
      <c r="H56" s="665">
        <v>44637</v>
      </c>
      <c r="I56" s="661">
        <v>163365.46</v>
      </c>
    </row>
    <row r="57" spans="1:9" s="600" customFormat="1" ht="45">
      <c r="A57" s="640" t="s">
        <v>4099</v>
      </c>
      <c r="B57" s="636">
        <v>44603</v>
      </c>
      <c r="C57" s="664" t="s">
        <v>4551</v>
      </c>
      <c r="D57" s="638" t="s">
        <v>565</v>
      </c>
      <c r="E57" s="639" t="s">
        <v>4128</v>
      </c>
      <c r="F57" s="663" t="s">
        <v>4550</v>
      </c>
      <c r="G57" s="661">
        <v>77168.31</v>
      </c>
      <c r="H57" s="665">
        <v>44637</v>
      </c>
      <c r="I57" s="661">
        <v>77168.31</v>
      </c>
    </row>
    <row r="58" spans="1:9" s="600" customFormat="1" ht="45">
      <c r="A58" s="640" t="s">
        <v>4099</v>
      </c>
      <c r="B58" s="636">
        <v>44603</v>
      </c>
      <c r="C58" s="664" t="s">
        <v>4551</v>
      </c>
      <c r="D58" s="638" t="s">
        <v>565</v>
      </c>
      <c r="E58" s="639" t="s">
        <v>4128</v>
      </c>
      <c r="F58" s="663" t="s">
        <v>4550</v>
      </c>
      <c r="G58" s="661">
        <v>20070.189999999999</v>
      </c>
      <c r="H58" s="665">
        <v>44637</v>
      </c>
      <c r="I58" s="661">
        <v>20070.189999999999</v>
      </c>
    </row>
    <row r="59" spans="1:9" s="600" customFormat="1" ht="45">
      <c r="A59" s="640" t="s">
        <v>4099</v>
      </c>
      <c r="B59" s="636">
        <v>44603</v>
      </c>
      <c r="C59" s="664" t="s">
        <v>4551</v>
      </c>
      <c r="D59" s="638" t="s">
        <v>565</v>
      </c>
      <c r="E59" s="639" t="s">
        <v>4128</v>
      </c>
      <c r="F59" s="663" t="s">
        <v>4550</v>
      </c>
      <c r="G59" s="661">
        <v>15690.93</v>
      </c>
      <c r="H59" s="665">
        <v>44637</v>
      </c>
      <c r="I59" s="661">
        <v>15690.93</v>
      </c>
    </row>
    <row r="60" spans="1:9" s="600" customFormat="1" ht="45">
      <c r="A60" s="640" t="s">
        <v>4099</v>
      </c>
      <c r="B60" s="636">
        <v>44603</v>
      </c>
      <c r="C60" s="664" t="s">
        <v>4551</v>
      </c>
      <c r="D60" s="638" t="s">
        <v>565</v>
      </c>
      <c r="E60" s="639" t="s">
        <v>4128</v>
      </c>
      <c r="F60" s="663" t="s">
        <v>4550</v>
      </c>
      <c r="G60" s="661">
        <v>11093.34</v>
      </c>
      <c r="H60" s="665">
        <v>44637</v>
      </c>
      <c r="I60" s="661">
        <v>11093.34</v>
      </c>
    </row>
    <row r="61" spans="1:9" s="600" customFormat="1" ht="45">
      <c r="A61" s="640" t="s">
        <v>4099</v>
      </c>
      <c r="B61" s="636">
        <v>44603</v>
      </c>
      <c r="C61" s="664" t="s">
        <v>4551</v>
      </c>
      <c r="D61" s="638" t="s">
        <v>565</v>
      </c>
      <c r="E61" s="639" t="s">
        <v>4128</v>
      </c>
      <c r="F61" s="663" t="s">
        <v>4550</v>
      </c>
      <c r="G61" s="661">
        <v>22639.77</v>
      </c>
      <c r="H61" s="665">
        <v>44637</v>
      </c>
      <c r="I61" s="661">
        <v>22639.77</v>
      </c>
    </row>
    <row r="62" spans="1:9" s="600" customFormat="1" ht="45">
      <c r="A62" s="640" t="s">
        <v>4099</v>
      </c>
      <c r="B62" s="636">
        <v>44603</v>
      </c>
      <c r="C62" s="664" t="s">
        <v>4551</v>
      </c>
      <c r="D62" s="638" t="s">
        <v>565</v>
      </c>
      <c r="E62" s="639" t="s">
        <v>4128</v>
      </c>
      <c r="F62" s="663" t="s">
        <v>4550</v>
      </c>
      <c r="G62" s="661">
        <v>12344.74</v>
      </c>
      <c r="H62" s="665">
        <v>44637</v>
      </c>
      <c r="I62" s="661">
        <v>12344.74</v>
      </c>
    </row>
    <row r="63" spans="1:9" s="600" customFormat="1" ht="45">
      <c r="A63" s="640" t="s">
        <v>4099</v>
      </c>
      <c r="B63" s="636">
        <v>44603</v>
      </c>
      <c r="C63" s="664" t="s">
        <v>4551</v>
      </c>
      <c r="D63" s="638" t="s">
        <v>565</v>
      </c>
      <c r="E63" s="639" t="s">
        <v>4128</v>
      </c>
      <c r="F63" s="663" t="s">
        <v>4550</v>
      </c>
      <c r="G63" s="661">
        <v>20585.36</v>
      </c>
      <c r="H63" s="665">
        <v>44637</v>
      </c>
      <c r="I63" s="661">
        <v>20585.36</v>
      </c>
    </row>
    <row r="64" spans="1:9" s="600" customFormat="1" ht="45">
      <c r="A64" s="640" t="s">
        <v>4099</v>
      </c>
      <c r="B64" s="636">
        <v>44603</v>
      </c>
      <c r="C64" s="664" t="s">
        <v>4551</v>
      </c>
      <c r="D64" s="638" t="s">
        <v>565</v>
      </c>
      <c r="E64" s="639" t="s">
        <v>4128</v>
      </c>
      <c r="F64" s="663" t="s">
        <v>4550</v>
      </c>
      <c r="G64" s="661">
        <v>35722.370000000003</v>
      </c>
      <c r="H64" s="665">
        <v>44637</v>
      </c>
      <c r="I64" s="661">
        <v>35722.370000000003</v>
      </c>
    </row>
    <row r="65" spans="1:9" s="600" customFormat="1" ht="45">
      <c r="A65" s="640" t="s">
        <v>4099</v>
      </c>
      <c r="B65" s="636">
        <v>44603</v>
      </c>
      <c r="C65" s="664" t="s">
        <v>4551</v>
      </c>
      <c r="D65" s="638" t="s">
        <v>565</v>
      </c>
      <c r="E65" s="639" t="s">
        <v>4128</v>
      </c>
      <c r="F65" s="663" t="s">
        <v>4550</v>
      </c>
      <c r="G65" s="661">
        <v>74157.929999999993</v>
      </c>
      <c r="H65" s="665">
        <v>44637</v>
      </c>
      <c r="I65" s="661">
        <v>74157.929999999993</v>
      </c>
    </row>
    <row r="66" spans="1:9" s="600" customFormat="1" ht="45">
      <c r="A66" s="640" t="s">
        <v>4099</v>
      </c>
      <c r="B66" s="636">
        <v>44603</v>
      </c>
      <c r="C66" s="664" t="s">
        <v>4551</v>
      </c>
      <c r="D66" s="638" t="s">
        <v>565</v>
      </c>
      <c r="E66" s="639" t="s">
        <v>4128</v>
      </c>
      <c r="F66" s="663" t="s">
        <v>4550</v>
      </c>
      <c r="G66" s="661">
        <v>212678.38</v>
      </c>
      <c r="H66" s="665">
        <v>44637</v>
      </c>
      <c r="I66" s="661">
        <v>212678.38</v>
      </c>
    </row>
    <row r="67" spans="1:9" s="600" customFormat="1" ht="45">
      <c r="A67" s="640" t="s">
        <v>4099</v>
      </c>
      <c r="B67" s="636">
        <v>44603</v>
      </c>
      <c r="C67" s="664" t="s">
        <v>4551</v>
      </c>
      <c r="D67" s="638" t="s">
        <v>565</v>
      </c>
      <c r="E67" s="639" t="s">
        <v>4128</v>
      </c>
      <c r="F67" s="663" t="s">
        <v>4550</v>
      </c>
      <c r="G67" s="661">
        <v>20272.650000000001</v>
      </c>
      <c r="H67" s="665">
        <v>44637</v>
      </c>
      <c r="I67" s="661">
        <v>20272.650000000001</v>
      </c>
    </row>
    <row r="68" spans="1:9" s="600" customFormat="1" ht="45">
      <c r="A68" s="640" t="s">
        <v>4099</v>
      </c>
      <c r="B68" s="636">
        <v>44603</v>
      </c>
      <c r="C68" s="664" t="s">
        <v>4551</v>
      </c>
      <c r="D68" s="638" t="s">
        <v>565</v>
      </c>
      <c r="E68" s="639" t="s">
        <v>4128</v>
      </c>
      <c r="F68" s="663" t="s">
        <v>4550</v>
      </c>
      <c r="G68" s="661">
        <v>22145.31</v>
      </c>
      <c r="H68" s="665">
        <v>44637</v>
      </c>
      <c r="I68" s="661">
        <v>22145.31</v>
      </c>
    </row>
    <row r="69" spans="1:9" s="600" customFormat="1" ht="45">
      <c r="A69" s="640" t="s">
        <v>4099</v>
      </c>
      <c r="B69" s="636">
        <v>44620</v>
      </c>
      <c r="C69" s="664" t="s">
        <v>4549</v>
      </c>
      <c r="D69" s="638" t="s">
        <v>565</v>
      </c>
      <c r="E69" s="639" t="s">
        <v>4128</v>
      </c>
      <c r="F69" s="663" t="s">
        <v>4548</v>
      </c>
      <c r="G69" s="661">
        <v>3723.09</v>
      </c>
      <c r="H69" s="662">
        <v>44609</v>
      </c>
      <c r="I69" s="661">
        <v>3723.09</v>
      </c>
    </row>
    <row r="70" spans="1:9" s="600" customFormat="1" ht="45">
      <c r="A70" s="640" t="s">
        <v>4099</v>
      </c>
      <c r="B70" s="636">
        <v>44620</v>
      </c>
      <c r="C70" s="664" t="s">
        <v>4549</v>
      </c>
      <c r="D70" s="638" t="s">
        <v>565</v>
      </c>
      <c r="E70" s="639" t="s">
        <v>4128</v>
      </c>
      <c r="F70" s="663" t="s">
        <v>4548</v>
      </c>
      <c r="G70" s="661">
        <v>2643.98</v>
      </c>
      <c r="H70" s="662">
        <v>44609</v>
      </c>
      <c r="I70" s="661">
        <v>2643.98</v>
      </c>
    </row>
    <row r="71" spans="1:9" s="600" customFormat="1" ht="45">
      <c r="A71" s="640" t="s">
        <v>4099</v>
      </c>
      <c r="B71" s="636">
        <v>44620</v>
      </c>
      <c r="C71" s="664" t="s">
        <v>4549</v>
      </c>
      <c r="D71" s="638" t="s">
        <v>565</v>
      </c>
      <c r="E71" s="639" t="s">
        <v>4128</v>
      </c>
      <c r="F71" s="663" t="s">
        <v>4548</v>
      </c>
      <c r="G71" s="661">
        <v>4669.37</v>
      </c>
      <c r="H71" s="662">
        <v>44609</v>
      </c>
      <c r="I71" s="661">
        <v>4669.37</v>
      </c>
    </row>
    <row r="72" spans="1:9" s="600" customFormat="1" ht="45">
      <c r="A72" s="640" t="s">
        <v>4099</v>
      </c>
      <c r="B72" s="636">
        <v>44620</v>
      </c>
      <c r="C72" s="664" t="s">
        <v>4549</v>
      </c>
      <c r="D72" s="638" t="s">
        <v>565</v>
      </c>
      <c r="E72" s="639" t="s">
        <v>4128</v>
      </c>
      <c r="F72" s="663" t="s">
        <v>4548</v>
      </c>
      <c r="G72" s="661">
        <v>3037.46</v>
      </c>
      <c r="H72" s="662">
        <v>44609</v>
      </c>
      <c r="I72" s="661">
        <v>3037.46</v>
      </c>
    </row>
    <row r="73" spans="1:9" s="600" customFormat="1" ht="45">
      <c r="A73" s="640" t="s">
        <v>4099</v>
      </c>
      <c r="B73" s="636">
        <v>44620</v>
      </c>
      <c r="C73" s="664" t="s">
        <v>4549</v>
      </c>
      <c r="D73" s="638" t="s">
        <v>565</v>
      </c>
      <c r="E73" s="639" t="s">
        <v>4128</v>
      </c>
      <c r="F73" s="663" t="s">
        <v>4548</v>
      </c>
      <c r="G73" s="661">
        <v>13658.22</v>
      </c>
      <c r="H73" s="662">
        <v>44609</v>
      </c>
      <c r="I73" s="661">
        <v>13658.22</v>
      </c>
    </row>
    <row r="74" spans="1:9" s="600" customFormat="1" ht="45">
      <c r="A74" s="640" t="s">
        <v>4099</v>
      </c>
      <c r="B74" s="636">
        <v>44620</v>
      </c>
      <c r="C74" s="664" t="s">
        <v>4549</v>
      </c>
      <c r="D74" s="638" t="s">
        <v>565</v>
      </c>
      <c r="E74" s="639" t="s">
        <v>4128</v>
      </c>
      <c r="F74" s="663" t="s">
        <v>4548</v>
      </c>
      <c r="G74" s="661">
        <v>7996.11</v>
      </c>
      <c r="H74" s="662">
        <v>44609</v>
      </c>
      <c r="I74" s="661">
        <v>7996.11</v>
      </c>
    </row>
    <row r="75" spans="1:9" s="600" customFormat="1" ht="45">
      <c r="A75" s="640" t="s">
        <v>4099</v>
      </c>
      <c r="B75" s="636">
        <v>44620</v>
      </c>
      <c r="C75" s="664" t="s">
        <v>4549</v>
      </c>
      <c r="D75" s="638" t="s">
        <v>565</v>
      </c>
      <c r="E75" s="639" t="s">
        <v>4128</v>
      </c>
      <c r="F75" s="663" t="s">
        <v>4548</v>
      </c>
      <c r="G75" s="661">
        <v>35383.120000000003</v>
      </c>
      <c r="H75" s="662">
        <v>44609</v>
      </c>
      <c r="I75" s="661">
        <v>35383.120000000003</v>
      </c>
    </row>
    <row r="76" spans="1:9" s="600" customFormat="1" ht="45">
      <c r="A76" s="640" t="s">
        <v>4099</v>
      </c>
      <c r="B76" s="636">
        <v>44620</v>
      </c>
      <c r="C76" s="664" t="s">
        <v>4549</v>
      </c>
      <c r="D76" s="638" t="s">
        <v>565</v>
      </c>
      <c r="E76" s="639" t="s">
        <v>4128</v>
      </c>
      <c r="F76" s="663" t="s">
        <v>4548</v>
      </c>
      <c r="G76" s="661">
        <v>16547.07</v>
      </c>
      <c r="H76" s="662">
        <v>44609</v>
      </c>
      <c r="I76" s="661">
        <v>16547.07</v>
      </c>
    </row>
    <row r="77" spans="1:9" s="600" customFormat="1" ht="45">
      <c r="A77" s="640" t="s">
        <v>4099</v>
      </c>
      <c r="B77" s="636">
        <v>44620</v>
      </c>
      <c r="C77" s="664" t="s">
        <v>4549</v>
      </c>
      <c r="D77" s="638" t="s">
        <v>565</v>
      </c>
      <c r="E77" s="639" t="s">
        <v>4128</v>
      </c>
      <c r="F77" s="663" t="s">
        <v>4548</v>
      </c>
      <c r="G77" s="661">
        <v>2653.05</v>
      </c>
      <c r="H77" s="662">
        <v>44609</v>
      </c>
      <c r="I77" s="661">
        <v>2653.05</v>
      </c>
    </row>
    <row r="78" spans="1:9" s="600" customFormat="1" ht="45">
      <c r="A78" s="640" t="s">
        <v>4099</v>
      </c>
      <c r="B78" s="636">
        <v>44620</v>
      </c>
      <c r="C78" s="664" t="s">
        <v>4549</v>
      </c>
      <c r="D78" s="638" t="s">
        <v>565</v>
      </c>
      <c r="E78" s="639" t="s">
        <v>4128</v>
      </c>
      <c r="F78" s="663" t="s">
        <v>4548</v>
      </c>
      <c r="G78" s="661">
        <v>3483.62</v>
      </c>
      <c r="H78" s="662">
        <v>44609</v>
      </c>
      <c r="I78" s="661">
        <v>3483.62</v>
      </c>
    </row>
    <row r="79" spans="1:9" s="600" customFormat="1" ht="45">
      <c r="A79" s="640" t="s">
        <v>4099</v>
      </c>
      <c r="B79" s="636">
        <v>44620</v>
      </c>
      <c r="C79" s="664" t="s">
        <v>4549</v>
      </c>
      <c r="D79" s="638" t="s">
        <v>565</v>
      </c>
      <c r="E79" s="639" t="s">
        <v>4128</v>
      </c>
      <c r="F79" s="663" t="s">
        <v>4548</v>
      </c>
      <c r="G79" s="661">
        <v>4079.63</v>
      </c>
      <c r="H79" s="662">
        <v>44609</v>
      </c>
      <c r="I79" s="661">
        <v>4079.63</v>
      </c>
    </row>
    <row r="80" spans="1:9" s="600" customFormat="1" ht="45">
      <c r="A80" s="640" t="s">
        <v>4099</v>
      </c>
      <c r="B80" s="636">
        <v>44620</v>
      </c>
      <c r="C80" s="664" t="s">
        <v>4549</v>
      </c>
      <c r="D80" s="638" t="s">
        <v>565</v>
      </c>
      <c r="E80" s="639" t="s">
        <v>4128</v>
      </c>
      <c r="F80" s="663" t="s">
        <v>4548</v>
      </c>
      <c r="G80" s="661">
        <v>4714.04</v>
      </c>
      <c r="H80" s="662">
        <v>44609</v>
      </c>
      <c r="I80" s="661">
        <v>4714.04</v>
      </c>
    </row>
    <row r="81" spans="1:9" s="600" customFormat="1" ht="45">
      <c r="A81" s="640" t="s">
        <v>4099</v>
      </c>
      <c r="B81" s="636">
        <v>44620</v>
      </c>
      <c r="C81" s="664" t="s">
        <v>4549</v>
      </c>
      <c r="D81" s="638" t="s">
        <v>565</v>
      </c>
      <c r="E81" s="639" t="s">
        <v>4128</v>
      </c>
      <c r="F81" s="663" t="s">
        <v>4548</v>
      </c>
      <c r="G81" s="661">
        <v>1759.5</v>
      </c>
      <c r="H81" s="662">
        <v>44609</v>
      </c>
      <c r="I81" s="661">
        <v>1759.5</v>
      </c>
    </row>
    <row r="82" spans="1:9" s="600" customFormat="1" ht="45">
      <c r="A82" s="640" t="s">
        <v>4099</v>
      </c>
      <c r="B82" s="636">
        <v>44620</v>
      </c>
      <c r="C82" s="664" t="s">
        <v>4549</v>
      </c>
      <c r="D82" s="638" t="s">
        <v>565</v>
      </c>
      <c r="E82" s="639" t="s">
        <v>4128</v>
      </c>
      <c r="F82" s="663" t="s">
        <v>4548</v>
      </c>
      <c r="G82" s="661">
        <v>4379.78</v>
      </c>
      <c r="H82" s="662">
        <v>44609</v>
      </c>
      <c r="I82" s="661">
        <v>4379.78</v>
      </c>
    </row>
    <row r="83" spans="1:9" s="600" customFormat="1" ht="45">
      <c r="A83" s="640" t="s">
        <v>4099</v>
      </c>
      <c r="B83" s="636">
        <v>44620</v>
      </c>
      <c r="C83" s="664" t="s">
        <v>4549</v>
      </c>
      <c r="D83" s="638" t="s">
        <v>565</v>
      </c>
      <c r="E83" s="639" t="s">
        <v>4128</v>
      </c>
      <c r="F83" s="663" t="s">
        <v>4548</v>
      </c>
      <c r="G83" s="661">
        <v>8992.5499999999993</v>
      </c>
      <c r="H83" s="662">
        <v>44609</v>
      </c>
      <c r="I83" s="661">
        <v>8992.5499999999993</v>
      </c>
    </row>
    <row r="84" spans="1:9" s="600" customFormat="1" ht="45">
      <c r="A84" s="640" t="s">
        <v>4099</v>
      </c>
      <c r="B84" s="636">
        <v>44620</v>
      </c>
      <c r="C84" s="664" t="s">
        <v>4549</v>
      </c>
      <c r="D84" s="638" t="s">
        <v>565</v>
      </c>
      <c r="E84" s="639" t="s">
        <v>4128</v>
      </c>
      <c r="F84" s="663" t="s">
        <v>4548</v>
      </c>
      <c r="G84" s="661">
        <v>15892.52</v>
      </c>
      <c r="H84" s="662">
        <v>44609</v>
      </c>
      <c r="I84" s="661">
        <v>15892.52</v>
      </c>
    </row>
    <row r="85" spans="1:9" s="600" customFormat="1" ht="45">
      <c r="A85" s="640" t="s">
        <v>4099</v>
      </c>
      <c r="B85" s="636">
        <v>44620</v>
      </c>
      <c r="C85" s="664" t="s">
        <v>4549</v>
      </c>
      <c r="D85" s="638" t="s">
        <v>565</v>
      </c>
      <c r="E85" s="639" t="s">
        <v>4128</v>
      </c>
      <c r="F85" s="663" t="s">
        <v>4548</v>
      </c>
      <c r="G85" s="661">
        <v>50986.91</v>
      </c>
      <c r="H85" s="662">
        <v>44609</v>
      </c>
      <c r="I85" s="661">
        <v>50986.91</v>
      </c>
    </row>
    <row r="86" spans="1:9" s="600" customFormat="1" ht="45">
      <c r="A86" s="640" t="s">
        <v>4099</v>
      </c>
      <c r="B86" s="636">
        <v>44620</v>
      </c>
      <c r="C86" s="664" t="s">
        <v>4549</v>
      </c>
      <c r="D86" s="638" t="s">
        <v>565</v>
      </c>
      <c r="E86" s="639" t="s">
        <v>4128</v>
      </c>
      <c r="F86" s="663" t="s">
        <v>4548</v>
      </c>
      <c r="G86" s="661">
        <v>7038.13</v>
      </c>
      <c r="H86" s="662">
        <v>44609</v>
      </c>
      <c r="I86" s="661">
        <v>7038.13</v>
      </c>
    </row>
    <row r="87" spans="1:9" s="600" customFormat="1" ht="45">
      <c r="A87" s="640" t="s">
        <v>4099</v>
      </c>
      <c r="B87" s="636">
        <v>44620</v>
      </c>
      <c r="C87" s="664" t="s">
        <v>4549</v>
      </c>
      <c r="D87" s="638" t="s">
        <v>565</v>
      </c>
      <c r="E87" s="639" t="s">
        <v>4128</v>
      </c>
      <c r="F87" s="663" t="s">
        <v>4548</v>
      </c>
      <c r="G87" s="661">
        <v>5587.73</v>
      </c>
      <c r="H87" s="662">
        <v>44609</v>
      </c>
      <c r="I87" s="661">
        <v>5587.73</v>
      </c>
    </row>
    <row r="88" spans="1:9" s="600" customFormat="1" ht="45">
      <c r="A88" s="640" t="s">
        <v>4099</v>
      </c>
      <c r="B88" s="636">
        <v>44651</v>
      </c>
      <c r="C88" s="664" t="s">
        <v>4547</v>
      </c>
      <c r="D88" s="638" t="s">
        <v>565</v>
      </c>
      <c r="E88" s="639" t="s">
        <v>4128</v>
      </c>
      <c r="F88" s="663" t="s">
        <v>4546</v>
      </c>
      <c r="G88" s="661">
        <v>22.49</v>
      </c>
      <c r="H88" s="662">
        <v>44578</v>
      </c>
      <c r="I88" s="661">
        <v>22.49</v>
      </c>
    </row>
    <row r="89" spans="1:9" s="600" customFormat="1" ht="45">
      <c r="A89" s="640" t="s">
        <v>4099</v>
      </c>
      <c r="B89" s="636">
        <v>44651</v>
      </c>
      <c r="C89" s="664" t="s">
        <v>4547</v>
      </c>
      <c r="D89" s="638" t="s">
        <v>565</v>
      </c>
      <c r="E89" s="639" t="s">
        <v>4128</v>
      </c>
      <c r="F89" s="663" t="s">
        <v>4546</v>
      </c>
      <c r="G89" s="661">
        <v>2514.12</v>
      </c>
      <c r="H89" s="662">
        <v>44578</v>
      </c>
      <c r="I89" s="661">
        <v>2514.12</v>
      </c>
    </row>
    <row r="90" spans="1:9" s="600" customFormat="1" ht="45">
      <c r="A90" s="640" t="s">
        <v>4099</v>
      </c>
      <c r="B90" s="636">
        <v>44651</v>
      </c>
      <c r="C90" s="664" t="s">
        <v>4547</v>
      </c>
      <c r="D90" s="638" t="s">
        <v>565</v>
      </c>
      <c r="E90" s="639" t="s">
        <v>4128</v>
      </c>
      <c r="F90" s="663" t="s">
        <v>4546</v>
      </c>
      <c r="G90" s="661">
        <v>153.47</v>
      </c>
      <c r="H90" s="662">
        <v>44578</v>
      </c>
      <c r="I90" s="661">
        <v>153.47</v>
      </c>
    </row>
    <row r="91" spans="1:9" s="600" customFormat="1" ht="45">
      <c r="A91" s="640" t="s">
        <v>4099</v>
      </c>
      <c r="B91" s="636">
        <v>44651</v>
      </c>
      <c r="C91" s="664" t="s">
        <v>4547</v>
      </c>
      <c r="D91" s="638" t="s">
        <v>565</v>
      </c>
      <c r="E91" s="639" t="s">
        <v>4128</v>
      </c>
      <c r="F91" s="663" t="s">
        <v>4546</v>
      </c>
      <c r="G91" s="661">
        <v>393.16</v>
      </c>
      <c r="H91" s="662">
        <v>44578</v>
      </c>
      <c r="I91" s="661">
        <v>393.16</v>
      </c>
    </row>
    <row r="92" spans="1:9" s="600" customFormat="1" ht="45">
      <c r="A92" s="640" t="s">
        <v>4099</v>
      </c>
      <c r="B92" s="636">
        <v>44651</v>
      </c>
      <c r="C92" s="664" t="s">
        <v>4547</v>
      </c>
      <c r="D92" s="638" t="s">
        <v>565</v>
      </c>
      <c r="E92" s="639" t="s">
        <v>4128</v>
      </c>
      <c r="F92" s="663" t="s">
        <v>4546</v>
      </c>
      <c r="G92" s="661">
        <v>277.45</v>
      </c>
      <c r="H92" s="662">
        <v>44578</v>
      </c>
      <c r="I92" s="661">
        <v>277.45</v>
      </c>
    </row>
    <row r="93" spans="1:9" s="600" customFormat="1" ht="45">
      <c r="A93" s="640" t="s">
        <v>4099</v>
      </c>
      <c r="B93" s="636">
        <v>44651</v>
      </c>
      <c r="C93" s="664" t="s">
        <v>4547</v>
      </c>
      <c r="D93" s="638" t="s">
        <v>565</v>
      </c>
      <c r="E93" s="639" t="s">
        <v>4128</v>
      </c>
      <c r="F93" s="663" t="s">
        <v>4546</v>
      </c>
      <c r="G93" s="661">
        <v>25.88</v>
      </c>
      <c r="H93" s="662">
        <v>44578</v>
      </c>
      <c r="I93" s="661">
        <v>25.88</v>
      </c>
    </row>
    <row r="94" spans="1:9" s="600" customFormat="1" ht="45">
      <c r="A94" s="640" t="s">
        <v>4099</v>
      </c>
      <c r="B94" s="636">
        <v>44651</v>
      </c>
      <c r="C94" s="664" t="s">
        <v>4547</v>
      </c>
      <c r="D94" s="638" t="s">
        <v>565</v>
      </c>
      <c r="E94" s="639" t="s">
        <v>4128</v>
      </c>
      <c r="F94" s="663" t="s">
        <v>4546</v>
      </c>
      <c r="G94" s="661">
        <v>39.799999999999997</v>
      </c>
      <c r="H94" s="662">
        <v>44578</v>
      </c>
      <c r="I94" s="661">
        <v>39.799999999999997</v>
      </c>
    </row>
    <row r="95" spans="1:9" s="600" customFormat="1" ht="45">
      <c r="A95" s="640" t="s">
        <v>4099</v>
      </c>
      <c r="B95" s="636">
        <v>44651</v>
      </c>
      <c r="C95" s="664" t="s">
        <v>4547</v>
      </c>
      <c r="D95" s="638" t="s">
        <v>565</v>
      </c>
      <c r="E95" s="639" t="s">
        <v>4128</v>
      </c>
      <c r="F95" s="663" t="s">
        <v>4546</v>
      </c>
      <c r="G95" s="661">
        <v>17.89</v>
      </c>
      <c r="H95" s="662">
        <v>44578</v>
      </c>
      <c r="I95" s="661">
        <v>17.89</v>
      </c>
    </row>
    <row r="96" spans="1:9" s="600" customFormat="1" ht="45">
      <c r="A96" s="640" t="s">
        <v>4099</v>
      </c>
      <c r="B96" s="636">
        <v>44651</v>
      </c>
      <c r="C96" s="664" t="s">
        <v>4547</v>
      </c>
      <c r="D96" s="638" t="s">
        <v>565</v>
      </c>
      <c r="E96" s="639" t="s">
        <v>4128</v>
      </c>
      <c r="F96" s="663" t="s">
        <v>4546</v>
      </c>
      <c r="G96" s="661">
        <v>4622.34</v>
      </c>
      <c r="H96" s="662">
        <v>44578</v>
      </c>
      <c r="I96" s="661">
        <v>4622.34</v>
      </c>
    </row>
    <row r="97" spans="1:9" s="600" customFormat="1" ht="45">
      <c r="A97" s="640" t="s">
        <v>4099</v>
      </c>
      <c r="B97" s="636">
        <v>44651</v>
      </c>
      <c r="C97" s="664" t="s">
        <v>4547</v>
      </c>
      <c r="D97" s="638" t="s">
        <v>565</v>
      </c>
      <c r="E97" s="639" t="s">
        <v>4128</v>
      </c>
      <c r="F97" s="663" t="s">
        <v>4546</v>
      </c>
      <c r="G97" s="661">
        <v>1828.43</v>
      </c>
      <c r="H97" s="662">
        <v>44578</v>
      </c>
      <c r="I97" s="661">
        <v>1828.43</v>
      </c>
    </row>
    <row r="98" spans="1:9" s="600" customFormat="1" ht="45">
      <c r="A98" s="640" t="s">
        <v>4099</v>
      </c>
      <c r="B98" s="636">
        <v>44651</v>
      </c>
      <c r="C98" s="664" t="s">
        <v>4547</v>
      </c>
      <c r="D98" s="638" t="s">
        <v>565</v>
      </c>
      <c r="E98" s="639" t="s">
        <v>4128</v>
      </c>
      <c r="F98" s="663" t="s">
        <v>4546</v>
      </c>
      <c r="G98" s="661">
        <v>3748.88</v>
      </c>
      <c r="H98" s="662">
        <v>44578</v>
      </c>
      <c r="I98" s="661">
        <v>3748.88</v>
      </c>
    </row>
    <row r="99" spans="1:9" s="600" customFormat="1" ht="45">
      <c r="A99" s="640" t="s">
        <v>4099</v>
      </c>
      <c r="B99" s="636">
        <v>44651</v>
      </c>
      <c r="C99" s="664" t="s">
        <v>4547</v>
      </c>
      <c r="D99" s="638" t="s">
        <v>565</v>
      </c>
      <c r="E99" s="639" t="s">
        <v>4128</v>
      </c>
      <c r="F99" s="663" t="s">
        <v>4546</v>
      </c>
      <c r="G99" s="661">
        <v>5000.84</v>
      </c>
      <c r="H99" s="662">
        <v>44578</v>
      </c>
      <c r="I99" s="661">
        <v>5000.84</v>
      </c>
    </row>
    <row r="100" spans="1:9" s="600" customFormat="1" ht="45">
      <c r="A100" s="640" t="s">
        <v>4099</v>
      </c>
      <c r="B100" s="636">
        <v>44651</v>
      </c>
      <c r="C100" s="664" t="s">
        <v>4547</v>
      </c>
      <c r="D100" s="638" t="s">
        <v>565</v>
      </c>
      <c r="E100" s="639" t="s">
        <v>4128</v>
      </c>
      <c r="F100" s="663" t="s">
        <v>4546</v>
      </c>
      <c r="G100" s="661">
        <v>477.68</v>
      </c>
      <c r="H100" s="662">
        <v>44578</v>
      </c>
      <c r="I100" s="661">
        <v>477.68</v>
      </c>
    </row>
    <row r="101" spans="1:9" s="600" customFormat="1" ht="45">
      <c r="A101" s="640" t="s">
        <v>4099</v>
      </c>
      <c r="B101" s="636">
        <v>44651</v>
      </c>
      <c r="C101" s="664" t="s">
        <v>4547</v>
      </c>
      <c r="D101" s="638" t="s">
        <v>565</v>
      </c>
      <c r="E101" s="639" t="s">
        <v>4128</v>
      </c>
      <c r="F101" s="663" t="s">
        <v>4546</v>
      </c>
      <c r="G101" s="661">
        <v>3734.15</v>
      </c>
      <c r="H101" s="662">
        <v>44578</v>
      </c>
      <c r="I101" s="661">
        <v>3734.15</v>
      </c>
    </row>
    <row r="102" spans="1:9" s="600" customFormat="1" ht="45">
      <c r="A102" s="640" t="s">
        <v>4099</v>
      </c>
      <c r="B102" s="636">
        <v>44651</v>
      </c>
      <c r="C102" s="664" t="s">
        <v>4547</v>
      </c>
      <c r="D102" s="638" t="s">
        <v>565</v>
      </c>
      <c r="E102" s="639" t="s">
        <v>4128</v>
      </c>
      <c r="F102" s="663" t="s">
        <v>4546</v>
      </c>
      <c r="G102" s="661">
        <v>203.64</v>
      </c>
      <c r="H102" s="662">
        <v>44578</v>
      </c>
      <c r="I102" s="661">
        <v>203.64</v>
      </c>
    </row>
    <row r="103" spans="1:9" s="600" customFormat="1" ht="45">
      <c r="A103" s="640" t="s">
        <v>4099</v>
      </c>
      <c r="B103" s="636">
        <v>44651</v>
      </c>
      <c r="C103" s="664" t="s">
        <v>4547</v>
      </c>
      <c r="D103" s="638" t="s">
        <v>565</v>
      </c>
      <c r="E103" s="639" t="s">
        <v>4128</v>
      </c>
      <c r="F103" s="663" t="s">
        <v>4546</v>
      </c>
      <c r="G103" s="661">
        <v>75.040000000000006</v>
      </c>
      <c r="H103" s="662">
        <v>44578</v>
      </c>
      <c r="I103" s="661">
        <v>75.040000000000006</v>
      </c>
    </row>
    <row r="104" spans="1:9" s="600" customFormat="1" ht="45">
      <c r="A104" s="640" t="s">
        <v>4099</v>
      </c>
      <c r="B104" s="636">
        <v>44651</v>
      </c>
      <c r="C104" s="664" t="s">
        <v>4545</v>
      </c>
      <c r="D104" s="638" t="s">
        <v>565</v>
      </c>
      <c r="E104" s="639" t="s">
        <v>4128</v>
      </c>
      <c r="F104" s="663" t="s">
        <v>4544</v>
      </c>
      <c r="G104" s="661">
        <v>47954.44</v>
      </c>
      <c r="H104" s="662">
        <v>44668</v>
      </c>
      <c r="I104" s="661">
        <v>47954.44</v>
      </c>
    </row>
    <row r="105" spans="1:9" s="600" customFormat="1" ht="45">
      <c r="A105" s="640" t="s">
        <v>4099</v>
      </c>
      <c r="B105" s="636">
        <v>44651</v>
      </c>
      <c r="C105" s="664" t="s">
        <v>4545</v>
      </c>
      <c r="D105" s="638" t="s">
        <v>565</v>
      </c>
      <c r="E105" s="639" t="s">
        <v>4128</v>
      </c>
      <c r="F105" s="663" t="s">
        <v>4544</v>
      </c>
      <c r="G105" s="661">
        <v>199689.98</v>
      </c>
      <c r="H105" s="662">
        <v>44668</v>
      </c>
      <c r="I105" s="661">
        <v>199689.98</v>
      </c>
    </row>
    <row r="106" spans="1:9" s="600" customFormat="1" ht="45">
      <c r="A106" s="640" t="s">
        <v>4099</v>
      </c>
      <c r="B106" s="636">
        <v>44651</v>
      </c>
      <c r="C106" s="664" t="s">
        <v>4545</v>
      </c>
      <c r="D106" s="638" t="s">
        <v>565</v>
      </c>
      <c r="E106" s="639" t="s">
        <v>4128</v>
      </c>
      <c r="F106" s="663" t="s">
        <v>4544</v>
      </c>
      <c r="G106" s="661">
        <v>27940.42</v>
      </c>
      <c r="H106" s="662">
        <v>44668</v>
      </c>
      <c r="I106" s="661">
        <v>27940.42</v>
      </c>
    </row>
    <row r="107" spans="1:9" s="600" customFormat="1" ht="45">
      <c r="A107" s="640" t="s">
        <v>4099</v>
      </c>
      <c r="B107" s="636">
        <v>44651</v>
      </c>
      <c r="C107" s="664" t="s">
        <v>4545</v>
      </c>
      <c r="D107" s="638" t="s">
        <v>565</v>
      </c>
      <c r="E107" s="639" t="s">
        <v>4128</v>
      </c>
      <c r="F107" s="663" t="s">
        <v>4544</v>
      </c>
      <c r="G107" s="661">
        <v>24303.32</v>
      </c>
      <c r="H107" s="662">
        <v>44668</v>
      </c>
      <c r="I107" s="661">
        <v>24303.32</v>
      </c>
    </row>
    <row r="108" spans="1:9" s="600" customFormat="1" ht="45">
      <c r="A108" s="640" t="s">
        <v>4099</v>
      </c>
      <c r="B108" s="636">
        <v>44651</v>
      </c>
      <c r="C108" s="664" t="s">
        <v>4545</v>
      </c>
      <c r="D108" s="638" t="s">
        <v>565</v>
      </c>
      <c r="E108" s="639" t="s">
        <v>4128</v>
      </c>
      <c r="F108" s="663" t="s">
        <v>4544</v>
      </c>
      <c r="G108" s="661">
        <v>21005.37</v>
      </c>
      <c r="H108" s="662">
        <v>44668</v>
      </c>
      <c r="I108" s="661">
        <v>21005.37</v>
      </c>
    </row>
    <row r="109" spans="1:9" s="600" customFormat="1" ht="45">
      <c r="A109" s="640" t="s">
        <v>4099</v>
      </c>
      <c r="B109" s="636">
        <v>44651</v>
      </c>
      <c r="C109" s="664" t="s">
        <v>4545</v>
      </c>
      <c r="D109" s="638" t="s">
        <v>565</v>
      </c>
      <c r="E109" s="639" t="s">
        <v>4128</v>
      </c>
      <c r="F109" s="663" t="s">
        <v>4544</v>
      </c>
      <c r="G109" s="661">
        <v>11965.33</v>
      </c>
      <c r="H109" s="662">
        <v>44668</v>
      </c>
      <c r="I109" s="661">
        <v>11965.33</v>
      </c>
    </row>
    <row r="110" spans="1:9" s="600" customFormat="1" ht="45">
      <c r="A110" s="640" t="s">
        <v>4099</v>
      </c>
      <c r="B110" s="636">
        <v>44651</v>
      </c>
      <c r="C110" s="664" t="s">
        <v>4545</v>
      </c>
      <c r="D110" s="638" t="s">
        <v>565</v>
      </c>
      <c r="E110" s="639" t="s">
        <v>4128</v>
      </c>
      <c r="F110" s="663" t="s">
        <v>4544</v>
      </c>
      <c r="G110" s="661">
        <v>26370.32</v>
      </c>
      <c r="H110" s="662">
        <v>44668</v>
      </c>
      <c r="I110" s="661">
        <v>26370.32</v>
      </c>
    </row>
    <row r="111" spans="1:9" s="600" customFormat="1" ht="45">
      <c r="A111" s="640" t="s">
        <v>4099</v>
      </c>
      <c r="B111" s="636">
        <v>44651</v>
      </c>
      <c r="C111" s="664" t="s">
        <v>4545</v>
      </c>
      <c r="D111" s="638" t="s">
        <v>565</v>
      </c>
      <c r="E111" s="639" t="s">
        <v>4128</v>
      </c>
      <c r="F111" s="663" t="s">
        <v>4544</v>
      </c>
      <c r="G111" s="661">
        <v>13467.2</v>
      </c>
      <c r="H111" s="662">
        <v>44668</v>
      </c>
      <c r="I111" s="661">
        <v>13467.2</v>
      </c>
    </row>
    <row r="112" spans="1:9" s="600" customFormat="1" ht="45">
      <c r="A112" s="640" t="s">
        <v>4099</v>
      </c>
      <c r="B112" s="636">
        <v>44651</v>
      </c>
      <c r="C112" s="664" t="s">
        <v>4545</v>
      </c>
      <c r="D112" s="638" t="s">
        <v>565</v>
      </c>
      <c r="E112" s="639" t="s">
        <v>4128</v>
      </c>
      <c r="F112" s="663" t="s">
        <v>4544</v>
      </c>
      <c r="G112" s="661">
        <v>46658.17</v>
      </c>
      <c r="H112" s="662">
        <v>44668</v>
      </c>
      <c r="I112" s="661">
        <v>46658.17</v>
      </c>
    </row>
    <row r="113" spans="1:9" s="600" customFormat="1" ht="45">
      <c r="A113" s="640" t="s">
        <v>4099</v>
      </c>
      <c r="B113" s="636">
        <v>44651</v>
      </c>
      <c r="C113" s="664" t="s">
        <v>4545</v>
      </c>
      <c r="D113" s="638" t="s">
        <v>565</v>
      </c>
      <c r="E113" s="639" t="s">
        <v>4128</v>
      </c>
      <c r="F113" s="663" t="s">
        <v>4544</v>
      </c>
      <c r="G113" s="661">
        <v>89131.65</v>
      </c>
      <c r="H113" s="662">
        <v>44668</v>
      </c>
      <c r="I113" s="661">
        <v>89131.65</v>
      </c>
    </row>
    <row r="114" spans="1:9" s="600" customFormat="1" ht="45">
      <c r="A114" s="640" t="s">
        <v>4099</v>
      </c>
      <c r="B114" s="636">
        <v>44651</v>
      </c>
      <c r="C114" s="664" t="s">
        <v>4545</v>
      </c>
      <c r="D114" s="638" t="s">
        <v>565</v>
      </c>
      <c r="E114" s="639" t="s">
        <v>4128</v>
      </c>
      <c r="F114" s="663" t="s">
        <v>4544</v>
      </c>
      <c r="G114" s="661">
        <v>263107.3</v>
      </c>
      <c r="H114" s="662">
        <v>44668</v>
      </c>
      <c r="I114" s="661">
        <v>263107.3</v>
      </c>
    </row>
    <row r="115" spans="1:9" s="600" customFormat="1" ht="45">
      <c r="A115" s="640" t="s">
        <v>4099</v>
      </c>
      <c r="B115" s="636">
        <v>44651</v>
      </c>
      <c r="C115" s="664" t="s">
        <v>4545</v>
      </c>
      <c r="D115" s="638" t="s">
        <v>565</v>
      </c>
      <c r="E115" s="639" t="s">
        <v>4128</v>
      </c>
      <c r="F115" s="663" t="s">
        <v>4544</v>
      </c>
      <c r="G115" s="661">
        <v>26420.9</v>
      </c>
      <c r="H115" s="662">
        <v>44668</v>
      </c>
      <c r="I115" s="661">
        <v>26420.9</v>
      </c>
    </row>
    <row r="116" spans="1:9" s="600" customFormat="1" ht="45">
      <c r="A116" s="640" t="s">
        <v>4099</v>
      </c>
      <c r="B116" s="636">
        <v>44651</v>
      </c>
      <c r="C116" s="664" t="s">
        <v>4545</v>
      </c>
      <c r="D116" s="638" t="s">
        <v>565</v>
      </c>
      <c r="E116" s="639" t="s">
        <v>4128</v>
      </c>
      <c r="F116" s="663" t="s">
        <v>4544</v>
      </c>
      <c r="G116" s="661">
        <v>27778.59</v>
      </c>
      <c r="H116" s="662">
        <v>44668</v>
      </c>
      <c r="I116" s="661">
        <v>27778.59</v>
      </c>
    </row>
    <row r="117" spans="1:9" s="600" customFormat="1" ht="45">
      <c r="A117" s="640" t="s">
        <v>4099</v>
      </c>
      <c r="B117" s="636">
        <v>44651</v>
      </c>
      <c r="C117" s="664" t="s">
        <v>4545</v>
      </c>
      <c r="D117" s="638" t="s">
        <v>565</v>
      </c>
      <c r="E117" s="639" t="s">
        <v>4128</v>
      </c>
      <c r="F117" s="663" t="s">
        <v>4544</v>
      </c>
      <c r="G117" s="661">
        <v>95123.07</v>
      </c>
      <c r="H117" s="662">
        <v>44668</v>
      </c>
      <c r="I117" s="661">
        <v>95123.07</v>
      </c>
    </row>
    <row r="118" spans="1:9" s="600" customFormat="1" ht="45">
      <c r="A118" s="640" t="s">
        <v>4099</v>
      </c>
      <c r="B118" s="636">
        <v>44651</v>
      </c>
      <c r="C118" s="664" t="s">
        <v>4545</v>
      </c>
      <c r="D118" s="638" t="s">
        <v>565</v>
      </c>
      <c r="E118" s="639" t="s">
        <v>4128</v>
      </c>
      <c r="F118" s="663" t="s">
        <v>4544</v>
      </c>
      <c r="G118" s="661">
        <v>11129.71</v>
      </c>
      <c r="H118" s="662">
        <v>44668</v>
      </c>
      <c r="I118" s="661">
        <v>11129.71</v>
      </c>
    </row>
    <row r="119" spans="1:9" s="600" customFormat="1" ht="45">
      <c r="A119" s="640" t="s">
        <v>4099</v>
      </c>
      <c r="B119" s="636">
        <v>44651</v>
      </c>
      <c r="C119" s="664" t="s">
        <v>4545</v>
      </c>
      <c r="D119" s="638" t="s">
        <v>565</v>
      </c>
      <c r="E119" s="639" t="s">
        <v>4128</v>
      </c>
      <c r="F119" s="663" t="s">
        <v>4544</v>
      </c>
      <c r="G119" s="661">
        <v>9229.35</v>
      </c>
      <c r="H119" s="662">
        <v>44668</v>
      </c>
      <c r="I119" s="661">
        <v>9229.35</v>
      </c>
    </row>
    <row r="120" spans="1:9" s="600" customFormat="1" ht="45">
      <c r="A120" s="640" t="s">
        <v>4099</v>
      </c>
      <c r="B120" s="636">
        <v>44651</v>
      </c>
      <c r="C120" s="664" t="s">
        <v>4545</v>
      </c>
      <c r="D120" s="638" t="s">
        <v>565</v>
      </c>
      <c r="E120" s="639" t="s">
        <v>4128</v>
      </c>
      <c r="F120" s="663" t="s">
        <v>4544</v>
      </c>
      <c r="G120" s="661">
        <v>13762.06</v>
      </c>
      <c r="H120" s="662">
        <v>44668</v>
      </c>
      <c r="I120" s="661">
        <v>13762.06</v>
      </c>
    </row>
    <row r="121" spans="1:9" s="600" customFormat="1" ht="45">
      <c r="A121" s="640" t="s">
        <v>4099</v>
      </c>
      <c r="B121" s="636">
        <v>44651</v>
      </c>
      <c r="C121" s="664" t="s">
        <v>4545</v>
      </c>
      <c r="D121" s="638" t="s">
        <v>565</v>
      </c>
      <c r="E121" s="639" t="s">
        <v>4128</v>
      </c>
      <c r="F121" s="663" t="s">
        <v>4544</v>
      </c>
      <c r="G121" s="661">
        <v>20170.13</v>
      </c>
      <c r="H121" s="662">
        <v>44668</v>
      </c>
      <c r="I121" s="661">
        <v>20170.13</v>
      </c>
    </row>
    <row r="122" spans="1:9" s="600" customFormat="1" ht="45">
      <c r="A122" s="640" t="s">
        <v>4099</v>
      </c>
      <c r="B122" s="636">
        <v>44651</v>
      </c>
      <c r="C122" s="664" t="s">
        <v>4545</v>
      </c>
      <c r="D122" s="638" t="s">
        <v>565</v>
      </c>
      <c r="E122" s="639" t="s">
        <v>4128</v>
      </c>
      <c r="F122" s="663" t="s">
        <v>4544</v>
      </c>
      <c r="G122" s="661">
        <v>83787.25</v>
      </c>
      <c r="H122" s="662">
        <v>44668</v>
      </c>
      <c r="I122" s="661">
        <v>83787.25</v>
      </c>
    </row>
    <row r="123" spans="1:9" s="600" customFormat="1" ht="30">
      <c r="A123" s="635" t="s">
        <v>4103</v>
      </c>
      <c r="B123" s="636">
        <v>44477</v>
      </c>
      <c r="C123" s="666" t="s">
        <v>4563</v>
      </c>
      <c r="D123" s="667" t="s">
        <v>565</v>
      </c>
      <c r="E123" s="668" t="s">
        <v>4104</v>
      </c>
      <c r="F123" s="640" t="s">
        <v>4564</v>
      </c>
      <c r="G123" s="661">
        <v>10952.49</v>
      </c>
      <c r="H123" s="650">
        <v>44637</v>
      </c>
      <c r="I123" s="661">
        <v>10952.49</v>
      </c>
    </row>
    <row r="124" spans="1:9" s="600" customFormat="1" ht="30">
      <c r="A124" s="635" t="s">
        <v>4103</v>
      </c>
      <c r="B124" s="636">
        <v>44620</v>
      </c>
      <c r="C124" s="666" t="s">
        <v>4563</v>
      </c>
      <c r="D124" s="667" t="s">
        <v>565</v>
      </c>
      <c r="E124" s="668" t="s">
        <v>4104</v>
      </c>
      <c r="F124" s="640" t="s">
        <v>4564</v>
      </c>
      <c r="G124" s="661">
        <v>8846.43</v>
      </c>
      <c r="H124" s="650">
        <v>44637</v>
      </c>
      <c r="I124" s="661">
        <v>8846.43</v>
      </c>
    </row>
    <row r="125" spans="1:9" s="600" customFormat="1" ht="30">
      <c r="A125" s="635" t="s">
        <v>4103</v>
      </c>
      <c r="B125" s="636">
        <v>44620</v>
      </c>
      <c r="C125" s="666" t="s">
        <v>4563</v>
      </c>
      <c r="D125" s="667" t="s">
        <v>565</v>
      </c>
      <c r="E125" s="668" t="s">
        <v>4104</v>
      </c>
      <c r="F125" s="640" t="s">
        <v>4564</v>
      </c>
      <c r="G125" s="661">
        <v>17371.14</v>
      </c>
      <c r="H125" s="650">
        <v>44637</v>
      </c>
      <c r="I125" s="661">
        <v>17371.14</v>
      </c>
    </row>
    <row r="126" spans="1:9" s="600" customFormat="1" ht="30">
      <c r="A126" s="635" t="s">
        <v>4103</v>
      </c>
      <c r="B126" s="636">
        <v>44620</v>
      </c>
      <c r="C126" s="666" t="s">
        <v>4563</v>
      </c>
      <c r="D126" s="667" t="s">
        <v>565</v>
      </c>
      <c r="E126" s="668" t="s">
        <v>4104</v>
      </c>
      <c r="F126" s="640" t="s">
        <v>4564</v>
      </c>
      <c r="G126" s="661">
        <v>17057.61</v>
      </c>
      <c r="H126" s="650">
        <v>44637</v>
      </c>
      <c r="I126" s="661">
        <v>17057.61</v>
      </c>
    </row>
    <row r="127" spans="1:9" s="600" customFormat="1" ht="30">
      <c r="A127" s="635" t="s">
        <v>4103</v>
      </c>
      <c r="B127" s="636">
        <v>44620</v>
      </c>
      <c r="C127" s="666" t="s">
        <v>4563</v>
      </c>
      <c r="D127" s="667" t="s">
        <v>565</v>
      </c>
      <c r="E127" s="668" t="s">
        <v>4104</v>
      </c>
      <c r="F127" s="640" t="s">
        <v>4564</v>
      </c>
      <c r="G127" s="661">
        <v>89002.4</v>
      </c>
      <c r="H127" s="650">
        <v>44637</v>
      </c>
      <c r="I127" s="661">
        <v>89002.4</v>
      </c>
    </row>
    <row r="128" spans="1:9" s="600" customFormat="1" ht="30">
      <c r="A128" s="635" t="s">
        <v>4103</v>
      </c>
      <c r="B128" s="636">
        <v>44620</v>
      </c>
      <c r="C128" s="666" t="s">
        <v>4563</v>
      </c>
      <c r="D128" s="667" t="s">
        <v>565</v>
      </c>
      <c r="E128" s="668" t="s">
        <v>4104</v>
      </c>
      <c r="F128" s="640" t="s">
        <v>4564</v>
      </c>
      <c r="G128" s="661">
        <v>50453.62</v>
      </c>
      <c r="H128" s="650">
        <v>44637</v>
      </c>
      <c r="I128" s="661">
        <v>50453.62</v>
      </c>
    </row>
    <row r="129" spans="1:9" s="600" customFormat="1" ht="30">
      <c r="A129" s="635" t="s">
        <v>4103</v>
      </c>
      <c r="B129" s="636">
        <v>44620</v>
      </c>
      <c r="C129" s="666" t="s">
        <v>4563</v>
      </c>
      <c r="D129" s="667" t="s">
        <v>565</v>
      </c>
      <c r="E129" s="668" t="s">
        <v>4104</v>
      </c>
      <c r="F129" s="640" t="s">
        <v>4564</v>
      </c>
      <c r="G129" s="661">
        <v>218250.43</v>
      </c>
      <c r="H129" s="650">
        <v>44637</v>
      </c>
      <c r="I129" s="661">
        <v>218250.43</v>
      </c>
    </row>
    <row r="130" spans="1:9" s="600" customFormat="1" ht="30">
      <c r="A130" s="635" t="s">
        <v>4103</v>
      </c>
      <c r="B130" s="636">
        <v>44620</v>
      </c>
      <c r="C130" s="666" t="s">
        <v>4563</v>
      </c>
      <c r="D130" s="667" t="s">
        <v>565</v>
      </c>
      <c r="E130" s="668" t="s">
        <v>4104</v>
      </c>
      <c r="F130" s="640" t="s">
        <v>4564</v>
      </c>
      <c r="G130" s="661">
        <v>105409.74</v>
      </c>
      <c r="H130" s="650">
        <v>44637</v>
      </c>
      <c r="I130" s="661">
        <v>105409.74</v>
      </c>
    </row>
    <row r="131" spans="1:9" s="600" customFormat="1" ht="30">
      <c r="A131" s="635" t="s">
        <v>4103</v>
      </c>
      <c r="B131" s="636">
        <v>44620</v>
      </c>
      <c r="C131" s="666" t="s">
        <v>4563</v>
      </c>
      <c r="D131" s="667" t="s">
        <v>565</v>
      </c>
      <c r="E131" s="668" t="s">
        <v>4104</v>
      </c>
      <c r="F131" s="640" t="s">
        <v>4564</v>
      </c>
      <c r="G131" s="661">
        <v>28195.96</v>
      </c>
      <c r="H131" s="650">
        <v>44637</v>
      </c>
      <c r="I131" s="661">
        <v>28195.96</v>
      </c>
    </row>
    <row r="132" spans="1:9" s="600" customFormat="1" ht="30">
      <c r="A132" s="635" t="s">
        <v>4103</v>
      </c>
      <c r="B132" s="636">
        <v>44620</v>
      </c>
      <c r="C132" s="666" t="s">
        <v>4563</v>
      </c>
      <c r="D132" s="667" t="s">
        <v>565</v>
      </c>
      <c r="E132" s="668" t="s">
        <v>4104</v>
      </c>
      <c r="F132" s="640" t="s">
        <v>4564</v>
      </c>
      <c r="G132" s="661">
        <v>20306.72</v>
      </c>
      <c r="H132" s="650">
        <v>44637</v>
      </c>
      <c r="I132" s="661">
        <v>20306.72</v>
      </c>
    </row>
    <row r="133" spans="1:9" s="600" customFormat="1" ht="30">
      <c r="A133" s="635" t="s">
        <v>4103</v>
      </c>
      <c r="B133" s="636">
        <v>44620</v>
      </c>
      <c r="C133" s="666" t="s">
        <v>4563</v>
      </c>
      <c r="D133" s="667" t="s">
        <v>565</v>
      </c>
      <c r="E133" s="668" t="s">
        <v>4104</v>
      </c>
      <c r="F133" s="640" t="s">
        <v>4564</v>
      </c>
      <c r="G133" s="661">
        <v>17124.93</v>
      </c>
      <c r="H133" s="650">
        <v>44637</v>
      </c>
      <c r="I133" s="661">
        <v>17124.93</v>
      </c>
    </row>
    <row r="134" spans="1:9" s="600" customFormat="1" ht="30">
      <c r="A134" s="635" t="s">
        <v>4103</v>
      </c>
      <c r="B134" s="636">
        <v>44620</v>
      </c>
      <c r="C134" s="666" t="s">
        <v>4563</v>
      </c>
      <c r="D134" s="667" t="s">
        <v>565</v>
      </c>
      <c r="E134" s="668" t="s">
        <v>4104</v>
      </c>
      <c r="F134" s="640" t="s">
        <v>4564</v>
      </c>
      <c r="G134" s="661">
        <v>30001.53</v>
      </c>
      <c r="H134" s="650">
        <v>44637</v>
      </c>
      <c r="I134" s="661">
        <v>30001.53</v>
      </c>
    </row>
    <row r="135" spans="1:9" s="600" customFormat="1" ht="30">
      <c r="A135" s="635" t="s">
        <v>4103</v>
      </c>
      <c r="B135" s="636">
        <v>44620</v>
      </c>
      <c r="C135" s="666" t="s">
        <v>4563</v>
      </c>
      <c r="D135" s="667" t="s">
        <v>565</v>
      </c>
      <c r="E135" s="668" t="s">
        <v>4104</v>
      </c>
      <c r="F135" s="640" t="s">
        <v>4564</v>
      </c>
      <c r="G135" s="661">
        <v>15651.26</v>
      </c>
      <c r="H135" s="650">
        <v>44637</v>
      </c>
      <c r="I135" s="661">
        <v>15651.26</v>
      </c>
    </row>
    <row r="136" spans="1:9" s="600" customFormat="1" ht="30">
      <c r="A136" s="635" t="s">
        <v>4103</v>
      </c>
      <c r="B136" s="636">
        <v>44620</v>
      </c>
      <c r="C136" s="666" t="s">
        <v>4563</v>
      </c>
      <c r="D136" s="667" t="s">
        <v>565</v>
      </c>
      <c r="E136" s="668" t="s">
        <v>4104</v>
      </c>
      <c r="F136" s="640" t="s">
        <v>4564</v>
      </c>
      <c r="G136" s="661">
        <v>24455.759999999998</v>
      </c>
      <c r="H136" s="650">
        <v>44637</v>
      </c>
      <c r="I136" s="661">
        <v>24455.759999999998</v>
      </c>
    </row>
    <row r="137" spans="1:9" s="600" customFormat="1" ht="30">
      <c r="A137" s="635" t="s">
        <v>4103</v>
      </c>
      <c r="B137" s="636">
        <v>44620</v>
      </c>
      <c r="C137" s="666" t="s">
        <v>4563</v>
      </c>
      <c r="D137" s="667" t="s">
        <v>565</v>
      </c>
      <c r="E137" s="668" t="s">
        <v>4104</v>
      </c>
      <c r="F137" s="640" t="s">
        <v>4564</v>
      </c>
      <c r="G137" s="661">
        <v>56456.04</v>
      </c>
      <c r="H137" s="650">
        <v>44637</v>
      </c>
      <c r="I137" s="661">
        <v>56456.04</v>
      </c>
    </row>
    <row r="138" spans="1:9" s="600" customFormat="1" ht="30">
      <c r="A138" s="635" t="s">
        <v>4103</v>
      </c>
      <c r="B138" s="636">
        <v>44620</v>
      </c>
      <c r="C138" s="666" t="s">
        <v>4563</v>
      </c>
      <c r="D138" s="667" t="s">
        <v>565</v>
      </c>
      <c r="E138" s="668" t="s">
        <v>4104</v>
      </c>
      <c r="F138" s="640" t="s">
        <v>4564</v>
      </c>
      <c r="G138" s="661">
        <v>96821.28</v>
      </c>
      <c r="H138" s="650">
        <v>44637</v>
      </c>
      <c r="I138" s="661">
        <v>96821.28</v>
      </c>
    </row>
    <row r="139" spans="1:9" s="600" customFormat="1" ht="30">
      <c r="A139" s="635" t="s">
        <v>4103</v>
      </c>
      <c r="B139" s="636">
        <v>44620</v>
      </c>
      <c r="C139" s="666" t="s">
        <v>4563</v>
      </c>
      <c r="D139" s="667" t="s">
        <v>565</v>
      </c>
      <c r="E139" s="668" t="s">
        <v>4104</v>
      </c>
      <c r="F139" s="640" t="s">
        <v>4564</v>
      </c>
      <c r="G139" s="661">
        <v>304374.01</v>
      </c>
      <c r="H139" s="650">
        <v>44637</v>
      </c>
      <c r="I139" s="661">
        <v>304374.01</v>
      </c>
    </row>
    <row r="140" spans="1:9" s="600" customFormat="1" ht="30">
      <c r="A140" s="635" t="s">
        <v>4103</v>
      </c>
      <c r="B140" s="636">
        <v>44620</v>
      </c>
      <c r="C140" s="666" t="s">
        <v>4563</v>
      </c>
      <c r="D140" s="667" t="s">
        <v>565</v>
      </c>
      <c r="E140" s="668" t="s">
        <v>4104</v>
      </c>
      <c r="F140" s="640" t="s">
        <v>4564</v>
      </c>
      <c r="G140" s="661">
        <v>32592.639999999999</v>
      </c>
      <c r="H140" s="650">
        <v>44637</v>
      </c>
      <c r="I140" s="661">
        <v>32592.639999999999</v>
      </c>
    </row>
    <row r="141" spans="1:9" s="600" customFormat="1" ht="30">
      <c r="A141" s="635" t="s">
        <v>4103</v>
      </c>
      <c r="B141" s="636">
        <v>44620</v>
      </c>
      <c r="C141" s="666" t="s">
        <v>4563</v>
      </c>
      <c r="D141" s="667" t="s">
        <v>565</v>
      </c>
      <c r="E141" s="668" t="s">
        <v>4104</v>
      </c>
      <c r="F141" s="640" t="s">
        <v>4564</v>
      </c>
      <c r="G141" s="661">
        <v>31440.92</v>
      </c>
      <c r="H141" s="650">
        <v>44637</v>
      </c>
      <c r="I141" s="661">
        <v>31440.92</v>
      </c>
    </row>
    <row r="142" spans="1:9" s="600" customFormat="1" ht="75">
      <c r="A142" s="635" t="s">
        <v>4103</v>
      </c>
      <c r="B142" s="636">
        <v>44637</v>
      </c>
      <c r="C142" s="666" t="s">
        <v>4565</v>
      </c>
      <c r="D142" s="638" t="s">
        <v>565</v>
      </c>
      <c r="E142" s="639" t="s">
        <v>4104</v>
      </c>
      <c r="F142" s="663" t="s">
        <v>4566</v>
      </c>
      <c r="G142" s="661">
        <v>-944.32</v>
      </c>
      <c r="H142" s="650">
        <v>44637</v>
      </c>
      <c r="I142" s="661">
        <v>-944.32</v>
      </c>
    </row>
    <row r="143" spans="1:9" s="600" customFormat="1" ht="60">
      <c r="A143" s="635" t="s">
        <v>4103</v>
      </c>
      <c r="B143" s="636">
        <v>44637</v>
      </c>
      <c r="C143" s="666" t="s">
        <v>2386</v>
      </c>
      <c r="D143" s="638" t="s">
        <v>565</v>
      </c>
      <c r="E143" s="639" t="s">
        <v>4104</v>
      </c>
      <c r="F143" s="663" t="s">
        <v>4567</v>
      </c>
      <c r="G143" s="661">
        <v>-687.16</v>
      </c>
      <c r="H143" s="650">
        <v>44637</v>
      </c>
      <c r="I143" s="661">
        <v>-687.16</v>
      </c>
    </row>
    <row r="144" spans="1:9" s="600" customFormat="1" ht="60">
      <c r="A144" s="635" t="s">
        <v>4103</v>
      </c>
      <c r="B144" s="636">
        <v>44637</v>
      </c>
      <c r="C144" s="666" t="s">
        <v>4568</v>
      </c>
      <c r="D144" s="638" t="s">
        <v>565</v>
      </c>
      <c r="E144" s="639" t="s">
        <v>4104</v>
      </c>
      <c r="F144" s="663" t="s">
        <v>4569</v>
      </c>
      <c r="G144" s="661">
        <v>-675.08</v>
      </c>
      <c r="H144" s="650">
        <v>44637</v>
      </c>
      <c r="I144" s="661">
        <v>-675.08</v>
      </c>
    </row>
    <row r="145" spans="1:9" s="600" customFormat="1" ht="45">
      <c r="A145" s="640" t="s">
        <v>4572</v>
      </c>
      <c r="B145" s="636">
        <v>44620</v>
      </c>
      <c r="C145" s="666" t="s">
        <v>4571</v>
      </c>
      <c r="D145" s="638" t="s">
        <v>565</v>
      </c>
      <c r="E145" s="639" t="s">
        <v>4128</v>
      </c>
      <c r="F145" s="663" t="s">
        <v>4573</v>
      </c>
      <c r="G145" s="669">
        <v>13498.02</v>
      </c>
      <c r="H145" s="650">
        <v>44637</v>
      </c>
      <c r="I145" s="669">
        <v>13498.02</v>
      </c>
    </row>
    <row r="146" spans="1:9" s="600" customFormat="1" ht="45">
      <c r="A146" s="640" t="s">
        <v>4572</v>
      </c>
      <c r="B146" s="636">
        <v>44620</v>
      </c>
      <c r="C146" s="666" t="s">
        <v>4571</v>
      </c>
      <c r="D146" s="638" t="s">
        <v>565</v>
      </c>
      <c r="E146" s="639" t="s">
        <v>4128</v>
      </c>
      <c r="F146" s="663" t="s">
        <v>4573</v>
      </c>
      <c r="G146" s="669">
        <v>11102.28</v>
      </c>
      <c r="H146" s="650">
        <v>44637</v>
      </c>
      <c r="I146" s="669">
        <v>11102.28</v>
      </c>
    </row>
    <row r="147" spans="1:9" s="600" customFormat="1" ht="45">
      <c r="A147" s="640" t="s">
        <v>4572</v>
      </c>
      <c r="B147" s="636">
        <v>44620</v>
      </c>
      <c r="C147" s="666" t="s">
        <v>4571</v>
      </c>
      <c r="D147" s="638" t="s">
        <v>565</v>
      </c>
      <c r="E147" s="639" t="s">
        <v>4128</v>
      </c>
      <c r="F147" s="663" t="s">
        <v>4573</v>
      </c>
      <c r="G147" s="669">
        <v>21310.78</v>
      </c>
      <c r="H147" s="650">
        <v>44637</v>
      </c>
      <c r="I147" s="669">
        <v>21310.78</v>
      </c>
    </row>
    <row r="148" spans="1:9" s="600" customFormat="1" ht="45">
      <c r="A148" s="640" t="s">
        <v>4572</v>
      </c>
      <c r="B148" s="636">
        <v>44620</v>
      </c>
      <c r="C148" s="666" t="s">
        <v>4571</v>
      </c>
      <c r="D148" s="638" t="s">
        <v>565</v>
      </c>
      <c r="E148" s="639" t="s">
        <v>4128</v>
      </c>
      <c r="F148" s="663" t="s">
        <v>4573</v>
      </c>
      <c r="G148" s="669">
        <v>18506.830000000002</v>
      </c>
      <c r="H148" s="650">
        <v>44637</v>
      </c>
      <c r="I148" s="669">
        <v>18506.830000000002</v>
      </c>
    </row>
    <row r="149" spans="1:9" s="600" customFormat="1" ht="45">
      <c r="A149" s="640" t="s">
        <v>4572</v>
      </c>
      <c r="B149" s="636">
        <v>44620</v>
      </c>
      <c r="C149" s="666" t="s">
        <v>4571</v>
      </c>
      <c r="D149" s="638" t="s">
        <v>565</v>
      </c>
      <c r="E149" s="639" t="s">
        <v>4128</v>
      </c>
      <c r="F149" s="663" t="s">
        <v>4573</v>
      </c>
      <c r="G149" s="669">
        <v>84308.1</v>
      </c>
      <c r="H149" s="650">
        <v>44637</v>
      </c>
      <c r="I149" s="669">
        <v>84308.1</v>
      </c>
    </row>
    <row r="150" spans="1:9" s="600" customFormat="1" ht="45">
      <c r="A150" s="640" t="s">
        <v>4572</v>
      </c>
      <c r="B150" s="636">
        <v>44620</v>
      </c>
      <c r="C150" s="666" t="s">
        <v>4571</v>
      </c>
      <c r="D150" s="638" t="s">
        <v>565</v>
      </c>
      <c r="E150" s="639" t="s">
        <v>4128</v>
      </c>
      <c r="F150" s="663" t="s">
        <v>4573</v>
      </c>
      <c r="G150" s="669">
        <v>48725.85</v>
      </c>
      <c r="H150" s="650">
        <v>44637</v>
      </c>
      <c r="I150" s="669">
        <v>48725.85</v>
      </c>
    </row>
    <row r="151" spans="1:9" s="600" customFormat="1" ht="45">
      <c r="A151" s="640" t="s">
        <v>4572</v>
      </c>
      <c r="B151" s="636">
        <v>44620</v>
      </c>
      <c r="C151" s="666" t="s">
        <v>4571</v>
      </c>
      <c r="D151" s="664"/>
      <c r="E151" s="639" t="s">
        <v>4128</v>
      </c>
      <c r="F151" s="663" t="s">
        <v>4573</v>
      </c>
      <c r="G151" s="669">
        <v>210088.39</v>
      </c>
      <c r="H151" s="650">
        <v>44637</v>
      </c>
      <c r="I151" s="669">
        <v>210088.39</v>
      </c>
    </row>
    <row r="152" spans="1:9" s="600" customFormat="1" ht="45">
      <c r="A152" s="640" t="s">
        <v>4572</v>
      </c>
      <c r="B152" s="636">
        <v>44620</v>
      </c>
      <c r="C152" s="666" t="s">
        <v>4571</v>
      </c>
      <c r="D152" s="638" t="s">
        <v>565</v>
      </c>
      <c r="E152" s="639" t="s">
        <v>4128</v>
      </c>
      <c r="F152" s="663" t="s">
        <v>4573</v>
      </c>
      <c r="G152" s="669">
        <v>107984.32000000001</v>
      </c>
      <c r="H152" s="650">
        <v>44637</v>
      </c>
      <c r="I152" s="669">
        <v>107984.32000000001</v>
      </c>
    </row>
    <row r="153" spans="1:9" s="600" customFormat="1" ht="45">
      <c r="A153" s="640" t="s">
        <v>4572</v>
      </c>
      <c r="B153" s="636">
        <v>44620</v>
      </c>
      <c r="C153" s="666" t="s">
        <v>4571</v>
      </c>
      <c r="D153" s="664"/>
      <c r="E153" s="639" t="s">
        <v>4128</v>
      </c>
      <c r="F153" s="663" t="s">
        <v>4573</v>
      </c>
      <c r="G153" s="669">
        <v>30949.14</v>
      </c>
      <c r="H153" s="650">
        <v>44637</v>
      </c>
      <c r="I153" s="669">
        <v>30949.14</v>
      </c>
    </row>
    <row r="154" spans="1:9" s="600" customFormat="1" ht="45">
      <c r="A154" s="640" t="s">
        <v>4572</v>
      </c>
      <c r="B154" s="636">
        <v>44620</v>
      </c>
      <c r="C154" s="666" t="s">
        <v>4571</v>
      </c>
      <c r="D154" s="664"/>
      <c r="E154" s="639" t="s">
        <v>4128</v>
      </c>
      <c r="F154" s="663" t="s">
        <v>4573</v>
      </c>
      <c r="G154" s="669">
        <v>24606.83</v>
      </c>
      <c r="H154" s="650">
        <v>44637</v>
      </c>
      <c r="I154" s="669">
        <v>24606.83</v>
      </c>
    </row>
    <row r="155" spans="1:9" s="600" customFormat="1" ht="45">
      <c r="A155" s="640" t="s">
        <v>4572</v>
      </c>
      <c r="B155" s="636">
        <v>44620</v>
      </c>
      <c r="C155" s="666" t="s">
        <v>4571</v>
      </c>
      <c r="D155" s="638" t="s">
        <v>565</v>
      </c>
      <c r="E155" s="639" t="s">
        <v>4128</v>
      </c>
      <c r="F155" s="663" t="s">
        <v>4573</v>
      </c>
      <c r="G155" s="669">
        <v>17117.990000000002</v>
      </c>
      <c r="H155" s="650">
        <v>44637</v>
      </c>
      <c r="I155" s="669">
        <v>17117.990000000002</v>
      </c>
    </row>
    <row r="156" spans="1:9" s="600" customFormat="1" ht="45">
      <c r="A156" s="640" t="s">
        <v>4572</v>
      </c>
      <c r="B156" s="636">
        <v>44620</v>
      </c>
      <c r="C156" s="666" t="s">
        <v>4571</v>
      </c>
      <c r="D156" s="638" t="s">
        <v>565</v>
      </c>
      <c r="E156" s="639" t="s">
        <v>4128</v>
      </c>
      <c r="F156" s="663" t="s">
        <v>4573</v>
      </c>
      <c r="G156" s="669">
        <v>31584.31</v>
      </c>
      <c r="H156" s="650">
        <v>44637</v>
      </c>
      <c r="I156" s="669">
        <v>31584.31</v>
      </c>
    </row>
    <row r="157" spans="1:9" s="600" customFormat="1" ht="45">
      <c r="A157" s="640" t="s">
        <v>4572</v>
      </c>
      <c r="B157" s="636">
        <v>44620</v>
      </c>
      <c r="C157" s="666" t="s">
        <v>4571</v>
      </c>
      <c r="D157" s="638" t="s">
        <v>565</v>
      </c>
      <c r="E157" s="639" t="s">
        <v>4128</v>
      </c>
      <c r="F157" s="663" t="s">
        <v>4574</v>
      </c>
      <c r="G157" s="669">
        <v>15159.95</v>
      </c>
      <c r="H157" s="650">
        <v>44637</v>
      </c>
      <c r="I157" s="669">
        <v>15159.95</v>
      </c>
    </row>
    <row r="158" spans="1:9" s="600" customFormat="1" ht="45">
      <c r="A158" s="640" t="s">
        <v>4572</v>
      </c>
      <c r="B158" s="636">
        <v>44620</v>
      </c>
      <c r="C158" s="666" t="s">
        <v>4571</v>
      </c>
      <c r="D158" s="638" t="s">
        <v>565</v>
      </c>
      <c r="E158" s="639" t="s">
        <v>4128</v>
      </c>
      <c r="F158" s="663" t="s">
        <v>4570</v>
      </c>
      <c r="G158" s="669">
        <v>29850.37</v>
      </c>
      <c r="H158" s="650">
        <v>44637</v>
      </c>
      <c r="I158" s="669">
        <v>29850.37</v>
      </c>
    </row>
    <row r="159" spans="1:9" s="600" customFormat="1" ht="45">
      <c r="A159" s="640" t="s">
        <v>4572</v>
      </c>
      <c r="B159" s="636">
        <v>44620</v>
      </c>
      <c r="C159" s="666" t="s">
        <v>4571</v>
      </c>
      <c r="D159" s="638" t="s">
        <v>565</v>
      </c>
      <c r="E159" s="639" t="s">
        <v>4128</v>
      </c>
      <c r="F159" s="663" t="s">
        <v>4574</v>
      </c>
      <c r="G159" s="669">
        <v>59619.51</v>
      </c>
      <c r="H159" s="650">
        <v>44637</v>
      </c>
      <c r="I159" s="669">
        <v>59619.51</v>
      </c>
    </row>
    <row r="160" spans="1:9" s="600" customFormat="1" ht="45">
      <c r="A160" s="640" t="s">
        <v>4572</v>
      </c>
      <c r="B160" s="636">
        <v>44620</v>
      </c>
      <c r="C160" s="666" t="s">
        <v>4571</v>
      </c>
      <c r="D160" s="638" t="s">
        <v>565</v>
      </c>
      <c r="E160" s="639" t="s">
        <v>4128</v>
      </c>
      <c r="F160" s="663" t="s">
        <v>4573</v>
      </c>
      <c r="G160" s="669">
        <v>92801.45</v>
      </c>
      <c r="H160" s="650">
        <v>44637</v>
      </c>
      <c r="I160" s="669">
        <v>92801.45</v>
      </c>
    </row>
    <row r="161" spans="1:9" s="600" customFormat="1" ht="45">
      <c r="A161" s="640" t="s">
        <v>4572</v>
      </c>
      <c r="B161" s="636">
        <v>44620</v>
      </c>
      <c r="C161" s="666" t="s">
        <v>4571</v>
      </c>
      <c r="D161" s="638" t="s">
        <v>565</v>
      </c>
      <c r="E161" s="639" t="s">
        <v>4128</v>
      </c>
      <c r="F161" s="663" t="s">
        <v>4573</v>
      </c>
      <c r="G161" s="669">
        <v>281751.67</v>
      </c>
      <c r="H161" s="650">
        <v>44637</v>
      </c>
      <c r="I161" s="669">
        <v>281751.67</v>
      </c>
    </row>
    <row r="162" spans="1:9" s="600" customFormat="1" ht="45">
      <c r="A162" s="640" t="s">
        <v>4572</v>
      </c>
      <c r="B162" s="636">
        <v>44620</v>
      </c>
      <c r="C162" s="666" t="s">
        <v>4571</v>
      </c>
      <c r="D162" s="638" t="s">
        <v>565</v>
      </c>
      <c r="E162" s="639" t="s">
        <v>4128</v>
      </c>
      <c r="F162" s="663" t="s">
        <v>4573</v>
      </c>
      <c r="G162" s="669">
        <v>37344.39</v>
      </c>
      <c r="H162" s="650">
        <v>44637</v>
      </c>
      <c r="I162" s="669">
        <v>37344.39</v>
      </c>
    </row>
    <row r="163" spans="1:9" s="600" customFormat="1" ht="45">
      <c r="A163" s="640" t="s">
        <v>4572</v>
      </c>
      <c r="B163" s="636">
        <v>44620</v>
      </c>
      <c r="C163" s="666" t="s">
        <v>4571</v>
      </c>
      <c r="D163" s="638" t="s">
        <v>565</v>
      </c>
      <c r="E163" s="639" t="s">
        <v>4128</v>
      </c>
      <c r="F163" s="663" t="s">
        <v>4570</v>
      </c>
      <c r="G163" s="669">
        <v>35440.01</v>
      </c>
      <c r="H163" s="650">
        <v>44637</v>
      </c>
      <c r="I163" s="669">
        <v>35440.01</v>
      </c>
    </row>
    <row r="164" spans="1:9" s="600" customFormat="1" ht="15">
      <c r="A164" s="635" t="s">
        <v>4113</v>
      </c>
      <c r="B164" s="636">
        <v>44032</v>
      </c>
      <c r="C164" s="637" t="s">
        <v>549</v>
      </c>
      <c r="D164" s="638" t="s">
        <v>565</v>
      </c>
      <c r="E164" s="639" t="s">
        <v>4114</v>
      </c>
      <c r="F164" s="640" t="s">
        <v>550</v>
      </c>
      <c r="G164" s="649">
        <v>180000</v>
      </c>
      <c r="H164" s="650">
        <v>44910</v>
      </c>
      <c r="I164" s="649">
        <v>180000</v>
      </c>
    </row>
    <row r="165" spans="1:9" s="600" customFormat="1" ht="15">
      <c r="A165" s="635" t="s">
        <v>4576</v>
      </c>
      <c r="B165" s="636">
        <v>44578</v>
      </c>
      <c r="C165" s="637" t="s">
        <v>4490</v>
      </c>
      <c r="D165" s="638" t="s">
        <v>565</v>
      </c>
      <c r="E165" s="639" t="s">
        <v>4575</v>
      </c>
      <c r="F165" s="640" t="s">
        <v>550</v>
      </c>
      <c r="G165" s="649">
        <v>200000</v>
      </c>
      <c r="H165" s="650">
        <v>44880</v>
      </c>
      <c r="I165" s="649">
        <v>200000</v>
      </c>
    </row>
    <row r="166" spans="1:9" s="600" customFormat="1" ht="15">
      <c r="A166" s="635" t="s">
        <v>4115</v>
      </c>
      <c r="B166" s="636">
        <v>44221</v>
      </c>
      <c r="C166" s="637" t="s">
        <v>549</v>
      </c>
      <c r="D166" s="638" t="s">
        <v>565</v>
      </c>
      <c r="E166" s="639" t="s">
        <v>4116</v>
      </c>
      <c r="F166" s="640" t="s">
        <v>550</v>
      </c>
      <c r="G166" s="649">
        <v>105000</v>
      </c>
      <c r="H166" s="650">
        <v>44757</v>
      </c>
      <c r="I166" s="649">
        <v>105000</v>
      </c>
    </row>
    <row r="167" spans="1:9" s="600" customFormat="1" ht="15">
      <c r="A167" s="635" t="s">
        <v>4117</v>
      </c>
      <c r="B167" s="636">
        <v>44205</v>
      </c>
      <c r="C167" s="637" t="s">
        <v>549</v>
      </c>
      <c r="D167" s="638" t="s">
        <v>565</v>
      </c>
      <c r="E167" s="639" t="s">
        <v>4118</v>
      </c>
      <c r="F167" s="640" t="s">
        <v>550</v>
      </c>
      <c r="G167" s="649">
        <v>120000</v>
      </c>
      <c r="H167" s="650">
        <v>44788</v>
      </c>
      <c r="I167" s="649">
        <v>120000</v>
      </c>
    </row>
    <row r="168" spans="1:9" s="600" customFormat="1" ht="30">
      <c r="A168" s="635" t="s">
        <v>773</v>
      </c>
      <c r="B168" s="636">
        <v>44540</v>
      </c>
      <c r="C168" s="637" t="s">
        <v>2786</v>
      </c>
      <c r="D168" s="638" t="s">
        <v>504</v>
      </c>
      <c r="E168" s="639" t="s">
        <v>772</v>
      </c>
      <c r="F168" s="640" t="s">
        <v>2787</v>
      </c>
      <c r="G168" s="649">
        <v>186714</v>
      </c>
      <c r="H168" s="650">
        <v>44545</v>
      </c>
      <c r="I168" s="669">
        <v>186714</v>
      </c>
    </row>
    <row r="169" spans="1:9" s="600" customFormat="1" ht="30">
      <c r="A169" s="635" t="s">
        <v>773</v>
      </c>
      <c r="B169" s="636">
        <v>44553</v>
      </c>
      <c r="C169" s="637" t="s">
        <v>2788</v>
      </c>
      <c r="D169" s="638" t="s">
        <v>504</v>
      </c>
      <c r="E169" s="639" t="s">
        <v>772</v>
      </c>
      <c r="F169" s="640" t="s">
        <v>2789</v>
      </c>
      <c r="G169" s="649">
        <v>185333</v>
      </c>
      <c r="H169" s="650">
        <v>365</v>
      </c>
      <c r="I169" s="669">
        <v>185333</v>
      </c>
    </row>
    <row r="170" spans="1:9" s="600" customFormat="1" ht="30">
      <c r="A170" s="635" t="s">
        <v>773</v>
      </c>
      <c r="B170" s="636">
        <v>44560</v>
      </c>
      <c r="C170" s="637" t="s">
        <v>2790</v>
      </c>
      <c r="D170" s="638" t="s">
        <v>504</v>
      </c>
      <c r="E170" s="639" t="s">
        <v>772</v>
      </c>
      <c r="F170" s="640" t="s">
        <v>2791</v>
      </c>
      <c r="G170" s="649">
        <v>90894</v>
      </c>
      <c r="H170" s="650">
        <v>365</v>
      </c>
      <c r="I170" s="669">
        <v>90894</v>
      </c>
    </row>
    <row r="171" spans="1:9" s="600" customFormat="1" ht="30">
      <c r="A171" s="635" t="s">
        <v>773</v>
      </c>
      <c r="B171" s="636">
        <v>44575</v>
      </c>
      <c r="C171" s="637" t="s">
        <v>4587</v>
      </c>
      <c r="D171" s="638" t="s">
        <v>504</v>
      </c>
      <c r="E171" s="639" t="s">
        <v>772</v>
      </c>
      <c r="F171" s="640" t="s">
        <v>4586</v>
      </c>
      <c r="G171" s="649">
        <v>181513.42</v>
      </c>
      <c r="H171" s="650">
        <v>44926</v>
      </c>
      <c r="I171" s="669">
        <v>181513.42</v>
      </c>
    </row>
    <row r="172" spans="1:9" s="600" customFormat="1" ht="30">
      <c r="A172" s="635" t="s">
        <v>773</v>
      </c>
      <c r="B172" s="636">
        <v>44589</v>
      </c>
      <c r="C172" s="637" t="s">
        <v>4585</v>
      </c>
      <c r="D172" s="638" t="s">
        <v>504</v>
      </c>
      <c r="E172" s="639" t="s">
        <v>772</v>
      </c>
      <c r="F172" s="640" t="s">
        <v>4584</v>
      </c>
      <c r="G172" s="649">
        <v>186085.6</v>
      </c>
      <c r="H172" s="650">
        <v>44926</v>
      </c>
      <c r="I172" s="649">
        <v>186085.6</v>
      </c>
    </row>
    <row r="173" spans="1:9" s="600" customFormat="1" ht="30">
      <c r="A173" s="635" t="s">
        <v>773</v>
      </c>
      <c r="B173" s="636">
        <v>44602</v>
      </c>
      <c r="C173" s="637" t="s">
        <v>3695</v>
      </c>
      <c r="D173" s="638" t="s">
        <v>504</v>
      </c>
      <c r="E173" s="639" t="s">
        <v>772</v>
      </c>
      <c r="F173" s="640" t="s">
        <v>4583</v>
      </c>
      <c r="G173" s="649">
        <v>187193.44</v>
      </c>
      <c r="H173" s="650">
        <v>44926</v>
      </c>
      <c r="I173" s="649">
        <v>187193.44</v>
      </c>
    </row>
    <row r="174" spans="1:9" s="600" customFormat="1" ht="30">
      <c r="A174" s="635" t="s">
        <v>773</v>
      </c>
      <c r="B174" s="636">
        <v>44617</v>
      </c>
      <c r="C174" s="637" t="s">
        <v>4582</v>
      </c>
      <c r="D174" s="638" t="s">
        <v>504</v>
      </c>
      <c r="E174" s="639" t="s">
        <v>772</v>
      </c>
      <c r="F174" s="640" t="s">
        <v>4581</v>
      </c>
      <c r="G174" s="649">
        <v>186721.78</v>
      </c>
      <c r="H174" s="650">
        <v>44926</v>
      </c>
      <c r="I174" s="649">
        <v>186721.78</v>
      </c>
    </row>
    <row r="175" spans="1:9" s="600" customFormat="1" ht="30">
      <c r="A175" s="635" t="s">
        <v>773</v>
      </c>
      <c r="B175" s="636">
        <v>44630</v>
      </c>
      <c r="C175" s="637" t="s">
        <v>4580</v>
      </c>
      <c r="D175" s="638" t="s">
        <v>504</v>
      </c>
      <c r="E175" s="639" t="s">
        <v>772</v>
      </c>
      <c r="F175" s="640" t="s">
        <v>4579</v>
      </c>
      <c r="G175" s="649">
        <v>197526.15</v>
      </c>
      <c r="H175" s="650">
        <v>44926</v>
      </c>
      <c r="I175" s="649">
        <v>197526.15</v>
      </c>
    </row>
    <row r="176" spans="1:9" s="600" customFormat="1" ht="30">
      <c r="A176" s="635" t="s">
        <v>773</v>
      </c>
      <c r="B176" s="636">
        <v>44644</v>
      </c>
      <c r="C176" s="637" t="s">
        <v>4578</v>
      </c>
      <c r="D176" s="638" t="s">
        <v>504</v>
      </c>
      <c r="E176" s="639" t="s">
        <v>772</v>
      </c>
      <c r="F176" s="640" t="s">
        <v>4577</v>
      </c>
      <c r="G176" s="649">
        <v>194782.77</v>
      </c>
      <c r="H176" s="650">
        <v>44926</v>
      </c>
      <c r="I176" s="649">
        <v>194782.77</v>
      </c>
    </row>
    <row r="177" spans="1:9" s="600" customFormat="1" ht="30">
      <c r="A177" s="635" t="s">
        <v>4590</v>
      </c>
      <c r="B177" s="636">
        <v>44634</v>
      </c>
      <c r="C177" s="637" t="s">
        <v>2384</v>
      </c>
      <c r="D177" s="638" t="s">
        <v>565</v>
      </c>
      <c r="E177" s="639" t="s">
        <v>4589</v>
      </c>
      <c r="F177" s="640" t="s">
        <v>4588</v>
      </c>
      <c r="G177" s="649">
        <v>47264</v>
      </c>
      <c r="H177" s="650">
        <v>44681</v>
      </c>
      <c r="I177" s="649">
        <v>47264</v>
      </c>
    </row>
    <row r="178" spans="1:9" s="600" customFormat="1" ht="15">
      <c r="A178" s="635" t="s">
        <v>551</v>
      </c>
      <c r="B178" s="636">
        <v>43831</v>
      </c>
      <c r="C178" s="637" t="s">
        <v>549</v>
      </c>
      <c r="D178" s="638" t="s">
        <v>504</v>
      </c>
      <c r="E178" s="639" t="s">
        <v>2792</v>
      </c>
      <c r="F178" s="640" t="s">
        <v>550</v>
      </c>
      <c r="G178" s="649">
        <v>631704.93000000005</v>
      </c>
      <c r="H178" s="650">
        <v>44926</v>
      </c>
      <c r="I178" s="649">
        <v>631704.93000000005</v>
      </c>
    </row>
    <row r="179" spans="1:9" s="600" customFormat="1" ht="15">
      <c r="A179" s="635" t="s">
        <v>769</v>
      </c>
      <c r="B179" s="636">
        <v>43831</v>
      </c>
      <c r="C179" s="637" t="s">
        <v>549</v>
      </c>
      <c r="D179" s="638" t="s">
        <v>504</v>
      </c>
      <c r="E179" s="639" t="s">
        <v>552</v>
      </c>
      <c r="F179" s="640" t="s">
        <v>550</v>
      </c>
      <c r="G179" s="649">
        <v>183101.57</v>
      </c>
      <c r="H179" s="650">
        <v>44926</v>
      </c>
      <c r="I179" s="649">
        <v>183101.57</v>
      </c>
    </row>
    <row r="180" spans="1:9" s="600" customFormat="1" ht="15">
      <c r="A180" s="635" t="s">
        <v>2793</v>
      </c>
      <c r="B180" s="636">
        <v>44196</v>
      </c>
      <c r="C180" s="637" t="s">
        <v>771</v>
      </c>
      <c r="D180" s="638" t="s">
        <v>565</v>
      </c>
      <c r="E180" s="639" t="s">
        <v>708</v>
      </c>
      <c r="F180" s="640" t="s">
        <v>550</v>
      </c>
      <c r="G180" s="649">
        <v>26821.25</v>
      </c>
      <c r="H180" s="650">
        <v>44926</v>
      </c>
      <c r="I180" s="649">
        <v>26821.25</v>
      </c>
    </row>
    <row r="181" spans="1:9" s="600" customFormat="1" ht="15">
      <c r="A181" s="635" t="s">
        <v>2182</v>
      </c>
      <c r="B181" s="636">
        <v>43831</v>
      </c>
      <c r="C181" s="637" t="s">
        <v>549</v>
      </c>
      <c r="D181" s="638" t="s">
        <v>504</v>
      </c>
      <c r="E181" s="639" t="s">
        <v>553</v>
      </c>
      <c r="F181" s="640" t="s">
        <v>550</v>
      </c>
      <c r="G181" s="649">
        <v>41329.699999999997</v>
      </c>
      <c r="H181" s="650">
        <v>44926</v>
      </c>
      <c r="I181" s="649">
        <v>41329.699999999997</v>
      </c>
    </row>
    <row r="182" spans="1:9" s="600" customFormat="1" ht="15">
      <c r="A182" s="635" t="s">
        <v>4119</v>
      </c>
      <c r="B182" s="636">
        <v>44372</v>
      </c>
      <c r="C182" s="637" t="s">
        <v>549</v>
      </c>
      <c r="D182" s="638" t="s">
        <v>565</v>
      </c>
      <c r="E182" s="639" t="s">
        <v>4120</v>
      </c>
      <c r="F182" s="640" t="s">
        <v>550</v>
      </c>
      <c r="G182" s="649">
        <v>30000</v>
      </c>
      <c r="H182" s="650">
        <v>44666</v>
      </c>
      <c r="I182" s="649">
        <v>30000</v>
      </c>
    </row>
    <row r="183" spans="1:9" s="600" customFormat="1" ht="15">
      <c r="A183" s="635" t="s">
        <v>4121</v>
      </c>
      <c r="B183" s="636">
        <v>44448</v>
      </c>
      <c r="C183" s="637" t="s">
        <v>549</v>
      </c>
      <c r="D183" s="638" t="s">
        <v>565</v>
      </c>
      <c r="E183" s="639" t="s">
        <v>4122</v>
      </c>
      <c r="F183" s="640" t="s">
        <v>550</v>
      </c>
      <c r="G183" s="649">
        <v>125000</v>
      </c>
      <c r="H183" s="650">
        <v>44788</v>
      </c>
      <c r="I183" s="649">
        <v>125000</v>
      </c>
    </row>
    <row r="184" spans="1:9" s="600" customFormat="1" ht="15">
      <c r="A184" s="635" t="s">
        <v>4123</v>
      </c>
      <c r="B184" s="636">
        <v>43897</v>
      </c>
      <c r="C184" s="637" t="s">
        <v>549</v>
      </c>
      <c r="D184" s="638" t="s">
        <v>565</v>
      </c>
      <c r="E184" s="639" t="s">
        <v>4124</v>
      </c>
      <c r="F184" s="640" t="s">
        <v>550</v>
      </c>
      <c r="G184" s="649">
        <v>54.86</v>
      </c>
      <c r="H184" s="650">
        <v>44576</v>
      </c>
      <c r="I184" s="649">
        <v>54.86</v>
      </c>
    </row>
    <row r="185" spans="1:9" s="600" customFormat="1" ht="15">
      <c r="A185" s="635" t="s">
        <v>4125</v>
      </c>
      <c r="B185" s="636">
        <v>44070</v>
      </c>
      <c r="C185" s="637" t="s">
        <v>549</v>
      </c>
      <c r="D185" s="638" t="s">
        <v>565</v>
      </c>
      <c r="E185" s="639" t="s">
        <v>4126</v>
      </c>
      <c r="F185" s="640" t="s">
        <v>550</v>
      </c>
      <c r="G185" s="649">
        <v>27471.58</v>
      </c>
      <c r="H185" s="650">
        <v>44576</v>
      </c>
      <c r="I185" s="649">
        <v>27471.58</v>
      </c>
    </row>
    <row r="186" spans="1:9" s="600" customFormat="1" ht="28">
      <c r="A186" s="617" t="s">
        <v>2985</v>
      </c>
      <c r="B186" s="671">
        <v>44011</v>
      </c>
      <c r="C186" s="603" t="s">
        <v>2986</v>
      </c>
      <c r="D186" s="604" t="s">
        <v>2987</v>
      </c>
      <c r="E186" s="605" t="s">
        <v>562</v>
      </c>
      <c r="F186" s="601" t="s">
        <v>2988</v>
      </c>
      <c r="G186" s="606">
        <v>48198</v>
      </c>
      <c r="H186" s="607" t="s">
        <v>770</v>
      </c>
      <c r="I186" s="618">
        <f t="shared" ref="I186:I196" si="0">+G186</f>
        <v>48198</v>
      </c>
    </row>
    <row r="187" spans="1:9" s="600" customFormat="1" ht="28">
      <c r="A187" s="617" t="s">
        <v>2985</v>
      </c>
      <c r="B187" s="671">
        <v>44136</v>
      </c>
      <c r="C187" s="603" t="s">
        <v>709</v>
      </c>
      <c r="D187" s="604" t="s">
        <v>2989</v>
      </c>
      <c r="E187" s="605" t="s">
        <v>562</v>
      </c>
      <c r="F187" s="601" t="s">
        <v>2988</v>
      </c>
      <c r="G187" s="606">
        <v>46134</v>
      </c>
      <c r="H187" s="607" t="s">
        <v>770</v>
      </c>
      <c r="I187" s="618">
        <f t="shared" si="0"/>
        <v>46134</v>
      </c>
    </row>
    <row r="188" spans="1:9" s="600" customFormat="1" ht="28">
      <c r="A188" s="617" t="s">
        <v>2985</v>
      </c>
      <c r="B188" s="671">
        <v>44136</v>
      </c>
      <c r="C188" s="603" t="s">
        <v>2990</v>
      </c>
      <c r="D188" s="604" t="s">
        <v>2991</v>
      </c>
      <c r="E188" s="605" t="s">
        <v>562</v>
      </c>
      <c r="F188" s="601" t="s">
        <v>2988</v>
      </c>
      <c r="G188" s="606">
        <v>62657</v>
      </c>
      <c r="H188" s="607" t="s">
        <v>770</v>
      </c>
      <c r="I188" s="618">
        <f t="shared" si="0"/>
        <v>62657</v>
      </c>
    </row>
    <row r="189" spans="1:9" s="600" customFormat="1" ht="28">
      <c r="A189" s="617" t="s">
        <v>2985</v>
      </c>
      <c r="B189" s="671">
        <v>44136</v>
      </c>
      <c r="C189" s="603" t="s">
        <v>2992</v>
      </c>
      <c r="D189" s="604" t="s">
        <v>2993</v>
      </c>
      <c r="E189" s="605" t="s">
        <v>562</v>
      </c>
      <c r="F189" s="601" t="s">
        <v>2988</v>
      </c>
      <c r="G189" s="606">
        <v>25237</v>
      </c>
      <c r="H189" s="607" t="s">
        <v>770</v>
      </c>
      <c r="I189" s="618">
        <f t="shared" si="0"/>
        <v>25237</v>
      </c>
    </row>
    <row r="190" spans="1:9" s="600" customFormat="1" ht="28">
      <c r="A190" s="617" t="s">
        <v>2985</v>
      </c>
      <c r="B190" s="671">
        <v>44136</v>
      </c>
      <c r="C190" s="603" t="s">
        <v>2994</v>
      </c>
      <c r="D190" s="604" t="s">
        <v>2995</v>
      </c>
      <c r="E190" s="605" t="s">
        <v>562</v>
      </c>
      <c r="F190" s="601" t="s">
        <v>2988</v>
      </c>
      <c r="G190" s="606">
        <v>26270</v>
      </c>
      <c r="H190" s="607" t="s">
        <v>770</v>
      </c>
      <c r="I190" s="618">
        <f t="shared" si="0"/>
        <v>26270</v>
      </c>
    </row>
    <row r="191" spans="1:9" s="600" customFormat="1" ht="28">
      <c r="A191" s="617" t="s">
        <v>2985</v>
      </c>
      <c r="B191" s="671">
        <v>44136</v>
      </c>
      <c r="C191" s="603" t="s">
        <v>2996</v>
      </c>
      <c r="D191" s="604" t="s">
        <v>2997</v>
      </c>
      <c r="E191" s="605" t="s">
        <v>562</v>
      </c>
      <c r="F191" s="601" t="s">
        <v>2988</v>
      </c>
      <c r="G191" s="606">
        <v>28724</v>
      </c>
      <c r="H191" s="607" t="s">
        <v>770</v>
      </c>
      <c r="I191" s="618">
        <f t="shared" si="0"/>
        <v>28724</v>
      </c>
    </row>
    <row r="192" spans="1:9" s="600" customFormat="1" ht="28">
      <c r="A192" s="617" t="s">
        <v>2985</v>
      </c>
      <c r="B192" s="671">
        <v>44136</v>
      </c>
      <c r="C192" s="603" t="s">
        <v>2998</v>
      </c>
      <c r="D192" s="604" t="s">
        <v>2999</v>
      </c>
      <c r="E192" s="605" t="s">
        <v>562</v>
      </c>
      <c r="F192" s="601" t="s">
        <v>2988</v>
      </c>
      <c r="G192" s="606">
        <v>30515</v>
      </c>
      <c r="H192" s="607" t="s">
        <v>770</v>
      </c>
      <c r="I192" s="618">
        <f t="shared" si="0"/>
        <v>30515</v>
      </c>
    </row>
    <row r="193" spans="1:9" s="600" customFormat="1" ht="28">
      <c r="A193" s="617" t="s">
        <v>2985</v>
      </c>
      <c r="B193" s="671">
        <v>44136</v>
      </c>
      <c r="C193" s="603" t="s">
        <v>3000</v>
      </c>
      <c r="D193" s="604" t="s">
        <v>3001</v>
      </c>
      <c r="E193" s="605" t="s">
        <v>562</v>
      </c>
      <c r="F193" s="601" t="s">
        <v>2988</v>
      </c>
      <c r="G193" s="606">
        <v>17860</v>
      </c>
      <c r="H193" s="607" t="s">
        <v>770</v>
      </c>
      <c r="I193" s="618">
        <f t="shared" si="0"/>
        <v>17860</v>
      </c>
    </row>
    <row r="194" spans="1:9" s="600" customFormat="1" ht="28">
      <c r="A194" s="617" t="s">
        <v>2985</v>
      </c>
      <c r="B194" s="671">
        <v>44136</v>
      </c>
      <c r="C194" s="603" t="s">
        <v>3002</v>
      </c>
      <c r="D194" s="604" t="s">
        <v>3003</v>
      </c>
      <c r="E194" s="605" t="s">
        <v>562</v>
      </c>
      <c r="F194" s="601" t="s">
        <v>2988</v>
      </c>
      <c r="G194" s="606">
        <v>26579</v>
      </c>
      <c r="H194" s="607" t="s">
        <v>770</v>
      </c>
      <c r="I194" s="618">
        <f t="shared" si="0"/>
        <v>26579</v>
      </c>
    </row>
    <row r="195" spans="1:9" s="600" customFormat="1" ht="28">
      <c r="A195" s="617" t="s">
        <v>2985</v>
      </c>
      <c r="B195" s="671">
        <v>44158</v>
      </c>
      <c r="C195" s="603" t="s">
        <v>3004</v>
      </c>
      <c r="D195" s="604" t="s">
        <v>3005</v>
      </c>
      <c r="E195" s="605" t="s">
        <v>562</v>
      </c>
      <c r="F195" s="601" t="s">
        <v>2988</v>
      </c>
      <c r="G195" s="606">
        <v>9619</v>
      </c>
      <c r="H195" s="607" t="s">
        <v>770</v>
      </c>
      <c r="I195" s="618">
        <f t="shared" si="0"/>
        <v>9619</v>
      </c>
    </row>
    <row r="196" spans="1:9" s="600" customFormat="1" ht="28">
      <c r="A196" s="617" t="s">
        <v>2985</v>
      </c>
      <c r="B196" s="671">
        <v>44162</v>
      </c>
      <c r="C196" s="603" t="s">
        <v>3006</v>
      </c>
      <c r="D196" s="604" t="s">
        <v>3007</v>
      </c>
      <c r="E196" s="605" t="s">
        <v>562</v>
      </c>
      <c r="F196" s="601" t="s">
        <v>2988</v>
      </c>
      <c r="G196" s="606">
        <v>103041</v>
      </c>
      <c r="H196" s="607" t="s">
        <v>770</v>
      </c>
      <c r="I196" s="618">
        <f t="shared" si="0"/>
        <v>103041</v>
      </c>
    </row>
    <row r="197" spans="1:9" s="600" customFormat="1" ht="28">
      <c r="A197" s="617" t="s">
        <v>2985</v>
      </c>
      <c r="B197" s="671">
        <v>44166</v>
      </c>
      <c r="C197" s="603" t="s">
        <v>710</v>
      </c>
      <c r="D197" s="604" t="s">
        <v>711</v>
      </c>
      <c r="E197" s="605" t="s">
        <v>562</v>
      </c>
      <c r="F197" s="601" t="s">
        <v>2988</v>
      </c>
      <c r="G197" s="606">
        <v>77531.62</v>
      </c>
      <c r="H197" s="607" t="s">
        <v>770</v>
      </c>
      <c r="I197" s="618">
        <v>3600.1299999999901</v>
      </c>
    </row>
    <row r="198" spans="1:9" s="600" customFormat="1" ht="28">
      <c r="A198" s="617" t="s">
        <v>2985</v>
      </c>
      <c r="B198" s="671">
        <v>44166</v>
      </c>
      <c r="C198" s="603" t="s">
        <v>3008</v>
      </c>
      <c r="D198" s="604" t="s">
        <v>3009</v>
      </c>
      <c r="E198" s="605" t="s">
        <v>562</v>
      </c>
      <c r="F198" s="601" t="s">
        <v>2988</v>
      </c>
      <c r="G198" s="606">
        <v>7805</v>
      </c>
      <c r="H198" s="607" t="s">
        <v>770</v>
      </c>
      <c r="I198" s="618">
        <f t="shared" ref="I198:I229" si="1">+G198</f>
        <v>7805</v>
      </c>
    </row>
    <row r="199" spans="1:9" s="600" customFormat="1" ht="28">
      <c r="A199" s="617" t="s">
        <v>2985</v>
      </c>
      <c r="B199" s="671">
        <v>44250</v>
      </c>
      <c r="C199" s="603" t="s">
        <v>3010</v>
      </c>
      <c r="D199" s="604" t="s">
        <v>3011</v>
      </c>
      <c r="E199" s="605" t="s">
        <v>562</v>
      </c>
      <c r="F199" s="601" t="s">
        <v>2988</v>
      </c>
      <c r="G199" s="606">
        <v>5897.79</v>
      </c>
      <c r="H199" s="607" t="s">
        <v>770</v>
      </c>
      <c r="I199" s="618">
        <f t="shared" si="1"/>
        <v>5897.79</v>
      </c>
    </row>
    <row r="200" spans="1:9" s="600" customFormat="1" ht="28">
      <c r="A200" s="617" t="s">
        <v>2985</v>
      </c>
      <c r="B200" s="671">
        <v>44253</v>
      </c>
      <c r="C200" s="603" t="s">
        <v>3012</v>
      </c>
      <c r="D200" s="604" t="s">
        <v>3013</v>
      </c>
      <c r="E200" s="605" t="s">
        <v>562</v>
      </c>
      <c r="F200" s="601" t="s">
        <v>2988</v>
      </c>
      <c r="G200" s="606">
        <v>7890.46</v>
      </c>
      <c r="H200" s="607" t="s">
        <v>770</v>
      </c>
      <c r="I200" s="618">
        <f t="shared" si="1"/>
        <v>7890.46</v>
      </c>
    </row>
    <row r="201" spans="1:9" s="600" customFormat="1" ht="28">
      <c r="A201" s="617" t="s">
        <v>3014</v>
      </c>
      <c r="B201" s="671">
        <v>42859</v>
      </c>
      <c r="C201" s="603">
        <v>36641</v>
      </c>
      <c r="D201" s="604">
        <v>208</v>
      </c>
      <c r="E201" s="605" t="s">
        <v>3015</v>
      </c>
      <c r="F201" s="601" t="s">
        <v>3016</v>
      </c>
      <c r="G201" s="606">
        <v>3596</v>
      </c>
      <c r="H201" s="607" t="s">
        <v>770</v>
      </c>
      <c r="I201" s="618">
        <f t="shared" si="1"/>
        <v>3596</v>
      </c>
    </row>
    <row r="202" spans="1:9" s="600" customFormat="1" ht="28">
      <c r="A202" s="617" t="s">
        <v>3014</v>
      </c>
      <c r="B202" s="671">
        <v>42923</v>
      </c>
      <c r="C202" s="603">
        <v>36761</v>
      </c>
      <c r="D202" s="604">
        <v>428</v>
      </c>
      <c r="E202" s="605" t="s">
        <v>3015</v>
      </c>
      <c r="F202" s="601" t="s">
        <v>3016</v>
      </c>
      <c r="G202" s="606">
        <v>812</v>
      </c>
      <c r="H202" s="607" t="s">
        <v>770</v>
      </c>
      <c r="I202" s="618">
        <f t="shared" si="1"/>
        <v>812</v>
      </c>
    </row>
    <row r="203" spans="1:9" s="600" customFormat="1" ht="15">
      <c r="A203" s="617" t="s">
        <v>3014</v>
      </c>
      <c r="B203" s="671">
        <v>42712</v>
      </c>
      <c r="C203" s="603">
        <v>37180</v>
      </c>
      <c r="D203" s="604" t="s">
        <v>3017</v>
      </c>
      <c r="E203" s="605" t="s">
        <v>3015</v>
      </c>
      <c r="F203" s="601" t="s">
        <v>3018</v>
      </c>
      <c r="G203" s="606">
        <v>3306</v>
      </c>
      <c r="H203" s="607" t="s">
        <v>770</v>
      </c>
      <c r="I203" s="618">
        <f t="shared" si="1"/>
        <v>3306</v>
      </c>
    </row>
    <row r="204" spans="1:9" s="600" customFormat="1" ht="15">
      <c r="A204" s="617" t="s">
        <v>3014</v>
      </c>
      <c r="B204" s="671">
        <v>42712</v>
      </c>
      <c r="C204" s="603">
        <v>37181</v>
      </c>
      <c r="D204" s="604" t="s">
        <v>3019</v>
      </c>
      <c r="E204" s="605" t="s">
        <v>3015</v>
      </c>
      <c r="F204" s="601" t="s">
        <v>3018</v>
      </c>
      <c r="G204" s="606">
        <v>116</v>
      </c>
      <c r="H204" s="607" t="s">
        <v>770</v>
      </c>
      <c r="I204" s="618">
        <f t="shared" si="1"/>
        <v>116</v>
      </c>
    </row>
    <row r="205" spans="1:9" s="600" customFormat="1" ht="15">
      <c r="A205" s="617" t="s">
        <v>3014</v>
      </c>
      <c r="B205" s="671">
        <v>42821</v>
      </c>
      <c r="C205" s="603">
        <v>36587</v>
      </c>
      <c r="D205" s="604">
        <v>58</v>
      </c>
      <c r="E205" s="605" t="s">
        <v>3015</v>
      </c>
      <c r="F205" s="601" t="s">
        <v>3018</v>
      </c>
      <c r="G205" s="606">
        <v>9164</v>
      </c>
      <c r="H205" s="607" t="s">
        <v>770</v>
      </c>
      <c r="I205" s="618">
        <f t="shared" si="1"/>
        <v>9164</v>
      </c>
    </row>
    <row r="206" spans="1:9" s="600" customFormat="1" ht="15">
      <c r="A206" s="617" t="s">
        <v>3014</v>
      </c>
      <c r="B206" s="671">
        <v>42821</v>
      </c>
      <c r="C206" s="603">
        <v>36588</v>
      </c>
      <c r="D206" s="604">
        <v>56</v>
      </c>
      <c r="E206" s="605" t="s">
        <v>3015</v>
      </c>
      <c r="F206" s="601" t="s">
        <v>3018</v>
      </c>
      <c r="G206" s="606">
        <v>3480</v>
      </c>
      <c r="H206" s="607" t="s">
        <v>770</v>
      </c>
      <c r="I206" s="618">
        <f t="shared" si="1"/>
        <v>3480</v>
      </c>
    </row>
    <row r="207" spans="1:9" s="600" customFormat="1" ht="15">
      <c r="A207" s="617" t="s">
        <v>3014</v>
      </c>
      <c r="B207" s="671">
        <v>42859</v>
      </c>
      <c r="C207" s="603">
        <v>36639</v>
      </c>
      <c r="D207" s="604">
        <v>206</v>
      </c>
      <c r="E207" s="605" t="s">
        <v>3015</v>
      </c>
      <c r="F207" s="601" t="s">
        <v>3018</v>
      </c>
      <c r="G207" s="606">
        <v>3364</v>
      </c>
      <c r="H207" s="607" t="s">
        <v>770</v>
      </c>
      <c r="I207" s="618">
        <f t="shared" si="1"/>
        <v>3364</v>
      </c>
    </row>
    <row r="208" spans="1:9" s="600" customFormat="1" ht="15">
      <c r="A208" s="617" t="s">
        <v>3014</v>
      </c>
      <c r="B208" s="671">
        <v>42919</v>
      </c>
      <c r="C208" s="603">
        <v>36737</v>
      </c>
      <c r="D208" s="604">
        <v>429</v>
      </c>
      <c r="E208" s="605" t="s">
        <v>3015</v>
      </c>
      <c r="F208" s="601" t="s">
        <v>3018</v>
      </c>
      <c r="G208" s="606">
        <v>348</v>
      </c>
      <c r="H208" s="607" t="s">
        <v>770</v>
      </c>
      <c r="I208" s="618">
        <f t="shared" si="1"/>
        <v>348</v>
      </c>
    </row>
    <row r="209" spans="1:9" s="600" customFormat="1" ht="15">
      <c r="A209" s="617" t="s">
        <v>3014</v>
      </c>
      <c r="B209" s="671">
        <v>42859</v>
      </c>
      <c r="C209" s="603">
        <v>36640</v>
      </c>
      <c r="D209" s="604">
        <v>207</v>
      </c>
      <c r="E209" s="605" t="s">
        <v>3015</v>
      </c>
      <c r="F209" s="601" t="s">
        <v>3018</v>
      </c>
      <c r="G209" s="606">
        <v>6032</v>
      </c>
      <c r="H209" s="607" t="s">
        <v>770</v>
      </c>
      <c r="I209" s="618">
        <f t="shared" si="1"/>
        <v>6032</v>
      </c>
    </row>
    <row r="210" spans="1:9" s="600" customFormat="1" ht="15">
      <c r="A210" s="617" t="s">
        <v>3014</v>
      </c>
      <c r="B210" s="671">
        <v>42905</v>
      </c>
      <c r="C210" s="603">
        <v>36728</v>
      </c>
      <c r="D210" s="604">
        <v>354</v>
      </c>
      <c r="E210" s="605" t="s">
        <v>3015</v>
      </c>
      <c r="F210" s="601" t="s">
        <v>3018</v>
      </c>
      <c r="G210" s="606">
        <v>11391</v>
      </c>
      <c r="H210" s="607" t="s">
        <v>770</v>
      </c>
      <c r="I210" s="618">
        <f t="shared" si="1"/>
        <v>11391</v>
      </c>
    </row>
    <row r="211" spans="1:9" s="600" customFormat="1" ht="15">
      <c r="A211" s="617" t="s">
        <v>3014</v>
      </c>
      <c r="B211" s="671">
        <v>42951</v>
      </c>
      <c r="C211" s="603">
        <v>36800</v>
      </c>
      <c r="D211" s="604">
        <v>548</v>
      </c>
      <c r="E211" s="605" t="s">
        <v>3015</v>
      </c>
      <c r="F211" s="601" t="s">
        <v>3018</v>
      </c>
      <c r="G211" s="606">
        <v>3712</v>
      </c>
      <c r="H211" s="607" t="s">
        <v>770</v>
      </c>
      <c r="I211" s="618">
        <f t="shared" si="1"/>
        <v>3712</v>
      </c>
    </row>
    <row r="212" spans="1:9" s="600" customFormat="1" ht="15">
      <c r="A212" s="617" t="s">
        <v>3014</v>
      </c>
      <c r="B212" s="671">
        <v>42970</v>
      </c>
      <c r="C212" s="603">
        <v>36834</v>
      </c>
      <c r="D212" s="604">
        <v>610</v>
      </c>
      <c r="E212" s="605" t="s">
        <v>3015</v>
      </c>
      <c r="F212" s="601" t="s">
        <v>3018</v>
      </c>
      <c r="G212" s="606">
        <v>1624</v>
      </c>
      <c r="H212" s="607" t="s">
        <v>770</v>
      </c>
      <c r="I212" s="618">
        <f t="shared" si="1"/>
        <v>1624</v>
      </c>
    </row>
    <row r="213" spans="1:9" s="600" customFormat="1" ht="15">
      <c r="A213" s="617" t="s">
        <v>3014</v>
      </c>
      <c r="B213" s="671">
        <v>43000</v>
      </c>
      <c r="C213" s="603">
        <v>36896</v>
      </c>
      <c r="D213" s="604">
        <v>671</v>
      </c>
      <c r="E213" s="605" t="s">
        <v>3015</v>
      </c>
      <c r="F213" s="601" t="s">
        <v>3018</v>
      </c>
      <c r="G213" s="606">
        <v>12180</v>
      </c>
      <c r="H213" s="607" t="s">
        <v>770</v>
      </c>
      <c r="I213" s="618">
        <f t="shared" si="1"/>
        <v>12180</v>
      </c>
    </row>
    <row r="214" spans="1:9" s="600" customFormat="1" ht="15">
      <c r="A214" s="617" t="s">
        <v>3014</v>
      </c>
      <c r="B214" s="671">
        <v>43074</v>
      </c>
      <c r="C214" s="603">
        <v>37030</v>
      </c>
      <c r="D214" s="604">
        <v>955</v>
      </c>
      <c r="E214" s="605" t="s">
        <v>3015</v>
      </c>
      <c r="F214" s="601" t="s">
        <v>3018</v>
      </c>
      <c r="G214" s="606">
        <v>49416</v>
      </c>
      <c r="H214" s="607" t="s">
        <v>770</v>
      </c>
      <c r="I214" s="618">
        <f t="shared" si="1"/>
        <v>49416</v>
      </c>
    </row>
    <row r="215" spans="1:9" s="600" customFormat="1" ht="15">
      <c r="A215" s="617" t="s">
        <v>3014</v>
      </c>
      <c r="B215" s="671">
        <v>43077</v>
      </c>
      <c r="C215" s="603">
        <v>37062</v>
      </c>
      <c r="D215" s="604">
        <v>985</v>
      </c>
      <c r="E215" s="605" t="s">
        <v>3015</v>
      </c>
      <c r="F215" s="601" t="s">
        <v>3018</v>
      </c>
      <c r="G215" s="606">
        <v>1508</v>
      </c>
      <c r="H215" s="607" t="s">
        <v>770</v>
      </c>
      <c r="I215" s="618">
        <f t="shared" si="1"/>
        <v>1508</v>
      </c>
    </row>
    <row r="216" spans="1:9" s="600" customFormat="1" ht="15">
      <c r="A216" s="617" t="s">
        <v>3014</v>
      </c>
      <c r="B216" s="671">
        <v>43077</v>
      </c>
      <c r="C216" s="603">
        <v>37063</v>
      </c>
      <c r="D216" s="604">
        <v>986</v>
      </c>
      <c r="E216" s="605" t="s">
        <v>3015</v>
      </c>
      <c r="F216" s="601" t="s">
        <v>3018</v>
      </c>
      <c r="G216" s="606">
        <v>8688</v>
      </c>
      <c r="H216" s="607" t="s">
        <v>770</v>
      </c>
      <c r="I216" s="618">
        <f t="shared" si="1"/>
        <v>8688</v>
      </c>
    </row>
    <row r="217" spans="1:9" s="600" customFormat="1" ht="15">
      <c r="A217" s="617" t="s">
        <v>3014</v>
      </c>
      <c r="B217" s="671">
        <v>43077</v>
      </c>
      <c r="C217" s="603">
        <v>37070</v>
      </c>
      <c r="D217" s="604">
        <v>987</v>
      </c>
      <c r="E217" s="605" t="s">
        <v>3015</v>
      </c>
      <c r="F217" s="601" t="s">
        <v>3018</v>
      </c>
      <c r="G217" s="606">
        <v>696</v>
      </c>
      <c r="H217" s="607" t="s">
        <v>770</v>
      </c>
      <c r="I217" s="618">
        <f t="shared" si="1"/>
        <v>696</v>
      </c>
    </row>
    <row r="218" spans="1:9" s="600" customFormat="1" ht="15">
      <c r="A218" s="617" t="s">
        <v>3014</v>
      </c>
      <c r="B218" s="671">
        <v>43077</v>
      </c>
      <c r="C218" s="603">
        <v>37064</v>
      </c>
      <c r="D218" s="604">
        <v>988</v>
      </c>
      <c r="E218" s="605" t="s">
        <v>3015</v>
      </c>
      <c r="F218" s="601" t="s">
        <v>3018</v>
      </c>
      <c r="G218" s="606">
        <v>14442</v>
      </c>
      <c r="H218" s="607" t="s">
        <v>770</v>
      </c>
      <c r="I218" s="618">
        <f t="shared" si="1"/>
        <v>14442</v>
      </c>
    </row>
    <row r="219" spans="1:9" s="600" customFormat="1" ht="15">
      <c r="A219" s="617" t="s">
        <v>3014</v>
      </c>
      <c r="B219" s="671">
        <v>43210</v>
      </c>
      <c r="C219" s="603">
        <v>36551</v>
      </c>
      <c r="D219" s="604">
        <v>1376</v>
      </c>
      <c r="E219" s="605" t="s">
        <v>3015</v>
      </c>
      <c r="F219" s="601" t="s">
        <v>3018</v>
      </c>
      <c r="G219" s="606">
        <v>783</v>
      </c>
      <c r="H219" s="607" t="s">
        <v>770</v>
      </c>
      <c r="I219" s="618">
        <f t="shared" si="1"/>
        <v>783</v>
      </c>
    </row>
    <row r="220" spans="1:9" s="600" customFormat="1" ht="28">
      <c r="A220" s="617" t="s">
        <v>3020</v>
      </c>
      <c r="B220" s="602">
        <v>43213</v>
      </c>
      <c r="C220" s="603">
        <v>30275</v>
      </c>
      <c r="D220" s="604" t="s">
        <v>3021</v>
      </c>
      <c r="E220" s="605" t="s">
        <v>3022</v>
      </c>
      <c r="F220" s="601" t="s">
        <v>3023</v>
      </c>
      <c r="G220" s="606">
        <v>17612</v>
      </c>
      <c r="H220" s="607" t="s">
        <v>770</v>
      </c>
      <c r="I220" s="618">
        <f t="shared" si="1"/>
        <v>17612</v>
      </c>
    </row>
    <row r="221" spans="1:9" s="600" customFormat="1" ht="28">
      <c r="A221" s="617" t="s">
        <v>3024</v>
      </c>
      <c r="B221" s="602">
        <v>43049</v>
      </c>
      <c r="C221" s="603">
        <v>31892</v>
      </c>
      <c r="D221" s="604" t="s">
        <v>3025</v>
      </c>
      <c r="E221" s="605" t="s">
        <v>3026</v>
      </c>
      <c r="F221" s="601" t="s">
        <v>3027</v>
      </c>
      <c r="G221" s="606">
        <v>7041.2</v>
      </c>
      <c r="H221" s="607" t="s">
        <v>770</v>
      </c>
      <c r="I221" s="618">
        <f t="shared" si="1"/>
        <v>7041.2</v>
      </c>
    </row>
    <row r="222" spans="1:9" s="600" customFormat="1" ht="28">
      <c r="A222" s="617" t="s">
        <v>3024</v>
      </c>
      <c r="B222" s="602">
        <v>43055</v>
      </c>
      <c r="C222" s="603">
        <v>31924</v>
      </c>
      <c r="D222" s="604" t="s">
        <v>3028</v>
      </c>
      <c r="E222" s="605" t="s">
        <v>3026</v>
      </c>
      <c r="F222" s="601" t="s">
        <v>3027</v>
      </c>
      <c r="G222" s="606">
        <v>7041.2</v>
      </c>
      <c r="H222" s="607" t="s">
        <v>770</v>
      </c>
      <c r="I222" s="618">
        <f t="shared" si="1"/>
        <v>7041.2</v>
      </c>
    </row>
    <row r="223" spans="1:9" s="600" customFormat="1" ht="28">
      <c r="A223" s="617" t="s">
        <v>3024</v>
      </c>
      <c r="B223" s="602">
        <v>43074</v>
      </c>
      <c r="C223" s="603">
        <v>31949</v>
      </c>
      <c r="D223" s="604" t="s">
        <v>3029</v>
      </c>
      <c r="E223" s="605" t="s">
        <v>3026</v>
      </c>
      <c r="F223" s="601" t="s">
        <v>3027</v>
      </c>
      <c r="G223" s="606">
        <v>7041.2</v>
      </c>
      <c r="H223" s="607" t="s">
        <v>770</v>
      </c>
      <c r="I223" s="618">
        <f t="shared" si="1"/>
        <v>7041.2</v>
      </c>
    </row>
    <row r="224" spans="1:9" s="600" customFormat="1" ht="28">
      <c r="A224" s="617" t="s">
        <v>3024</v>
      </c>
      <c r="B224" s="602">
        <v>43082</v>
      </c>
      <c r="C224" s="603">
        <v>32006</v>
      </c>
      <c r="D224" s="604" t="s">
        <v>3030</v>
      </c>
      <c r="E224" s="605" t="s">
        <v>3026</v>
      </c>
      <c r="F224" s="601" t="s">
        <v>3027</v>
      </c>
      <c r="G224" s="606">
        <v>7041.2</v>
      </c>
      <c r="H224" s="607" t="s">
        <v>770</v>
      </c>
      <c r="I224" s="618">
        <f t="shared" si="1"/>
        <v>7041.2</v>
      </c>
    </row>
    <row r="225" spans="1:9" s="600" customFormat="1" ht="28">
      <c r="A225" s="617" t="s">
        <v>3024</v>
      </c>
      <c r="B225" s="602">
        <v>43082</v>
      </c>
      <c r="C225" s="603">
        <v>32007</v>
      </c>
      <c r="D225" s="604" t="s">
        <v>3031</v>
      </c>
      <c r="E225" s="605" t="s">
        <v>3026</v>
      </c>
      <c r="F225" s="601" t="s">
        <v>3027</v>
      </c>
      <c r="G225" s="606">
        <v>7041.2</v>
      </c>
      <c r="H225" s="607" t="s">
        <v>770</v>
      </c>
      <c r="I225" s="618">
        <f t="shared" si="1"/>
        <v>7041.2</v>
      </c>
    </row>
    <row r="226" spans="1:9" s="600" customFormat="1" ht="28">
      <c r="A226" s="617" t="s">
        <v>3024</v>
      </c>
      <c r="B226" s="602">
        <v>43082</v>
      </c>
      <c r="C226" s="603">
        <v>32008</v>
      </c>
      <c r="D226" s="604" t="s">
        <v>3032</v>
      </c>
      <c r="E226" s="605" t="s">
        <v>3026</v>
      </c>
      <c r="F226" s="601" t="s">
        <v>3027</v>
      </c>
      <c r="G226" s="606">
        <v>7041.2</v>
      </c>
      <c r="H226" s="607" t="s">
        <v>770</v>
      </c>
      <c r="I226" s="618">
        <f t="shared" si="1"/>
        <v>7041.2</v>
      </c>
    </row>
    <row r="227" spans="1:9" s="600" customFormat="1" ht="28">
      <c r="A227" s="617" t="s">
        <v>3024</v>
      </c>
      <c r="B227" s="602">
        <v>43168</v>
      </c>
      <c r="C227" s="603">
        <v>30096</v>
      </c>
      <c r="D227" s="604" t="s">
        <v>3033</v>
      </c>
      <c r="E227" s="605" t="s">
        <v>3026</v>
      </c>
      <c r="F227" s="601" t="s">
        <v>3027</v>
      </c>
      <c r="G227" s="606">
        <v>7041.2</v>
      </c>
      <c r="H227" s="607" t="s">
        <v>770</v>
      </c>
      <c r="I227" s="618">
        <f t="shared" si="1"/>
        <v>7041.2</v>
      </c>
    </row>
    <row r="228" spans="1:9" s="600" customFormat="1" ht="28">
      <c r="A228" s="617" t="s">
        <v>3024</v>
      </c>
      <c r="B228" s="602">
        <v>43180</v>
      </c>
      <c r="C228" s="603">
        <v>30146</v>
      </c>
      <c r="D228" s="604" t="s">
        <v>3034</v>
      </c>
      <c r="E228" s="605" t="s">
        <v>3026</v>
      </c>
      <c r="F228" s="601" t="s">
        <v>3027</v>
      </c>
      <c r="G228" s="606">
        <v>7041.2</v>
      </c>
      <c r="H228" s="607" t="s">
        <v>770</v>
      </c>
      <c r="I228" s="618">
        <f t="shared" si="1"/>
        <v>7041.2</v>
      </c>
    </row>
    <row r="229" spans="1:9" s="600" customFormat="1" ht="28">
      <c r="A229" s="617" t="s">
        <v>3024</v>
      </c>
      <c r="B229" s="602">
        <v>43196</v>
      </c>
      <c r="C229" s="603">
        <v>30201</v>
      </c>
      <c r="D229" s="604" t="s">
        <v>3035</v>
      </c>
      <c r="E229" s="605" t="s">
        <v>3026</v>
      </c>
      <c r="F229" s="601" t="s">
        <v>3027</v>
      </c>
      <c r="G229" s="606">
        <v>7041.2</v>
      </c>
      <c r="H229" s="607" t="s">
        <v>770</v>
      </c>
      <c r="I229" s="618">
        <f t="shared" si="1"/>
        <v>7041.2</v>
      </c>
    </row>
    <row r="230" spans="1:9" s="600" customFormat="1" ht="28">
      <c r="A230" s="617" t="s">
        <v>3024</v>
      </c>
      <c r="B230" s="602">
        <v>43214</v>
      </c>
      <c r="C230" s="603">
        <v>30293</v>
      </c>
      <c r="D230" s="604" t="s">
        <v>3036</v>
      </c>
      <c r="E230" s="605" t="s">
        <v>3026</v>
      </c>
      <c r="F230" s="601" t="s">
        <v>3027</v>
      </c>
      <c r="G230" s="606">
        <v>7041.2</v>
      </c>
      <c r="H230" s="607" t="s">
        <v>770</v>
      </c>
      <c r="I230" s="618">
        <f t="shared" ref="I230:I261" si="2">+G230</f>
        <v>7041.2</v>
      </c>
    </row>
    <row r="231" spans="1:9" s="600" customFormat="1" ht="28">
      <c r="A231" s="617" t="s">
        <v>3024</v>
      </c>
      <c r="B231" s="602">
        <v>43214</v>
      </c>
      <c r="C231" s="603">
        <v>30294</v>
      </c>
      <c r="D231" s="604" t="s">
        <v>3037</v>
      </c>
      <c r="E231" s="605" t="s">
        <v>3026</v>
      </c>
      <c r="F231" s="601" t="s">
        <v>3027</v>
      </c>
      <c r="G231" s="606">
        <v>7041.2</v>
      </c>
      <c r="H231" s="607" t="s">
        <v>770</v>
      </c>
      <c r="I231" s="618">
        <f t="shared" si="2"/>
        <v>7041.2</v>
      </c>
    </row>
    <row r="232" spans="1:9" s="600" customFormat="1" ht="28">
      <c r="A232" s="617" t="s">
        <v>3024</v>
      </c>
      <c r="B232" s="602">
        <v>43223</v>
      </c>
      <c r="C232" s="603">
        <v>30332</v>
      </c>
      <c r="D232" s="604" t="s">
        <v>3038</v>
      </c>
      <c r="E232" s="605" t="s">
        <v>3026</v>
      </c>
      <c r="F232" s="601" t="s">
        <v>3027</v>
      </c>
      <c r="G232" s="606">
        <v>7041.2</v>
      </c>
      <c r="H232" s="607" t="s">
        <v>770</v>
      </c>
      <c r="I232" s="618">
        <f t="shared" si="2"/>
        <v>7041.2</v>
      </c>
    </row>
    <row r="233" spans="1:9" s="600" customFormat="1" ht="28">
      <c r="A233" s="617" t="s">
        <v>3024</v>
      </c>
      <c r="B233" s="602">
        <v>43248</v>
      </c>
      <c r="C233" s="603">
        <v>30395</v>
      </c>
      <c r="D233" s="604" t="s">
        <v>3039</v>
      </c>
      <c r="E233" s="605" t="s">
        <v>3026</v>
      </c>
      <c r="F233" s="601" t="s">
        <v>3027</v>
      </c>
      <c r="G233" s="606">
        <v>7041.2</v>
      </c>
      <c r="H233" s="607" t="s">
        <v>770</v>
      </c>
      <c r="I233" s="618">
        <f t="shared" si="2"/>
        <v>7041.2</v>
      </c>
    </row>
    <row r="234" spans="1:9" s="600" customFormat="1" ht="28">
      <c r="A234" s="617" t="s">
        <v>3024</v>
      </c>
      <c r="B234" s="602">
        <v>43252</v>
      </c>
      <c r="C234" s="603">
        <v>30405</v>
      </c>
      <c r="D234" s="604" t="s">
        <v>3040</v>
      </c>
      <c r="E234" s="605" t="s">
        <v>3026</v>
      </c>
      <c r="F234" s="601" t="s">
        <v>3027</v>
      </c>
      <c r="G234" s="606">
        <v>7041.2</v>
      </c>
      <c r="H234" s="607" t="s">
        <v>770</v>
      </c>
      <c r="I234" s="618">
        <f t="shared" si="2"/>
        <v>7041.2</v>
      </c>
    </row>
    <row r="235" spans="1:9" s="600" customFormat="1" ht="28">
      <c r="A235" s="617" t="s">
        <v>3024</v>
      </c>
      <c r="B235" s="602">
        <v>43262</v>
      </c>
      <c r="C235" s="603">
        <v>30430</v>
      </c>
      <c r="D235" s="604" t="s">
        <v>3041</v>
      </c>
      <c r="E235" s="605" t="s">
        <v>3026</v>
      </c>
      <c r="F235" s="601" t="s">
        <v>3027</v>
      </c>
      <c r="G235" s="606">
        <v>7041.2</v>
      </c>
      <c r="H235" s="607" t="s">
        <v>770</v>
      </c>
      <c r="I235" s="618">
        <f t="shared" si="2"/>
        <v>7041.2</v>
      </c>
    </row>
    <row r="236" spans="1:9" s="600" customFormat="1" ht="28">
      <c r="A236" s="617" t="s">
        <v>3024</v>
      </c>
      <c r="B236" s="602">
        <v>43286</v>
      </c>
      <c r="C236" s="603">
        <v>30504</v>
      </c>
      <c r="D236" s="604" t="s">
        <v>3042</v>
      </c>
      <c r="E236" s="605" t="s">
        <v>3026</v>
      </c>
      <c r="F236" s="601" t="s">
        <v>3027</v>
      </c>
      <c r="G236" s="606">
        <v>7041.2</v>
      </c>
      <c r="H236" s="607" t="s">
        <v>770</v>
      </c>
      <c r="I236" s="618">
        <f t="shared" si="2"/>
        <v>7041.2</v>
      </c>
    </row>
    <row r="237" spans="1:9" s="600" customFormat="1" ht="28">
      <c r="A237" s="617" t="s">
        <v>3024</v>
      </c>
      <c r="B237" s="602">
        <v>43290</v>
      </c>
      <c r="C237" s="603">
        <v>30508</v>
      </c>
      <c r="D237" s="604" t="s">
        <v>3043</v>
      </c>
      <c r="E237" s="605" t="s">
        <v>3026</v>
      </c>
      <c r="F237" s="601" t="s">
        <v>3027</v>
      </c>
      <c r="G237" s="606">
        <v>7041.2</v>
      </c>
      <c r="H237" s="607" t="s">
        <v>770</v>
      </c>
      <c r="I237" s="618">
        <f t="shared" si="2"/>
        <v>7041.2</v>
      </c>
    </row>
    <row r="238" spans="1:9" s="600" customFormat="1" ht="28">
      <c r="A238" s="617" t="s">
        <v>3024</v>
      </c>
      <c r="B238" s="602">
        <v>43312</v>
      </c>
      <c r="C238" s="603">
        <v>30582</v>
      </c>
      <c r="D238" s="604" t="s">
        <v>3044</v>
      </c>
      <c r="E238" s="605" t="s">
        <v>3026</v>
      </c>
      <c r="F238" s="601" t="s">
        <v>3027</v>
      </c>
      <c r="G238" s="606">
        <v>7041.2</v>
      </c>
      <c r="H238" s="607" t="s">
        <v>770</v>
      </c>
      <c r="I238" s="618">
        <f t="shared" si="2"/>
        <v>7041.2</v>
      </c>
    </row>
    <row r="239" spans="1:9" s="600" customFormat="1" ht="28">
      <c r="A239" s="617" t="s">
        <v>3024</v>
      </c>
      <c r="B239" s="602">
        <v>43312</v>
      </c>
      <c r="C239" s="603">
        <v>30612</v>
      </c>
      <c r="D239" s="604" t="s">
        <v>3045</v>
      </c>
      <c r="E239" s="605" t="s">
        <v>3026</v>
      </c>
      <c r="F239" s="601" t="s">
        <v>3027</v>
      </c>
      <c r="G239" s="606">
        <v>7041.2</v>
      </c>
      <c r="H239" s="607" t="s">
        <v>770</v>
      </c>
      <c r="I239" s="618">
        <f t="shared" si="2"/>
        <v>7041.2</v>
      </c>
    </row>
    <row r="240" spans="1:9" s="600" customFormat="1" ht="28">
      <c r="A240" s="617" t="s">
        <v>3024</v>
      </c>
      <c r="B240" s="602">
        <v>43312</v>
      </c>
      <c r="C240" s="603">
        <v>30613</v>
      </c>
      <c r="D240" s="604" t="s">
        <v>3046</v>
      </c>
      <c r="E240" s="605" t="s">
        <v>3026</v>
      </c>
      <c r="F240" s="601" t="s">
        <v>3027</v>
      </c>
      <c r="G240" s="606">
        <v>7041.2</v>
      </c>
      <c r="H240" s="607" t="s">
        <v>770</v>
      </c>
      <c r="I240" s="618">
        <f t="shared" si="2"/>
        <v>7041.2</v>
      </c>
    </row>
    <row r="241" spans="1:9" s="600" customFormat="1" ht="28">
      <c r="A241" s="617" t="s">
        <v>3024</v>
      </c>
      <c r="B241" s="602">
        <v>43312</v>
      </c>
      <c r="C241" s="603">
        <v>30614</v>
      </c>
      <c r="D241" s="604" t="s">
        <v>3047</v>
      </c>
      <c r="E241" s="605" t="s">
        <v>3026</v>
      </c>
      <c r="F241" s="601" t="s">
        <v>3027</v>
      </c>
      <c r="G241" s="606">
        <v>7041.2</v>
      </c>
      <c r="H241" s="607" t="s">
        <v>770</v>
      </c>
      <c r="I241" s="618">
        <f t="shared" si="2"/>
        <v>7041.2</v>
      </c>
    </row>
    <row r="242" spans="1:9" s="600" customFormat="1" ht="28">
      <c r="A242" s="617" t="s">
        <v>3024</v>
      </c>
      <c r="B242" s="602">
        <v>43312</v>
      </c>
      <c r="C242" s="603">
        <v>30615</v>
      </c>
      <c r="D242" s="604" t="s">
        <v>3048</v>
      </c>
      <c r="E242" s="605" t="s">
        <v>3026</v>
      </c>
      <c r="F242" s="601" t="s">
        <v>3027</v>
      </c>
      <c r="G242" s="606">
        <v>7041.2</v>
      </c>
      <c r="H242" s="607" t="s">
        <v>770</v>
      </c>
      <c r="I242" s="618">
        <f t="shared" si="2"/>
        <v>7041.2</v>
      </c>
    </row>
    <row r="243" spans="1:9" s="600" customFormat="1" ht="28">
      <c r="A243" s="617" t="s">
        <v>3024</v>
      </c>
      <c r="B243" s="602">
        <v>43312</v>
      </c>
      <c r="C243" s="603">
        <v>30616</v>
      </c>
      <c r="D243" s="604" t="s">
        <v>3049</v>
      </c>
      <c r="E243" s="605" t="s">
        <v>3026</v>
      </c>
      <c r="F243" s="601" t="s">
        <v>3027</v>
      </c>
      <c r="G243" s="606">
        <v>7041.2</v>
      </c>
      <c r="H243" s="607" t="s">
        <v>770</v>
      </c>
      <c r="I243" s="618">
        <f t="shared" si="2"/>
        <v>7041.2</v>
      </c>
    </row>
    <row r="244" spans="1:9" s="600" customFormat="1" ht="28">
      <c r="A244" s="617" t="s">
        <v>3024</v>
      </c>
      <c r="B244" s="602">
        <v>43312</v>
      </c>
      <c r="C244" s="603">
        <v>30617</v>
      </c>
      <c r="D244" s="604" t="s">
        <v>3050</v>
      </c>
      <c r="E244" s="605" t="s">
        <v>3026</v>
      </c>
      <c r="F244" s="601" t="s">
        <v>3027</v>
      </c>
      <c r="G244" s="606">
        <v>7041.2</v>
      </c>
      <c r="H244" s="607" t="s">
        <v>770</v>
      </c>
      <c r="I244" s="618">
        <f t="shared" si="2"/>
        <v>7041.2</v>
      </c>
    </row>
    <row r="245" spans="1:9" s="600" customFormat="1" ht="28">
      <c r="A245" s="617" t="s">
        <v>3051</v>
      </c>
      <c r="B245" s="602">
        <v>43244</v>
      </c>
      <c r="C245" s="603">
        <v>36619</v>
      </c>
      <c r="D245" s="604" t="s">
        <v>3052</v>
      </c>
      <c r="E245" s="605" t="s">
        <v>3053</v>
      </c>
      <c r="F245" s="601" t="s">
        <v>3054</v>
      </c>
      <c r="G245" s="606">
        <v>12583</v>
      </c>
      <c r="H245" s="607" t="s">
        <v>770</v>
      </c>
      <c r="I245" s="618">
        <f t="shared" si="2"/>
        <v>12583</v>
      </c>
    </row>
    <row r="246" spans="1:9" s="600" customFormat="1" ht="28">
      <c r="A246" s="617" t="s">
        <v>3051</v>
      </c>
      <c r="B246" s="602">
        <v>42543</v>
      </c>
      <c r="C246" s="603">
        <v>36639</v>
      </c>
      <c r="D246" s="604" t="s">
        <v>3055</v>
      </c>
      <c r="E246" s="605" t="s">
        <v>3053</v>
      </c>
      <c r="F246" s="601" t="s">
        <v>3054</v>
      </c>
      <c r="G246" s="606">
        <v>72778</v>
      </c>
      <c r="H246" s="607" t="s">
        <v>770</v>
      </c>
      <c r="I246" s="618">
        <f t="shared" si="2"/>
        <v>72778</v>
      </c>
    </row>
    <row r="247" spans="1:9" s="600" customFormat="1" ht="28">
      <c r="A247" s="617" t="s">
        <v>3051</v>
      </c>
      <c r="B247" s="602">
        <v>43273</v>
      </c>
      <c r="C247" s="603">
        <v>36640</v>
      </c>
      <c r="D247" s="604" t="s">
        <v>3056</v>
      </c>
      <c r="E247" s="605" t="s">
        <v>3053</v>
      </c>
      <c r="F247" s="601" t="s">
        <v>3054</v>
      </c>
      <c r="G247" s="606">
        <v>36633</v>
      </c>
      <c r="H247" s="607" t="s">
        <v>770</v>
      </c>
      <c r="I247" s="618">
        <f t="shared" si="2"/>
        <v>36633</v>
      </c>
    </row>
    <row r="248" spans="1:9" s="600" customFormat="1" ht="28">
      <c r="A248" s="617" t="s">
        <v>3051</v>
      </c>
      <c r="B248" s="602">
        <v>43273</v>
      </c>
      <c r="C248" s="603">
        <v>36638</v>
      </c>
      <c r="D248" s="604" t="s">
        <v>3057</v>
      </c>
      <c r="E248" s="605" t="s">
        <v>3053</v>
      </c>
      <c r="F248" s="601" t="s">
        <v>3054</v>
      </c>
      <c r="G248" s="606">
        <v>40507</v>
      </c>
      <c r="H248" s="607" t="s">
        <v>770</v>
      </c>
      <c r="I248" s="618">
        <f t="shared" si="2"/>
        <v>40507</v>
      </c>
    </row>
    <row r="249" spans="1:9" s="600" customFormat="1" ht="28">
      <c r="A249" s="617" t="s">
        <v>3051</v>
      </c>
      <c r="B249" s="602">
        <v>43287</v>
      </c>
      <c r="C249" s="603">
        <v>36690</v>
      </c>
      <c r="D249" s="604" t="s">
        <v>3058</v>
      </c>
      <c r="E249" s="605" t="s">
        <v>3053</v>
      </c>
      <c r="F249" s="601" t="s">
        <v>3054</v>
      </c>
      <c r="G249" s="606">
        <v>10046</v>
      </c>
      <c r="H249" s="607" t="s">
        <v>770</v>
      </c>
      <c r="I249" s="618">
        <f t="shared" si="2"/>
        <v>10046</v>
      </c>
    </row>
    <row r="250" spans="1:9" s="600" customFormat="1" ht="28">
      <c r="A250" s="617" t="s">
        <v>3051</v>
      </c>
      <c r="B250" s="602">
        <v>43291</v>
      </c>
      <c r="C250" s="603">
        <v>36699</v>
      </c>
      <c r="D250" s="604" t="s">
        <v>3059</v>
      </c>
      <c r="E250" s="605" t="s">
        <v>3053</v>
      </c>
      <c r="F250" s="601" t="s">
        <v>3054</v>
      </c>
      <c r="G250" s="606">
        <v>37619</v>
      </c>
      <c r="H250" s="607" t="s">
        <v>770</v>
      </c>
      <c r="I250" s="618">
        <f t="shared" si="2"/>
        <v>37619</v>
      </c>
    </row>
    <row r="251" spans="1:9" s="600" customFormat="1" ht="28">
      <c r="A251" s="617" t="s">
        <v>3051</v>
      </c>
      <c r="B251" s="602">
        <v>43291</v>
      </c>
      <c r="C251" s="603">
        <v>36700</v>
      </c>
      <c r="D251" s="604" t="s">
        <v>3060</v>
      </c>
      <c r="E251" s="605" t="s">
        <v>3053</v>
      </c>
      <c r="F251" s="601" t="s">
        <v>3054</v>
      </c>
      <c r="G251" s="606">
        <v>8712</v>
      </c>
      <c r="H251" s="607" t="s">
        <v>770</v>
      </c>
      <c r="I251" s="618">
        <f t="shared" si="2"/>
        <v>8712</v>
      </c>
    </row>
    <row r="252" spans="1:9" s="600" customFormat="1" ht="28">
      <c r="A252" s="617" t="s">
        <v>3051</v>
      </c>
      <c r="B252" s="602">
        <v>43312</v>
      </c>
      <c r="C252" s="603">
        <v>36777</v>
      </c>
      <c r="D252" s="604" t="s">
        <v>3061</v>
      </c>
      <c r="E252" s="605" t="s">
        <v>3053</v>
      </c>
      <c r="F252" s="601" t="s">
        <v>3054</v>
      </c>
      <c r="G252" s="606">
        <v>14349</v>
      </c>
      <c r="H252" s="607" t="s">
        <v>770</v>
      </c>
      <c r="I252" s="618">
        <f t="shared" si="2"/>
        <v>14349</v>
      </c>
    </row>
    <row r="253" spans="1:9" s="600" customFormat="1" ht="28">
      <c r="A253" s="617" t="s">
        <v>3051</v>
      </c>
      <c r="B253" s="602">
        <v>43312</v>
      </c>
      <c r="C253" s="603">
        <v>36779</v>
      </c>
      <c r="D253" s="604" t="s">
        <v>3062</v>
      </c>
      <c r="E253" s="605" t="s">
        <v>3053</v>
      </c>
      <c r="F253" s="601" t="s">
        <v>3054</v>
      </c>
      <c r="G253" s="606">
        <v>9477</v>
      </c>
      <c r="H253" s="607" t="s">
        <v>770</v>
      </c>
      <c r="I253" s="618">
        <f t="shared" si="2"/>
        <v>9477</v>
      </c>
    </row>
    <row r="254" spans="1:9" s="600" customFormat="1" ht="28">
      <c r="A254" s="617" t="s">
        <v>3051</v>
      </c>
      <c r="B254" s="602">
        <v>43343</v>
      </c>
      <c r="C254" s="603">
        <v>36864</v>
      </c>
      <c r="D254" s="604" t="s">
        <v>3063</v>
      </c>
      <c r="E254" s="605" t="s">
        <v>3053</v>
      </c>
      <c r="F254" s="601" t="s">
        <v>3054</v>
      </c>
      <c r="G254" s="606">
        <v>19140</v>
      </c>
      <c r="H254" s="607" t="s">
        <v>770</v>
      </c>
      <c r="I254" s="618">
        <f t="shared" si="2"/>
        <v>19140</v>
      </c>
    </row>
    <row r="255" spans="1:9" s="600" customFormat="1" ht="28">
      <c r="A255" s="617" t="s">
        <v>3051</v>
      </c>
      <c r="B255" s="602">
        <v>43369</v>
      </c>
      <c r="C255" s="603">
        <v>36884</v>
      </c>
      <c r="D255" s="604" t="s">
        <v>3064</v>
      </c>
      <c r="E255" s="605" t="s">
        <v>3053</v>
      </c>
      <c r="F255" s="601" t="s">
        <v>3054</v>
      </c>
      <c r="G255" s="606">
        <v>27585</v>
      </c>
      <c r="H255" s="607" t="s">
        <v>770</v>
      </c>
      <c r="I255" s="618">
        <f t="shared" si="2"/>
        <v>27585</v>
      </c>
    </row>
    <row r="256" spans="1:9" s="600" customFormat="1" ht="28">
      <c r="A256" s="617" t="s">
        <v>3051</v>
      </c>
      <c r="B256" s="602">
        <v>43741</v>
      </c>
      <c r="C256" s="603" t="s">
        <v>3065</v>
      </c>
      <c r="D256" s="604" t="s">
        <v>3066</v>
      </c>
      <c r="E256" s="605" t="s">
        <v>3053</v>
      </c>
      <c r="F256" s="601" t="s">
        <v>3067</v>
      </c>
      <c r="G256" s="606">
        <v>5255</v>
      </c>
      <c r="H256" s="607" t="s">
        <v>770</v>
      </c>
      <c r="I256" s="618">
        <f t="shared" si="2"/>
        <v>5255</v>
      </c>
    </row>
    <row r="257" spans="1:9" s="600" customFormat="1" ht="15">
      <c r="A257" s="617" t="s">
        <v>3068</v>
      </c>
      <c r="B257" s="602"/>
      <c r="C257" s="603"/>
      <c r="D257" s="604" t="s">
        <v>3069</v>
      </c>
      <c r="E257" s="605" t="s">
        <v>3070</v>
      </c>
      <c r="F257" s="601" t="s">
        <v>3071</v>
      </c>
      <c r="G257" s="606">
        <v>29000</v>
      </c>
      <c r="H257" s="607" t="s">
        <v>770</v>
      </c>
      <c r="I257" s="618">
        <f t="shared" si="2"/>
        <v>29000</v>
      </c>
    </row>
    <row r="258" spans="1:9" s="600" customFormat="1" ht="15">
      <c r="A258" s="617" t="s">
        <v>3068</v>
      </c>
      <c r="B258" s="602"/>
      <c r="C258" s="603"/>
      <c r="D258" s="604" t="s">
        <v>3072</v>
      </c>
      <c r="E258" s="605" t="s">
        <v>3070</v>
      </c>
      <c r="F258" s="601" t="s">
        <v>3071</v>
      </c>
      <c r="G258" s="606">
        <v>29000</v>
      </c>
      <c r="H258" s="607" t="s">
        <v>770</v>
      </c>
      <c r="I258" s="618">
        <f t="shared" si="2"/>
        <v>29000</v>
      </c>
    </row>
    <row r="259" spans="1:9" s="600" customFormat="1" ht="15">
      <c r="A259" s="617" t="s">
        <v>3068</v>
      </c>
      <c r="B259" s="602"/>
      <c r="C259" s="603"/>
      <c r="D259" s="604" t="s">
        <v>3073</v>
      </c>
      <c r="E259" s="605" t="s">
        <v>3070</v>
      </c>
      <c r="F259" s="601" t="s">
        <v>3071</v>
      </c>
      <c r="G259" s="606">
        <v>29000</v>
      </c>
      <c r="H259" s="607" t="s">
        <v>770</v>
      </c>
      <c r="I259" s="618">
        <f t="shared" si="2"/>
        <v>29000</v>
      </c>
    </row>
    <row r="260" spans="1:9" s="600" customFormat="1" ht="15">
      <c r="A260" s="617" t="s">
        <v>3068</v>
      </c>
      <c r="B260" s="602"/>
      <c r="C260" s="603"/>
      <c r="D260" s="604" t="s">
        <v>3074</v>
      </c>
      <c r="E260" s="605" t="s">
        <v>3070</v>
      </c>
      <c r="F260" s="601" t="s">
        <v>3071</v>
      </c>
      <c r="G260" s="606">
        <v>29000</v>
      </c>
      <c r="H260" s="607" t="s">
        <v>770</v>
      </c>
      <c r="I260" s="618">
        <f t="shared" si="2"/>
        <v>29000</v>
      </c>
    </row>
    <row r="261" spans="1:9" s="600" customFormat="1" ht="15">
      <c r="A261" s="617" t="s">
        <v>3075</v>
      </c>
      <c r="B261" s="602">
        <v>43080</v>
      </c>
      <c r="C261" s="603">
        <v>31667</v>
      </c>
      <c r="D261" s="604" t="s">
        <v>3076</v>
      </c>
      <c r="E261" s="605" t="s">
        <v>3077</v>
      </c>
      <c r="F261" s="601" t="s">
        <v>3078</v>
      </c>
      <c r="G261" s="606">
        <v>29000</v>
      </c>
      <c r="H261" s="607" t="s">
        <v>770</v>
      </c>
      <c r="I261" s="618">
        <f t="shared" si="2"/>
        <v>29000</v>
      </c>
    </row>
    <row r="262" spans="1:9" s="600" customFormat="1" ht="15">
      <c r="A262" s="617" t="s">
        <v>3075</v>
      </c>
      <c r="B262" s="602">
        <v>43168</v>
      </c>
      <c r="C262" s="603">
        <v>31799</v>
      </c>
      <c r="D262" s="604" t="s">
        <v>3079</v>
      </c>
      <c r="E262" s="605" t="s">
        <v>3077</v>
      </c>
      <c r="F262" s="601" t="s">
        <v>3078</v>
      </c>
      <c r="G262" s="606">
        <v>29000</v>
      </c>
      <c r="H262" s="607" t="s">
        <v>770</v>
      </c>
      <c r="I262" s="618">
        <f t="shared" ref="I262:I293" si="3">+G262</f>
        <v>29000</v>
      </c>
    </row>
    <row r="263" spans="1:9" s="600" customFormat="1" ht="15">
      <c r="A263" s="617" t="s">
        <v>3075</v>
      </c>
      <c r="B263" s="602">
        <v>43053</v>
      </c>
      <c r="C263" s="603">
        <v>30112</v>
      </c>
      <c r="D263" s="604" t="s">
        <v>3080</v>
      </c>
      <c r="E263" s="605" t="s">
        <v>3077</v>
      </c>
      <c r="F263" s="601" t="s">
        <v>3078</v>
      </c>
      <c r="G263" s="606">
        <v>29000</v>
      </c>
      <c r="H263" s="607" t="s">
        <v>770</v>
      </c>
      <c r="I263" s="618">
        <f t="shared" si="3"/>
        <v>29000</v>
      </c>
    </row>
    <row r="264" spans="1:9" s="600" customFormat="1" ht="15">
      <c r="A264" s="617" t="s">
        <v>3081</v>
      </c>
      <c r="B264" s="602">
        <v>43168</v>
      </c>
      <c r="C264" s="603">
        <v>30090</v>
      </c>
      <c r="D264" s="604" t="s">
        <v>3082</v>
      </c>
      <c r="E264" s="605" t="s">
        <v>3083</v>
      </c>
      <c r="F264" s="601" t="s">
        <v>3078</v>
      </c>
      <c r="G264" s="606">
        <v>8700</v>
      </c>
      <c r="H264" s="607" t="s">
        <v>770</v>
      </c>
      <c r="I264" s="618">
        <f t="shared" si="3"/>
        <v>8700</v>
      </c>
    </row>
    <row r="265" spans="1:9" s="600" customFormat="1" ht="15">
      <c r="A265" s="617" t="s">
        <v>3081</v>
      </c>
      <c r="B265" s="602">
        <v>43168</v>
      </c>
      <c r="C265" s="603">
        <v>30091</v>
      </c>
      <c r="D265" s="604" t="s">
        <v>3084</v>
      </c>
      <c r="E265" s="605" t="s">
        <v>3083</v>
      </c>
      <c r="F265" s="601" t="s">
        <v>3078</v>
      </c>
      <c r="G265" s="606">
        <v>8700</v>
      </c>
      <c r="H265" s="607" t="s">
        <v>770</v>
      </c>
      <c r="I265" s="618">
        <f t="shared" si="3"/>
        <v>8700</v>
      </c>
    </row>
    <row r="266" spans="1:9" s="600" customFormat="1" ht="15">
      <c r="A266" s="617" t="s">
        <v>3081</v>
      </c>
      <c r="B266" s="602">
        <v>43206</v>
      </c>
      <c r="C266" s="603">
        <v>30247</v>
      </c>
      <c r="D266" s="604" t="s">
        <v>3085</v>
      </c>
      <c r="E266" s="605" t="s">
        <v>3083</v>
      </c>
      <c r="F266" s="601" t="s">
        <v>3078</v>
      </c>
      <c r="G266" s="606">
        <v>8700</v>
      </c>
      <c r="H266" s="607" t="s">
        <v>770</v>
      </c>
      <c r="I266" s="618">
        <f t="shared" si="3"/>
        <v>8700</v>
      </c>
    </row>
    <row r="267" spans="1:9" s="600" customFormat="1" ht="28">
      <c r="A267" s="617" t="s">
        <v>3086</v>
      </c>
      <c r="B267" s="602">
        <v>42551</v>
      </c>
      <c r="C267" s="603">
        <v>38056</v>
      </c>
      <c r="D267" s="604" t="s">
        <v>3087</v>
      </c>
      <c r="E267" s="605" t="s">
        <v>3088</v>
      </c>
      <c r="F267" s="601" t="s">
        <v>3089</v>
      </c>
      <c r="G267" s="606">
        <v>227801</v>
      </c>
      <c r="H267" s="607" t="s">
        <v>770</v>
      </c>
      <c r="I267" s="618">
        <f t="shared" si="3"/>
        <v>227801</v>
      </c>
    </row>
    <row r="268" spans="1:9" s="600" customFormat="1" ht="28">
      <c r="A268" s="617" t="s">
        <v>3086</v>
      </c>
      <c r="B268" s="602">
        <v>42594</v>
      </c>
      <c r="C268" s="603">
        <v>36864</v>
      </c>
      <c r="D268" s="604" t="s">
        <v>3090</v>
      </c>
      <c r="E268" s="605" t="s">
        <v>3088</v>
      </c>
      <c r="F268" s="601" t="s">
        <v>3091</v>
      </c>
      <c r="G268" s="606">
        <v>15115</v>
      </c>
      <c r="H268" s="607" t="s">
        <v>770</v>
      </c>
      <c r="I268" s="618">
        <f t="shared" si="3"/>
        <v>15115</v>
      </c>
    </row>
    <row r="269" spans="1:9" s="600" customFormat="1" ht="28">
      <c r="A269" s="617" t="s">
        <v>3086</v>
      </c>
      <c r="B269" s="602">
        <v>42621</v>
      </c>
      <c r="C269" s="603">
        <v>36917</v>
      </c>
      <c r="D269" s="604" t="s">
        <v>3092</v>
      </c>
      <c r="E269" s="605" t="s">
        <v>3088</v>
      </c>
      <c r="F269" s="601" t="s">
        <v>3091</v>
      </c>
      <c r="G269" s="606">
        <v>16616</v>
      </c>
      <c r="H269" s="607" t="s">
        <v>770</v>
      </c>
      <c r="I269" s="618">
        <f t="shared" si="3"/>
        <v>16616</v>
      </c>
    </row>
    <row r="270" spans="1:9" s="600" customFormat="1" ht="28">
      <c r="A270" s="617" t="s">
        <v>3086</v>
      </c>
      <c r="B270" s="602"/>
      <c r="C270" s="603"/>
      <c r="D270" s="604" t="s">
        <v>4595</v>
      </c>
      <c r="E270" s="605" t="s">
        <v>3088</v>
      </c>
      <c r="F270" s="601" t="s">
        <v>3091</v>
      </c>
      <c r="G270" s="606">
        <v>695.96</v>
      </c>
      <c r="H270" s="607" t="s">
        <v>770</v>
      </c>
      <c r="I270" s="618">
        <f t="shared" si="3"/>
        <v>695.96</v>
      </c>
    </row>
    <row r="271" spans="1:9" s="600" customFormat="1" ht="28">
      <c r="A271" s="617" t="s">
        <v>3086</v>
      </c>
      <c r="B271" s="602">
        <v>42632</v>
      </c>
      <c r="C271" s="603">
        <v>36965</v>
      </c>
      <c r="D271" s="604" t="s">
        <v>3093</v>
      </c>
      <c r="E271" s="605" t="s">
        <v>3088</v>
      </c>
      <c r="F271" s="601" t="s">
        <v>3091</v>
      </c>
      <c r="G271" s="606">
        <v>32496</v>
      </c>
      <c r="H271" s="607" t="s">
        <v>770</v>
      </c>
      <c r="I271" s="618">
        <f t="shared" si="3"/>
        <v>32496</v>
      </c>
    </row>
    <row r="272" spans="1:9" s="600" customFormat="1" ht="28">
      <c r="A272" s="617" t="s">
        <v>3086</v>
      </c>
      <c r="B272" s="602">
        <v>43363</v>
      </c>
      <c r="C272" s="603">
        <v>38097</v>
      </c>
      <c r="D272" s="604" t="s">
        <v>3094</v>
      </c>
      <c r="E272" s="605" t="s">
        <v>3088</v>
      </c>
      <c r="F272" s="601" t="s">
        <v>3089</v>
      </c>
      <c r="G272" s="606">
        <v>59363</v>
      </c>
      <c r="H272" s="607" t="s">
        <v>770</v>
      </c>
      <c r="I272" s="618">
        <f t="shared" si="3"/>
        <v>59363</v>
      </c>
    </row>
    <row r="273" spans="1:9" s="600" customFormat="1" ht="28">
      <c r="A273" s="617" t="s">
        <v>3086</v>
      </c>
      <c r="B273" s="602">
        <v>42639</v>
      </c>
      <c r="C273" s="603">
        <v>38101</v>
      </c>
      <c r="D273" s="604" t="s">
        <v>3095</v>
      </c>
      <c r="E273" s="605" t="s">
        <v>3088</v>
      </c>
      <c r="F273" s="601" t="s">
        <v>3089</v>
      </c>
      <c r="G273" s="606">
        <v>66190</v>
      </c>
      <c r="H273" s="607" t="s">
        <v>770</v>
      </c>
      <c r="I273" s="618">
        <f t="shared" si="3"/>
        <v>66190</v>
      </c>
    </row>
    <row r="274" spans="1:9" s="600" customFormat="1" ht="28">
      <c r="A274" s="617" t="s">
        <v>3086</v>
      </c>
      <c r="B274" s="602">
        <v>42643</v>
      </c>
      <c r="C274" s="603">
        <v>38112</v>
      </c>
      <c r="D274" s="604" t="s">
        <v>3096</v>
      </c>
      <c r="E274" s="605" t="s">
        <v>3088</v>
      </c>
      <c r="F274" s="601" t="s">
        <v>3089</v>
      </c>
      <c r="G274" s="606">
        <v>55063</v>
      </c>
      <c r="H274" s="607" t="s">
        <v>770</v>
      </c>
      <c r="I274" s="618">
        <f t="shared" si="3"/>
        <v>55063</v>
      </c>
    </row>
    <row r="275" spans="1:9" s="600" customFormat="1" ht="28">
      <c r="A275" s="617" t="s">
        <v>3086</v>
      </c>
      <c r="B275" s="602">
        <v>42682</v>
      </c>
      <c r="C275" s="603">
        <v>38116</v>
      </c>
      <c r="D275" s="604" t="s">
        <v>3097</v>
      </c>
      <c r="E275" s="605" t="s">
        <v>3088</v>
      </c>
      <c r="F275" s="601" t="s">
        <v>3089</v>
      </c>
      <c r="G275" s="606">
        <v>102176</v>
      </c>
      <c r="H275" s="607" t="s">
        <v>770</v>
      </c>
      <c r="I275" s="618">
        <f t="shared" si="3"/>
        <v>102176</v>
      </c>
    </row>
    <row r="276" spans="1:9" s="600" customFormat="1" ht="28">
      <c r="A276" s="617" t="s">
        <v>3086</v>
      </c>
      <c r="B276" s="602">
        <v>42726</v>
      </c>
      <c r="C276" s="603">
        <v>37205</v>
      </c>
      <c r="D276" s="604" t="s">
        <v>3098</v>
      </c>
      <c r="E276" s="605" t="s">
        <v>3088</v>
      </c>
      <c r="F276" s="601" t="s">
        <v>3091</v>
      </c>
      <c r="G276" s="606">
        <v>26795</v>
      </c>
      <c r="H276" s="607" t="s">
        <v>770</v>
      </c>
      <c r="I276" s="618">
        <f t="shared" si="3"/>
        <v>26795</v>
      </c>
    </row>
    <row r="277" spans="1:9" s="600" customFormat="1" ht="28">
      <c r="A277" s="617" t="s">
        <v>3086</v>
      </c>
      <c r="B277" s="602">
        <v>42727</v>
      </c>
      <c r="C277" s="603">
        <v>38148</v>
      </c>
      <c r="D277" s="604" t="s">
        <v>3099</v>
      </c>
      <c r="E277" s="605" t="s">
        <v>3088</v>
      </c>
      <c r="F277" s="601" t="s">
        <v>3089</v>
      </c>
      <c r="G277" s="606">
        <v>30375</v>
      </c>
      <c r="H277" s="607" t="s">
        <v>770</v>
      </c>
      <c r="I277" s="618">
        <f t="shared" si="3"/>
        <v>30375</v>
      </c>
    </row>
    <row r="278" spans="1:9" s="600" customFormat="1" ht="28">
      <c r="A278" s="617" t="s">
        <v>3086</v>
      </c>
      <c r="B278" s="602" t="s">
        <v>4594</v>
      </c>
      <c r="C278" s="603" t="s">
        <v>3100</v>
      </c>
      <c r="D278" s="604" t="s">
        <v>3101</v>
      </c>
      <c r="E278" s="605" t="s">
        <v>3088</v>
      </c>
      <c r="F278" s="601" t="s">
        <v>3089</v>
      </c>
      <c r="G278" s="606">
        <v>61590.2</v>
      </c>
      <c r="H278" s="607" t="s">
        <v>770</v>
      </c>
      <c r="I278" s="618">
        <f t="shared" si="3"/>
        <v>61590.2</v>
      </c>
    </row>
    <row r="279" spans="1:9" s="600" customFormat="1" ht="28">
      <c r="A279" s="617" t="s">
        <v>3086</v>
      </c>
      <c r="B279" s="602" t="s">
        <v>4593</v>
      </c>
      <c r="C279" s="603" t="s">
        <v>3102</v>
      </c>
      <c r="D279" s="604" t="s">
        <v>3103</v>
      </c>
      <c r="E279" s="605" t="s">
        <v>3088</v>
      </c>
      <c r="F279" s="601" t="s">
        <v>3089</v>
      </c>
      <c r="G279" s="606">
        <v>14047.6</v>
      </c>
      <c r="H279" s="607" t="s">
        <v>770</v>
      </c>
      <c r="I279" s="618">
        <f t="shared" si="3"/>
        <v>14047.6</v>
      </c>
    </row>
    <row r="280" spans="1:9" s="600" customFormat="1" ht="28">
      <c r="A280" s="617" t="s">
        <v>3086</v>
      </c>
      <c r="B280" s="602"/>
      <c r="C280" s="603" t="s">
        <v>3104</v>
      </c>
      <c r="D280" s="604" t="s">
        <v>4592</v>
      </c>
      <c r="E280" s="605" t="s">
        <v>3088</v>
      </c>
      <c r="F280" s="601" t="s">
        <v>3089</v>
      </c>
      <c r="G280" s="606">
        <v>6780.2</v>
      </c>
      <c r="H280" s="607" t="s">
        <v>770</v>
      </c>
      <c r="I280" s="618">
        <f t="shared" si="3"/>
        <v>6780.2</v>
      </c>
    </row>
    <row r="281" spans="1:9" s="600" customFormat="1" ht="28">
      <c r="A281" s="617" t="s">
        <v>3105</v>
      </c>
      <c r="B281" s="602">
        <v>43312</v>
      </c>
      <c r="C281" s="603">
        <v>30643</v>
      </c>
      <c r="D281" s="604" t="s">
        <v>3021</v>
      </c>
      <c r="E281" s="605" t="s">
        <v>3106</v>
      </c>
      <c r="F281" s="601" t="s">
        <v>3107</v>
      </c>
      <c r="G281" s="606">
        <v>102080</v>
      </c>
      <c r="H281" s="607" t="s">
        <v>770</v>
      </c>
      <c r="I281" s="618">
        <f t="shared" si="3"/>
        <v>102080</v>
      </c>
    </row>
    <row r="282" spans="1:9" s="600" customFormat="1" ht="28">
      <c r="A282" s="617" t="s">
        <v>3105</v>
      </c>
      <c r="B282" s="602">
        <v>43312</v>
      </c>
      <c r="C282" s="603">
        <v>30675</v>
      </c>
      <c r="D282" s="604" t="s">
        <v>3108</v>
      </c>
      <c r="E282" s="605" t="s">
        <v>3106</v>
      </c>
      <c r="F282" s="601" t="s">
        <v>3107</v>
      </c>
      <c r="G282" s="606">
        <v>1972</v>
      </c>
      <c r="H282" s="607" t="s">
        <v>770</v>
      </c>
      <c r="I282" s="618">
        <f t="shared" si="3"/>
        <v>1972</v>
      </c>
    </row>
    <row r="283" spans="1:9" s="600" customFormat="1" ht="15">
      <c r="A283" s="617" t="s">
        <v>3105</v>
      </c>
      <c r="B283" s="602"/>
      <c r="C283" s="603"/>
      <c r="D283" s="604" t="s">
        <v>3109</v>
      </c>
      <c r="E283" s="605" t="s">
        <v>3106</v>
      </c>
      <c r="F283" s="601" t="s">
        <v>3110</v>
      </c>
      <c r="G283" s="606">
        <v>6646.8</v>
      </c>
      <c r="H283" s="607" t="s">
        <v>770</v>
      </c>
      <c r="I283" s="618">
        <f t="shared" si="3"/>
        <v>6646.8</v>
      </c>
    </row>
    <row r="284" spans="1:9" s="600" customFormat="1" ht="28">
      <c r="A284" s="617" t="s">
        <v>3111</v>
      </c>
      <c r="B284" s="602">
        <v>43312</v>
      </c>
      <c r="C284" s="603">
        <v>36824</v>
      </c>
      <c r="D284" s="576" t="s">
        <v>3112</v>
      </c>
      <c r="E284" s="605" t="s">
        <v>3113</v>
      </c>
      <c r="F284" s="601" t="s">
        <v>3114</v>
      </c>
      <c r="G284" s="606">
        <v>5561</v>
      </c>
      <c r="H284" s="607" t="s">
        <v>770</v>
      </c>
      <c r="I284" s="618">
        <f t="shared" si="3"/>
        <v>5561</v>
      </c>
    </row>
    <row r="285" spans="1:9" s="600" customFormat="1" ht="28">
      <c r="A285" s="617" t="s">
        <v>3111</v>
      </c>
      <c r="B285" s="602">
        <v>43343</v>
      </c>
      <c r="C285" s="603">
        <v>36867</v>
      </c>
      <c r="D285" s="576" t="s">
        <v>3115</v>
      </c>
      <c r="E285" s="605" t="s">
        <v>3113</v>
      </c>
      <c r="F285" s="601" t="s">
        <v>3114</v>
      </c>
      <c r="G285" s="606">
        <v>4323</v>
      </c>
      <c r="H285" s="607" t="s">
        <v>770</v>
      </c>
      <c r="I285" s="618">
        <f t="shared" si="3"/>
        <v>4323</v>
      </c>
    </row>
    <row r="286" spans="1:9" s="600" customFormat="1" ht="28">
      <c r="A286" s="617" t="s">
        <v>3111</v>
      </c>
      <c r="B286" s="602">
        <v>43769</v>
      </c>
      <c r="C286" s="603" t="s">
        <v>3116</v>
      </c>
      <c r="D286" s="576" t="s">
        <v>3117</v>
      </c>
      <c r="E286" s="605" t="s">
        <v>3113</v>
      </c>
      <c r="F286" s="601" t="s">
        <v>3114</v>
      </c>
      <c r="G286" s="606">
        <v>1532</v>
      </c>
      <c r="H286" s="607" t="s">
        <v>770</v>
      </c>
      <c r="I286" s="618">
        <f t="shared" si="3"/>
        <v>1532</v>
      </c>
    </row>
    <row r="287" spans="1:9" s="600" customFormat="1" ht="15">
      <c r="A287" s="617" t="s">
        <v>3118</v>
      </c>
      <c r="B287" s="602">
        <v>43080</v>
      </c>
      <c r="C287" s="603">
        <v>36541</v>
      </c>
      <c r="D287" s="604" t="s">
        <v>3119</v>
      </c>
      <c r="E287" s="605" t="s">
        <v>3120</v>
      </c>
      <c r="F287" s="601" t="s">
        <v>3121</v>
      </c>
      <c r="G287" s="606">
        <v>29877.47</v>
      </c>
      <c r="H287" s="607" t="s">
        <v>770</v>
      </c>
      <c r="I287" s="618">
        <f t="shared" si="3"/>
        <v>29877.47</v>
      </c>
    </row>
    <row r="288" spans="1:9" s="600" customFormat="1" ht="15">
      <c r="A288" s="617" t="s">
        <v>3118</v>
      </c>
      <c r="B288" s="602">
        <v>43194</v>
      </c>
      <c r="C288" s="603">
        <v>36692</v>
      </c>
      <c r="D288" s="604" t="s">
        <v>3122</v>
      </c>
      <c r="E288" s="605" t="s">
        <v>3120</v>
      </c>
      <c r="F288" s="601" t="s">
        <v>3121</v>
      </c>
      <c r="G288" s="606">
        <v>12412</v>
      </c>
      <c r="H288" s="607" t="s">
        <v>770</v>
      </c>
      <c r="I288" s="618">
        <f t="shared" si="3"/>
        <v>12412</v>
      </c>
    </row>
    <row r="289" spans="1:9" s="600" customFormat="1" ht="15">
      <c r="A289" s="617" t="s">
        <v>3118</v>
      </c>
      <c r="B289" s="602">
        <v>43287</v>
      </c>
      <c r="C289" s="603">
        <v>36677</v>
      </c>
      <c r="D289" s="604" t="s">
        <v>3123</v>
      </c>
      <c r="E289" s="605" t="s">
        <v>3120</v>
      </c>
      <c r="F289" s="601" t="s">
        <v>3121</v>
      </c>
      <c r="G289" s="606">
        <v>31180.1</v>
      </c>
      <c r="H289" s="607" t="s">
        <v>770</v>
      </c>
      <c r="I289" s="618">
        <f t="shared" si="3"/>
        <v>31180.1</v>
      </c>
    </row>
    <row r="290" spans="1:9" s="600" customFormat="1" ht="15">
      <c r="A290" s="617" t="s">
        <v>3118</v>
      </c>
      <c r="B290" s="602">
        <v>43287</v>
      </c>
      <c r="C290" s="603">
        <v>36678</v>
      </c>
      <c r="D290" s="604" t="s">
        <v>3124</v>
      </c>
      <c r="E290" s="605" t="s">
        <v>3120</v>
      </c>
      <c r="F290" s="601" t="s">
        <v>3121</v>
      </c>
      <c r="G290" s="606">
        <v>31180.1</v>
      </c>
      <c r="H290" s="607" t="s">
        <v>770</v>
      </c>
      <c r="I290" s="618">
        <f t="shared" si="3"/>
        <v>31180.1</v>
      </c>
    </row>
    <row r="291" spans="1:9" s="600" customFormat="1" ht="15">
      <c r="A291" s="617" t="s">
        <v>3118</v>
      </c>
      <c r="B291" s="602">
        <v>43287</v>
      </c>
      <c r="C291" s="603">
        <v>36679</v>
      </c>
      <c r="D291" s="604" t="s">
        <v>3125</v>
      </c>
      <c r="E291" s="605" t="s">
        <v>3120</v>
      </c>
      <c r="F291" s="601" t="s">
        <v>3121</v>
      </c>
      <c r="G291" s="606">
        <v>31180.1</v>
      </c>
      <c r="H291" s="607" t="s">
        <v>770</v>
      </c>
      <c r="I291" s="618">
        <f t="shared" si="3"/>
        <v>31180.1</v>
      </c>
    </row>
    <row r="292" spans="1:9" s="600" customFormat="1" ht="15">
      <c r="A292" s="617" t="s">
        <v>3118</v>
      </c>
      <c r="B292" s="602">
        <v>43287</v>
      </c>
      <c r="C292" s="603">
        <v>36680</v>
      </c>
      <c r="D292" s="604" t="s">
        <v>3126</v>
      </c>
      <c r="E292" s="605" t="s">
        <v>3120</v>
      </c>
      <c r="F292" s="601" t="s">
        <v>3121</v>
      </c>
      <c r="G292" s="606">
        <v>31180.1</v>
      </c>
      <c r="H292" s="607" t="s">
        <v>770</v>
      </c>
      <c r="I292" s="618">
        <f t="shared" si="3"/>
        <v>31180.1</v>
      </c>
    </row>
    <row r="293" spans="1:9" s="600" customFormat="1" ht="15">
      <c r="A293" s="617" t="s">
        <v>3118</v>
      </c>
      <c r="B293" s="602">
        <v>43287</v>
      </c>
      <c r="C293" s="603">
        <v>36681</v>
      </c>
      <c r="D293" s="604" t="s">
        <v>3127</v>
      </c>
      <c r="E293" s="605" t="s">
        <v>3120</v>
      </c>
      <c r="F293" s="601" t="s">
        <v>3121</v>
      </c>
      <c r="G293" s="606">
        <v>31180.1</v>
      </c>
      <c r="H293" s="607" t="s">
        <v>770</v>
      </c>
      <c r="I293" s="618">
        <f t="shared" si="3"/>
        <v>31180.1</v>
      </c>
    </row>
    <row r="294" spans="1:9" s="600" customFormat="1" ht="15">
      <c r="A294" s="617" t="s">
        <v>3118</v>
      </c>
      <c r="B294" s="602">
        <v>43287</v>
      </c>
      <c r="C294" s="603">
        <v>36693</v>
      </c>
      <c r="D294" s="604" t="s">
        <v>3128</v>
      </c>
      <c r="E294" s="605" t="s">
        <v>3120</v>
      </c>
      <c r="F294" s="601" t="s">
        <v>3121</v>
      </c>
      <c r="G294" s="606">
        <v>31180.1</v>
      </c>
      <c r="H294" s="607" t="s">
        <v>770</v>
      </c>
      <c r="I294" s="618">
        <f t="shared" ref="I294:I319" si="4">+G294</f>
        <v>31180.1</v>
      </c>
    </row>
    <row r="295" spans="1:9" s="600" customFormat="1" ht="15">
      <c r="A295" s="617" t="s">
        <v>3118</v>
      </c>
      <c r="B295" s="602">
        <v>43287</v>
      </c>
      <c r="C295" s="603">
        <v>36682</v>
      </c>
      <c r="D295" s="604" t="s">
        <v>3129</v>
      </c>
      <c r="E295" s="605" t="s">
        <v>3120</v>
      </c>
      <c r="F295" s="601" t="s">
        <v>3121</v>
      </c>
      <c r="G295" s="606">
        <v>40632.480000000003</v>
      </c>
      <c r="H295" s="607" t="s">
        <v>770</v>
      </c>
      <c r="I295" s="618">
        <f t="shared" si="4"/>
        <v>40632.480000000003</v>
      </c>
    </row>
    <row r="296" spans="1:9" s="600" customFormat="1" ht="15">
      <c r="A296" s="617" t="s">
        <v>3118</v>
      </c>
      <c r="B296" s="602">
        <v>43287</v>
      </c>
      <c r="C296" s="603">
        <v>36683</v>
      </c>
      <c r="D296" s="604" t="s">
        <v>3130</v>
      </c>
      <c r="E296" s="605" t="s">
        <v>3120</v>
      </c>
      <c r="F296" s="601" t="s">
        <v>3121</v>
      </c>
      <c r="G296" s="606">
        <v>31180.1</v>
      </c>
      <c r="H296" s="607" t="s">
        <v>770</v>
      </c>
      <c r="I296" s="618">
        <f t="shared" si="4"/>
        <v>31180.1</v>
      </c>
    </row>
    <row r="297" spans="1:9" s="600" customFormat="1" ht="15">
      <c r="A297" s="617" t="s">
        <v>3118</v>
      </c>
      <c r="B297" s="602">
        <v>43287</v>
      </c>
      <c r="C297" s="603">
        <v>36856</v>
      </c>
      <c r="D297" s="604" t="s">
        <v>3131</v>
      </c>
      <c r="E297" s="605" t="s">
        <v>3120</v>
      </c>
      <c r="F297" s="601" t="s">
        <v>3121</v>
      </c>
      <c r="G297" s="606">
        <v>31180.1</v>
      </c>
      <c r="H297" s="607" t="s">
        <v>770</v>
      </c>
      <c r="I297" s="618">
        <f t="shared" si="4"/>
        <v>31180.1</v>
      </c>
    </row>
    <row r="298" spans="1:9" s="600" customFormat="1" ht="15">
      <c r="A298" s="617" t="s">
        <v>3118</v>
      </c>
      <c r="B298" s="602">
        <v>43287</v>
      </c>
      <c r="C298" s="603">
        <v>36857</v>
      </c>
      <c r="D298" s="604" t="s">
        <v>3132</v>
      </c>
      <c r="E298" s="605" t="s">
        <v>3120</v>
      </c>
      <c r="F298" s="601" t="s">
        <v>3121</v>
      </c>
      <c r="G298" s="606">
        <v>49648</v>
      </c>
      <c r="H298" s="607" t="s">
        <v>770</v>
      </c>
      <c r="I298" s="618">
        <f t="shared" si="4"/>
        <v>49648</v>
      </c>
    </row>
    <row r="299" spans="1:9" s="600" customFormat="1" ht="15">
      <c r="A299" s="617" t="s">
        <v>3118</v>
      </c>
      <c r="B299" s="602">
        <v>43290</v>
      </c>
      <c r="C299" s="603">
        <v>36858</v>
      </c>
      <c r="D299" s="604" t="s">
        <v>3133</v>
      </c>
      <c r="E299" s="605" t="s">
        <v>3120</v>
      </c>
      <c r="F299" s="601" t="s">
        <v>3121</v>
      </c>
      <c r="G299" s="606">
        <v>31180.1</v>
      </c>
      <c r="H299" s="607" t="s">
        <v>770</v>
      </c>
      <c r="I299" s="618">
        <f t="shared" si="4"/>
        <v>31180.1</v>
      </c>
    </row>
    <row r="300" spans="1:9" s="600" customFormat="1" ht="15">
      <c r="A300" s="617" t="s">
        <v>3118</v>
      </c>
      <c r="B300" s="602">
        <v>43290</v>
      </c>
      <c r="C300" s="603">
        <v>36859</v>
      </c>
      <c r="D300" s="604" t="s">
        <v>3134</v>
      </c>
      <c r="E300" s="605" t="s">
        <v>3120</v>
      </c>
      <c r="F300" s="601" t="s">
        <v>3121</v>
      </c>
      <c r="G300" s="606">
        <v>31180.1</v>
      </c>
      <c r="H300" s="607" t="s">
        <v>770</v>
      </c>
      <c r="I300" s="618">
        <f t="shared" si="4"/>
        <v>31180.1</v>
      </c>
    </row>
    <row r="301" spans="1:9" s="600" customFormat="1" ht="15">
      <c r="A301" s="617" t="s">
        <v>3118</v>
      </c>
      <c r="B301" s="602">
        <v>43312</v>
      </c>
      <c r="C301" s="603" t="s">
        <v>3135</v>
      </c>
      <c r="D301" s="604" t="s">
        <v>3136</v>
      </c>
      <c r="E301" s="605" t="s">
        <v>3120</v>
      </c>
      <c r="F301" s="601" t="s">
        <v>3121</v>
      </c>
      <c r="G301" s="606">
        <v>31180.1</v>
      </c>
      <c r="H301" s="607" t="s">
        <v>770</v>
      </c>
      <c r="I301" s="618">
        <f t="shared" si="4"/>
        <v>31180.1</v>
      </c>
    </row>
    <row r="302" spans="1:9" s="600" customFormat="1" ht="15">
      <c r="A302" s="617" t="s">
        <v>3118</v>
      </c>
      <c r="B302" s="602">
        <v>43312</v>
      </c>
      <c r="C302" s="603" t="s">
        <v>3137</v>
      </c>
      <c r="D302" s="604" t="s">
        <v>3138</v>
      </c>
      <c r="E302" s="605" t="s">
        <v>3120</v>
      </c>
      <c r="F302" s="601" t="s">
        <v>3121</v>
      </c>
      <c r="G302" s="606">
        <v>31180.1</v>
      </c>
      <c r="H302" s="607" t="s">
        <v>770</v>
      </c>
      <c r="I302" s="618">
        <f t="shared" si="4"/>
        <v>31180.1</v>
      </c>
    </row>
    <row r="303" spans="1:9" s="600" customFormat="1" ht="15">
      <c r="A303" s="617" t="s">
        <v>3118</v>
      </c>
      <c r="B303" s="602">
        <v>43322</v>
      </c>
      <c r="C303" s="603" t="s">
        <v>3139</v>
      </c>
      <c r="D303" s="604" t="s">
        <v>3140</v>
      </c>
      <c r="E303" s="605" t="s">
        <v>3120</v>
      </c>
      <c r="F303" s="601" t="s">
        <v>3121</v>
      </c>
      <c r="G303" s="606">
        <v>31180.1</v>
      </c>
      <c r="H303" s="607" t="s">
        <v>770</v>
      </c>
      <c r="I303" s="618">
        <f t="shared" si="4"/>
        <v>31180.1</v>
      </c>
    </row>
    <row r="304" spans="1:9" s="600" customFormat="1" ht="15">
      <c r="A304" s="617" t="s">
        <v>3118</v>
      </c>
      <c r="B304" s="602">
        <v>43322</v>
      </c>
      <c r="C304" s="603" t="s">
        <v>3141</v>
      </c>
      <c r="D304" s="604" t="s">
        <v>3142</v>
      </c>
      <c r="E304" s="605" t="s">
        <v>3120</v>
      </c>
      <c r="F304" s="601" t="s">
        <v>3121</v>
      </c>
      <c r="G304" s="606">
        <v>31180.1</v>
      </c>
      <c r="H304" s="607" t="s">
        <v>770</v>
      </c>
      <c r="I304" s="618">
        <f t="shared" si="4"/>
        <v>31180.1</v>
      </c>
    </row>
    <row r="305" spans="1:9" s="600" customFormat="1" ht="15">
      <c r="A305" s="617" t="s">
        <v>3118</v>
      </c>
      <c r="B305" s="602">
        <v>43322</v>
      </c>
      <c r="C305" s="603" t="s">
        <v>3143</v>
      </c>
      <c r="D305" s="604" t="s">
        <v>3144</v>
      </c>
      <c r="E305" s="605" t="s">
        <v>3120</v>
      </c>
      <c r="F305" s="601" t="s">
        <v>3121</v>
      </c>
      <c r="G305" s="606">
        <v>31180.1</v>
      </c>
      <c r="H305" s="607" t="s">
        <v>770</v>
      </c>
      <c r="I305" s="618">
        <f t="shared" si="4"/>
        <v>31180.1</v>
      </c>
    </row>
    <row r="306" spans="1:9" s="600" customFormat="1" ht="15">
      <c r="A306" s="617" t="s">
        <v>3118</v>
      </c>
      <c r="B306" s="602">
        <v>43322</v>
      </c>
      <c r="C306" s="603" t="s">
        <v>3145</v>
      </c>
      <c r="D306" s="604" t="s">
        <v>3146</v>
      </c>
      <c r="E306" s="605" t="s">
        <v>3120</v>
      </c>
      <c r="F306" s="601" t="s">
        <v>3121</v>
      </c>
      <c r="G306" s="606">
        <v>31180.1</v>
      </c>
      <c r="H306" s="607" t="s">
        <v>770</v>
      </c>
      <c r="I306" s="618">
        <f t="shared" si="4"/>
        <v>31180.1</v>
      </c>
    </row>
    <row r="307" spans="1:9" s="600" customFormat="1" ht="15">
      <c r="A307" s="617" t="s">
        <v>3118</v>
      </c>
      <c r="B307" s="602">
        <v>44398</v>
      </c>
      <c r="C307" s="603" t="s">
        <v>3147</v>
      </c>
      <c r="D307" s="604" t="s">
        <v>3148</v>
      </c>
      <c r="E307" s="605" t="s">
        <v>3120</v>
      </c>
      <c r="F307" s="601" t="s">
        <v>3121</v>
      </c>
      <c r="G307" s="606">
        <v>20081.78</v>
      </c>
      <c r="H307" s="607" t="s">
        <v>770</v>
      </c>
      <c r="I307" s="618">
        <f t="shared" si="4"/>
        <v>20081.78</v>
      </c>
    </row>
    <row r="308" spans="1:9" s="600" customFormat="1" ht="15">
      <c r="A308" s="617" t="s">
        <v>3118</v>
      </c>
      <c r="B308" s="602">
        <v>44398</v>
      </c>
      <c r="C308" s="603" t="s">
        <v>3149</v>
      </c>
      <c r="D308" s="604" t="s">
        <v>3150</v>
      </c>
      <c r="E308" s="605" t="s">
        <v>3120</v>
      </c>
      <c r="F308" s="601" t="s">
        <v>3121</v>
      </c>
      <c r="G308" s="606">
        <v>19284.3</v>
      </c>
      <c r="H308" s="607" t="s">
        <v>770</v>
      </c>
      <c r="I308" s="618">
        <f t="shared" si="4"/>
        <v>19284.3</v>
      </c>
    </row>
    <row r="309" spans="1:9" s="600" customFormat="1" ht="15">
      <c r="A309" s="617" t="s">
        <v>3118</v>
      </c>
      <c r="B309" s="602">
        <v>44398</v>
      </c>
      <c r="C309" s="603" t="s">
        <v>3151</v>
      </c>
      <c r="D309" s="604" t="s">
        <v>3152</v>
      </c>
      <c r="E309" s="605" t="s">
        <v>3120</v>
      </c>
      <c r="F309" s="601" t="s">
        <v>3121</v>
      </c>
      <c r="G309" s="606">
        <v>48854.93</v>
      </c>
      <c r="H309" s="607" t="s">
        <v>770</v>
      </c>
      <c r="I309" s="618">
        <f t="shared" si="4"/>
        <v>48854.93</v>
      </c>
    </row>
    <row r="310" spans="1:9" s="600" customFormat="1" ht="15">
      <c r="A310" s="617" t="s">
        <v>3118</v>
      </c>
      <c r="B310" s="602">
        <v>44398</v>
      </c>
      <c r="C310" s="603" t="s">
        <v>3153</v>
      </c>
      <c r="D310" s="604" t="s">
        <v>3154</v>
      </c>
      <c r="E310" s="605" t="s">
        <v>3120</v>
      </c>
      <c r="F310" s="601" t="s">
        <v>3121</v>
      </c>
      <c r="G310" s="606">
        <v>36833.29</v>
      </c>
      <c r="H310" s="607" t="s">
        <v>770</v>
      </c>
      <c r="I310" s="618">
        <f t="shared" si="4"/>
        <v>36833.29</v>
      </c>
    </row>
    <row r="311" spans="1:9" s="600" customFormat="1" ht="15">
      <c r="A311" s="617" t="s">
        <v>3118</v>
      </c>
      <c r="B311" s="602">
        <v>44400</v>
      </c>
      <c r="C311" s="603" t="s">
        <v>3155</v>
      </c>
      <c r="D311" s="604" t="s">
        <v>3156</v>
      </c>
      <c r="E311" s="605" t="s">
        <v>3120</v>
      </c>
      <c r="F311" s="601" t="s">
        <v>3121</v>
      </c>
      <c r="G311" s="606">
        <v>36833.29</v>
      </c>
      <c r="H311" s="607" t="s">
        <v>770</v>
      </c>
      <c r="I311" s="618">
        <f t="shared" si="4"/>
        <v>36833.29</v>
      </c>
    </row>
    <row r="312" spans="1:9" s="600" customFormat="1" ht="15">
      <c r="A312" s="617" t="s">
        <v>3118</v>
      </c>
      <c r="B312" s="602">
        <v>44400</v>
      </c>
      <c r="C312" s="603" t="s">
        <v>3157</v>
      </c>
      <c r="D312" s="604" t="s">
        <v>3158</v>
      </c>
      <c r="E312" s="605" t="s">
        <v>3120</v>
      </c>
      <c r="F312" s="601" t="s">
        <v>3121</v>
      </c>
      <c r="G312" s="606">
        <v>14995.55</v>
      </c>
      <c r="H312" s="607" t="s">
        <v>770</v>
      </c>
      <c r="I312" s="618">
        <f t="shared" si="4"/>
        <v>14995.55</v>
      </c>
    </row>
    <row r="313" spans="1:9" s="600" customFormat="1" ht="28">
      <c r="A313" s="617" t="s">
        <v>3159</v>
      </c>
      <c r="B313" s="602"/>
      <c r="C313" s="603"/>
      <c r="D313" s="604" t="s">
        <v>4806</v>
      </c>
      <c r="E313" s="605" t="s">
        <v>563</v>
      </c>
      <c r="F313" s="601" t="s">
        <v>506</v>
      </c>
      <c r="G313" s="606">
        <v>74936</v>
      </c>
      <c r="H313" s="607" t="s">
        <v>770</v>
      </c>
      <c r="I313" s="618">
        <f t="shared" si="4"/>
        <v>74936</v>
      </c>
    </row>
    <row r="314" spans="1:9" s="600" customFormat="1" ht="28">
      <c r="A314" s="617" t="s">
        <v>3159</v>
      </c>
      <c r="B314" s="602"/>
      <c r="C314" s="603"/>
      <c r="D314" s="604" t="s">
        <v>4805</v>
      </c>
      <c r="E314" s="605" t="s">
        <v>563</v>
      </c>
      <c r="F314" s="601" t="s">
        <v>506</v>
      </c>
      <c r="G314" s="606">
        <v>6264</v>
      </c>
      <c r="H314" s="607" t="s">
        <v>770</v>
      </c>
      <c r="I314" s="618">
        <f t="shared" si="4"/>
        <v>6264</v>
      </c>
    </row>
    <row r="315" spans="1:9" s="600" customFormat="1" ht="28">
      <c r="A315" s="617" t="s">
        <v>3159</v>
      </c>
      <c r="B315" s="602"/>
      <c r="C315" s="603"/>
      <c r="D315" s="672" t="s">
        <v>4804</v>
      </c>
      <c r="E315" s="605" t="s">
        <v>563</v>
      </c>
      <c r="F315" s="601" t="s">
        <v>506</v>
      </c>
      <c r="G315" s="606">
        <v>5602.8</v>
      </c>
      <c r="H315" s="607" t="s">
        <v>770</v>
      </c>
      <c r="I315" s="618">
        <f t="shared" si="4"/>
        <v>5602.8</v>
      </c>
    </row>
    <row r="316" spans="1:9" s="600" customFormat="1" ht="28">
      <c r="A316" s="617" t="s">
        <v>3159</v>
      </c>
      <c r="B316" s="602"/>
      <c r="C316" s="603"/>
      <c r="D316" s="604" t="s">
        <v>4803</v>
      </c>
      <c r="E316" s="605" t="s">
        <v>563</v>
      </c>
      <c r="F316" s="601" t="s">
        <v>506</v>
      </c>
      <c r="G316" s="606">
        <v>31088</v>
      </c>
      <c r="H316" s="607" t="s">
        <v>770</v>
      </c>
      <c r="I316" s="618">
        <f t="shared" si="4"/>
        <v>31088</v>
      </c>
    </row>
    <row r="317" spans="1:9" s="600" customFormat="1" ht="28">
      <c r="A317" s="617" t="s">
        <v>3159</v>
      </c>
      <c r="B317" s="602"/>
      <c r="C317" s="603"/>
      <c r="D317" s="604" t="s">
        <v>4802</v>
      </c>
      <c r="E317" s="605" t="s">
        <v>563</v>
      </c>
      <c r="F317" s="601" t="s">
        <v>506</v>
      </c>
      <c r="G317" s="606">
        <v>6960</v>
      </c>
      <c r="H317" s="607" t="s">
        <v>770</v>
      </c>
      <c r="I317" s="618">
        <f t="shared" si="4"/>
        <v>6960</v>
      </c>
    </row>
    <row r="318" spans="1:9" s="600" customFormat="1" ht="28">
      <c r="A318" s="617" t="s">
        <v>3159</v>
      </c>
      <c r="B318" s="602"/>
      <c r="C318" s="603"/>
      <c r="D318" s="604" t="s">
        <v>4801</v>
      </c>
      <c r="E318" s="605" t="s">
        <v>563</v>
      </c>
      <c r="F318" s="601" t="s">
        <v>506</v>
      </c>
      <c r="G318" s="606">
        <v>6960</v>
      </c>
      <c r="H318" s="607" t="s">
        <v>770</v>
      </c>
      <c r="I318" s="618">
        <f t="shared" si="4"/>
        <v>6960</v>
      </c>
    </row>
    <row r="319" spans="1:9" s="600" customFormat="1" ht="28">
      <c r="A319" s="617" t="s">
        <v>3159</v>
      </c>
      <c r="B319" s="602"/>
      <c r="C319" s="603"/>
      <c r="D319" s="604" t="s">
        <v>3160</v>
      </c>
      <c r="E319" s="605" t="s">
        <v>563</v>
      </c>
      <c r="F319" s="601" t="s">
        <v>506</v>
      </c>
      <c r="G319" s="606">
        <v>5985</v>
      </c>
      <c r="H319" s="607" t="s">
        <v>770</v>
      </c>
      <c r="I319" s="618">
        <f t="shared" si="4"/>
        <v>5985</v>
      </c>
    </row>
    <row r="320" spans="1:9" s="600" customFormat="1" ht="28">
      <c r="A320" s="617" t="s">
        <v>3159</v>
      </c>
      <c r="B320" s="602"/>
      <c r="C320" s="603"/>
      <c r="D320" s="604" t="s">
        <v>564</v>
      </c>
      <c r="E320" s="605" t="s">
        <v>563</v>
      </c>
      <c r="F320" s="601" t="s">
        <v>506</v>
      </c>
      <c r="G320" s="606">
        <v>31088</v>
      </c>
      <c r="H320" s="607" t="s">
        <v>770</v>
      </c>
      <c r="I320" s="618">
        <v>928</v>
      </c>
    </row>
    <row r="321" spans="1:9" s="600" customFormat="1" ht="28">
      <c r="A321" s="617" t="s">
        <v>3159</v>
      </c>
      <c r="B321" s="602"/>
      <c r="C321" s="603"/>
      <c r="D321" s="604" t="s">
        <v>3161</v>
      </c>
      <c r="E321" s="605" t="s">
        <v>563</v>
      </c>
      <c r="F321" s="601" t="s">
        <v>506</v>
      </c>
      <c r="G321" s="606">
        <v>14268</v>
      </c>
      <c r="H321" s="607" t="s">
        <v>770</v>
      </c>
      <c r="I321" s="618">
        <f t="shared" ref="I321:I384" si="5">+G321</f>
        <v>14268</v>
      </c>
    </row>
    <row r="322" spans="1:9" s="600" customFormat="1" ht="28">
      <c r="A322" s="617" t="s">
        <v>3162</v>
      </c>
      <c r="B322" s="602">
        <v>43000</v>
      </c>
      <c r="C322" s="603">
        <v>36887</v>
      </c>
      <c r="D322" s="604" t="s">
        <v>3163</v>
      </c>
      <c r="E322" s="605" t="s">
        <v>3164</v>
      </c>
      <c r="F322" s="601" t="s">
        <v>3165</v>
      </c>
      <c r="G322" s="606">
        <v>14361</v>
      </c>
      <c r="H322" s="607" t="s">
        <v>770</v>
      </c>
      <c r="I322" s="618">
        <f t="shared" si="5"/>
        <v>14361</v>
      </c>
    </row>
    <row r="323" spans="1:9" s="600" customFormat="1" ht="28">
      <c r="A323" s="617" t="s">
        <v>3162</v>
      </c>
      <c r="B323" s="602">
        <v>43301</v>
      </c>
      <c r="C323" s="603">
        <v>30550</v>
      </c>
      <c r="D323" s="604" t="s">
        <v>3166</v>
      </c>
      <c r="E323" s="605" t="s">
        <v>3164</v>
      </c>
      <c r="F323" s="601" t="s">
        <v>3167</v>
      </c>
      <c r="G323" s="606">
        <v>2575</v>
      </c>
      <c r="H323" s="607" t="s">
        <v>770</v>
      </c>
      <c r="I323" s="618">
        <f t="shared" si="5"/>
        <v>2575</v>
      </c>
    </row>
    <row r="324" spans="1:9" s="600" customFormat="1" ht="28">
      <c r="A324" s="617" t="s">
        <v>3162</v>
      </c>
      <c r="B324" s="602">
        <v>43312</v>
      </c>
      <c r="C324" s="603">
        <v>30593</v>
      </c>
      <c r="D324" s="604" t="s">
        <v>3168</v>
      </c>
      <c r="E324" s="605" t="s">
        <v>3164</v>
      </c>
      <c r="F324" s="601" t="s">
        <v>3167</v>
      </c>
      <c r="G324" s="606">
        <v>23328</v>
      </c>
      <c r="H324" s="607" t="s">
        <v>770</v>
      </c>
      <c r="I324" s="618">
        <f t="shared" si="5"/>
        <v>23328</v>
      </c>
    </row>
    <row r="325" spans="1:9" s="600" customFormat="1" ht="28">
      <c r="A325" s="617" t="s">
        <v>3162</v>
      </c>
      <c r="B325" s="602">
        <v>43312</v>
      </c>
      <c r="C325" s="603">
        <v>30594</v>
      </c>
      <c r="D325" s="604" t="s">
        <v>3169</v>
      </c>
      <c r="E325" s="605" t="s">
        <v>3164</v>
      </c>
      <c r="F325" s="601" t="s">
        <v>3167</v>
      </c>
      <c r="G325" s="606">
        <v>2181</v>
      </c>
      <c r="H325" s="607" t="s">
        <v>770</v>
      </c>
      <c r="I325" s="618">
        <f t="shared" si="5"/>
        <v>2181</v>
      </c>
    </row>
    <row r="326" spans="1:9" s="600" customFormat="1" ht="28">
      <c r="A326" s="617" t="s">
        <v>3162</v>
      </c>
      <c r="B326" s="602">
        <v>43312</v>
      </c>
      <c r="C326" s="603">
        <v>30595</v>
      </c>
      <c r="D326" s="604" t="s">
        <v>3170</v>
      </c>
      <c r="E326" s="605" t="s">
        <v>3164</v>
      </c>
      <c r="F326" s="601" t="s">
        <v>3167</v>
      </c>
      <c r="G326" s="606">
        <v>11405</v>
      </c>
      <c r="H326" s="607" t="s">
        <v>770</v>
      </c>
      <c r="I326" s="618">
        <f t="shared" si="5"/>
        <v>11405</v>
      </c>
    </row>
    <row r="327" spans="1:9" s="600" customFormat="1" ht="28">
      <c r="A327" s="617" t="s">
        <v>3162</v>
      </c>
      <c r="B327" s="602">
        <v>44105</v>
      </c>
      <c r="C327" s="603" t="s">
        <v>3171</v>
      </c>
      <c r="D327" s="604" t="s">
        <v>3172</v>
      </c>
      <c r="E327" s="605" t="s">
        <v>3164</v>
      </c>
      <c r="F327" s="601" t="s">
        <v>3167</v>
      </c>
      <c r="G327" s="606">
        <v>5454</v>
      </c>
      <c r="H327" s="607" t="s">
        <v>770</v>
      </c>
      <c r="I327" s="618">
        <f t="shared" si="5"/>
        <v>5454</v>
      </c>
    </row>
    <row r="328" spans="1:9" s="600" customFormat="1" ht="28">
      <c r="A328" s="617" t="s">
        <v>3162</v>
      </c>
      <c r="B328" s="602">
        <v>44166</v>
      </c>
      <c r="C328" s="603" t="s">
        <v>3173</v>
      </c>
      <c r="D328" s="604" t="s">
        <v>3174</v>
      </c>
      <c r="E328" s="605" t="s">
        <v>3164</v>
      </c>
      <c r="F328" s="601" t="s">
        <v>3167</v>
      </c>
      <c r="G328" s="606">
        <v>15045</v>
      </c>
      <c r="H328" s="607" t="s">
        <v>770</v>
      </c>
      <c r="I328" s="618">
        <f t="shared" si="5"/>
        <v>15045</v>
      </c>
    </row>
    <row r="329" spans="1:9" s="600" customFormat="1" ht="28">
      <c r="A329" s="617" t="s">
        <v>3162</v>
      </c>
      <c r="B329" s="602">
        <v>44168</v>
      </c>
      <c r="C329" s="603" t="s">
        <v>3175</v>
      </c>
      <c r="D329" s="604" t="s">
        <v>3176</v>
      </c>
      <c r="E329" s="605" t="s">
        <v>3164</v>
      </c>
      <c r="F329" s="601" t="s">
        <v>3167</v>
      </c>
      <c r="G329" s="606">
        <v>10419</v>
      </c>
      <c r="H329" s="607" t="s">
        <v>770</v>
      </c>
      <c r="I329" s="618">
        <f t="shared" si="5"/>
        <v>10419</v>
      </c>
    </row>
    <row r="330" spans="1:9" s="600" customFormat="1" ht="28">
      <c r="A330" s="617" t="s">
        <v>3162</v>
      </c>
      <c r="B330" s="602">
        <v>44169</v>
      </c>
      <c r="C330" s="603" t="s">
        <v>3177</v>
      </c>
      <c r="D330" s="604" t="s">
        <v>3178</v>
      </c>
      <c r="E330" s="605" t="s">
        <v>3164</v>
      </c>
      <c r="F330" s="601" t="s">
        <v>3167</v>
      </c>
      <c r="G330" s="606">
        <v>7508</v>
      </c>
      <c r="H330" s="607" t="s">
        <v>770</v>
      </c>
      <c r="I330" s="618">
        <f t="shared" si="5"/>
        <v>7508</v>
      </c>
    </row>
    <row r="331" spans="1:9" s="600" customFormat="1" ht="28">
      <c r="A331" s="617" t="s">
        <v>3162</v>
      </c>
      <c r="B331" s="602">
        <v>44176</v>
      </c>
      <c r="C331" s="603" t="s">
        <v>3179</v>
      </c>
      <c r="D331" s="604" t="s">
        <v>3180</v>
      </c>
      <c r="E331" s="605" t="s">
        <v>3164</v>
      </c>
      <c r="F331" s="601" t="s">
        <v>3167</v>
      </c>
      <c r="G331" s="606">
        <v>2315</v>
      </c>
      <c r="H331" s="607" t="s">
        <v>770</v>
      </c>
      <c r="I331" s="618">
        <f t="shared" si="5"/>
        <v>2315</v>
      </c>
    </row>
    <row r="332" spans="1:9" s="600" customFormat="1" ht="28">
      <c r="A332" s="617" t="s">
        <v>3162</v>
      </c>
      <c r="B332" s="602">
        <v>44176</v>
      </c>
      <c r="C332" s="603" t="s">
        <v>3181</v>
      </c>
      <c r="D332" s="604" t="s">
        <v>3182</v>
      </c>
      <c r="E332" s="605" t="s">
        <v>3164</v>
      </c>
      <c r="F332" s="601" t="s">
        <v>3167</v>
      </c>
      <c r="G332" s="606">
        <v>4452</v>
      </c>
      <c r="H332" s="607" t="s">
        <v>770</v>
      </c>
      <c r="I332" s="618">
        <f t="shared" si="5"/>
        <v>4452</v>
      </c>
    </row>
    <row r="333" spans="1:9" s="600" customFormat="1" ht="28">
      <c r="A333" s="617" t="s">
        <v>3162</v>
      </c>
      <c r="B333" s="602">
        <v>44179</v>
      </c>
      <c r="C333" s="603" t="s">
        <v>3183</v>
      </c>
      <c r="D333" s="604" t="s">
        <v>3184</v>
      </c>
      <c r="E333" s="605" t="s">
        <v>3164</v>
      </c>
      <c r="F333" s="601" t="s">
        <v>3185</v>
      </c>
      <c r="G333" s="606">
        <v>8619</v>
      </c>
      <c r="H333" s="607" t="s">
        <v>770</v>
      </c>
      <c r="I333" s="618">
        <f t="shared" si="5"/>
        <v>8619</v>
      </c>
    </row>
    <row r="334" spans="1:9" s="600" customFormat="1" ht="28">
      <c r="A334" s="617" t="s">
        <v>3162</v>
      </c>
      <c r="B334" s="602" t="s">
        <v>4620</v>
      </c>
      <c r="C334" s="603" t="s">
        <v>3186</v>
      </c>
      <c r="D334" s="604" t="s">
        <v>3187</v>
      </c>
      <c r="E334" s="605" t="s">
        <v>3164</v>
      </c>
      <c r="F334" s="601" t="s">
        <v>3167</v>
      </c>
      <c r="G334" s="606">
        <v>2366.4</v>
      </c>
      <c r="H334" s="607" t="s">
        <v>770</v>
      </c>
      <c r="I334" s="618">
        <f t="shared" si="5"/>
        <v>2366.4</v>
      </c>
    </row>
    <row r="335" spans="1:9" s="600" customFormat="1" ht="28">
      <c r="A335" s="617" t="s">
        <v>3162</v>
      </c>
      <c r="B335" s="602" t="s">
        <v>4620</v>
      </c>
      <c r="C335" s="603" t="s">
        <v>3188</v>
      </c>
      <c r="D335" s="604" t="s">
        <v>3189</v>
      </c>
      <c r="E335" s="605" t="s">
        <v>3164</v>
      </c>
      <c r="F335" s="601" t="s">
        <v>3167</v>
      </c>
      <c r="G335" s="606">
        <v>9911.0400000000009</v>
      </c>
      <c r="H335" s="607" t="s">
        <v>770</v>
      </c>
      <c r="I335" s="618">
        <f t="shared" si="5"/>
        <v>9911.0400000000009</v>
      </c>
    </row>
    <row r="336" spans="1:9" s="600" customFormat="1" ht="28">
      <c r="A336" s="617" t="s">
        <v>3162</v>
      </c>
      <c r="B336" s="602" t="s">
        <v>4620</v>
      </c>
      <c r="C336" s="603" t="s">
        <v>3190</v>
      </c>
      <c r="D336" s="604" t="s">
        <v>3191</v>
      </c>
      <c r="E336" s="605" t="s">
        <v>3164</v>
      </c>
      <c r="F336" s="601" t="s">
        <v>3167</v>
      </c>
      <c r="G336" s="606">
        <v>2366.4</v>
      </c>
      <c r="H336" s="607" t="s">
        <v>770</v>
      </c>
      <c r="I336" s="618">
        <f t="shared" si="5"/>
        <v>2366.4</v>
      </c>
    </row>
    <row r="337" spans="1:9" s="600" customFormat="1" ht="28">
      <c r="A337" s="617" t="s">
        <v>3162</v>
      </c>
      <c r="B337" s="602" t="s">
        <v>4620</v>
      </c>
      <c r="C337" s="603" t="s">
        <v>3192</v>
      </c>
      <c r="D337" s="604" t="s">
        <v>3193</v>
      </c>
      <c r="E337" s="605" t="s">
        <v>3164</v>
      </c>
      <c r="F337" s="601" t="s">
        <v>3167</v>
      </c>
      <c r="G337" s="606">
        <v>18664.400000000001</v>
      </c>
      <c r="H337" s="607" t="s">
        <v>770</v>
      </c>
      <c r="I337" s="618">
        <f t="shared" si="5"/>
        <v>18664.400000000001</v>
      </c>
    </row>
    <row r="338" spans="1:9" s="600" customFormat="1" ht="28">
      <c r="A338" s="617" t="s">
        <v>3162</v>
      </c>
      <c r="B338" s="602" t="s">
        <v>4620</v>
      </c>
      <c r="C338" s="603" t="s">
        <v>3194</v>
      </c>
      <c r="D338" s="604" t="s">
        <v>3195</v>
      </c>
      <c r="E338" s="605" t="s">
        <v>3164</v>
      </c>
      <c r="F338" s="601" t="s">
        <v>3167</v>
      </c>
      <c r="G338" s="606">
        <v>4816.32</v>
      </c>
      <c r="H338" s="607" t="s">
        <v>770</v>
      </c>
      <c r="I338" s="618">
        <f t="shared" si="5"/>
        <v>4816.32</v>
      </c>
    </row>
    <row r="339" spans="1:9" s="600" customFormat="1" ht="28">
      <c r="A339" s="617" t="s">
        <v>3162</v>
      </c>
      <c r="B339" s="602" t="s">
        <v>4619</v>
      </c>
      <c r="C339" s="603" t="s">
        <v>3196</v>
      </c>
      <c r="D339" s="604" t="s">
        <v>3197</v>
      </c>
      <c r="E339" s="605" t="s">
        <v>3164</v>
      </c>
      <c r="F339" s="601" t="s">
        <v>3167</v>
      </c>
      <c r="G339" s="606">
        <v>3978.8</v>
      </c>
      <c r="H339" s="607" t="s">
        <v>770</v>
      </c>
      <c r="I339" s="618">
        <f t="shared" si="5"/>
        <v>3978.8</v>
      </c>
    </row>
    <row r="340" spans="1:9" s="600" customFormat="1" ht="28">
      <c r="A340" s="617" t="s">
        <v>3162</v>
      </c>
      <c r="B340" s="602" t="s">
        <v>4618</v>
      </c>
      <c r="C340" s="603" t="s">
        <v>3198</v>
      </c>
      <c r="D340" s="604" t="s">
        <v>3199</v>
      </c>
      <c r="E340" s="605" t="s">
        <v>3164</v>
      </c>
      <c r="F340" s="601" t="s">
        <v>3167</v>
      </c>
      <c r="G340" s="606">
        <v>5138.8</v>
      </c>
      <c r="H340" s="607" t="s">
        <v>770</v>
      </c>
      <c r="I340" s="618">
        <f t="shared" si="5"/>
        <v>5138.8</v>
      </c>
    </row>
    <row r="341" spans="1:9" s="600" customFormat="1" ht="28">
      <c r="A341" s="617" t="s">
        <v>3162</v>
      </c>
      <c r="B341" s="602" t="s">
        <v>4618</v>
      </c>
      <c r="C341" s="603" t="s">
        <v>3200</v>
      </c>
      <c r="D341" s="604" t="s">
        <v>3201</v>
      </c>
      <c r="E341" s="605" t="s">
        <v>3164</v>
      </c>
      <c r="F341" s="601" t="s">
        <v>3167</v>
      </c>
      <c r="G341" s="606">
        <v>2366.4</v>
      </c>
      <c r="H341" s="607" t="s">
        <v>770</v>
      </c>
      <c r="I341" s="618">
        <f t="shared" si="5"/>
        <v>2366.4</v>
      </c>
    </row>
    <row r="342" spans="1:9" s="600" customFormat="1" ht="28">
      <c r="A342" s="617" t="s">
        <v>3162</v>
      </c>
      <c r="B342" s="602" t="s">
        <v>4618</v>
      </c>
      <c r="C342" s="603" t="s">
        <v>3202</v>
      </c>
      <c r="D342" s="604" t="s">
        <v>3203</v>
      </c>
      <c r="E342" s="605" t="s">
        <v>3164</v>
      </c>
      <c r="F342" s="601" t="s">
        <v>3167</v>
      </c>
      <c r="G342" s="606">
        <v>13435.12</v>
      </c>
      <c r="H342" s="607" t="s">
        <v>770</v>
      </c>
      <c r="I342" s="618">
        <f t="shared" si="5"/>
        <v>13435.12</v>
      </c>
    </row>
    <row r="343" spans="1:9" s="600" customFormat="1" ht="28">
      <c r="A343" s="617" t="s">
        <v>3162</v>
      </c>
      <c r="B343" s="602" t="s">
        <v>4618</v>
      </c>
      <c r="C343" s="603" t="s">
        <v>3204</v>
      </c>
      <c r="D343" s="604" t="s">
        <v>3205</v>
      </c>
      <c r="E343" s="605" t="s">
        <v>3164</v>
      </c>
      <c r="F343" s="601" t="s">
        <v>3167</v>
      </c>
      <c r="G343" s="606">
        <v>4721.2</v>
      </c>
      <c r="H343" s="607" t="s">
        <v>770</v>
      </c>
      <c r="I343" s="618">
        <f t="shared" si="5"/>
        <v>4721.2</v>
      </c>
    </row>
    <row r="344" spans="1:9" s="600" customFormat="1" ht="28">
      <c r="A344" s="617" t="s">
        <v>3162</v>
      </c>
      <c r="B344" s="602" t="s">
        <v>4617</v>
      </c>
      <c r="C344" s="603" t="s">
        <v>3206</v>
      </c>
      <c r="D344" s="604" t="s">
        <v>3207</v>
      </c>
      <c r="E344" s="605" t="s">
        <v>3164</v>
      </c>
      <c r="F344" s="601" t="s">
        <v>3185</v>
      </c>
      <c r="G344" s="606">
        <v>25090.799999999999</v>
      </c>
      <c r="H344" s="607" t="s">
        <v>770</v>
      </c>
      <c r="I344" s="618">
        <f t="shared" si="5"/>
        <v>25090.799999999999</v>
      </c>
    </row>
    <row r="345" spans="1:9" s="600" customFormat="1" ht="28">
      <c r="A345" s="617" t="s">
        <v>3162</v>
      </c>
      <c r="B345" s="602" t="s">
        <v>4616</v>
      </c>
      <c r="C345" s="603" t="s">
        <v>3208</v>
      </c>
      <c r="D345" s="604" t="s">
        <v>3209</v>
      </c>
      <c r="E345" s="605" t="s">
        <v>3164</v>
      </c>
      <c r="F345" s="601" t="s">
        <v>3167</v>
      </c>
      <c r="G345" s="606">
        <v>6688.56</v>
      </c>
      <c r="H345" s="607" t="s">
        <v>770</v>
      </c>
      <c r="I345" s="618">
        <f t="shared" si="5"/>
        <v>6688.56</v>
      </c>
    </row>
    <row r="346" spans="1:9" s="600" customFormat="1" ht="28">
      <c r="A346" s="617" t="s">
        <v>3162</v>
      </c>
      <c r="B346" s="602" t="s">
        <v>4602</v>
      </c>
      <c r="C346" s="603" t="s">
        <v>3210</v>
      </c>
      <c r="D346" s="604" t="s">
        <v>3211</v>
      </c>
      <c r="E346" s="605" t="s">
        <v>3164</v>
      </c>
      <c r="F346" s="601" t="s">
        <v>3167</v>
      </c>
      <c r="G346" s="606">
        <v>2241.12</v>
      </c>
      <c r="H346" s="607" t="s">
        <v>770</v>
      </c>
      <c r="I346" s="618">
        <f t="shared" si="5"/>
        <v>2241.12</v>
      </c>
    </row>
    <row r="347" spans="1:9" s="600" customFormat="1" ht="28">
      <c r="A347" s="617" t="s">
        <v>3162</v>
      </c>
      <c r="B347" s="602" t="s">
        <v>4602</v>
      </c>
      <c r="C347" s="603" t="s">
        <v>3212</v>
      </c>
      <c r="D347" s="604" t="s">
        <v>3213</v>
      </c>
      <c r="E347" s="605" t="s">
        <v>3164</v>
      </c>
      <c r="F347" s="601" t="s">
        <v>3167</v>
      </c>
      <c r="G347" s="606">
        <v>16704</v>
      </c>
      <c r="H347" s="607" t="s">
        <v>770</v>
      </c>
      <c r="I347" s="618">
        <f t="shared" si="5"/>
        <v>16704</v>
      </c>
    </row>
    <row r="348" spans="1:9" s="600" customFormat="1" ht="28">
      <c r="A348" s="617" t="s">
        <v>3162</v>
      </c>
      <c r="B348" s="602" t="s">
        <v>4602</v>
      </c>
      <c r="C348" s="603" t="s">
        <v>3214</v>
      </c>
      <c r="D348" s="604" t="s">
        <v>3215</v>
      </c>
      <c r="E348" s="605" t="s">
        <v>3164</v>
      </c>
      <c r="F348" s="601" t="s">
        <v>3167</v>
      </c>
      <c r="G348" s="606">
        <v>11669.6</v>
      </c>
      <c r="H348" s="607" t="s">
        <v>770</v>
      </c>
      <c r="I348" s="618">
        <f t="shared" si="5"/>
        <v>11669.6</v>
      </c>
    </row>
    <row r="349" spans="1:9" s="600" customFormat="1" ht="28">
      <c r="A349" s="617" t="s">
        <v>3162</v>
      </c>
      <c r="B349" s="602" t="s">
        <v>4615</v>
      </c>
      <c r="C349" s="603" t="s">
        <v>3216</v>
      </c>
      <c r="D349" s="604" t="s">
        <v>3217</v>
      </c>
      <c r="E349" s="605" t="s">
        <v>3164</v>
      </c>
      <c r="F349" s="601" t="s">
        <v>3167</v>
      </c>
      <c r="G349" s="606">
        <v>5788.4</v>
      </c>
      <c r="H349" s="607" t="s">
        <v>770</v>
      </c>
      <c r="I349" s="618">
        <f t="shared" si="5"/>
        <v>5788.4</v>
      </c>
    </row>
    <row r="350" spans="1:9" s="600" customFormat="1" ht="28">
      <c r="A350" s="617" t="s">
        <v>3162</v>
      </c>
      <c r="B350" s="602" t="s">
        <v>4615</v>
      </c>
      <c r="C350" s="603" t="s">
        <v>3218</v>
      </c>
      <c r="D350" s="604" t="s">
        <v>3219</v>
      </c>
      <c r="E350" s="605" t="s">
        <v>3164</v>
      </c>
      <c r="F350" s="601" t="s">
        <v>3167</v>
      </c>
      <c r="G350" s="606">
        <v>19868.48</v>
      </c>
      <c r="H350" s="607" t="s">
        <v>770</v>
      </c>
      <c r="I350" s="618">
        <f t="shared" si="5"/>
        <v>19868.48</v>
      </c>
    </row>
    <row r="351" spans="1:9" s="600" customFormat="1" ht="28">
      <c r="A351" s="617" t="s">
        <v>3162</v>
      </c>
      <c r="B351" s="602" t="s">
        <v>4601</v>
      </c>
      <c r="C351" s="603" t="s">
        <v>3220</v>
      </c>
      <c r="D351" s="604" t="s">
        <v>3221</v>
      </c>
      <c r="E351" s="605" t="s">
        <v>3164</v>
      </c>
      <c r="F351" s="601" t="s">
        <v>3167</v>
      </c>
      <c r="G351" s="606">
        <v>2466.16</v>
      </c>
      <c r="H351" s="607" t="s">
        <v>770</v>
      </c>
      <c r="I351" s="618">
        <f t="shared" si="5"/>
        <v>2466.16</v>
      </c>
    </row>
    <row r="352" spans="1:9" s="600" customFormat="1" ht="28">
      <c r="A352" s="617" t="s">
        <v>3162</v>
      </c>
      <c r="B352" s="602" t="s">
        <v>4614</v>
      </c>
      <c r="C352" s="603" t="s">
        <v>3222</v>
      </c>
      <c r="D352" s="604" t="s">
        <v>3223</v>
      </c>
      <c r="E352" s="605" t="s">
        <v>3164</v>
      </c>
      <c r="F352" s="601" t="s">
        <v>3167</v>
      </c>
      <c r="G352" s="606">
        <v>15033.6</v>
      </c>
      <c r="H352" s="607" t="s">
        <v>770</v>
      </c>
      <c r="I352" s="618">
        <f t="shared" si="5"/>
        <v>15033.6</v>
      </c>
    </row>
    <row r="353" spans="1:9" s="600" customFormat="1" ht="28">
      <c r="A353" s="617" t="s">
        <v>3162</v>
      </c>
      <c r="B353" s="602" t="s">
        <v>4614</v>
      </c>
      <c r="C353" s="603" t="s">
        <v>3224</v>
      </c>
      <c r="D353" s="604" t="s">
        <v>3225</v>
      </c>
      <c r="E353" s="605" t="s">
        <v>3164</v>
      </c>
      <c r="F353" s="601" t="s">
        <v>3167</v>
      </c>
      <c r="G353" s="606">
        <v>23923.84</v>
      </c>
      <c r="H353" s="607" t="s">
        <v>770</v>
      </c>
      <c r="I353" s="618">
        <f t="shared" si="5"/>
        <v>23923.84</v>
      </c>
    </row>
    <row r="354" spans="1:9" s="600" customFormat="1" ht="28">
      <c r="A354" s="617" t="s">
        <v>3162</v>
      </c>
      <c r="B354" s="602" t="s">
        <v>4613</v>
      </c>
      <c r="C354" s="603" t="s">
        <v>3226</v>
      </c>
      <c r="D354" s="604" t="s">
        <v>3227</v>
      </c>
      <c r="E354" s="605" t="s">
        <v>3164</v>
      </c>
      <c r="F354" s="601" t="s">
        <v>3185</v>
      </c>
      <c r="G354" s="606">
        <v>8379.84</v>
      </c>
      <c r="H354" s="607" t="s">
        <v>770</v>
      </c>
      <c r="I354" s="618">
        <f t="shared" si="5"/>
        <v>8379.84</v>
      </c>
    </row>
    <row r="355" spans="1:9" s="600" customFormat="1" ht="28">
      <c r="A355" s="617" t="s">
        <v>3162</v>
      </c>
      <c r="B355" s="602" t="s">
        <v>4613</v>
      </c>
      <c r="C355" s="603" t="s">
        <v>3228</v>
      </c>
      <c r="D355" s="604" t="s">
        <v>3229</v>
      </c>
      <c r="E355" s="605" t="s">
        <v>3164</v>
      </c>
      <c r="F355" s="601" t="s">
        <v>3167</v>
      </c>
      <c r="G355" s="606">
        <v>13043.04</v>
      </c>
      <c r="H355" s="607" t="s">
        <v>770</v>
      </c>
      <c r="I355" s="618">
        <f t="shared" si="5"/>
        <v>13043.04</v>
      </c>
    </row>
    <row r="356" spans="1:9" s="600" customFormat="1" ht="15">
      <c r="A356" s="617" t="s">
        <v>3162</v>
      </c>
      <c r="B356" s="602"/>
      <c r="C356" s="603"/>
      <c r="D356" s="604" t="s">
        <v>4612</v>
      </c>
      <c r="E356" s="605" t="s">
        <v>3164</v>
      </c>
      <c r="F356" s="601" t="s">
        <v>3230</v>
      </c>
      <c r="G356" s="606">
        <v>232</v>
      </c>
      <c r="H356" s="607" t="s">
        <v>770</v>
      </c>
      <c r="I356" s="618">
        <f t="shared" si="5"/>
        <v>232</v>
      </c>
    </row>
    <row r="357" spans="1:9" s="600" customFormat="1" ht="15">
      <c r="A357" s="617" t="s">
        <v>3162</v>
      </c>
      <c r="B357" s="602"/>
      <c r="C357" s="603"/>
      <c r="D357" s="604" t="s">
        <v>4611</v>
      </c>
      <c r="E357" s="605" t="s">
        <v>3164</v>
      </c>
      <c r="F357" s="601" t="s">
        <v>3230</v>
      </c>
      <c r="G357" s="606">
        <v>17529.919999999998</v>
      </c>
      <c r="H357" s="607" t="s">
        <v>770</v>
      </c>
      <c r="I357" s="618">
        <f t="shared" si="5"/>
        <v>17529.919999999998</v>
      </c>
    </row>
    <row r="358" spans="1:9" s="600" customFormat="1" ht="15">
      <c r="A358" s="617" t="s">
        <v>3162</v>
      </c>
      <c r="B358" s="602"/>
      <c r="C358" s="603"/>
      <c r="D358" s="604" t="s">
        <v>4610</v>
      </c>
      <c r="E358" s="605" t="s">
        <v>3164</v>
      </c>
      <c r="F358" s="601" t="s">
        <v>3230</v>
      </c>
      <c r="G358" s="606">
        <v>15718</v>
      </c>
      <c r="H358" s="607" t="s">
        <v>770</v>
      </c>
      <c r="I358" s="618">
        <f t="shared" si="5"/>
        <v>15718</v>
      </c>
    </row>
    <row r="359" spans="1:9" s="600" customFormat="1" ht="15">
      <c r="A359" s="617" t="s">
        <v>3162</v>
      </c>
      <c r="B359" s="602"/>
      <c r="C359" s="603"/>
      <c r="D359" s="604" t="s">
        <v>4609</v>
      </c>
      <c r="E359" s="605" t="s">
        <v>3164</v>
      </c>
      <c r="F359" s="601" t="s">
        <v>3230</v>
      </c>
      <c r="G359" s="606">
        <v>4999.6000000000004</v>
      </c>
      <c r="H359" s="607" t="s">
        <v>770</v>
      </c>
      <c r="I359" s="618">
        <f t="shared" si="5"/>
        <v>4999.6000000000004</v>
      </c>
    </row>
    <row r="360" spans="1:9" s="600" customFormat="1" ht="15">
      <c r="A360" s="617" t="s">
        <v>3162</v>
      </c>
      <c r="B360" s="602"/>
      <c r="C360" s="603"/>
      <c r="D360" s="604" t="s">
        <v>4608</v>
      </c>
      <c r="E360" s="605" t="s">
        <v>3164</v>
      </c>
      <c r="F360" s="601" t="s">
        <v>3230</v>
      </c>
      <c r="G360" s="606">
        <v>12539.6</v>
      </c>
      <c r="H360" s="607" t="s">
        <v>770</v>
      </c>
      <c r="I360" s="618">
        <f t="shared" si="5"/>
        <v>12539.6</v>
      </c>
    </row>
    <row r="361" spans="1:9" s="600" customFormat="1" ht="15">
      <c r="A361" s="617" t="s">
        <v>3162</v>
      </c>
      <c r="B361" s="602"/>
      <c r="C361" s="603"/>
      <c r="D361" s="604" t="s">
        <v>4607</v>
      </c>
      <c r="E361" s="605" t="s">
        <v>3164</v>
      </c>
      <c r="F361" s="601" t="s">
        <v>3230</v>
      </c>
      <c r="G361" s="606">
        <v>12400.4</v>
      </c>
      <c r="H361" s="607" t="s">
        <v>770</v>
      </c>
      <c r="I361" s="618">
        <f t="shared" si="5"/>
        <v>12400.4</v>
      </c>
    </row>
    <row r="362" spans="1:9" s="600" customFormat="1" ht="15">
      <c r="A362" s="617" t="s">
        <v>3162</v>
      </c>
      <c r="B362" s="602"/>
      <c r="C362" s="603"/>
      <c r="D362" s="604" t="s">
        <v>4606</v>
      </c>
      <c r="E362" s="605" t="s">
        <v>3164</v>
      </c>
      <c r="F362" s="601" t="s">
        <v>3230</v>
      </c>
      <c r="G362" s="606">
        <v>3786.24</v>
      </c>
      <c r="H362" s="607" t="s">
        <v>770</v>
      </c>
      <c r="I362" s="618">
        <f t="shared" si="5"/>
        <v>3786.24</v>
      </c>
    </row>
    <row r="363" spans="1:9" s="600" customFormat="1" ht="15">
      <c r="A363" s="617" t="s">
        <v>3162</v>
      </c>
      <c r="B363" s="602"/>
      <c r="C363" s="603"/>
      <c r="D363" s="604" t="s">
        <v>4605</v>
      </c>
      <c r="E363" s="605" t="s">
        <v>3164</v>
      </c>
      <c r="F363" s="601" t="s">
        <v>3230</v>
      </c>
      <c r="G363" s="606">
        <v>34489.120000000003</v>
      </c>
      <c r="H363" s="607" t="s">
        <v>770</v>
      </c>
      <c r="I363" s="618">
        <f t="shared" si="5"/>
        <v>34489.120000000003</v>
      </c>
    </row>
    <row r="364" spans="1:9" s="600" customFormat="1" ht="28">
      <c r="A364" s="617" t="s">
        <v>3231</v>
      </c>
      <c r="B364" s="602">
        <v>42816</v>
      </c>
      <c r="C364" s="603">
        <v>35767</v>
      </c>
      <c r="D364" s="604" t="s">
        <v>3232</v>
      </c>
      <c r="E364" s="605" t="s">
        <v>3233</v>
      </c>
      <c r="F364" s="601" t="s">
        <v>3167</v>
      </c>
      <c r="G364" s="606">
        <v>104968</v>
      </c>
      <c r="H364" s="607" t="s">
        <v>770</v>
      </c>
      <c r="I364" s="618">
        <f t="shared" si="5"/>
        <v>104968</v>
      </c>
    </row>
    <row r="365" spans="1:9" s="600" customFormat="1" ht="28">
      <c r="A365" s="617" t="s">
        <v>3234</v>
      </c>
      <c r="B365" s="602">
        <v>42775</v>
      </c>
      <c r="C365" s="603">
        <v>38040</v>
      </c>
      <c r="D365" s="577">
        <v>260</v>
      </c>
      <c r="E365" s="605" t="s">
        <v>3235</v>
      </c>
      <c r="F365" s="601" t="s">
        <v>3236</v>
      </c>
      <c r="G365" s="606">
        <v>72384</v>
      </c>
      <c r="H365" s="607" t="s">
        <v>770</v>
      </c>
      <c r="I365" s="618">
        <f t="shared" si="5"/>
        <v>72384</v>
      </c>
    </row>
    <row r="366" spans="1:9" s="600" customFormat="1" ht="28">
      <c r="A366" s="617" t="s">
        <v>3234</v>
      </c>
      <c r="B366" s="602">
        <v>42816</v>
      </c>
      <c r="C366" s="603">
        <v>38040</v>
      </c>
      <c r="D366" s="577">
        <v>266</v>
      </c>
      <c r="E366" s="605" t="s">
        <v>3235</v>
      </c>
      <c r="F366" s="601" t="s">
        <v>3236</v>
      </c>
      <c r="G366" s="606">
        <v>72384</v>
      </c>
      <c r="H366" s="607" t="s">
        <v>770</v>
      </c>
      <c r="I366" s="618">
        <f t="shared" si="5"/>
        <v>72384</v>
      </c>
    </row>
    <row r="367" spans="1:9" s="600" customFormat="1" ht="28">
      <c r="A367" s="617" t="s">
        <v>3234</v>
      </c>
      <c r="B367" s="602">
        <v>42853</v>
      </c>
      <c r="C367" s="603">
        <v>38040</v>
      </c>
      <c r="D367" s="577">
        <v>267</v>
      </c>
      <c r="E367" s="605" t="s">
        <v>3235</v>
      </c>
      <c r="F367" s="601" t="s">
        <v>3236</v>
      </c>
      <c r="G367" s="606">
        <v>72384</v>
      </c>
      <c r="H367" s="607" t="s">
        <v>770</v>
      </c>
      <c r="I367" s="618">
        <f t="shared" si="5"/>
        <v>72384</v>
      </c>
    </row>
    <row r="368" spans="1:9" s="600" customFormat="1" ht="28">
      <c r="A368" s="617" t="s">
        <v>3237</v>
      </c>
      <c r="B368" s="602">
        <v>43353</v>
      </c>
      <c r="C368" s="603">
        <v>36871</v>
      </c>
      <c r="D368" s="604" t="s">
        <v>3238</v>
      </c>
      <c r="E368" s="605" t="s">
        <v>3239</v>
      </c>
      <c r="F368" s="601" t="s">
        <v>3240</v>
      </c>
      <c r="G368" s="606">
        <v>2784</v>
      </c>
      <c r="H368" s="607" t="s">
        <v>770</v>
      </c>
      <c r="I368" s="618">
        <f t="shared" si="5"/>
        <v>2784</v>
      </c>
    </row>
    <row r="369" spans="1:9" s="600" customFormat="1" ht="28">
      <c r="A369" s="617" t="s">
        <v>3241</v>
      </c>
      <c r="B369" s="602">
        <v>42790</v>
      </c>
      <c r="C369" s="603">
        <v>30276</v>
      </c>
      <c r="D369" s="604" t="s">
        <v>3242</v>
      </c>
      <c r="E369" s="605" t="s">
        <v>3243</v>
      </c>
      <c r="F369" s="601" t="s">
        <v>3244</v>
      </c>
      <c r="G369" s="606">
        <v>23149</v>
      </c>
      <c r="H369" s="607" t="s">
        <v>770</v>
      </c>
      <c r="I369" s="618">
        <f t="shared" si="5"/>
        <v>23149</v>
      </c>
    </row>
    <row r="370" spans="1:9" s="600" customFormat="1" ht="28">
      <c r="A370" s="617" t="s">
        <v>3245</v>
      </c>
      <c r="B370" s="602">
        <v>42678</v>
      </c>
      <c r="C370" s="603">
        <v>32008</v>
      </c>
      <c r="D370" s="577">
        <v>203</v>
      </c>
      <c r="E370" s="605" t="s">
        <v>3246</v>
      </c>
      <c r="F370" s="601" t="s">
        <v>3027</v>
      </c>
      <c r="G370" s="606">
        <v>13920</v>
      </c>
      <c r="H370" s="607" t="s">
        <v>770</v>
      </c>
      <c r="I370" s="618">
        <f t="shared" si="5"/>
        <v>13920</v>
      </c>
    </row>
    <row r="371" spans="1:9" s="600" customFormat="1" ht="28">
      <c r="A371" s="617" t="s">
        <v>3245</v>
      </c>
      <c r="B371" s="602">
        <v>42726</v>
      </c>
      <c r="C371" s="603">
        <v>32406</v>
      </c>
      <c r="D371" s="577">
        <v>215</v>
      </c>
      <c r="E371" s="605" t="s">
        <v>3246</v>
      </c>
      <c r="F371" s="601" t="s">
        <v>3027</v>
      </c>
      <c r="G371" s="606">
        <v>13920</v>
      </c>
      <c r="H371" s="607" t="s">
        <v>770</v>
      </c>
      <c r="I371" s="618">
        <f t="shared" si="5"/>
        <v>13920</v>
      </c>
    </row>
    <row r="372" spans="1:9" s="600" customFormat="1" ht="28">
      <c r="A372" s="617" t="s">
        <v>3245</v>
      </c>
      <c r="B372" s="602">
        <v>42726</v>
      </c>
      <c r="C372" s="603">
        <v>32407</v>
      </c>
      <c r="D372" s="577">
        <v>216</v>
      </c>
      <c r="E372" s="605" t="s">
        <v>3246</v>
      </c>
      <c r="F372" s="601" t="s">
        <v>3027</v>
      </c>
      <c r="G372" s="606">
        <v>13920</v>
      </c>
      <c r="H372" s="607" t="s">
        <v>770</v>
      </c>
      <c r="I372" s="618">
        <f t="shared" si="5"/>
        <v>13920</v>
      </c>
    </row>
    <row r="373" spans="1:9" s="600" customFormat="1" ht="28">
      <c r="A373" s="617" t="s">
        <v>3245</v>
      </c>
      <c r="B373" s="602">
        <v>42726</v>
      </c>
      <c r="C373" s="603">
        <v>32408</v>
      </c>
      <c r="D373" s="577">
        <v>217</v>
      </c>
      <c r="E373" s="605" t="s">
        <v>3246</v>
      </c>
      <c r="F373" s="601" t="s">
        <v>3027</v>
      </c>
      <c r="G373" s="606">
        <v>13920</v>
      </c>
      <c r="H373" s="607" t="s">
        <v>770</v>
      </c>
      <c r="I373" s="618">
        <f t="shared" si="5"/>
        <v>13920</v>
      </c>
    </row>
    <row r="374" spans="1:9" s="600" customFormat="1" ht="28">
      <c r="A374" s="617" t="s">
        <v>3245</v>
      </c>
      <c r="B374" s="602">
        <v>42797</v>
      </c>
      <c r="C374" s="603">
        <v>30364</v>
      </c>
      <c r="D374" s="577">
        <v>228</v>
      </c>
      <c r="E374" s="605" t="s">
        <v>3246</v>
      </c>
      <c r="F374" s="601" t="s">
        <v>3027</v>
      </c>
      <c r="G374" s="606">
        <v>13920</v>
      </c>
      <c r="H374" s="607" t="s">
        <v>770</v>
      </c>
      <c r="I374" s="618">
        <f t="shared" si="5"/>
        <v>13920</v>
      </c>
    </row>
    <row r="375" spans="1:9" s="600" customFormat="1" ht="28">
      <c r="A375" s="617" t="s">
        <v>3245</v>
      </c>
      <c r="B375" s="602">
        <v>42807</v>
      </c>
      <c r="C375" s="603">
        <v>30428</v>
      </c>
      <c r="D375" s="577">
        <v>231</v>
      </c>
      <c r="E375" s="605" t="s">
        <v>3246</v>
      </c>
      <c r="F375" s="601" t="s">
        <v>3027</v>
      </c>
      <c r="G375" s="606">
        <v>13920</v>
      </c>
      <c r="H375" s="607" t="s">
        <v>770</v>
      </c>
      <c r="I375" s="618">
        <f t="shared" si="5"/>
        <v>13920</v>
      </c>
    </row>
    <row r="376" spans="1:9" s="600" customFormat="1" ht="28">
      <c r="A376" s="617" t="s">
        <v>3245</v>
      </c>
      <c r="B376" s="602">
        <v>42865</v>
      </c>
      <c r="C376" s="603">
        <v>30924</v>
      </c>
      <c r="D376" s="577">
        <v>233</v>
      </c>
      <c r="E376" s="605" t="s">
        <v>3246</v>
      </c>
      <c r="F376" s="601" t="s">
        <v>3027</v>
      </c>
      <c r="G376" s="606">
        <v>13920</v>
      </c>
      <c r="H376" s="607" t="s">
        <v>770</v>
      </c>
      <c r="I376" s="618">
        <f t="shared" si="5"/>
        <v>13920</v>
      </c>
    </row>
    <row r="377" spans="1:9" s="600" customFormat="1" ht="28">
      <c r="A377" s="617" t="s">
        <v>3245</v>
      </c>
      <c r="B377" s="602">
        <v>42886</v>
      </c>
      <c r="C377" s="603">
        <v>31055</v>
      </c>
      <c r="D377" s="577">
        <v>246</v>
      </c>
      <c r="E377" s="605" t="s">
        <v>3246</v>
      </c>
      <c r="F377" s="601" t="s">
        <v>3027</v>
      </c>
      <c r="G377" s="606">
        <v>13920</v>
      </c>
      <c r="H377" s="607" t="s">
        <v>770</v>
      </c>
      <c r="I377" s="618">
        <f t="shared" si="5"/>
        <v>13920</v>
      </c>
    </row>
    <row r="378" spans="1:9" s="600" customFormat="1" ht="28">
      <c r="A378" s="617" t="s">
        <v>3245</v>
      </c>
      <c r="B378" s="602">
        <v>42901</v>
      </c>
      <c r="C378" s="603">
        <v>31176</v>
      </c>
      <c r="D378" s="577">
        <v>248</v>
      </c>
      <c r="E378" s="605" t="s">
        <v>3246</v>
      </c>
      <c r="F378" s="601" t="s">
        <v>3027</v>
      </c>
      <c r="G378" s="606">
        <v>13920</v>
      </c>
      <c r="H378" s="607" t="s">
        <v>770</v>
      </c>
      <c r="I378" s="618">
        <f t="shared" si="5"/>
        <v>13920</v>
      </c>
    </row>
    <row r="379" spans="1:9" s="600" customFormat="1" ht="28">
      <c r="A379" s="617" t="s">
        <v>3245</v>
      </c>
      <c r="B379" s="602">
        <v>42934</v>
      </c>
      <c r="C379" s="603">
        <v>31369</v>
      </c>
      <c r="D379" s="577">
        <v>255</v>
      </c>
      <c r="E379" s="605" t="s">
        <v>3246</v>
      </c>
      <c r="F379" s="601" t="s">
        <v>3027</v>
      </c>
      <c r="G379" s="606">
        <v>13920</v>
      </c>
      <c r="H379" s="607" t="s">
        <v>770</v>
      </c>
      <c r="I379" s="618">
        <f t="shared" si="5"/>
        <v>13920</v>
      </c>
    </row>
    <row r="380" spans="1:9" s="600" customFormat="1" ht="28">
      <c r="A380" s="617" t="s">
        <v>3247</v>
      </c>
      <c r="B380" s="602">
        <v>43241</v>
      </c>
      <c r="C380" s="603">
        <v>36579</v>
      </c>
      <c r="D380" s="604" t="s">
        <v>3248</v>
      </c>
      <c r="E380" s="605" t="s">
        <v>3249</v>
      </c>
      <c r="F380" s="601" t="s">
        <v>3250</v>
      </c>
      <c r="G380" s="606">
        <v>2921</v>
      </c>
      <c r="H380" s="607" t="s">
        <v>770</v>
      </c>
      <c r="I380" s="618">
        <f t="shared" si="5"/>
        <v>2921</v>
      </c>
    </row>
    <row r="381" spans="1:9" s="600" customFormat="1" ht="28">
      <c r="A381" s="617" t="s">
        <v>3247</v>
      </c>
      <c r="B381" s="602">
        <v>43241</v>
      </c>
      <c r="C381" s="603">
        <v>36580</v>
      </c>
      <c r="D381" s="604" t="s">
        <v>3251</v>
      </c>
      <c r="E381" s="605" t="s">
        <v>3249</v>
      </c>
      <c r="F381" s="601" t="s">
        <v>3250</v>
      </c>
      <c r="G381" s="606">
        <v>6262</v>
      </c>
      <c r="H381" s="607" t="s">
        <v>770</v>
      </c>
      <c r="I381" s="618">
        <f t="shared" si="5"/>
        <v>6262</v>
      </c>
    </row>
    <row r="382" spans="1:9" s="600" customFormat="1" ht="28">
      <c r="A382" s="617" t="s">
        <v>3247</v>
      </c>
      <c r="B382" s="602">
        <v>43255</v>
      </c>
      <c r="C382" s="603">
        <v>36603</v>
      </c>
      <c r="D382" s="604" t="s">
        <v>3252</v>
      </c>
      <c r="E382" s="605" t="s">
        <v>3249</v>
      </c>
      <c r="F382" s="601" t="s">
        <v>3250</v>
      </c>
      <c r="G382" s="606">
        <v>7741</v>
      </c>
      <c r="H382" s="607" t="s">
        <v>770</v>
      </c>
      <c r="I382" s="618">
        <f t="shared" si="5"/>
        <v>7741</v>
      </c>
    </row>
    <row r="383" spans="1:9" s="600" customFormat="1" ht="28">
      <c r="A383" s="617" t="s">
        <v>3247</v>
      </c>
      <c r="B383" s="602">
        <v>43255</v>
      </c>
      <c r="C383" s="603">
        <v>36604</v>
      </c>
      <c r="D383" s="604" t="s">
        <v>3253</v>
      </c>
      <c r="E383" s="605" t="s">
        <v>3249</v>
      </c>
      <c r="F383" s="601" t="s">
        <v>3250</v>
      </c>
      <c r="G383" s="606">
        <v>15317</v>
      </c>
      <c r="H383" s="607" t="s">
        <v>770</v>
      </c>
      <c r="I383" s="618">
        <f t="shared" si="5"/>
        <v>15317</v>
      </c>
    </row>
    <row r="384" spans="1:9" s="600" customFormat="1" ht="28">
      <c r="A384" s="617" t="s">
        <v>3247</v>
      </c>
      <c r="B384" s="602">
        <v>43255</v>
      </c>
      <c r="C384" s="603">
        <v>36605</v>
      </c>
      <c r="D384" s="604" t="s">
        <v>3254</v>
      </c>
      <c r="E384" s="605" t="s">
        <v>3249</v>
      </c>
      <c r="F384" s="601" t="s">
        <v>3250</v>
      </c>
      <c r="G384" s="606">
        <v>6950</v>
      </c>
      <c r="H384" s="607" t="s">
        <v>770</v>
      </c>
      <c r="I384" s="618">
        <f t="shared" si="5"/>
        <v>6950</v>
      </c>
    </row>
    <row r="385" spans="1:9" s="600" customFormat="1" ht="28">
      <c r="A385" s="617" t="s">
        <v>3247</v>
      </c>
      <c r="B385" s="602">
        <v>43297</v>
      </c>
      <c r="C385" s="603">
        <v>36708</v>
      </c>
      <c r="D385" s="604" t="s">
        <v>3255</v>
      </c>
      <c r="E385" s="605" t="s">
        <v>3249</v>
      </c>
      <c r="F385" s="601" t="s">
        <v>3250</v>
      </c>
      <c r="G385" s="606">
        <v>5702</v>
      </c>
      <c r="H385" s="607" t="s">
        <v>770</v>
      </c>
      <c r="I385" s="618">
        <f t="shared" ref="I385:I448" si="6">+G385</f>
        <v>5702</v>
      </c>
    </row>
    <row r="386" spans="1:9" s="600" customFormat="1" ht="28">
      <c r="A386" s="617" t="s">
        <v>3247</v>
      </c>
      <c r="B386" s="602">
        <v>43311</v>
      </c>
      <c r="C386" s="603">
        <v>36737</v>
      </c>
      <c r="D386" s="604" t="s">
        <v>3256</v>
      </c>
      <c r="E386" s="605" t="s">
        <v>3249</v>
      </c>
      <c r="F386" s="601" t="s">
        <v>3250</v>
      </c>
      <c r="G386" s="606">
        <v>1850</v>
      </c>
      <c r="H386" s="607" t="s">
        <v>770</v>
      </c>
      <c r="I386" s="618">
        <f t="shared" si="6"/>
        <v>1850</v>
      </c>
    </row>
    <row r="387" spans="1:9" s="600" customFormat="1" ht="28">
      <c r="A387" s="617" t="s">
        <v>3247</v>
      </c>
      <c r="B387" s="602">
        <v>43311</v>
      </c>
      <c r="C387" s="603">
        <v>36738</v>
      </c>
      <c r="D387" s="604" t="s">
        <v>3257</v>
      </c>
      <c r="E387" s="605" t="s">
        <v>3249</v>
      </c>
      <c r="F387" s="601" t="s">
        <v>3250</v>
      </c>
      <c r="G387" s="606">
        <v>2151</v>
      </c>
      <c r="H387" s="607" t="s">
        <v>770</v>
      </c>
      <c r="I387" s="618">
        <f t="shared" si="6"/>
        <v>2151</v>
      </c>
    </row>
    <row r="388" spans="1:9" s="600" customFormat="1" ht="28">
      <c r="A388" s="617" t="s">
        <v>3247</v>
      </c>
      <c r="B388" s="602">
        <v>43312</v>
      </c>
      <c r="C388" s="603">
        <v>36774</v>
      </c>
      <c r="D388" s="604" t="s">
        <v>3258</v>
      </c>
      <c r="E388" s="605" t="s">
        <v>3249</v>
      </c>
      <c r="F388" s="601" t="s">
        <v>3250</v>
      </c>
      <c r="G388" s="606">
        <v>2423</v>
      </c>
      <c r="H388" s="607" t="s">
        <v>770</v>
      </c>
      <c r="I388" s="618">
        <f t="shared" si="6"/>
        <v>2423</v>
      </c>
    </row>
    <row r="389" spans="1:9" s="600" customFormat="1" ht="28">
      <c r="A389" s="617" t="s">
        <v>3247</v>
      </c>
      <c r="B389" s="602">
        <v>43312</v>
      </c>
      <c r="C389" s="603">
        <v>36775</v>
      </c>
      <c r="D389" s="604" t="s">
        <v>3259</v>
      </c>
      <c r="E389" s="605" t="s">
        <v>3249</v>
      </c>
      <c r="F389" s="601" t="s">
        <v>3250</v>
      </c>
      <c r="G389" s="606">
        <v>226</v>
      </c>
      <c r="H389" s="607" t="s">
        <v>770</v>
      </c>
      <c r="I389" s="618">
        <f t="shared" si="6"/>
        <v>226</v>
      </c>
    </row>
    <row r="390" spans="1:9" s="600" customFormat="1" ht="28">
      <c r="A390" s="617" t="s">
        <v>3247</v>
      </c>
      <c r="B390" s="602">
        <v>43312</v>
      </c>
      <c r="C390" s="603">
        <v>36776</v>
      </c>
      <c r="D390" s="604" t="s">
        <v>3260</v>
      </c>
      <c r="E390" s="605" t="s">
        <v>3249</v>
      </c>
      <c r="F390" s="601" t="s">
        <v>3250</v>
      </c>
      <c r="G390" s="606">
        <v>2838</v>
      </c>
      <c r="H390" s="607" t="s">
        <v>770</v>
      </c>
      <c r="I390" s="618">
        <f t="shared" si="6"/>
        <v>2838</v>
      </c>
    </row>
    <row r="391" spans="1:9" s="600" customFormat="1" ht="28">
      <c r="A391" s="617" t="s">
        <v>3247</v>
      </c>
      <c r="B391" s="602">
        <v>43312</v>
      </c>
      <c r="C391" s="603">
        <v>36836</v>
      </c>
      <c r="D391" s="604" t="s">
        <v>3261</v>
      </c>
      <c r="E391" s="605" t="s">
        <v>3249</v>
      </c>
      <c r="F391" s="601" t="s">
        <v>3250</v>
      </c>
      <c r="G391" s="606">
        <v>4390</v>
      </c>
      <c r="H391" s="607" t="s">
        <v>770</v>
      </c>
      <c r="I391" s="618">
        <f t="shared" si="6"/>
        <v>4390</v>
      </c>
    </row>
    <row r="392" spans="1:9" s="600" customFormat="1" ht="28">
      <c r="A392" s="617" t="s">
        <v>3247</v>
      </c>
      <c r="B392" s="602">
        <v>43343</v>
      </c>
      <c r="C392" s="603">
        <v>36866</v>
      </c>
      <c r="D392" s="604" t="s">
        <v>3262</v>
      </c>
      <c r="E392" s="605" t="s">
        <v>3249</v>
      </c>
      <c r="F392" s="601" t="s">
        <v>3250</v>
      </c>
      <c r="G392" s="606">
        <v>7740</v>
      </c>
      <c r="H392" s="607" t="s">
        <v>770</v>
      </c>
      <c r="I392" s="618">
        <f t="shared" si="6"/>
        <v>7740</v>
      </c>
    </row>
    <row r="393" spans="1:9" s="600" customFormat="1" ht="28">
      <c r="A393" s="617" t="s">
        <v>3247</v>
      </c>
      <c r="B393" s="602">
        <v>43363</v>
      </c>
      <c r="C393" s="603">
        <v>36883</v>
      </c>
      <c r="D393" s="604" t="s">
        <v>3263</v>
      </c>
      <c r="E393" s="605" t="s">
        <v>3249</v>
      </c>
      <c r="F393" s="601" t="s">
        <v>3250</v>
      </c>
      <c r="G393" s="606">
        <v>2303</v>
      </c>
      <c r="H393" s="607" t="s">
        <v>770</v>
      </c>
      <c r="I393" s="618">
        <f t="shared" si="6"/>
        <v>2303</v>
      </c>
    </row>
    <row r="394" spans="1:9" s="600" customFormat="1" ht="15">
      <c r="A394" s="617" t="s">
        <v>3264</v>
      </c>
      <c r="B394" s="602">
        <v>43262</v>
      </c>
      <c r="C394" s="603">
        <v>36615</v>
      </c>
      <c r="D394" s="604" t="s">
        <v>3265</v>
      </c>
      <c r="E394" s="605" t="s">
        <v>3266</v>
      </c>
      <c r="F394" s="601" t="s">
        <v>3267</v>
      </c>
      <c r="G394" s="606">
        <v>48333</v>
      </c>
      <c r="H394" s="607" t="s">
        <v>770</v>
      </c>
      <c r="I394" s="618">
        <f t="shared" si="6"/>
        <v>48333</v>
      </c>
    </row>
    <row r="395" spans="1:9" s="600" customFormat="1" ht="15">
      <c r="A395" s="617" t="s">
        <v>3264</v>
      </c>
      <c r="B395" s="602">
        <v>43287</v>
      </c>
      <c r="C395" s="603">
        <v>36676</v>
      </c>
      <c r="D395" s="604" t="s">
        <v>3268</v>
      </c>
      <c r="E395" s="605" t="s">
        <v>3266</v>
      </c>
      <c r="F395" s="601" t="s">
        <v>3267</v>
      </c>
      <c r="G395" s="606">
        <v>44467</v>
      </c>
      <c r="H395" s="607" t="s">
        <v>770</v>
      </c>
      <c r="I395" s="618">
        <f t="shared" si="6"/>
        <v>44467</v>
      </c>
    </row>
    <row r="396" spans="1:9" s="600" customFormat="1" ht="15">
      <c r="A396" s="617" t="s">
        <v>3264</v>
      </c>
      <c r="B396" s="602">
        <v>43312</v>
      </c>
      <c r="C396" s="603">
        <v>36757</v>
      </c>
      <c r="D396" s="604" t="s">
        <v>3269</v>
      </c>
      <c r="E396" s="605" t="s">
        <v>3266</v>
      </c>
      <c r="F396" s="601" t="s">
        <v>3267</v>
      </c>
      <c r="G396" s="606">
        <v>44467</v>
      </c>
      <c r="H396" s="607" t="s">
        <v>770</v>
      </c>
      <c r="I396" s="618">
        <f t="shared" si="6"/>
        <v>44467</v>
      </c>
    </row>
    <row r="397" spans="1:9" s="600" customFormat="1" ht="28">
      <c r="A397" s="617" t="s">
        <v>3270</v>
      </c>
      <c r="B397" s="602">
        <v>42874</v>
      </c>
      <c r="C397" s="603">
        <v>36668</v>
      </c>
      <c r="D397" s="577">
        <v>304</v>
      </c>
      <c r="E397" s="605" t="s">
        <v>3271</v>
      </c>
      <c r="F397" s="601" t="s">
        <v>3272</v>
      </c>
      <c r="G397" s="606">
        <v>15660</v>
      </c>
      <c r="H397" s="607" t="s">
        <v>770</v>
      </c>
      <c r="I397" s="618">
        <f t="shared" si="6"/>
        <v>15660</v>
      </c>
    </row>
    <row r="398" spans="1:9" s="600" customFormat="1" ht="56">
      <c r="A398" s="617" t="s">
        <v>3270</v>
      </c>
      <c r="B398" s="602">
        <v>43069</v>
      </c>
      <c r="C398" s="603">
        <v>31940</v>
      </c>
      <c r="D398" s="577">
        <v>350</v>
      </c>
      <c r="E398" s="605" t="s">
        <v>3271</v>
      </c>
      <c r="F398" s="601" t="s">
        <v>3273</v>
      </c>
      <c r="G398" s="606">
        <v>123599.7</v>
      </c>
      <c r="H398" s="607" t="s">
        <v>770</v>
      </c>
      <c r="I398" s="618">
        <f t="shared" si="6"/>
        <v>123599.7</v>
      </c>
    </row>
    <row r="399" spans="1:9" s="600" customFormat="1" ht="28">
      <c r="A399" s="617" t="s">
        <v>3274</v>
      </c>
      <c r="B399" s="602">
        <v>42892</v>
      </c>
      <c r="C399" s="603">
        <v>31114</v>
      </c>
      <c r="D399" s="604" t="s">
        <v>3275</v>
      </c>
      <c r="E399" s="605" t="s">
        <v>3276</v>
      </c>
      <c r="F399" s="601" t="s">
        <v>3277</v>
      </c>
      <c r="G399" s="606">
        <v>91361</v>
      </c>
      <c r="H399" s="607" t="s">
        <v>770</v>
      </c>
      <c r="I399" s="618">
        <f t="shared" si="6"/>
        <v>91361</v>
      </c>
    </row>
    <row r="400" spans="1:9" s="600" customFormat="1" ht="28">
      <c r="A400" s="617" t="s">
        <v>3274</v>
      </c>
      <c r="B400" s="602">
        <v>43074</v>
      </c>
      <c r="C400" s="603">
        <v>31954</v>
      </c>
      <c r="D400" s="604" t="s">
        <v>3278</v>
      </c>
      <c r="E400" s="605" t="s">
        <v>3276</v>
      </c>
      <c r="F400" s="601" t="s">
        <v>3277</v>
      </c>
      <c r="G400" s="606">
        <v>91361</v>
      </c>
      <c r="H400" s="607" t="s">
        <v>770</v>
      </c>
      <c r="I400" s="618">
        <f t="shared" si="6"/>
        <v>91361</v>
      </c>
    </row>
    <row r="401" spans="1:9" s="600" customFormat="1" ht="28">
      <c r="A401" s="617" t="s">
        <v>3274</v>
      </c>
      <c r="B401" s="602">
        <v>43236</v>
      </c>
      <c r="C401" s="603">
        <v>30361</v>
      </c>
      <c r="D401" s="604" t="s">
        <v>3279</v>
      </c>
      <c r="E401" s="605" t="s">
        <v>3276</v>
      </c>
      <c r="F401" s="601" t="s">
        <v>3277</v>
      </c>
      <c r="G401" s="606">
        <v>91361</v>
      </c>
      <c r="H401" s="607" t="s">
        <v>770</v>
      </c>
      <c r="I401" s="618">
        <f t="shared" si="6"/>
        <v>91361</v>
      </c>
    </row>
    <row r="402" spans="1:9" s="600" customFormat="1" ht="28">
      <c r="A402" s="617" t="s">
        <v>3274</v>
      </c>
      <c r="B402" s="602">
        <v>43312</v>
      </c>
      <c r="C402" s="603">
        <v>30580</v>
      </c>
      <c r="D402" s="604" t="s">
        <v>3280</v>
      </c>
      <c r="E402" s="605" t="s">
        <v>3276</v>
      </c>
      <c r="F402" s="601" t="s">
        <v>3277</v>
      </c>
      <c r="G402" s="606">
        <v>91361</v>
      </c>
      <c r="H402" s="607" t="s">
        <v>770</v>
      </c>
      <c r="I402" s="618">
        <f t="shared" si="6"/>
        <v>91361</v>
      </c>
    </row>
    <row r="403" spans="1:9" s="600" customFormat="1" ht="28">
      <c r="A403" s="617" t="s">
        <v>3281</v>
      </c>
      <c r="B403" s="602">
        <v>43301</v>
      </c>
      <c r="C403" s="603">
        <v>30555</v>
      </c>
      <c r="D403" s="604" t="s">
        <v>3282</v>
      </c>
      <c r="E403" s="605" t="s">
        <v>3283</v>
      </c>
      <c r="F403" s="601" t="s">
        <v>506</v>
      </c>
      <c r="G403" s="606">
        <v>12305</v>
      </c>
      <c r="H403" s="607" t="s">
        <v>770</v>
      </c>
      <c r="I403" s="618">
        <f t="shared" si="6"/>
        <v>12305</v>
      </c>
    </row>
    <row r="404" spans="1:9" s="600" customFormat="1" ht="28">
      <c r="A404" s="617" t="s">
        <v>3284</v>
      </c>
      <c r="B404" s="602">
        <v>42713</v>
      </c>
      <c r="C404" s="603">
        <v>32268</v>
      </c>
      <c r="D404" s="577">
        <v>2537</v>
      </c>
      <c r="E404" s="605" t="s">
        <v>3285</v>
      </c>
      <c r="F404" s="601" t="s">
        <v>3107</v>
      </c>
      <c r="G404" s="606">
        <v>43999.93</v>
      </c>
      <c r="H404" s="607" t="s">
        <v>770</v>
      </c>
      <c r="I404" s="618">
        <f t="shared" si="6"/>
        <v>43999.93</v>
      </c>
    </row>
    <row r="405" spans="1:9" s="600" customFormat="1" ht="28">
      <c r="A405" s="617" t="s">
        <v>3284</v>
      </c>
      <c r="B405" s="602">
        <v>42920</v>
      </c>
      <c r="C405" s="603">
        <v>31250</v>
      </c>
      <c r="D405" s="577">
        <v>2909</v>
      </c>
      <c r="E405" s="605" t="s">
        <v>3285</v>
      </c>
      <c r="F405" s="601" t="s">
        <v>3107</v>
      </c>
      <c r="G405" s="606">
        <v>171868</v>
      </c>
      <c r="H405" s="607" t="s">
        <v>770</v>
      </c>
      <c r="I405" s="618">
        <f t="shared" si="6"/>
        <v>171868</v>
      </c>
    </row>
    <row r="406" spans="1:9" s="600" customFormat="1" ht="28">
      <c r="A406" s="617" t="s">
        <v>3284</v>
      </c>
      <c r="B406" s="602">
        <v>43025</v>
      </c>
      <c r="C406" s="603">
        <v>31825</v>
      </c>
      <c r="D406" s="577">
        <v>3037</v>
      </c>
      <c r="E406" s="605" t="s">
        <v>3285</v>
      </c>
      <c r="F406" s="601" t="s">
        <v>3107</v>
      </c>
      <c r="G406" s="606">
        <v>77257</v>
      </c>
      <c r="H406" s="607" t="s">
        <v>770</v>
      </c>
      <c r="I406" s="618">
        <f t="shared" si="6"/>
        <v>77257</v>
      </c>
    </row>
    <row r="407" spans="1:9" s="600" customFormat="1" ht="15">
      <c r="A407" s="617" t="s">
        <v>3286</v>
      </c>
      <c r="B407" s="602" t="s">
        <v>4604</v>
      </c>
      <c r="C407" s="603" t="s">
        <v>3289</v>
      </c>
      <c r="D407" s="604" t="s">
        <v>3290</v>
      </c>
      <c r="E407" s="605" t="s">
        <v>3287</v>
      </c>
      <c r="F407" s="601" t="s">
        <v>3288</v>
      </c>
      <c r="G407" s="606">
        <v>31320</v>
      </c>
      <c r="H407" s="607" t="s">
        <v>770</v>
      </c>
      <c r="I407" s="618">
        <f t="shared" si="6"/>
        <v>31320</v>
      </c>
    </row>
    <row r="408" spans="1:9" s="600" customFormat="1" ht="15">
      <c r="A408" s="617" t="s">
        <v>3286</v>
      </c>
      <c r="B408" s="602">
        <v>44539</v>
      </c>
      <c r="C408" s="603"/>
      <c r="D408" s="604" t="s">
        <v>3291</v>
      </c>
      <c r="E408" s="605" t="s">
        <v>3287</v>
      </c>
      <c r="F408" s="601" t="s">
        <v>3288</v>
      </c>
      <c r="G408" s="606">
        <v>29812</v>
      </c>
      <c r="H408" s="607" t="s">
        <v>770</v>
      </c>
      <c r="I408" s="618">
        <f t="shared" si="6"/>
        <v>29812</v>
      </c>
    </row>
    <row r="409" spans="1:9" s="600" customFormat="1" ht="28">
      <c r="A409" s="617" t="s">
        <v>3292</v>
      </c>
      <c r="B409" s="602" t="s">
        <v>4603</v>
      </c>
      <c r="C409" s="603" t="s">
        <v>3293</v>
      </c>
      <c r="D409" s="577">
        <v>17562</v>
      </c>
      <c r="E409" s="605" t="s">
        <v>3294</v>
      </c>
      <c r="F409" s="601" t="s">
        <v>3295</v>
      </c>
      <c r="G409" s="606">
        <v>3149.57</v>
      </c>
      <c r="H409" s="607" t="s">
        <v>770</v>
      </c>
      <c r="I409" s="618">
        <f t="shared" si="6"/>
        <v>3149.57</v>
      </c>
    </row>
    <row r="410" spans="1:9" s="600" customFormat="1" ht="28">
      <c r="A410" s="617" t="s">
        <v>3292</v>
      </c>
      <c r="B410" s="602" t="s">
        <v>4602</v>
      </c>
      <c r="C410" s="603" t="s">
        <v>3296</v>
      </c>
      <c r="D410" s="577">
        <v>17732</v>
      </c>
      <c r="E410" s="605" t="s">
        <v>3294</v>
      </c>
      <c r="F410" s="601" t="s">
        <v>3297</v>
      </c>
      <c r="G410" s="606">
        <v>3137.57</v>
      </c>
      <c r="H410" s="607" t="s">
        <v>770</v>
      </c>
      <c r="I410" s="618">
        <f t="shared" si="6"/>
        <v>3137.57</v>
      </c>
    </row>
    <row r="411" spans="1:9" s="600" customFormat="1" ht="28">
      <c r="A411" s="617" t="s">
        <v>3292</v>
      </c>
      <c r="B411" s="602" t="s">
        <v>4601</v>
      </c>
      <c r="C411" s="603" t="s">
        <v>3298</v>
      </c>
      <c r="D411" s="577">
        <v>17948</v>
      </c>
      <c r="E411" s="605" t="s">
        <v>3294</v>
      </c>
      <c r="F411" s="601" t="s">
        <v>3299</v>
      </c>
      <c r="G411" s="606">
        <v>3644.49</v>
      </c>
      <c r="H411" s="607" t="s">
        <v>770</v>
      </c>
      <c r="I411" s="618">
        <f t="shared" si="6"/>
        <v>3644.49</v>
      </c>
    </row>
    <row r="412" spans="1:9" s="600" customFormat="1" ht="28">
      <c r="A412" s="617" t="s">
        <v>3292</v>
      </c>
      <c r="B412" s="602" t="s">
        <v>4600</v>
      </c>
      <c r="C412" s="603" t="s">
        <v>3300</v>
      </c>
      <c r="D412" s="577">
        <v>518073</v>
      </c>
      <c r="E412" s="605" t="s">
        <v>3294</v>
      </c>
      <c r="F412" s="601" t="s">
        <v>3301</v>
      </c>
      <c r="G412" s="606">
        <v>3090.88</v>
      </c>
      <c r="H412" s="607" t="s">
        <v>770</v>
      </c>
      <c r="I412" s="618">
        <f t="shared" si="6"/>
        <v>3090.88</v>
      </c>
    </row>
    <row r="413" spans="1:9" s="600" customFormat="1" ht="28">
      <c r="A413" s="617" t="s">
        <v>3292</v>
      </c>
      <c r="B413" s="602"/>
      <c r="C413" s="603"/>
      <c r="D413" s="577">
        <v>518419</v>
      </c>
      <c r="E413" s="605" t="s">
        <v>3294</v>
      </c>
      <c r="F413" s="601" t="s">
        <v>4599</v>
      </c>
      <c r="G413" s="606">
        <v>3213.61</v>
      </c>
      <c r="H413" s="607" t="s">
        <v>770</v>
      </c>
      <c r="I413" s="618">
        <f t="shared" si="6"/>
        <v>3213.61</v>
      </c>
    </row>
    <row r="414" spans="1:9" s="600" customFormat="1" ht="28">
      <c r="A414" s="617" t="s">
        <v>3292</v>
      </c>
      <c r="B414" s="602"/>
      <c r="C414" s="603"/>
      <c r="D414" s="577">
        <v>18582</v>
      </c>
      <c r="E414" s="605" t="s">
        <v>3294</v>
      </c>
      <c r="F414" s="601" t="s">
        <v>4598</v>
      </c>
      <c r="G414" s="606">
        <v>3483.07</v>
      </c>
      <c r="H414" s="607" t="s">
        <v>770</v>
      </c>
      <c r="I414" s="618">
        <f t="shared" si="6"/>
        <v>3483.07</v>
      </c>
    </row>
    <row r="415" spans="1:9" s="600" customFormat="1" ht="28">
      <c r="A415" s="617" t="s">
        <v>3292</v>
      </c>
      <c r="B415" s="602"/>
      <c r="C415" s="603"/>
      <c r="D415" s="577">
        <v>18941</v>
      </c>
      <c r="E415" s="605" t="s">
        <v>3294</v>
      </c>
      <c r="F415" s="601" t="s">
        <v>4597</v>
      </c>
      <c r="G415" s="606">
        <v>6380</v>
      </c>
      <c r="H415" s="607" t="s">
        <v>770</v>
      </c>
      <c r="I415" s="618">
        <f t="shared" si="6"/>
        <v>6380</v>
      </c>
    </row>
    <row r="416" spans="1:9" s="600" customFormat="1" ht="28">
      <c r="A416" s="617" t="s">
        <v>3292</v>
      </c>
      <c r="B416" s="602"/>
      <c r="C416" s="603"/>
      <c r="D416" s="577">
        <v>18839</v>
      </c>
      <c r="E416" s="605" t="s">
        <v>3294</v>
      </c>
      <c r="F416" s="601" t="s">
        <v>4596</v>
      </c>
      <c r="G416" s="606">
        <v>3451.06</v>
      </c>
      <c r="H416" s="607" t="s">
        <v>770</v>
      </c>
      <c r="I416" s="618">
        <f t="shared" si="6"/>
        <v>3451.06</v>
      </c>
    </row>
    <row r="417" spans="1:9" s="600" customFormat="1" ht="28">
      <c r="A417" s="617" t="s">
        <v>3302</v>
      </c>
      <c r="B417" s="602">
        <v>43210</v>
      </c>
      <c r="C417" s="603">
        <v>30263</v>
      </c>
      <c r="D417" s="604" t="s">
        <v>3303</v>
      </c>
      <c r="E417" s="605" t="s">
        <v>3304</v>
      </c>
      <c r="F417" s="601" t="s">
        <v>3305</v>
      </c>
      <c r="G417" s="606">
        <v>31451.200000000001</v>
      </c>
      <c r="H417" s="607" t="s">
        <v>770</v>
      </c>
      <c r="I417" s="618">
        <f t="shared" si="6"/>
        <v>31451.200000000001</v>
      </c>
    </row>
    <row r="418" spans="1:9" s="600" customFormat="1" ht="15">
      <c r="A418" s="617" t="s">
        <v>3302</v>
      </c>
      <c r="B418" s="602">
        <v>43248</v>
      </c>
      <c r="C418" s="603">
        <v>36591</v>
      </c>
      <c r="D418" s="604" t="s">
        <v>3306</v>
      </c>
      <c r="E418" s="605" t="s">
        <v>3304</v>
      </c>
      <c r="F418" s="601" t="s">
        <v>3307</v>
      </c>
      <c r="G418" s="606">
        <v>8097</v>
      </c>
      <c r="H418" s="607" t="s">
        <v>770</v>
      </c>
      <c r="I418" s="618">
        <f t="shared" si="6"/>
        <v>8097</v>
      </c>
    </row>
    <row r="419" spans="1:9" s="600" customFormat="1" ht="15">
      <c r="A419" s="617" t="s">
        <v>3302</v>
      </c>
      <c r="B419" s="602">
        <v>43280</v>
      </c>
      <c r="C419" s="603">
        <v>36650</v>
      </c>
      <c r="D419" s="604" t="s">
        <v>3308</v>
      </c>
      <c r="E419" s="605" t="s">
        <v>3304</v>
      </c>
      <c r="F419" s="601" t="s">
        <v>3307</v>
      </c>
      <c r="G419" s="606">
        <v>2946</v>
      </c>
      <c r="H419" s="607" t="s">
        <v>770</v>
      </c>
      <c r="I419" s="618">
        <f t="shared" si="6"/>
        <v>2946</v>
      </c>
    </row>
    <row r="420" spans="1:9" s="600" customFormat="1" ht="28">
      <c r="A420" s="617" t="s">
        <v>3302</v>
      </c>
      <c r="B420" s="602">
        <v>43286</v>
      </c>
      <c r="C420" s="603">
        <v>36658</v>
      </c>
      <c r="D420" s="604" t="s">
        <v>3309</v>
      </c>
      <c r="E420" s="605" t="s">
        <v>3304</v>
      </c>
      <c r="F420" s="601" t="s">
        <v>3310</v>
      </c>
      <c r="G420" s="606">
        <v>1183</v>
      </c>
      <c r="H420" s="607" t="s">
        <v>770</v>
      </c>
      <c r="I420" s="618">
        <f t="shared" si="6"/>
        <v>1183</v>
      </c>
    </row>
    <row r="421" spans="1:9" s="600" customFormat="1" ht="15">
      <c r="A421" s="617" t="s">
        <v>3302</v>
      </c>
      <c r="B421" s="602">
        <v>43311</v>
      </c>
      <c r="C421" s="603">
        <v>36726</v>
      </c>
      <c r="D421" s="604" t="s">
        <v>3311</v>
      </c>
      <c r="E421" s="605" t="s">
        <v>3304</v>
      </c>
      <c r="F421" s="601" t="s">
        <v>3307</v>
      </c>
      <c r="G421" s="606">
        <v>3329</v>
      </c>
      <c r="H421" s="607" t="s">
        <v>770</v>
      </c>
      <c r="I421" s="618">
        <f t="shared" si="6"/>
        <v>3329</v>
      </c>
    </row>
    <row r="422" spans="1:9" s="600" customFormat="1" ht="28">
      <c r="A422" s="617" t="s">
        <v>3302</v>
      </c>
      <c r="B422" s="602">
        <v>43312</v>
      </c>
      <c r="C422" s="603">
        <v>36784</v>
      </c>
      <c r="D422" s="604" t="s">
        <v>3312</v>
      </c>
      <c r="E422" s="605" t="s">
        <v>3304</v>
      </c>
      <c r="F422" s="601" t="s">
        <v>3305</v>
      </c>
      <c r="G422" s="606">
        <v>18070</v>
      </c>
      <c r="H422" s="607" t="s">
        <v>770</v>
      </c>
      <c r="I422" s="618">
        <f t="shared" si="6"/>
        <v>18070</v>
      </c>
    </row>
    <row r="423" spans="1:9" s="600" customFormat="1" ht="28">
      <c r="A423" s="617" t="s">
        <v>3302</v>
      </c>
      <c r="B423" s="602">
        <v>43312</v>
      </c>
      <c r="C423" s="603">
        <v>36785</v>
      </c>
      <c r="D423" s="604" t="s">
        <v>3313</v>
      </c>
      <c r="E423" s="605" t="s">
        <v>3304</v>
      </c>
      <c r="F423" s="601" t="s">
        <v>3314</v>
      </c>
      <c r="G423" s="606">
        <v>7888</v>
      </c>
      <c r="H423" s="607" t="s">
        <v>770</v>
      </c>
      <c r="I423" s="618">
        <f t="shared" si="6"/>
        <v>7888</v>
      </c>
    </row>
    <row r="424" spans="1:9" s="600" customFormat="1" ht="15">
      <c r="A424" s="617" t="s">
        <v>3302</v>
      </c>
      <c r="B424" s="602">
        <v>43312</v>
      </c>
      <c r="C424" s="603">
        <v>36786</v>
      </c>
      <c r="D424" s="604" t="s">
        <v>3315</v>
      </c>
      <c r="E424" s="605" t="s">
        <v>3304</v>
      </c>
      <c r="F424" s="601" t="s">
        <v>3307</v>
      </c>
      <c r="G424" s="606">
        <v>18877</v>
      </c>
      <c r="H424" s="607" t="s">
        <v>770</v>
      </c>
      <c r="I424" s="618">
        <f t="shared" si="6"/>
        <v>18877</v>
      </c>
    </row>
    <row r="425" spans="1:9" s="600" customFormat="1" ht="15">
      <c r="A425" s="617" t="s">
        <v>3302</v>
      </c>
      <c r="B425" s="602">
        <v>43312</v>
      </c>
      <c r="C425" s="603">
        <v>36827</v>
      </c>
      <c r="D425" s="604" t="s">
        <v>3316</v>
      </c>
      <c r="E425" s="605" t="s">
        <v>3304</v>
      </c>
      <c r="F425" s="601" t="s">
        <v>3307</v>
      </c>
      <c r="G425" s="606">
        <v>28581</v>
      </c>
      <c r="H425" s="607" t="s">
        <v>770</v>
      </c>
      <c r="I425" s="618">
        <f t="shared" si="6"/>
        <v>28581</v>
      </c>
    </row>
    <row r="426" spans="1:9" s="600" customFormat="1" ht="15">
      <c r="A426" s="617" t="s">
        <v>3302</v>
      </c>
      <c r="B426" s="602">
        <v>43312</v>
      </c>
      <c r="C426" s="603">
        <v>36820</v>
      </c>
      <c r="D426" s="604" t="s">
        <v>3317</v>
      </c>
      <c r="E426" s="605" t="s">
        <v>3304</v>
      </c>
      <c r="F426" s="601" t="s">
        <v>3318</v>
      </c>
      <c r="G426" s="606">
        <v>61201</v>
      </c>
      <c r="H426" s="607" t="s">
        <v>770</v>
      </c>
      <c r="I426" s="618">
        <f t="shared" si="6"/>
        <v>61201</v>
      </c>
    </row>
    <row r="427" spans="1:9" s="600" customFormat="1" ht="15">
      <c r="A427" s="617" t="s">
        <v>3302</v>
      </c>
      <c r="B427" s="602">
        <v>43355</v>
      </c>
      <c r="C427" s="603">
        <v>36872</v>
      </c>
      <c r="D427" s="604" t="s">
        <v>3319</v>
      </c>
      <c r="E427" s="605" t="s">
        <v>3304</v>
      </c>
      <c r="F427" s="601" t="s">
        <v>3307</v>
      </c>
      <c r="G427" s="606">
        <v>3429</v>
      </c>
      <c r="H427" s="607" t="s">
        <v>770</v>
      </c>
      <c r="I427" s="618">
        <f t="shared" si="6"/>
        <v>3429</v>
      </c>
    </row>
    <row r="428" spans="1:9" s="600" customFormat="1" ht="42">
      <c r="A428" s="617" t="s">
        <v>3320</v>
      </c>
      <c r="B428" s="602">
        <v>43204</v>
      </c>
      <c r="C428" s="603">
        <v>30241</v>
      </c>
      <c r="D428" s="604" t="s">
        <v>3323</v>
      </c>
      <c r="E428" s="605" t="s">
        <v>3321</v>
      </c>
      <c r="F428" s="601" t="s">
        <v>3322</v>
      </c>
      <c r="G428" s="606">
        <v>13759.63</v>
      </c>
      <c r="H428" s="607" t="s">
        <v>770</v>
      </c>
      <c r="I428" s="618">
        <f t="shared" si="6"/>
        <v>13759.63</v>
      </c>
    </row>
    <row r="429" spans="1:9" s="600" customFormat="1" ht="15">
      <c r="A429" s="617" t="s">
        <v>3320</v>
      </c>
      <c r="B429" s="602">
        <v>43204</v>
      </c>
      <c r="C429" s="603">
        <v>38028</v>
      </c>
      <c r="D429" s="604" t="s">
        <v>3324</v>
      </c>
      <c r="E429" s="605" t="s">
        <v>3321</v>
      </c>
      <c r="F429" s="601" t="s">
        <v>3325</v>
      </c>
      <c r="G429" s="606">
        <v>59943.88</v>
      </c>
      <c r="H429" s="607" t="s">
        <v>770</v>
      </c>
      <c r="I429" s="618">
        <f t="shared" si="6"/>
        <v>59943.88</v>
      </c>
    </row>
    <row r="430" spans="1:9" s="600" customFormat="1" ht="42">
      <c r="A430" s="617" t="s">
        <v>3320</v>
      </c>
      <c r="B430" s="602">
        <v>43208</v>
      </c>
      <c r="C430" s="603">
        <v>30254</v>
      </c>
      <c r="D430" s="604" t="s">
        <v>3326</v>
      </c>
      <c r="E430" s="605" t="s">
        <v>3321</v>
      </c>
      <c r="F430" s="601" t="s">
        <v>3322</v>
      </c>
      <c r="G430" s="606">
        <v>36985.75</v>
      </c>
      <c r="H430" s="607" t="s">
        <v>770</v>
      </c>
      <c r="I430" s="618">
        <f t="shared" si="6"/>
        <v>36985.75</v>
      </c>
    </row>
    <row r="431" spans="1:9" s="600" customFormat="1" ht="42">
      <c r="A431" s="617" t="s">
        <v>3320</v>
      </c>
      <c r="B431" s="602">
        <v>43208</v>
      </c>
      <c r="C431" s="603">
        <v>30256</v>
      </c>
      <c r="D431" s="604" t="s">
        <v>3327</v>
      </c>
      <c r="E431" s="605" t="s">
        <v>3321</v>
      </c>
      <c r="F431" s="601" t="s">
        <v>3328</v>
      </c>
      <c r="G431" s="606">
        <v>22409.73</v>
      </c>
      <c r="H431" s="607" t="s">
        <v>770</v>
      </c>
      <c r="I431" s="618">
        <f t="shared" si="6"/>
        <v>22409.73</v>
      </c>
    </row>
    <row r="432" spans="1:9" s="600" customFormat="1" ht="28">
      <c r="A432" s="617" t="s">
        <v>3320</v>
      </c>
      <c r="B432" s="602">
        <v>43244</v>
      </c>
      <c r="C432" s="603">
        <v>30379</v>
      </c>
      <c r="D432" s="604" t="s">
        <v>3329</v>
      </c>
      <c r="E432" s="605" t="s">
        <v>3321</v>
      </c>
      <c r="F432" s="601" t="s">
        <v>3330</v>
      </c>
      <c r="G432" s="606">
        <v>5150.43</v>
      </c>
      <c r="H432" s="607" t="s">
        <v>770</v>
      </c>
      <c r="I432" s="618">
        <f t="shared" si="6"/>
        <v>5150.43</v>
      </c>
    </row>
    <row r="433" spans="1:9" s="600" customFormat="1" ht="42">
      <c r="A433" s="617" t="s">
        <v>3320</v>
      </c>
      <c r="B433" s="602">
        <v>43244</v>
      </c>
      <c r="C433" s="603">
        <v>30380</v>
      </c>
      <c r="D433" s="604" t="s">
        <v>3331</v>
      </c>
      <c r="E433" s="605" t="s">
        <v>3321</v>
      </c>
      <c r="F433" s="601" t="s">
        <v>3332</v>
      </c>
      <c r="G433" s="606">
        <v>5136</v>
      </c>
      <c r="H433" s="607" t="s">
        <v>770</v>
      </c>
      <c r="I433" s="618">
        <f t="shared" si="6"/>
        <v>5136</v>
      </c>
    </row>
    <row r="434" spans="1:9" s="600" customFormat="1" ht="28">
      <c r="A434" s="617" t="s">
        <v>3320</v>
      </c>
      <c r="B434" s="602">
        <v>43244</v>
      </c>
      <c r="C434" s="603">
        <v>30381</v>
      </c>
      <c r="D434" s="604" t="s">
        <v>3333</v>
      </c>
      <c r="E434" s="605" t="s">
        <v>3321</v>
      </c>
      <c r="F434" s="601" t="s">
        <v>3330</v>
      </c>
      <c r="G434" s="606">
        <v>8514.86</v>
      </c>
      <c r="H434" s="607" t="s">
        <v>770</v>
      </c>
      <c r="I434" s="618">
        <f t="shared" si="6"/>
        <v>8514.86</v>
      </c>
    </row>
    <row r="435" spans="1:9" s="600" customFormat="1" ht="42">
      <c r="A435" s="617" t="s">
        <v>3320</v>
      </c>
      <c r="B435" s="602">
        <v>43249</v>
      </c>
      <c r="C435" s="603">
        <v>30398</v>
      </c>
      <c r="D435" s="604" t="s">
        <v>3334</v>
      </c>
      <c r="E435" s="605" t="s">
        <v>3321</v>
      </c>
      <c r="F435" s="601" t="s">
        <v>3322</v>
      </c>
      <c r="G435" s="606">
        <v>8374.52</v>
      </c>
      <c r="H435" s="607" t="s">
        <v>770</v>
      </c>
      <c r="I435" s="618">
        <f t="shared" si="6"/>
        <v>8374.52</v>
      </c>
    </row>
    <row r="436" spans="1:9" s="600" customFormat="1" ht="28">
      <c r="A436" s="617" t="s">
        <v>3320</v>
      </c>
      <c r="B436" s="602">
        <v>43259</v>
      </c>
      <c r="C436" s="603">
        <v>38061</v>
      </c>
      <c r="D436" s="604" t="s">
        <v>3335</v>
      </c>
      <c r="E436" s="605" t="s">
        <v>3321</v>
      </c>
      <c r="F436" s="601" t="s">
        <v>3336</v>
      </c>
      <c r="G436" s="606">
        <v>2640.21</v>
      </c>
      <c r="H436" s="607" t="s">
        <v>770</v>
      </c>
      <c r="I436" s="618">
        <f t="shared" si="6"/>
        <v>2640.21</v>
      </c>
    </row>
    <row r="437" spans="1:9" s="600" customFormat="1" ht="42">
      <c r="A437" s="617" t="s">
        <v>3320</v>
      </c>
      <c r="B437" s="602">
        <v>43258</v>
      </c>
      <c r="C437" s="603">
        <v>30423</v>
      </c>
      <c r="D437" s="604" t="s">
        <v>3337</v>
      </c>
      <c r="E437" s="605" t="s">
        <v>3321</v>
      </c>
      <c r="F437" s="601" t="s">
        <v>3328</v>
      </c>
      <c r="G437" s="606">
        <v>7533</v>
      </c>
      <c r="H437" s="607" t="s">
        <v>770</v>
      </c>
      <c r="I437" s="618">
        <f t="shared" si="6"/>
        <v>7533</v>
      </c>
    </row>
    <row r="438" spans="1:9" s="600" customFormat="1" ht="28">
      <c r="A438" s="617" t="s">
        <v>3320</v>
      </c>
      <c r="B438" s="602">
        <v>43258</v>
      </c>
      <c r="C438" s="603">
        <v>30424</v>
      </c>
      <c r="D438" s="604" t="s">
        <v>3338</v>
      </c>
      <c r="E438" s="605" t="s">
        <v>3321</v>
      </c>
      <c r="F438" s="601" t="s">
        <v>3336</v>
      </c>
      <c r="G438" s="606">
        <v>17120.16</v>
      </c>
      <c r="H438" s="607" t="s">
        <v>770</v>
      </c>
      <c r="I438" s="618">
        <f t="shared" si="6"/>
        <v>17120.16</v>
      </c>
    </row>
    <row r="439" spans="1:9" s="600" customFormat="1" ht="42">
      <c r="A439" s="617" t="s">
        <v>3320</v>
      </c>
      <c r="B439" s="602">
        <v>43273</v>
      </c>
      <c r="C439" s="603">
        <v>30447</v>
      </c>
      <c r="D439" s="604" t="s">
        <v>3339</v>
      </c>
      <c r="E439" s="605" t="s">
        <v>3321</v>
      </c>
      <c r="F439" s="601" t="s">
        <v>3322</v>
      </c>
      <c r="G439" s="606">
        <v>15377.54</v>
      </c>
      <c r="H439" s="607" t="s">
        <v>770</v>
      </c>
      <c r="I439" s="618">
        <f t="shared" si="6"/>
        <v>15377.54</v>
      </c>
    </row>
    <row r="440" spans="1:9" s="600" customFormat="1" ht="28">
      <c r="A440" s="617" t="s">
        <v>3340</v>
      </c>
      <c r="B440" s="602">
        <v>42641</v>
      </c>
      <c r="C440" s="603">
        <v>31780</v>
      </c>
      <c r="D440" s="604" t="s">
        <v>3341</v>
      </c>
      <c r="E440" s="605" t="s">
        <v>3342</v>
      </c>
      <c r="F440" s="601" t="s">
        <v>3107</v>
      </c>
      <c r="G440" s="606">
        <v>93713.31</v>
      </c>
      <c r="H440" s="607" t="s">
        <v>770</v>
      </c>
      <c r="I440" s="618">
        <f t="shared" si="6"/>
        <v>93713.31</v>
      </c>
    </row>
    <row r="441" spans="1:9" s="600" customFormat="1" ht="28">
      <c r="A441" s="617" t="s">
        <v>3343</v>
      </c>
      <c r="B441" s="602">
        <v>42818</v>
      </c>
      <c r="C441" s="603">
        <v>30557</v>
      </c>
      <c r="D441" s="604" t="s">
        <v>3344</v>
      </c>
      <c r="E441" s="605" t="s">
        <v>3345</v>
      </c>
      <c r="F441" s="601" t="s">
        <v>3346</v>
      </c>
      <c r="G441" s="606">
        <v>16078</v>
      </c>
      <c r="H441" s="607" t="s">
        <v>770</v>
      </c>
      <c r="I441" s="618">
        <f t="shared" si="6"/>
        <v>16078</v>
      </c>
    </row>
    <row r="442" spans="1:9" s="600" customFormat="1" ht="28">
      <c r="A442" s="617" t="s">
        <v>3343</v>
      </c>
      <c r="B442" s="602">
        <v>42818</v>
      </c>
      <c r="C442" s="603">
        <v>30558</v>
      </c>
      <c r="D442" s="604" t="s">
        <v>3347</v>
      </c>
      <c r="E442" s="605" t="s">
        <v>3345</v>
      </c>
      <c r="F442" s="601" t="s">
        <v>3346</v>
      </c>
      <c r="G442" s="606">
        <v>16078</v>
      </c>
      <c r="H442" s="607" t="s">
        <v>770</v>
      </c>
      <c r="I442" s="618">
        <f t="shared" si="6"/>
        <v>16078</v>
      </c>
    </row>
    <row r="443" spans="1:9" s="600" customFormat="1" ht="28">
      <c r="A443" s="617" t="s">
        <v>3343</v>
      </c>
      <c r="B443" s="602">
        <v>42846</v>
      </c>
      <c r="C443" s="603">
        <v>30768</v>
      </c>
      <c r="D443" s="604" t="s">
        <v>3348</v>
      </c>
      <c r="E443" s="605" t="s">
        <v>3345</v>
      </c>
      <c r="F443" s="601" t="s">
        <v>3346</v>
      </c>
      <c r="G443" s="606">
        <v>16078</v>
      </c>
      <c r="H443" s="607" t="s">
        <v>770</v>
      </c>
      <c r="I443" s="618">
        <f t="shared" si="6"/>
        <v>16078</v>
      </c>
    </row>
    <row r="444" spans="1:9" s="600" customFormat="1" ht="28">
      <c r="A444" s="617" t="s">
        <v>3343</v>
      </c>
      <c r="B444" s="602">
        <v>42975</v>
      </c>
      <c r="C444" s="603">
        <v>36848</v>
      </c>
      <c r="D444" s="604" t="s">
        <v>3349</v>
      </c>
      <c r="E444" s="605" t="s">
        <v>3345</v>
      </c>
      <c r="F444" s="601" t="s">
        <v>3346</v>
      </c>
      <c r="G444" s="606">
        <v>7266</v>
      </c>
      <c r="H444" s="607" t="s">
        <v>770</v>
      </c>
      <c r="I444" s="618">
        <f t="shared" si="6"/>
        <v>7266</v>
      </c>
    </row>
    <row r="445" spans="1:9" s="600" customFormat="1" ht="28">
      <c r="A445" s="617" t="s">
        <v>3343</v>
      </c>
      <c r="B445" s="602">
        <v>42975</v>
      </c>
      <c r="C445" s="603">
        <v>36849</v>
      </c>
      <c r="D445" s="604" t="s">
        <v>3350</v>
      </c>
      <c r="E445" s="605" t="s">
        <v>3345</v>
      </c>
      <c r="F445" s="601" t="s">
        <v>3346</v>
      </c>
      <c r="G445" s="606">
        <v>1768</v>
      </c>
      <c r="H445" s="607" t="s">
        <v>770</v>
      </c>
      <c r="I445" s="618">
        <f t="shared" si="6"/>
        <v>1768</v>
      </c>
    </row>
    <row r="446" spans="1:9" s="600" customFormat="1" ht="28">
      <c r="A446" s="617" t="s">
        <v>3351</v>
      </c>
      <c r="B446" s="602">
        <v>42818</v>
      </c>
      <c r="C446" s="603">
        <v>30535</v>
      </c>
      <c r="D446" s="577">
        <v>8450</v>
      </c>
      <c r="E446" s="605" t="s">
        <v>3352</v>
      </c>
      <c r="F446" s="601" t="s">
        <v>3353</v>
      </c>
      <c r="G446" s="606">
        <v>48024</v>
      </c>
      <c r="H446" s="607" t="s">
        <v>770</v>
      </c>
      <c r="I446" s="618">
        <f t="shared" si="6"/>
        <v>48024</v>
      </c>
    </row>
    <row r="447" spans="1:9" s="600" customFormat="1" ht="15">
      <c r="A447" s="617" t="s">
        <v>3354</v>
      </c>
      <c r="B447" s="602">
        <v>42825</v>
      </c>
      <c r="C447" s="603">
        <v>30603</v>
      </c>
      <c r="D447" s="577">
        <v>8964</v>
      </c>
      <c r="E447" s="605" t="s">
        <v>3355</v>
      </c>
      <c r="F447" s="601" t="s">
        <v>3356</v>
      </c>
      <c r="G447" s="606">
        <v>60050.84</v>
      </c>
      <c r="H447" s="607" t="s">
        <v>770</v>
      </c>
      <c r="I447" s="618">
        <f t="shared" si="6"/>
        <v>60050.84</v>
      </c>
    </row>
    <row r="448" spans="1:9" s="600" customFormat="1" ht="15">
      <c r="A448" s="617" t="s">
        <v>3354</v>
      </c>
      <c r="B448" s="602">
        <v>42825</v>
      </c>
      <c r="C448" s="603">
        <v>30604</v>
      </c>
      <c r="D448" s="577">
        <v>9008</v>
      </c>
      <c r="E448" s="605" t="s">
        <v>3355</v>
      </c>
      <c r="F448" s="601" t="s">
        <v>3356</v>
      </c>
      <c r="G448" s="606">
        <v>90886</v>
      </c>
      <c r="H448" s="607" t="s">
        <v>770</v>
      </c>
      <c r="I448" s="618">
        <f t="shared" si="6"/>
        <v>90886</v>
      </c>
    </row>
    <row r="449" spans="1:9" s="600" customFormat="1" ht="15">
      <c r="A449" s="617" t="s">
        <v>3354</v>
      </c>
      <c r="B449" s="602">
        <v>42825</v>
      </c>
      <c r="C449" s="603">
        <v>30605</v>
      </c>
      <c r="D449" s="577">
        <v>9125</v>
      </c>
      <c r="E449" s="605" t="s">
        <v>3355</v>
      </c>
      <c r="F449" s="601" t="s">
        <v>3356</v>
      </c>
      <c r="G449" s="606">
        <v>97151</v>
      </c>
      <c r="H449" s="607" t="s">
        <v>770</v>
      </c>
      <c r="I449" s="618">
        <f t="shared" ref="I449:I512" si="7">+G449</f>
        <v>97151</v>
      </c>
    </row>
    <row r="450" spans="1:9" s="600" customFormat="1" ht="15">
      <c r="A450" s="617" t="s">
        <v>3354</v>
      </c>
      <c r="B450" s="602">
        <v>42825</v>
      </c>
      <c r="C450" s="603">
        <v>30607</v>
      </c>
      <c r="D450" s="577">
        <v>9166</v>
      </c>
      <c r="E450" s="605" t="s">
        <v>3355</v>
      </c>
      <c r="F450" s="601" t="s">
        <v>3356</v>
      </c>
      <c r="G450" s="606">
        <v>88105</v>
      </c>
      <c r="H450" s="607" t="s">
        <v>770</v>
      </c>
      <c r="I450" s="618">
        <f t="shared" si="7"/>
        <v>88105</v>
      </c>
    </row>
    <row r="451" spans="1:9" s="600" customFormat="1" ht="15">
      <c r="A451" s="617" t="s">
        <v>3354</v>
      </c>
      <c r="B451" s="602">
        <v>42837</v>
      </c>
      <c r="C451" s="603">
        <v>30723</v>
      </c>
      <c r="D451" s="577">
        <v>9200</v>
      </c>
      <c r="E451" s="605" t="s">
        <v>3355</v>
      </c>
      <c r="F451" s="601" t="s">
        <v>3356</v>
      </c>
      <c r="G451" s="606">
        <v>87601</v>
      </c>
      <c r="H451" s="607" t="s">
        <v>770</v>
      </c>
      <c r="I451" s="618">
        <f t="shared" si="7"/>
        <v>87601</v>
      </c>
    </row>
    <row r="452" spans="1:9" s="600" customFormat="1" ht="15">
      <c r="A452" s="617" t="s">
        <v>3357</v>
      </c>
      <c r="B452" s="602"/>
      <c r="C452" s="603"/>
      <c r="D452" s="577">
        <v>265</v>
      </c>
      <c r="E452" s="605" t="s">
        <v>3358</v>
      </c>
      <c r="F452" s="601" t="s">
        <v>3359</v>
      </c>
      <c r="G452" s="606">
        <v>60320</v>
      </c>
      <c r="H452" s="607" t="s">
        <v>770</v>
      </c>
      <c r="I452" s="618">
        <f t="shared" si="7"/>
        <v>60320</v>
      </c>
    </row>
    <row r="453" spans="1:9" s="600" customFormat="1" ht="15">
      <c r="A453" s="617" t="s">
        <v>3360</v>
      </c>
      <c r="B453" s="602">
        <v>43339</v>
      </c>
      <c r="C453" s="603">
        <v>30761</v>
      </c>
      <c r="D453" s="604" t="s">
        <v>3361</v>
      </c>
      <c r="E453" s="605" t="s">
        <v>3362</v>
      </c>
      <c r="F453" s="601" t="s">
        <v>3363</v>
      </c>
      <c r="G453" s="606">
        <v>122580</v>
      </c>
      <c r="H453" s="607" t="s">
        <v>770</v>
      </c>
      <c r="I453" s="618">
        <f t="shared" si="7"/>
        <v>122580</v>
      </c>
    </row>
    <row r="454" spans="1:9" s="600" customFormat="1" ht="28">
      <c r="A454" s="617" t="s">
        <v>3364</v>
      </c>
      <c r="B454" s="602">
        <v>42592</v>
      </c>
      <c r="C454" s="603">
        <v>36861</v>
      </c>
      <c r="D454" s="577">
        <v>1553</v>
      </c>
      <c r="E454" s="605" t="s">
        <v>3365</v>
      </c>
      <c r="F454" s="601" t="s">
        <v>3366</v>
      </c>
      <c r="G454" s="606">
        <v>17316</v>
      </c>
      <c r="H454" s="607" t="s">
        <v>770</v>
      </c>
      <c r="I454" s="618">
        <f t="shared" si="7"/>
        <v>17316</v>
      </c>
    </row>
    <row r="455" spans="1:9" s="600" customFormat="1" ht="28">
      <c r="A455" s="617" t="s">
        <v>3364</v>
      </c>
      <c r="B455" s="602">
        <v>42632</v>
      </c>
      <c r="C455" s="603">
        <v>36991</v>
      </c>
      <c r="D455" s="577">
        <v>1650</v>
      </c>
      <c r="E455" s="605" t="s">
        <v>3365</v>
      </c>
      <c r="F455" s="601" t="s">
        <v>3366</v>
      </c>
      <c r="G455" s="606">
        <v>12238</v>
      </c>
      <c r="H455" s="607" t="s">
        <v>770</v>
      </c>
      <c r="I455" s="618">
        <f t="shared" si="7"/>
        <v>12238</v>
      </c>
    </row>
    <row r="456" spans="1:9" s="600" customFormat="1" ht="28">
      <c r="A456" s="617" t="s">
        <v>3364</v>
      </c>
      <c r="B456" s="602">
        <v>42632</v>
      </c>
      <c r="C456" s="603">
        <v>36992</v>
      </c>
      <c r="D456" s="577">
        <v>1651</v>
      </c>
      <c r="E456" s="605" t="s">
        <v>3365</v>
      </c>
      <c r="F456" s="601" t="s">
        <v>3366</v>
      </c>
      <c r="G456" s="606">
        <v>21228</v>
      </c>
      <c r="H456" s="607" t="s">
        <v>770</v>
      </c>
      <c r="I456" s="618">
        <f t="shared" si="7"/>
        <v>21228</v>
      </c>
    </row>
    <row r="457" spans="1:9" s="600" customFormat="1" ht="28">
      <c r="A457" s="617" t="s">
        <v>3364</v>
      </c>
      <c r="B457" s="602">
        <v>42632</v>
      </c>
      <c r="C457" s="603">
        <v>36993</v>
      </c>
      <c r="D457" s="577">
        <v>1652</v>
      </c>
      <c r="E457" s="605" t="s">
        <v>3365</v>
      </c>
      <c r="F457" s="601" t="s">
        <v>3366</v>
      </c>
      <c r="G457" s="606">
        <v>27865</v>
      </c>
      <c r="H457" s="607" t="s">
        <v>770</v>
      </c>
      <c r="I457" s="618">
        <f t="shared" si="7"/>
        <v>27865</v>
      </c>
    </row>
    <row r="458" spans="1:9" s="600" customFormat="1" ht="28">
      <c r="A458" s="617" t="s">
        <v>3364</v>
      </c>
      <c r="B458" s="602">
        <v>42635</v>
      </c>
      <c r="C458" s="603">
        <v>37015</v>
      </c>
      <c r="D458" s="577">
        <v>1668</v>
      </c>
      <c r="E458" s="605" t="s">
        <v>3365</v>
      </c>
      <c r="F458" s="601" t="s">
        <v>3366</v>
      </c>
      <c r="G458" s="606">
        <v>5278</v>
      </c>
      <c r="H458" s="607" t="s">
        <v>770</v>
      </c>
      <c r="I458" s="618">
        <f t="shared" si="7"/>
        <v>5278</v>
      </c>
    </row>
    <row r="459" spans="1:9" s="600" customFormat="1" ht="28">
      <c r="A459" s="617" t="s">
        <v>3364</v>
      </c>
      <c r="B459" s="602">
        <v>42689</v>
      </c>
      <c r="C459" s="603">
        <v>37074</v>
      </c>
      <c r="D459" s="577">
        <v>1742</v>
      </c>
      <c r="E459" s="605" t="s">
        <v>3365</v>
      </c>
      <c r="F459" s="601" t="s">
        <v>3366</v>
      </c>
      <c r="G459" s="606">
        <v>26364</v>
      </c>
      <c r="H459" s="607" t="s">
        <v>770</v>
      </c>
      <c r="I459" s="618">
        <f t="shared" si="7"/>
        <v>26364</v>
      </c>
    </row>
    <row r="460" spans="1:9" s="600" customFormat="1" ht="28">
      <c r="A460" s="617" t="s">
        <v>3364</v>
      </c>
      <c r="B460" s="602">
        <v>42699</v>
      </c>
      <c r="C460" s="603">
        <v>37094</v>
      </c>
      <c r="D460" s="577">
        <v>1770</v>
      </c>
      <c r="E460" s="605" t="s">
        <v>3365</v>
      </c>
      <c r="F460" s="601" t="s">
        <v>3366</v>
      </c>
      <c r="G460" s="606">
        <v>29256</v>
      </c>
      <c r="H460" s="607" t="s">
        <v>770</v>
      </c>
      <c r="I460" s="618">
        <f t="shared" si="7"/>
        <v>29256</v>
      </c>
    </row>
    <row r="461" spans="1:9" s="600" customFormat="1" ht="28">
      <c r="A461" s="617" t="s">
        <v>3364</v>
      </c>
      <c r="B461" s="602">
        <v>42699</v>
      </c>
      <c r="C461" s="603">
        <v>37095</v>
      </c>
      <c r="D461" s="577">
        <v>1771</v>
      </c>
      <c r="E461" s="605" t="s">
        <v>3365</v>
      </c>
      <c r="F461" s="601" t="s">
        <v>3366</v>
      </c>
      <c r="G461" s="606">
        <v>870</v>
      </c>
      <c r="H461" s="607" t="s">
        <v>770</v>
      </c>
      <c r="I461" s="618">
        <f t="shared" si="7"/>
        <v>870</v>
      </c>
    </row>
    <row r="462" spans="1:9" s="600" customFormat="1" ht="28">
      <c r="A462" s="617" t="s">
        <v>3364</v>
      </c>
      <c r="B462" s="602">
        <v>42706</v>
      </c>
      <c r="C462" s="603">
        <v>37110</v>
      </c>
      <c r="D462" s="577">
        <v>1783</v>
      </c>
      <c r="E462" s="605" t="s">
        <v>3365</v>
      </c>
      <c r="F462" s="601" t="s">
        <v>3366</v>
      </c>
      <c r="G462" s="606">
        <v>10533</v>
      </c>
      <c r="H462" s="607" t="s">
        <v>770</v>
      </c>
      <c r="I462" s="618">
        <f t="shared" si="7"/>
        <v>10533</v>
      </c>
    </row>
    <row r="463" spans="1:9" s="600" customFormat="1" ht="28">
      <c r="A463" s="617" t="s">
        <v>3364</v>
      </c>
      <c r="B463" s="602">
        <v>42706</v>
      </c>
      <c r="C463" s="603">
        <v>37111</v>
      </c>
      <c r="D463" s="577">
        <v>1784</v>
      </c>
      <c r="E463" s="605" t="s">
        <v>3365</v>
      </c>
      <c r="F463" s="601" t="s">
        <v>3366</v>
      </c>
      <c r="G463" s="606">
        <v>6496</v>
      </c>
      <c r="H463" s="607" t="s">
        <v>770</v>
      </c>
      <c r="I463" s="618">
        <f t="shared" si="7"/>
        <v>6496</v>
      </c>
    </row>
    <row r="464" spans="1:9" s="600" customFormat="1" ht="28">
      <c r="A464" s="617" t="s">
        <v>3364</v>
      </c>
      <c r="B464" s="602">
        <v>42710</v>
      </c>
      <c r="C464" s="603">
        <v>37145</v>
      </c>
      <c r="D464" s="577">
        <v>1790</v>
      </c>
      <c r="E464" s="605" t="s">
        <v>3365</v>
      </c>
      <c r="F464" s="601" t="s">
        <v>506</v>
      </c>
      <c r="G464" s="606">
        <v>754</v>
      </c>
      <c r="H464" s="607" t="s">
        <v>770</v>
      </c>
      <c r="I464" s="618">
        <f t="shared" si="7"/>
        <v>754</v>
      </c>
    </row>
    <row r="465" spans="1:9" s="600" customFormat="1" ht="28">
      <c r="A465" s="617" t="s">
        <v>3364</v>
      </c>
      <c r="B465" s="602">
        <v>42710</v>
      </c>
      <c r="C465" s="603">
        <v>37146</v>
      </c>
      <c r="D465" s="577">
        <v>1789</v>
      </c>
      <c r="E465" s="605" t="s">
        <v>3365</v>
      </c>
      <c r="F465" s="601" t="s">
        <v>3366</v>
      </c>
      <c r="G465" s="606">
        <v>3016</v>
      </c>
      <c r="H465" s="607" t="s">
        <v>770</v>
      </c>
      <c r="I465" s="618">
        <f t="shared" si="7"/>
        <v>3016</v>
      </c>
    </row>
    <row r="466" spans="1:9" s="600" customFormat="1" ht="28">
      <c r="A466" s="617" t="s">
        <v>3364</v>
      </c>
      <c r="B466" s="602">
        <v>42787</v>
      </c>
      <c r="C466" s="603">
        <v>36513</v>
      </c>
      <c r="D466" s="577">
        <v>1869</v>
      </c>
      <c r="E466" s="605" t="s">
        <v>3365</v>
      </c>
      <c r="F466" s="601" t="s">
        <v>3366</v>
      </c>
      <c r="G466" s="606">
        <v>16971</v>
      </c>
      <c r="H466" s="607" t="s">
        <v>770</v>
      </c>
      <c r="I466" s="618">
        <f t="shared" si="7"/>
        <v>16971</v>
      </c>
    </row>
    <row r="467" spans="1:9" s="600" customFormat="1" ht="28">
      <c r="A467" s="617" t="s">
        <v>3364</v>
      </c>
      <c r="B467" s="602">
        <v>42787</v>
      </c>
      <c r="C467" s="603">
        <v>36514</v>
      </c>
      <c r="D467" s="577">
        <v>1870</v>
      </c>
      <c r="E467" s="605" t="s">
        <v>3365</v>
      </c>
      <c r="F467" s="601" t="s">
        <v>3366</v>
      </c>
      <c r="G467" s="606">
        <v>11368</v>
      </c>
      <c r="H467" s="607" t="s">
        <v>770</v>
      </c>
      <c r="I467" s="618">
        <f t="shared" si="7"/>
        <v>11368</v>
      </c>
    </row>
    <row r="468" spans="1:9" s="600" customFormat="1" ht="28">
      <c r="A468" s="617" t="s">
        <v>3364</v>
      </c>
      <c r="B468" s="602">
        <v>42797</v>
      </c>
      <c r="C468" s="603">
        <v>36545</v>
      </c>
      <c r="D468" s="577">
        <v>1887</v>
      </c>
      <c r="E468" s="605" t="s">
        <v>3365</v>
      </c>
      <c r="F468" s="601" t="s">
        <v>506</v>
      </c>
      <c r="G468" s="606">
        <v>209</v>
      </c>
      <c r="H468" s="607" t="s">
        <v>770</v>
      </c>
      <c r="I468" s="618">
        <f t="shared" si="7"/>
        <v>209</v>
      </c>
    </row>
    <row r="469" spans="1:9" s="600" customFormat="1" ht="28">
      <c r="A469" s="617" t="s">
        <v>3364</v>
      </c>
      <c r="B469" s="602">
        <v>42797</v>
      </c>
      <c r="C469" s="603">
        <v>36548</v>
      </c>
      <c r="D469" s="577">
        <v>1898</v>
      </c>
      <c r="E469" s="605" t="s">
        <v>3365</v>
      </c>
      <c r="F469" s="601" t="s">
        <v>3366</v>
      </c>
      <c r="G469" s="606">
        <v>16449</v>
      </c>
      <c r="H469" s="607" t="s">
        <v>770</v>
      </c>
      <c r="I469" s="618">
        <f t="shared" si="7"/>
        <v>16449</v>
      </c>
    </row>
    <row r="470" spans="1:9" s="600" customFormat="1" ht="28">
      <c r="A470" s="617" t="s">
        <v>3364</v>
      </c>
      <c r="B470" s="602">
        <v>42821</v>
      </c>
      <c r="C470" s="603">
        <v>36590</v>
      </c>
      <c r="D470" s="577">
        <v>1935</v>
      </c>
      <c r="E470" s="605" t="s">
        <v>3365</v>
      </c>
      <c r="F470" s="601" t="s">
        <v>3366</v>
      </c>
      <c r="G470" s="606">
        <v>39440</v>
      </c>
      <c r="H470" s="607" t="s">
        <v>770</v>
      </c>
      <c r="I470" s="618">
        <f t="shared" si="7"/>
        <v>39440</v>
      </c>
    </row>
    <row r="471" spans="1:9" s="600" customFormat="1" ht="28">
      <c r="A471" s="617" t="s">
        <v>3364</v>
      </c>
      <c r="B471" s="602">
        <v>43032</v>
      </c>
      <c r="C471" s="603">
        <v>36975</v>
      </c>
      <c r="D471" s="577">
        <v>2273</v>
      </c>
      <c r="E471" s="605" t="s">
        <v>3365</v>
      </c>
      <c r="F471" s="601" t="s">
        <v>3366</v>
      </c>
      <c r="G471" s="606">
        <v>1276</v>
      </c>
      <c r="H471" s="607" t="s">
        <v>770</v>
      </c>
      <c r="I471" s="618">
        <f t="shared" si="7"/>
        <v>1276</v>
      </c>
    </row>
    <row r="472" spans="1:9" s="600" customFormat="1" ht="28">
      <c r="A472" s="617" t="s">
        <v>3364</v>
      </c>
      <c r="B472" s="602">
        <v>43032</v>
      </c>
      <c r="C472" s="603">
        <v>36964</v>
      </c>
      <c r="D472" s="577">
        <v>2280</v>
      </c>
      <c r="E472" s="605" t="s">
        <v>3365</v>
      </c>
      <c r="F472" s="601" t="s">
        <v>506</v>
      </c>
      <c r="G472" s="606">
        <v>1647</v>
      </c>
      <c r="H472" s="607" t="s">
        <v>770</v>
      </c>
      <c r="I472" s="618">
        <f t="shared" si="7"/>
        <v>1647</v>
      </c>
    </row>
    <row r="473" spans="1:9" s="600" customFormat="1" ht="28">
      <c r="A473" s="617" t="s">
        <v>3364</v>
      </c>
      <c r="B473" s="602">
        <v>43063</v>
      </c>
      <c r="C473" s="603">
        <v>37018</v>
      </c>
      <c r="D473" s="577">
        <v>2303</v>
      </c>
      <c r="E473" s="605" t="s">
        <v>3365</v>
      </c>
      <c r="F473" s="601" t="s">
        <v>506</v>
      </c>
      <c r="G473" s="606">
        <v>928</v>
      </c>
      <c r="H473" s="607" t="s">
        <v>770</v>
      </c>
      <c r="I473" s="618">
        <f t="shared" si="7"/>
        <v>928</v>
      </c>
    </row>
    <row r="474" spans="1:9" s="600" customFormat="1" ht="28">
      <c r="A474" s="617" t="s">
        <v>3364</v>
      </c>
      <c r="B474" s="602">
        <v>43076</v>
      </c>
      <c r="C474" s="603">
        <v>37047</v>
      </c>
      <c r="D474" s="577">
        <v>2339</v>
      </c>
      <c r="E474" s="605" t="s">
        <v>3365</v>
      </c>
      <c r="F474" s="601" t="s">
        <v>3366</v>
      </c>
      <c r="G474" s="606">
        <v>4698</v>
      </c>
      <c r="H474" s="607" t="s">
        <v>770</v>
      </c>
      <c r="I474" s="618">
        <f t="shared" si="7"/>
        <v>4698</v>
      </c>
    </row>
    <row r="475" spans="1:9" s="600" customFormat="1" ht="28">
      <c r="A475" s="617" t="s">
        <v>3367</v>
      </c>
      <c r="B475" s="602">
        <v>43167</v>
      </c>
      <c r="C475" s="603">
        <v>30081</v>
      </c>
      <c r="D475" s="604" t="s">
        <v>3368</v>
      </c>
      <c r="E475" s="605" t="s">
        <v>3369</v>
      </c>
      <c r="F475" s="601" t="s">
        <v>3370</v>
      </c>
      <c r="G475" s="606">
        <v>2955</v>
      </c>
      <c r="H475" s="607" t="s">
        <v>770</v>
      </c>
      <c r="I475" s="618">
        <f t="shared" si="7"/>
        <v>2955</v>
      </c>
    </row>
    <row r="476" spans="1:9" s="600" customFormat="1" ht="28">
      <c r="A476" s="617" t="s">
        <v>3367</v>
      </c>
      <c r="B476" s="602">
        <v>43196</v>
      </c>
      <c r="C476" s="603">
        <v>30208</v>
      </c>
      <c r="D476" s="577">
        <v>78766</v>
      </c>
      <c r="E476" s="605" t="s">
        <v>3369</v>
      </c>
      <c r="F476" s="601" t="s">
        <v>3370</v>
      </c>
      <c r="G476" s="606">
        <v>2896</v>
      </c>
      <c r="H476" s="607" t="s">
        <v>770</v>
      </c>
      <c r="I476" s="618">
        <f t="shared" si="7"/>
        <v>2896</v>
      </c>
    </row>
    <row r="477" spans="1:9" s="600" customFormat="1" ht="28">
      <c r="A477" s="617" t="s">
        <v>3371</v>
      </c>
      <c r="B477" s="602">
        <v>42844</v>
      </c>
      <c r="C477" s="603">
        <v>30763</v>
      </c>
      <c r="D477" s="604" t="s">
        <v>3372</v>
      </c>
      <c r="E477" s="605" t="s">
        <v>3373</v>
      </c>
      <c r="F477" s="601" t="s">
        <v>3272</v>
      </c>
      <c r="G477" s="606">
        <v>46884.88</v>
      </c>
      <c r="H477" s="607" t="s">
        <v>770</v>
      </c>
      <c r="I477" s="618">
        <f t="shared" si="7"/>
        <v>46884.88</v>
      </c>
    </row>
    <row r="478" spans="1:9" s="600" customFormat="1" ht="28">
      <c r="A478" s="617" t="s">
        <v>3371</v>
      </c>
      <c r="B478" s="602">
        <v>42899</v>
      </c>
      <c r="C478" s="603">
        <v>31169</v>
      </c>
      <c r="D478" s="604" t="s">
        <v>3374</v>
      </c>
      <c r="E478" s="605" t="s">
        <v>3373</v>
      </c>
      <c r="F478" s="601" t="s">
        <v>3089</v>
      </c>
      <c r="G478" s="606">
        <v>32799</v>
      </c>
      <c r="H478" s="607" t="s">
        <v>770</v>
      </c>
      <c r="I478" s="618">
        <f t="shared" si="7"/>
        <v>32799</v>
      </c>
    </row>
    <row r="479" spans="1:9" s="600" customFormat="1" ht="28">
      <c r="A479" s="617" t="s">
        <v>3371</v>
      </c>
      <c r="B479" s="602">
        <v>42970</v>
      </c>
      <c r="C479" s="603">
        <v>31503</v>
      </c>
      <c r="D479" s="604" t="s">
        <v>3375</v>
      </c>
      <c r="E479" s="605" t="s">
        <v>3373</v>
      </c>
      <c r="F479" s="601" t="s">
        <v>3376</v>
      </c>
      <c r="G479" s="606">
        <v>9141</v>
      </c>
      <c r="H479" s="607" t="s">
        <v>770</v>
      </c>
      <c r="I479" s="618">
        <f t="shared" si="7"/>
        <v>9141</v>
      </c>
    </row>
    <row r="480" spans="1:9" s="600" customFormat="1" ht="15">
      <c r="A480" s="617" t="s">
        <v>3371</v>
      </c>
      <c r="B480" s="602">
        <v>42970</v>
      </c>
      <c r="C480" s="603">
        <v>31504</v>
      </c>
      <c r="D480" s="604" t="s">
        <v>3377</v>
      </c>
      <c r="E480" s="605" t="s">
        <v>3373</v>
      </c>
      <c r="F480" s="601" t="s">
        <v>3378</v>
      </c>
      <c r="G480" s="606">
        <v>10911</v>
      </c>
      <c r="H480" s="607" t="s">
        <v>770</v>
      </c>
      <c r="I480" s="618">
        <f t="shared" si="7"/>
        <v>10911</v>
      </c>
    </row>
    <row r="481" spans="1:9" s="600" customFormat="1" ht="15">
      <c r="A481" s="617" t="s">
        <v>3371</v>
      </c>
      <c r="B481" s="602">
        <v>43025</v>
      </c>
      <c r="C481" s="603">
        <v>31827</v>
      </c>
      <c r="D481" s="604" t="s">
        <v>3379</v>
      </c>
      <c r="E481" s="605" t="s">
        <v>3373</v>
      </c>
      <c r="F481" s="601" t="s">
        <v>3380</v>
      </c>
      <c r="G481" s="606">
        <v>3857</v>
      </c>
      <c r="H481" s="607" t="s">
        <v>770</v>
      </c>
      <c r="I481" s="618">
        <f t="shared" si="7"/>
        <v>3857</v>
      </c>
    </row>
    <row r="482" spans="1:9" s="600" customFormat="1" ht="28">
      <c r="A482" s="617" t="s">
        <v>3381</v>
      </c>
      <c r="B482" s="602">
        <v>42562</v>
      </c>
      <c r="C482" s="603">
        <v>36817</v>
      </c>
      <c r="D482" s="604" t="s">
        <v>3382</v>
      </c>
      <c r="E482" s="605" t="s">
        <v>3383</v>
      </c>
      <c r="F482" s="601" t="s">
        <v>506</v>
      </c>
      <c r="G482" s="606">
        <v>41725</v>
      </c>
      <c r="H482" s="607" t="s">
        <v>770</v>
      </c>
      <c r="I482" s="618">
        <f t="shared" si="7"/>
        <v>41725</v>
      </c>
    </row>
    <row r="483" spans="1:9" s="600" customFormat="1" ht="28">
      <c r="A483" s="617" t="s">
        <v>3381</v>
      </c>
      <c r="B483" s="602">
        <v>42613</v>
      </c>
      <c r="C483" s="603">
        <v>36900</v>
      </c>
      <c r="D483" s="604" t="s">
        <v>3384</v>
      </c>
      <c r="E483" s="605" t="s">
        <v>3383</v>
      </c>
      <c r="F483" s="601" t="s">
        <v>506</v>
      </c>
      <c r="G483" s="606">
        <v>19720</v>
      </c>
      <c r="H483" s="607" t="s">
        <v>770</v>
      </c>
      <c r="I483" s="618">
        <f t="shared" si="7"/>
        <v>19720</v>
      </c>
    </row>
    <row r="484" spans="1:9" s="600" customFormat="1" ht="28">
      <c r="A484" s="617" t="s">
        <v>3381</v>
      </c>
      <c r="B484" s="602">
        <v>42632</v>
      </c>
      <c r="C484" s="603">
        <v>36989</v>
      </c>
      <c r="D484" s="604" t="s">
        <v>3385</v>
      </c>
      <c r="E484" s="605" t="s">
        <v>3383</v>
      </c>
      <c r="F484" s="601" t="s">
        <v>506</v>
      </c>
      <c r="G484" s="606">
        <v>20838</v>
      </c>
      <c r="H484" s="607" t="s">
        <v>770</v>
      </c>
      <c r="I484" s="618">
        <f t="shared" si="7"/>
        <v>20838</v>
      </c>
    </row>
    <row r="485" spans="1:9" s="600" customFormat="1" ht="28">
      <c r="A485" s="617" t="s">
        <v>3381</v>
      </c>
      <c r="B485" s="602">
        <v>42635</v>
      </c>
      <c r="C485" s="603">
        <v>37013</v>
      </c>
      <c r="D485" s="604" t="s">
        <v>3386</v>
      </c>
      <c r="E485" s="605" t="s">
        <v>3383</v>
      </c>
      <c r="F485" s="601" t="s">
        <v>506</v>
      </c>
      <c r="G485" s="606">
        <v>22378</v>
      </c>
      <c r="H485" s="607" t="s">
        <v>770</v>
      </c>
      <c r="I485" s="618">
        <f t="shared" si="7"/>
        <v>22378</v>
      </c>
    </row>
    <row r="486" spans="1:9" s="600" customFormat="1" ht="42">
      <c r="A486" s="617" t="s">
        <v>3381</v>
      </c>
      <c r="B486" s="602">
        <v>42643</v>
      </c>
      <c r="C486" s="603">
        <v>31799</v>
      </c>
      <c r="D486" s="604" t="s">
        <v>3387</v>
      </c>
      <c r="E486" s="605" t="s">
        <v>3383</v>
      </c>
      <c r="F486" s="601" t="s">
        <v>3388</v>
      </c>
      <c r="G486" s="606">
        <v>106708</v>
      </c>
      <c r="H486" s="607" t="s">
        <v>770</v>
      </c>
      <c r="I486" s="618">
        <f t="shared" si="7"/>
        <v>106708</v>
      </c>
    </row>
    <row r="487" spans="1:9" s="600" customFormat="1" ht="42">
      <c r="A487" s="617" t="s">
        <v>3389</v>
      </c>
      <c r="B487" s="602">
        <v>42807</v>
      </c>
      <c r="C487" s="603">
        <v>30426</v>
      </c>
      <c r="D487" s="604" t="s">
        <v>3390</v>
      </c>
      <c r="E487" s="605" t="s">
        <v>3391</v>
      </c>
      <c r="F487" s="601" t="s">
        <v>3392</v>
      </c>
      <c r="G487" s="606">
        <v>6960</v>
      </c>
      <c r="H487" s="607" t="s">
        <v>770</v>
      </c>
      <c r="I487" s="618">
        <f t="shared" si="7"/>
        <v>6960</v>
      </c>
    </row>
    <row r="488" spans="1:9" s="600" customFormat="1" ht="42">
      <c r="A488" s="617" t="s">
        <v>3389</v>
      </c>
      <c r="B488" s="602">
        <v>42794</v>
      </c>
      <c r="C488" s="603">
        <v>30306</v>
      </c>
      <c r="D488" s="604" t="s">
        <v>3393</v>
      </c>
      <c r="E488" s="605" t="s">
        <v>3391</v>
      </c>
      <c r="F488" s="601" t="s">
        <v>3392</v>
      </c>
      <c r="G488" s="606">
        <v>6960</v>
      </c>
      <c r="H488" s="607" t="s">
        <v>770</v>
      </c>
      <c r="I488" s="618">
        <f t="shared" si="7"/>
        <v>6960</v>
      </c>
    </row>
    <row r="489" spans="1:9" s="600" customFormat="1" ht="56">
      <c r="A489" s="617" t="s">
        <v>3394</v>
      </c>
      <c r="B489" s="602">
        <v>43312</v>
      </c>
      <c r="C489" s="603">
        <v>30659</v>
      </c>
      <c r="D489" s="577">
        <v>11433</v>
      </c>
      <c r="E489" s="605" t="s">
        <v>3395</v>
      </c>
      <c r="F489" s="601" t="s">
        <v>3396</v>
      </c>
      <c r="G489" s="606">
        <v>5338</v>
      </c>
      <c r="H489" s="607" t="s">
        <v>770</v>
      </c>
      <c r="I489" s="618">
        <f t="shared" si="7"/>
        <v>5338</v>
      </c>
    </row>
    <row r="490" spans="1:9" s="600" customFormat="1" ht="28">
      <c r="A490" s="617" t="s">
        <v>3397</v>
      </c>
      <c r="B490" s="602">
        <v>42565</v>
      </c>
      <c r="C490" s="603">
        <v>65085</v>
      </c>
      <c r="D490" s="577">
        <v>155</v>
      </c>
      <c r="E490" s="605" t="s">
        <v>3398</v>
      </c>
      <c r="F490" s="601" t="s">
        <v>3399</v>
      </c>
      <c r="G490" s="606">
        <v>16530</v>
      </c>
      <c r="H490" s="607" t="s">
        <v>770</v>
      </c>
      <c r="I490" s="618">
        <f t="shared" si="7"/>
        <v>16530</v>
      </c>
    </row>
    <row r="491" spans="1:9" s="600" customFormat="1" ht="28">
      <c r="A491" s="617" t="s">
        <v>3397</v>
      </c>
      <c r="B491" s="602">
        <v>42565</v>
      </c>
      <c r="C491" s="603">
        <v>65086</v>
      </c>
      <c r="D491" s="577">
        <v>154</v>
      </c>
      <c r="E491" s="605" t="s">
        <v>3398</v>
      </c>
      <c r="F491" s="601" t="s">
        <v>3399</v>
      </c>
      <c r="G491" s="606">
        <v>44660</v>
      </c>
      <c r="H491" s="607" t="s">
        <v>770</v>
      </c>
      <c r="I491" s="618">
        <f t="shared" si="7"/>
        <v>44660</v>
      </c>
    </row>
    <row r="492" spans="1:9" s="600" customFormat="1" ht="28">
      <c r="A492" s="617" t="s">
        <v>3397</v>
      </c>
      <c r="B492" s="602">
        <v>42639</v>
      </c>
      <c r="C492" s="603">
        <v>37022</v>
      </c>
      <c r="D492" s="577">
        <v>165</v>
      </c>
      <c r="E492" s="605" t="s">
        <v>3398</v>
      </c>
      <c r="F492" s="601" t="s">
        <v>3399</v>
      </c>
      <c r="G492" s="606">
        <v>34568</v>
      </c>
      <c r="H492" s="607" t="s">
        <v>770</v>
      </c>
      <c r="I492" s="618">
        <f t="shared" si="7"/>
        <v>34568</v>
      </c>
    </row>
    <row r="493" spans="1:9" s="600" customFormat="1" ht="28">
      <c r="A493" s="617" t="s">
        <v>3400</v>
      </c>
      <c r="B493" s="602" t="s">
        <v>4616</v>
      </c>
      <c r="C493" s="603" t="s">
        <v>3401</v>
      </c>
      <c r="D493" s="604" t="s">
        <v>3402</v>
      </c>
      <c r="E493" s="605" t="s">
        <v>3403</v>
      </c>
      <c r="F493" s="601" t="s">
        <v>3404</v>
      </c>
      <c r="G493" s="606">
        <v>9118.8799999999992</v>
      </c>
      <c r="H493" s="607" t="s">
        <v>770</v>
      </c>
      <c r="I493" s="618">
        <f t="shared" si="7"/>
        <v>9118.8799999999992</v>
      </c>
    </row>
    <row r="494" spans="1:9" s="600" customFormat="1" ht="28">
      <c r="A494" s="617" t="s">
        <v>3400</v>
      </c>
      <c r="B494" s="602" t="s">
        <v>4602</v>
      </c>
      <c r="C494" s="603" t="s">
        <v>3405</v>
      </c>
      <c r="D494" s="604" t="s">
        <v>3406</v>
      </c>
      <c r="E494" s="605" t="s">
        <v>3403</v>
      </c>
      <c r="F494" s="601" t="s">
        <v>3404</v>
      </c>
      <c r="G494" s="606">
        <v>9118.8799999999992</v>
      </c>
      <c r="H494" s="607" t="s">
        <v>770</v>
      </c>
      <c r="I494" s="618">
        <f t="shared" si="7"/>
        <v>9118.8799999999992</v>
      </c>
    </row>
    <row r="495" spans="1:9" s="600" customFormat="1" ht="28">
      <c r="A495" s="617" t="s">
        <v>3400</v>
      </c>
      <c r="B495" s="602" t="s">
        <v>4629</v>
      </c>
      <c r="C495" s="603" t="s">
        <v>3407</v>
      </c>
      <c r="D495" s="604" t="s">
        <v>3408</v>
      </c>
      <c r="E495" s="605" t="s">
        <v>3403</v>
      </c>
      <c r="F495" s="601" t="s">
        <v>3404</v>
      </c>
      <c r="G495" s="606">
        <v>2549.87</v>
      </c>
      <c r="H495" s="607" t="s">
        <v>770</v>
      </c>
      <c r="I495" s="618">
        <f t="shared" si="7"/>
        <v>2549.87</v>
      </c>
    </row>
    <row r="496" spans="1:9" s="600" customFormat="1" ht="28">
      <c r="A496" s="617" t="s">
        <v>3400</v>
      </c>
      <c r="B496" s="602" t="s">
        <v>4629</v>
      </c>
      <c r="C496" s="603" t="s">
        <v>3409</v>
      </c>
      <c r="D496" s="604" t="s">
        <v>3410</v>
      </c>
      <c r="E496" s="605" t="s">
        <v>3403</v>
      </c>
      <c r="F496" s="601" t="s">
        <v>3404</v>
      </c>
      <c r="G496" s="606">
        <v>1274.93</v>
      </c>
      <c r="H496" s="607" t="s">
        <v>770</v>
      </c>
      <c r="I496" s="618">
        <f t="shared" si="7"/>
        <v>1274.93</v>
      </c>
    </row>
    <row r="497" spans="1:9" s="600" customFormat="1" ht="28">
      <c r="A497" s="617" t="s">
        <v>3400</v>
      </c>
      <c r="B497" s="602" t="s">
        <v>4629</v>
      </c>
      <c r="C497" s="603" t="s">
        <v>3411</v>
      </c>
      <c r="D497" s="604" t="s">
        <v>3412</v>
      </c>
      <c r="E497" s="605" t="s">
        <v>3403</v>
      </c>
      <c r="F497" s="601" t="s">
        <v>3404</v>
      </c>
      <c r="G497" s="606">
        <v>1274.93</v>
      </c>
      <c r="H497" s="607" t="s">
        <v>770</v>
      </c>
      <c r="I497" s="618">
        <f t="shared" si="7"/>
        <v>1274.93</v>
      </c>
    </row>
    <row r="498" spans="1:9" s="600" customFormat="1" ht="28">
      <c r="A498" s="617" t="s">
        <v>3400</v>
      </c>
      <c r="B498" s="602" t="s">
        <v>4628</v>
      </c>
      <c r="C498" s="603" t="s">
        <v>3413</v>
      </c>
      <c r="D498" s="604" t="s">
        <v>3414</v>
      </c>
      <c r="E498" s="605" t="s">
        <v>3403</v>
      </c>
      <c r="F498" s="601" t="s">
        <v>3404</v>
      </c>
      <c r="G498" s="606">
        <v>9118.8799999999992</v>
      </c>
      <c r="H498" s="607" t="s">
        <v>770</v>
      </c>
      <c r="I498" s="618">
        <f t="shared" si="7"/>
        <v>9118.8799999999992</v>
      </c>
    </row>
    <row r="499" spans="1:9" s="600" customFormat="1" ht="28">
      <c r="A499" s="617" t="s">
        <v>3400</v>
      </c>
      <c r="B499" s="602" t="s">
        <v>4627</v>
      </c>
      <c r="C499" s="603" t="s">
        <v>3415</v>
      </c>
      <c r="D499" s="604" t="s">
        <v>3416</v>
      </c>
      <c r="E499" s="605" t="s">
        <v>3403</v>
      </c>
      <c r="F499" s="601" t="s">
        <v>3404</v>
      </c>
      <c r="G499" s="606">
        <v>1274.93</v>
      </c>
      <c r="H499" s="607" t="s">
        <v>770</v>
      </c>
      <c r="I499" s="618">
        <f t="shared" si="7"/>
        <v>1274.93</v>
      </c>
    </row>
    <row r="500" spans="1:9" s="600" customFormat="1" ht="28">
      <c r="A500" s="617" t="s">
        <v>3400</v>
      </c>
      <c r="B500" s="602" t="s">
        <v>4626</v>
      </c>
      <c r="C500" s="603" t="s">
        <v>3417</v>
      </c>
      <c r="D500" s="604" t="s">
        <v>3418</v>
      </c>
      <c r="E500" s="605" t="s">
        <v>3403</v>
      </c>
      <c r="F500" s="601" t="s">
        <v>3404</v>
      </c>
      <c r="G500" s="606">
        <v>1274.93</v>
      </c>
      <c r="H500" s="607" t="s">
        <v>770</v>
      </c>
      <c r="I500" s="618">
        <f t="shared" si="7"/>
        <v>1274.93</v>
      </c>
    </row>
    <row r="501" spans="1:9" s="600" customFormat="1" ht="28">
      <c r="A501" s="617" t="s">
        <v>3400</v>
      </c>
      <c r="B501" s="602" t="s">
        <v>4626</v>
      </c>
      <c r="C501" s="603" t="s">
        <v>3419</v>
      </c>
      <c r="D501" s="604" t="s">
        <v>3420</v>
      </c>
      <c r="E501" s="605" t="s">
        <v>3403</v>
      </c>
      <c r="F501" s="601" t="s">
        <v>3404</v>
      </c>
      <c r="G501" s="606">
        <v>2549.87</v>
      </c>
      <c r="H501" s="607" t="s">
        <v>770</v>
      </c>
      <c r="I501" s="618">
        <f t="shared" si="7"/>
        <v>2549.87</v>
      </c>
    </row>
    <row r="502" spans="1:9" s="600" customFormat="1" ht="28">
      <c r="A502" s="617" t="s">
        <v>3400</v>
      </c>
      <c r="B502" s="602">
        <v>44470</v>
      </c>
      <c r="C502" s="603"/>
      <c r="D502" s="604" t="s">
        <v>3421</v>
      </c>
      <c r="E502" s="605" t="s">
        <v>3403</v>
      </c>
      <c r="F502" s="601" t="s">
        <v>3404</v>
      </c>
      <c r="G502" s="606">
        <v>27356.629999999997</v>
      </c>
      <c r="H502" s="607" t="s">
        <v>770</v>
      </c>
      <c r="I502" s="618">
        <f t="shared" si="7"/>
        <v>27356.629999999997</v>
      </c>
    </row>
    <row r="503" spans="1:9" s="600" customFormat="1" ht="28">
      <c r="A503" s="617" t="s">
        <v>3400</v>
      </c>
      <c r="B503" s="602">
        <v>44501</v>
      </c>
      <c r="C503" s="603"/>
      <c r="D503" s="604" t="s">
        <v>3422</v>
      </c>
      <c r="E503" s="605" t="s">
        <v>3403</v>
      </c>
      <c r="F503" s="601" t="s">
        <v>3404</v>
      </c>
      <c r="G503" s="606">
        <v>1274.9299999999998</v>
      </c>
      <c r="H503" s="607" t="s">
        <v>770</v>
      </c>
      <c r="I503" s="618">
        <f t="shared" si="7"/>
        <v>1274.9299999999998</v>
      </c>
    </row>
    <row r="504" spans="1:9" s="600" customFormat="1" ht="28">
      <c r="A504" s="617" t="s">
        <v>3400</v>
      </c>
      <c r="B504" s="602">
        <v>44501</v>
      </c>
      <c r="C504" s="603"/>
      <c r="D504" s="604" t="s">
        <v>3423</v>
      </c>
      <c r="E504" s="605" t="s">
        <v>3403</v>
      </c>
      <c r="F504" s="601" t="s">
        <v>3404</v>
      </c>
      <c r="G504" s="606">
        <v>2549.87</v>
      </c>
      <c r="H504" s="607" t="s">
        <v>770</v>
      </c>
      <c r="I504" s="618">
        <f t="shared" si="7"/>
        <v>2549.87</v>
      </c>
    </row>
    <row r="505" spans="1:9" s="600" customFormat="1" ht="28">
      <c r="A505" s="617" t="s">
        <v>3400</v>
      </c>
      <c r="B505" s="602">
        <v>44501</v>
      </c>
      <c r="C505" s="603"/>
      <c r="D505" s="604" t="s">
        <v>3424</v>
      </c>
      <c r="E505" s="605" t="s">
        <v>3403</v>
      </c>
      <c r="F505" s="601" t="s">
        <v>3404</v>
      </c>
      <c r="G505" s="606">
        <v>1274.9299999999998</v>
      </c>
      <c r="H505" s="607" t="s">
        <v>770</v>
      </c>
      <c r="I505" s="618">
        <f t="shared" si="7"/>
        <v>1274.9299999999998</v>
      </c>
    </row>
    <row r="506" spans="1:9" s="600" customFormat="1" ht="28">
      <c r="A506" s="617" t="s">
        <v>3400</v>
      </c>
      <c r="B506" s="602">
        <v>44532</v>
      </c>
      <c r="C506" s="603"/>
      <c r="D506" s="604" t="s">
        <v>3425</v>
      </c>
      <c r="E506" s="605" t="s">
        <v>3403</v>
      </c>
      <c r="F506" s="601" t="s">
        <v>3404</v>
      </c>
      <c r="G506" s="606">
        <v>2549.87</v>
      </c>
      <c r="H506" s="607" t="s">
        <v>770</v>
      </c>
      <c r="I506" s="618">
        <f t="shared" si="7"/>
        <v>2549.87</v>
      </c>
    </row>
    <row r="507" spans="1:9" s="600" customFormat="1" ht="28">
      <c r="A507" s="617" t="s">
        <v>3400</v>
      </c>
      <c r="B507" s="602">
        <v>44532</v>
      </c>
      <c r="C507" s="603"/>
      <c r="D507" s="604" t="s">
        <v>3426</v>
      </c>
      <c r="E507" s="605" t="s">
        <v>3403</v>
      </c>
      <c r="F507" s="601" t="s">
        <v>3404</v>
      </c>
      <c r="G507" s="606">
        <v>1274.9299999999998</v>
      </c>
      <c r="H507" s="607" t="s">
        <v>770</v>
      </c>
      <c r="I507" s="618">
        <f t="shared" si="7"/>
        <v>1274.9299999999998</v>
      </c>
    </row>
    <row r="508" spans="1:9" s="600" customFormat="1" ht="28">
      <c r="A508" s="617" t="s">
        <v>3400</v>
      </c>
      <c r="B508" s="602">
        <v>44532</v>
      </c>
      <c r="C508" s="603"/>
      <c r="D508" s="604" t="s">
        <v>3427</v>
      </c>
      <c r="E508" s="605" t="s">
        <v>3403</v>
      </c>
      <c r="F508" s="601" t="s">
        <v>3404</v>
      </c>
      <c r="G508" s="606">
        <v>1274.9299999999998</v>
      </c>
      <c r="H508" s="607" t="s">
        <v>770</v>
      </c>
      <c r="I508" s="618">
        <f t="shared" si="7"/>
        <v>1274.9299999999998</v>
      </c>
    </row>
    <row r="509" spans="1:9" s="600" customFormat="1" ht="28">
      <c r="A509" s="617" t="s">
        <v>3400</v>
      </c>
      <c r="B509" s="602">
        <v>44544</v>
      </c>
      <c r="C509" s="603"/>
      <c r="D509" s="604" t="s">
        <v>3428</v>
      </c>
      <c r="E509" s="605" t="s">
        <v>3403</v>
      </c>
      <c r="F509" s="601" t="s">
        <v>3404</v>
      </c>
      <c r="G509" s="606">
        <v>2549.87</v>
      </c>
      <c r="H509" s="607" t="s">
        <v>770</v>
      </c>
      <c r="I509" s="618">
        <f t="shared" si="7"/>
        <v>2549.87</v>
      </c>
    </row>
    <row r="510" spans="1:9" s="600" customFormat="1" ht="28">
      <c r="A510" s="617" t="s">
        <v>3400</v>
      </c>
      <c r="B510" s="602">
        <v>44544</v>
      </c>
      <c r="C510" s="603"/>
      <c r="D510" s="604" t="s">
        <v>3429</v>
      </c>
      <c r="E510" s="605" t="s">
        <v>3403</v>
      </c>
      <c r="F510" s="601" t="s">
        <v>3404</v>
      </c>
      <c r="G510" s="606">
        <v>1274.9299999999998</v>
      </c>
      <c r="H510" s="607" t="s">
        <v>770</v>
      </c>
      <c r="I510" s="618">
        <f t="shared" si="7"/>
        <v>1274.9299999999998</v>
      </c>
    </row>
    <row r="511" spans="1:9" s="600" customFormat="1" ht="28">
      <c r="A511" s="617" t="s">
        <v>3400</v>
      </c>
      <c r="B511" s="602">
        <v>44544</v>
      </c>
      <c r="C511" s="603"/>
      <c r="D511" s="604" t="s">
        <v>3430</v>
      </c>
      <c r="E511" s="605" t="s">
        <v>3403</v>
      </c>
      <c r="F511" s="601" t="s">
        <v>3404</v>
      </c>
      <c r="G511" s="606">
        <v>1274.9299999999998</v>
      </c>
      <c r="H511" s="607" t="s">
        <v>770</v>
      </c>
      <c r="I511" s="618">
        <f t="shared" si="7"/>
        <v>1274.9299999999998</v>
      </c>
    </row>
    <row r="512" spans="1:9" s="600" customFormat="1" ht="28">
      <c r="A512" s="617" t="s">
        <v>3400</v>
      </c>
      <c r="B512" s="602">
        <v>44545</v>
      </c>
      <c r="C512" s="603"/>
      <c r="D512" s="604" t="s">
        <v>3431</v>
      </c>
      <c r="E512" s="605" t="s">
        <v>3403</v>
      </c>
      <c r="F512" s="601" t="s">
        <v>3404</v>
      </c>
      <c r="G512" s="606">
        <v>18237.75</v>
      </c>
      <c r="H512" s="607" t="s">
        <v>770</v>
      </c>
      <c r="I512" s="618">
        <f t="shared" si="7"/>
        <v>18237.75</v>
      </c>
    </row>
    <row r="513" spans="1:9" s="600" customFormat="1" ht="28">
      <c r="A513" s="617" t="s">
        <v>3432</v>
      </c>
      <c r="B513" s="602">
        <v>42794</v>
      </c>
      <c r="C513" s="603">
        <v>36543</v>
      </c>
      <c r="D513" s="577">
        <v>208</v>
      </c>
      <c r="E513" s="605" t="s">
        <v>3433</v>
      </c>
      <c r="F513" s="601" t="s">
        <v>3434</v>
      </c>
      <c r="G513" s="606">
        <v>45936</v>
      </c>
      <c r="H513" s="607" t="s">
        <v>770</v>
      </c>
      <c r="I513" s="618">
        <f t="shared" ref="I513:I576" si="8">+G513</f>
        <v>45936</v>
      </c>
    </row>
    <row r="514" spans="1:9" s="600" customFormat="1" ht="28">
      <c r="A514" s="617" t="s">
        <v>3432</v>
      </c>
      <c r="B514" s="602">
        <v>42824</v>
      </c>
      <c r="C514" s="603">
        <v>30599</v>
      </c>
      <c r="D514" s="577">
        <v>217</v>
      </c>
      <c r="E514" s="605" t="s">
        <v>3433</v>
      </c>
      <c r="F514" s="601" t="s">
        <v>3434</v>
      </c>
      <c r="G514" s="606">
        <v>2146</v>
      </c>
      <c r="H514" s="607" t="s">
        <v>770</v>
      </c>
      <c r="I514" s="618">
        <f t="shared" si="8"/>
        <v>2146</v>
      </c>
    </row>
    <row r="515" spans="1:9" s="600" customFormat="1" ht="28">
      <c r="A515" s="617" t="s">
        <v>3432</v>
      </c>
      <c r="B515" s="602">
        <v>42824</v>
      </c>
      <c r="C515" s="603">
        <v>30600</v>
      </c>
      <c r="D515" s="577">
        <v>218</v>
      </c>
      <c r="E515" s="605" t="s">
        <v>3433</v>
      </c>
      <c r="F515" s="601" t="s">
        <v>3434</v>
      </c>
      <c r="G515" s="606">
        <v>5075</v>
      </c>
      <c r="H515" s="607" t="s">
        <v>770</v>
      </c>
      <c r="I515" s="618">
        <f t="shared" si="8"/>
        <v>5075</v>
      </c>
    </row>
    <row r="516" spans="1:9" s="600" customFormat="1" ht="28">
      <c r="A516" s="617" t="s">
        <v>3432</v>
      </c>
      <c r="B516" s="602">
        <v>42922</v>
      </c>
      <c r="C516" s="603">
        <v>31277</v>
      </c>
      <c r="D516" s="577">
        <v>246</v>
      </c>
      <c r="E516" s="605" t="s">
        <v>3433</v>
      </c>
      <c r="F516" s="601" t="s">
        <v>3434</v>
      </c>
      <c r="G516" s="606">
        <v>2146</v>
      </c>
      <c r="H516" s="607" t="s">
        <v>770</v>
      </c>
      <c r="I516" s="618">
        <f t="shared" si="8"/>
        <v>2146</v>
      </c>
    </row>
    <row r="517" spans="1:9" s="600" customFormat="1" ht="28">
      <c r="A517" s="617" t="s">
        <v>3432</v>
      </c>
      <c r="B517" s="602">
        <v>42922</v>
      </c>
      <c r="C517" s="603">
        <v>31281</v>
      </c>
      <c r="D517" s="577">
        <v>247</v>
      </c>
      <c r="E517" s="605" t="s">
        <v>3433</v>
      </c>
      <c r="F517" s="601" t="s">
        <v>3434</v>
      </c>
      <c r="G517" s="606">
        <v>1885</v>
      </c>
      <c r="H517" s="607" t="s">
        <v>770</v>
      </c>
      <c r="I517" s="618">
        <f t="shared" si="8"/>
        <v>1885</v>
      </c>
    </row>
    <row r="518" spans="1:9" s="600" customFormat="1" ht="28">
      <c r="A518" s="617" t="s">
        <v>3435</v>
      </c>
      <c r="B518" s="602" t="s">
        <v>4601</v>
      </c>
      <c r="C518" s="603" t="s">
        <v>3436</v>
      </c>
      <c r="D518" s="604" t="s">
        <v>3437</v>
      </c>
      <c r="E518" s="605" t="s">
        <v>3438</v>
      </c>
      <c r="F518" s="601" t="s">
        <v>3439</v>
      </c>
      <c r="G518" s="606">
        <v>38321.870000000003</v>
      </c>
      <c r="H518" s="607" t="s">
        <v>770</v>
      </c>
      <c r="I518" s="618">
        <f t="shared" si="8"/>
        <v>38321.870000000003</v>
      </c>
    </row>
    <row r="519" spans="1:9" s="600" customFormat="1" ht="28">
      <c r="A519" s="617" t="s">
        <v>3435</v>
      </c>
      <c r="B519" s="602" t="s">
        <v>4601</v>
      </c>
      <c r="C519" s="603" t="s">
        <v>3440</v>
      </c>
      <c r="D519" s="604" t="s">
        <v>3441</v>
      </c>
      <c r="E519" s="605" t="s">
        <v>3438</v>
      </c>
      <c r="F519" s="601" t="s">
        <v>3439</v>
      </c>
      <c r="G519" s="606">
        <v>16789.86</v>
      </c>
      <c r="H519" s="607" t="s">
        <v>770</v>
      </c>
      <c r="I519" s="618">
        <f t="shared" si="8"/>
        <v>16789.86</v>
      </c>
    </row>
    <row r="520" spans="1:9" s="600" customFormat="1" ht="28">
      <c r="A520" s="617" t="s">
        <v>3435</v>
      </c>
      <c r="B520" s="602" t="s">
        <v>4601</v>
      </c>
      <c r="C520" s="603" t="s">
        <v>3442</v>
      </c>
      <c r="D520" s="604" t="s">
        <v>3443</v>
      </c>
      <c r="E520" s="605" t="s">
        <v>3438</v>
      </c>
      <c r="F520" s="601" t="s">
        <v>3439</v>
      </c>
      <c r="G520" s="606">
        <v>23987.72</v>
      </c>
      <c r="H520" s="607" t="s">
        <v>770</v>
      </c>
      <c r="I520" s="618">
        <f t="shared" si="8"/>
        <v>23987.72</v>
      </c>
    </row>
    <row r="521" spans="1:9" s="600" customFormat="1" ht="28">
      <c r="A521" s="617" t="s">
        <v>3435</v>
      </c>
      <c r="B521" s="602" t="s">
        <v>4626</v>
      </c>
      <c r="C521" s="603" t="s">
        <v>3444</v>
      </c>
      <c r="D521" s="604" t="s">
        <v>3445</v>
      </c>
      <c r="E521" s="605" t="s">
        <v>3438</v>
      </c>
      <c r="F521" s="601" t="s">
        <v>3439</v>
      </c>
      <c r="G521" s="606">
        <v>24158.61</v>
      </c>
      <c r="H521" s="607" t="s">
        <v>770</v>
      </c>
      <c r="I521" s="618">
        <f t="shared" si="8"/>
        <v>24158.61</v>
      </c>
    </row>
    <row r="522" spans="1:9" s="600" customFormat="1" ht="28">
      <c r="A522" s="617" t="s">
        <v>3435</v>
      </c>
      <c r="B522" s="602" t="s">
        <v>4626</v>
      </c>
      <c r="C522" s="603" t="s">
        <v>3446</v>
      </c>
      <c r="D522" s="604" t="s">
        <v>3447</v>
      </c>
      <c r="E522" s="605" t="s">
        <v>3438</v>
      </c>
      <c r="F522" s="601" t="s">
        <v>3439</v>
      </c>
      <c r="G522" s="606">
        <v>18021.75</v>
      </c>
      <c r="H522" s="607" t="s">
        <v>770</v>
      </c>
      <c r="I522" s="618">
        <f t="shared" si="8"/>
        <v>18021.75</v>
      </c>
    </row>
    <row r="523" spans="1:9" s="600" customFormat="1" ht="28">
      <c r="A523" s="617" t="s">
        <v>3435</v>
      </c>
      <c r="B523" s="602" t="s">
        <v>4626</v>
      </c>
      <c r="C523" s="603" t="s">
        <v>3448</v>
      </c>
      <c r="D523" s="604" t="s">
        <v>3449</v>
      </c>
      <c r="E523" s="605" t="s">
        <v>3438</v>
      </c>
      <c r="F523" s="601" t="s">
        <v>3439</v>
      </c>
      <c r="G523" s="606">
        <v>40655.949999999997</v>
      </c>
      <c r="H523" s="607" t="s">
        <v>770</v>
      </c>
      <c r="I523" s="618">
        <f t="shared" si="8"/>
        <v>40655.949999999997</v>
      </c>
    </row>
    <row r="524" spans="1:9" s="600" customFormat="1" ht="28">
      <c r="A524" s="617" t="s">
        <v>3435</v>
      </c>
      <c r="B524" s="602">
        <v>44501</v>
      </c>
      <c r="C524" s="603"/>
      <c r="D524" s="604" t="s">
        <v>3450</v>
      </c>
      <c r="E524" s="605" t="s">
        <v>3438</v>
      </c>
      <c r="F524" s="601" t="s">
        <v>3439</v>
      </c>
      <c r="G524" s="606">
        <v>36359.56</v>
      </c>
      <c r="H524" s="607" t="s">
        <v>770</v>
      </c>
      <c r="I524" s="618">
        <f t="shared" si="8"/>
        <v>36359.56</v>
      </c>
    </row>
    <row r="525" spans="1:9" s="600" customFormat="1" ht="28">
      <c r="A525" s="617" t="s">
        <v>3435</v>
      </c>
      <c r="B525" s="602">
        <v>44501</v>
      </c>
      <c r="C525" s="603"/>
      <c r="D525" s="604" t="s">
        <v>3451</v>
      </c>
      <c r="E525" s="605" t="s">
        <v>3438</v>
      </c>
      <c r="F525" s="601" t="s">
        <v>3439</v>
      </c>
      <c r="G525" s="606">
        <v>22244.78</v>
      </c>
      <c r="H525" s="607" t="s">
        <v>770</v>
      </c>
      <c r="I525" s="618">
        <f t="shared" si="8"/>
        <v>22244.78</v>
      </c>
    </row>
    <row r="526" spans="1:9" s="600" customFormat="1" ht="28">
      <c r="A526" s="617" t="s">
        <v>3435</v>
      </c>
      <c r="B526" s="602">
        <v>44501</v>
      </c>
      <c r="C526" s="603"/>
      <c r="D526" s="604" t="s">
        <v>3452</v>
      </c>
      <c r="E526" s="605" t="s">
        <v>3438</v>
      </c>
      <c r="F526" s="601" t="s">
        <v>3439</v>
      </c>
      <c r="G526" s="606">
        <v>16708.060000000001</v>
      </c>
      <c r="H526" s="607" t="s">
        <v>770</v>
      </c>
      <c r="I526" s="618">
        <f t="shared" si="8"/>
        <v>16708.060000000001</v>
      </c>
    </row>
    <row r="527" spans="1:9" s="600" customFormat="1" ht="28">
      <c r="A527" s="617" t="s">
        <v>3435</v>
      </c>
      <c r="B527" s="602">
        <v>44532</v>
      </c>
      <c r="C527" s="603"/>
      <c r="D527" s="604" t="s">
        <v>3453</v>
      </c>
      <c r="E527" s="605" t="s">
        <v>3438</v>
      </c>
      <c r="F527" s="601" t="s">
        <v>3439</v>
      </c>
      <c r="G527" s="606">
        <v>16902.09</v>
      </c>
      <c r="H527" s="607" t="s">
        <v>770</v>
      </c>
      <c r="I527" s="618">
        <f t="shared" si="8"/>
        <v>16902.09</v>
      </c>
    </row>
    <row r="528" spans="1:9" s="600" customFormat="1" ht="28">
      <c r="A528" s="617" t="s">
        <v>3435</v>
      </c>
      <c r="B528" s="602">
        <v>44532</v>
      </c>
      <c r="C528" s="603"/>
      <c r="D528" s="604" t="s">
        <v>3454</v>
      </c>
      <c r="E528" s="605" t="s">
        <v>3438</v>
      </c>
      <c r="F528" s="601" t="s">
        <v>3439</v>
      </c>
      <c r="G528" s="606">
        <v>22592.230000000003</v>
      </c>
      <c r="H528" s="607" t="s">
        <v>770</v>
      </c>
      <c r="I528" s="618">
        <f t="shared" si="8"/>
        <v>22592.230000000003</v>
      </c>
    </row>
    <row r="529" spans="1:9" s="600" customFormat="1" ht="28">
      <c r="A529" s="617" t="s">
        <v>3435</v>
      </c>
      <c r="B529" s="602">
        <v>44532</v>
      </c>
      <c r="C529" s="603"/>
      <c r="D529" s="604" t="s">
        <v>3455</v>
      </c>
      <c r="E529" s="605" t="s">
        <v>3438</v>
      </c>
      <c r="F529" s="601" t="s">
        <v>3439</v>
      </c>
      <c r="G529" s="606">
        <v>38452.730000000003</v>
      </c>
      <c r="H529" s="607" t="s">
        <v>770</v>
      </c>
      <c r="I529" s="618">
        <f t="shared" si="8"/>
        <v>38452.730000000003</v>
      </c>
    </row>
    <row r="530" spans="1:9" s="600" customFormat="1" ht="28">
      <c r="A530" s="617" t="s">
        <v>3435</v>
      </c>
      <c r="B530" s="602"/>
      <c r="C530" s="603"/>
      <c r="D530" s="604" t="s">
        <v>4625</v>
      </c>
      <c r="E530" s="605" t="s">
        <v>3438</v>
      </c>
      <c r="F530" s="601" t="s">
        <v>3439</v>
      </c>
      <c r="G530" s="606">
        <v>23169.82</v>
      </c>
      <c r="H530" s="607" t="s">
        <v>770</v>
      </c>
      <c r="I530" s="618">
        <f t="shared" si="8"/>
        <v>23169.82</v>
      </c>
    </row>
    <row r="531" spans="1:9" s="600" customFormat="1" ht="28">
      <c r="A531" s="617" t="s">
        <v>3435</v>
      </c>
      <c r="B531" s="602"/>
      <c r="C531" s="603"/>
      <c r="D531" s="604" t="s">
        <v>4624</v>
      </c>
      <c r="E531" s="605" t="s">
        <v>3438</v>
      </c>
      <c r="F531" s="601" t="s">
        <v>3439</v>
      </c>
      <c r="G531" s="606">
        <v>38749.980000000003</v>
      </c>
      <c r="H531" s="607" t="s">
        <v>770</v>
      </c>
      <c r="I531" s="618">
        <f t="shared" si="8"/>
        <v>38749.980000000003</v>
      </c>
    </row>
    <row r="532" spans="1:9" s="600" customFormat="1" ht="28">
      <c r="A532" s="617" t="s">
        <v>3435</v>
      </c>
      <c r="B532" s="602"/>
      <c r="C532" s="603"/>
      <c r="D532" s="604" t="s">
        <v>4623</v>
      </c>
      <c r="E532" s="605" t="s">
        <v>3438</v>
      </c>
      <c r="F532" s="601" t="s">
        <v>3439</v>
      </c>
      <c r="G532" s="606">
        <v>17618.18</v>
      </c>
      <c r="H532" s="607" t="s">
        <v>770</v>
      </c>
      <c r="I532" s="618">
        <f t="shared" si="8"/>
        <v>17618.18</v>
      </c>
    </row>
    <row r="533" spans="1:9" s="600" customFormat="1" ht="15">
      <c r="A533" s="617" t="s">
        <v>3456</v>
      </c>
      <c r="B533" s="602">
        <v>42710</v>
      </c>
      <c r="C533" s="603">
        <v>32235</v>
      </c>
      <c r="D533" s="577">
        <v>6831</v>
      </c>
      <c r="E533" s="605" t="s">
        <v>3457</v>
      </c>
      <c r="F533" s="601" t="s">
        <v>3356</v>
      </c>
      <c r="G533" s="606">
        <v>125077</v>
      </c>
      <c r="H533" s="607" t="s">
        <v>770</v>
      </c>
      <c r="I533" s="618">
        <f t="shared" si="8"/>
        <v>125077</v>
      </c>
    </row>
    <row r="534" spans="1:9" s="600" customFormat="1" ht="15">
      <c r="A534" s="617" t="s">
        <v>3456</v>
      </c>
      <c r="B534" s="602">
        <v>42711</v>
      </c>
      <c r="C534" s="603">
        <v>32249</v>
      </c>
      <c r="D534" s="577">
        <v>6843</v>
      </c>
      <c r="E534" s="605" t="s">
        <v>3457</v>
      </c>
      <c r="F534" s="601" t="s">
        <v>3356</v>
      </c>
      <c r="G534" s="606">
        <v>25937</v>
      </c>
      <c r="H534" s="607" t="s">
        <v>770</v>
      </c>
      <c r="I534" s="618">
        <f t="shared" si="8"/>
        <v>25937</v>
      </c>
    </row>
    <row r="535" spans="1:9" s="600" customFormat="1" ht="15">
      <c r="A535" s="617" t="s">
        <v>3458</v>
      </c>
      <c r="B535" s="602">
        <v>43312</v>
      </c>
      <c r="C535" s="603">
        <v>30586</v>
      </c>
      <c r="D535" s="577">
        <v>286</v>
      </c>
      <c r="E535" s="605" t="s">
        <v>507</v>
      </c>
      <c r="F535" s="601" t="s">
        <v>3459</v>
      </c>
      <c r="G535" s="606">
        <v>21200</v>
      </c>
      <c r="H535" s="607" t="s">
        <v>770</v>
      </c>
      <c r="I535" s="618">
        <f t="shared" si="8"/>
        <v>21200</v>
      </c>
    </row>
    <row r="536" spans="1:9" s="600" customFormat="1" ht="15">
      <c r="A536" s="617" t="s">
        <v>3458</v>
      </c>
      <c r="B536" s="602">
        <v>43312</v>
      </c>
      <c r="C536" s="603">
        <v>30587</v>
      </c>
      <c r="D536" s="577">
        <v>287</v>
      </c>
      <c r="E536" s="605" t="s">
        <v>507</v>
      </c>
      <c r="F536" s="601" t="s">
        <v>3459</v>
      </c>
      <c r="G536" s="606">
        <v>21200</v>
      </c>
      <c r="H536" s="607" t="s">
        <v>770</v>
      </c>
      <c r="I536" s="618">
        <f t="shared" si="8"/>
        <v>21200</v>
      </c>
    </row>
    <row r="537" spans="1:9" s="600" customFormat="1" ht="15">
      <c r="A537" s="617" t="s">
        <v>3460</v>
      </c>
      <c r="B537" s="602">
        <v>42919</v>
      </c>
      <c r="C537" s="603"/>
      <c r="D537" s="577" t="s">
        <v>3461</v>
      </c>
      <c r="E537" s="605" t="s">
        <v>3462</v>
      </c>
      <c r="F537" s="601" t="s">
        <v>511</v>
      </c>
      <c r="G537" s="606">
        <v>2357.12</v>
      </c>
      <c r="H537" s="607" t="s">
        <v>770</v>
      </c>
      <c r="I537" s="618">
        <f t="shared" si="8"/>
        <v>2357.12</v>
      </c>
    </row>
    <row r="538" spans="1:9" s="600" customFormat="1" ht="15">
      <c r="A538" s="617" t="s">
        <v>3460</v>
      </c>
      <c r="B538" s="602">
        <v>42930</v>
      </c>
      <c r="C538" s="603"/>
      <c r="D538" s="577" t="s">
        <v>3463</v>
      </c>
      <c r="E538" s="605" t="s">
        <v>3462</v>
      </c>
      <c r="F538" s="601" t="s">
        <v>511</v>
      </c>
      <c r="G538" s="606">
        <v>17123.34</v>
      </c>
      <c r="H538" s="607" t="s">
        <v>770</v>
      </c>
      <c r="I538" s="618">
        <f t="shared" si="8"/>
        <v>17123.34</v>
      </c>
    </row>
    <row r="539" spans="1:9" s="600" customFormat="1" ht="15">
      <c r="A539" s="617" t="s">
        <v>3460</v>
      </c>
      <c r="B539" s="602">
        <v>42947</v>
      </c>
      <c r="C539" s="603"/>
      <c r="D539" s="577" t="s">
        <v>3464</v>
      </c>
      <c r="E539" s="605" t="s">
        <v>3462</v>
      </c>
      <c r="F539" s="601" t="s">
        <v>511</v>
      </c>
      <c r="G539" s="606">
        <v>21112</v>
      </c>
      <c r="H539" s="607" t="s">
        <v>770</v>
      </c>
      <c r="I539" s="618">
        <f t="shared" si="8"/>
        <v>21112</v>
      </c>
    </row>
    <row r="540" spans="1:9" s="600" customFormat="1" ht="15">
      <c r="A540" s="617" t="s">
        <v>3460</v>
      </c>
      <c r="B540" s="602">
        <v>42993</v>
      </c>
      <c r="C540" s="603"/>
      <c r="D540" s="577" t="s">
        <v>3465</v>
      </c>
      <c r="E540" s="605" t="s">
        <v>3462</v>
      </c>
      <c r="F540" s="601" t="s">
        <v>511</v>
      </c>
      <c r="G540" s="606">
        <v>21761.599999999999</v>
      </c>
      <c r="H540" s="607" t="s">
        <v>770</v>
      </c>
      <c r="I540" s="618">
        <f t="shared" si="8"/>
        <v>21761.599999999999</v>
      </c>
    </row>
    <row r="541" spans="1:9" s="600" customFormat="1" ht="15">
      <c r="A541" s="617" t="s">
        <v>3460</v>
      </c>
      <c r="B541" s="602">
        <v>42997</v>
      </c>
      <c r="C541" s="603"/>
      <c r="D541" s="577" t="s">
        <v>3466</v>
      </c>
      <c r="E541" s="605" t="s">
        <v>3462</v>
      </c>
      <c r="F541" s="601" t="s">
        <v>511</v>
      </c>
      <c r="G541" s="606">
        <v>13596.71</v>
      </c>
      <c r="H541" s="607" t="s">
        <v>770</v>
      </c>
      <c r="I541" s="618">
        <f t="shared" si="8"/>
        <v>13596.71</v>
      </c>
    </row>
    <row r="542" spans="1:9" s="600" customFormat="1" ht="15">
      <c r="A542" s="617" t="s">
        <v>3460</v>
      </c>
      <c r="B542" s="602">
        <v>42997</v>
      </c>
      <c r="C542" s="603"/>
      <c r="D542" s="577" t="s">
        <v>3467</v>
      </c>
      <c r="E542" s="605" t="s">
        <v>3462</v>
      </c>
      <c r="F542" s="601" t="s">
        <v>511</v>
      </c>
      <c r="G542" s="606">
        <v>21826.560000000001</v>
      </c>
      <c r="H542" s="607" t="s">
        <v>770</v>
      </c>
      <c r="I542" s="618">
        <f t="shared" si="8"/>
        <v>21826.560000000001</v>
      </c>
    </row>
    <row r="543" spans="1:9" s="600" customFormat="1" ht="15">
      <c r="A543" s="617" t="s">
        <v>3460</v>
      </c>
      <c r="B543" s="602">
        <v>43019</v>
      </c>
      <c r="C543" s="603"/>
      <c r="D543" s="577" t="s">
        <v>3468</v>
      </c>
      <c r="E543" s="605" t="s">
        <v>3462</v>
      </c>
      <c r="F543" s="601" t="s">
        <v>511</v>
      </c>
      <c r="G543" s="606">
        <v>5431.12</v>
      </c>
      <c r="H543" s="607" t="s">
        <v>770</v>
      </c>
      <c r="I543" s="618">
        <f t="shared" si="8"/>
        <v>5431.12</v>
      </c>
    </row>
    <row r="544" spans="1:9" s="600" customFormat="1" ht="15">
      <c r="A544" s="617" t="s">
        <v>3460</v>
      </c>
      <c r="B544" s="602">
        <v>43019</v>
      </c>
      <c r="C544" s="603"/>
      <c r="D544" s="577" t="s">
        <v>3469</v>
      </c>
      <c r="E544" s="605" t="s">
        <v>3462</v>
      </c>
      <c r="F544" s="601" t="s">
        <v>511</v>
      </c>
      <c r="G544" s="606">
        <v>1740</v>
      </c>
      <c r="H544" s="607" t="s">
        <v>770</v>
      </c>
      <c r="I544" s="618">
        <f t="shared" si="8"/>
        <v>1740</v>
      </c>
    </row>
    <row r="545" spans="1:9" s="600" customFormat="1" ht="15">
      <c r="A545" s="617" t="s">
        <v>3460</v>
      </c>
      <c r="B545" s="602">
        <v>43019</v>
      </c>
      <c r="C545" s="603"/>
      <c r="D545" s="577" t="s">
        <v>3470</v>
      </c>
      <c r="E545" s="605" t="s">
        <v>3462</v>
      </c>
      <c r="F545" s="601" t="s">
        <v>511</v>
      </c>
      <c r="G545" s="606">
        <v>6515.72</v>
      </c>
      <c r="H545" s="607" t="s">
        <v>770</v>
      </c>
      <c r="I545" s="618">
        <f t="shared" si="8"/>
        <v>6515.72</v>
      </c>
    </row>
    <row r="546" spans="1:9" s="600" customFormat="1" ht="15">
      <c r="A546" s="617" t="s">
        <v>3460</v>
      </c>
      <c r="B546" s="602">
        <v>43067</v>
      </c>
      <c r="C546" s="603"/>
      <c r="D546" s="577" t="s">
        <v>3471</v>
      </c>
      <c r="E546" s="605" t="s">
        <v>3462</v>
      </c>
      <c r="F546" s="601" t="s">
        <v>511</v>
      </c>
      <c r="G546" s="606">
        <v>4518.2</v>
      </c>
      <c r="H546" s="607" t="s">
        <v>770</v>
      </c>
      <c r="I546" s="618">
        <f t="shared" si="8"/>
        <v>4518.2</v>
      </c>
    </row>
    <row r="547" spans="1:9" s="600" customFormat="1" ht="28">
      <c r="A547" s="617" t="s">
        <v>3472</v>
      </c>
      <c r="B547" s="602">
        <v>43312</v>
      </c>
      <c r="C547" s="603">
        <v>30626</v>
      </c>
      <c r="D547" s="577">
        <v>296</v>
      </c>
      <c r="E547" s="605" t="s">
        <v>3473</v>
      </c>
      <c r="F547" s="601" t="s">
        <v>3474</v>
      </c>
      <c r="G547" s="606">
        <v>52200</v>
      </c>
      <c r="H547" s="607" t="s">
        <v>770</v>
      </c>
      <c r="I547" s="618">
        <f t="shared" si="8"/>
        <v>52200</v>
      </c>
    </row>
    <row r="548" spans="1:9" s="600" customFormat="1" ht="15">
      <c r="A548" s="617" t="s">
        <v>3475</v>
      </c>
      <c r="B548" s="602">
        <v>44536</v>
      </c>
      <c r="C548" s="603"/>
      <c r="D548" s="604" t="s">
        <v>3478</v>
      </c>
      <c r="E548" s="605" t="s">
        <v>3476</v>
      </c>
      <c r="F548" s="601" t="s">
        <v>3477</v>
      </c>
      <c r="G548" s="606">
        <v>44080</v>
      </c>
      <c r="H548" s="607" t="s">
        <v>770</v>
      </c>
      <c r="I548" s="618">
        <f t="shared" si="8"/>
        <v>44080</v>
      </c>
    </row>
    <row r="549" spans="1:9" s="600" customFormat="1" ht="15">
      <c r="A549" s="617" t="s">
        <v>3475</v>
      </c>
      <c r="B549" s="602">
        <v>44537</v>
      </c>
      <c r="C549" s="603"/>
      <c r="D549" s="604" t="s">
        <v>4622</v>
      </c>
      <c r="E549" s="605" t="s">
        <v>3476</v>
      </c>
      <c r="F549" s="601" t="s">
        <v>3477</v>
      </c>
      <c r="G549" s="606">
        <v>28420</v>
      </c>
      <c r="H549" s="607" t="s">
        <v>770</v>
      </c>
      <c r="I549" s="618">
        <f t="shared" si="8"/>
        <v>28420</v>
      </c>
    </row>
    <row r="550" spans="1:9" s="600" customFormat="1" ht="28">
      <c r="A550" s="617" t="s">
        <v>3479</v>
      </c>
      <c r="B550" s="602">
        <v>42821</v>
      </c>
      <c r="C550" s="603">
        <v>36584</v>
      </c>
      <c r="D550" s="577">
        <v>161</v>
      </c>
      <c r="E550" s="605" t="s">
        <v>3480</v>
      </c>
      <c r="F550" s="601" t="s">
        <v>3481</v>
      </c>
      <c r="G550" s="606">
        <v>1392</v>
      </c>
      <c r="H550" s="607" t="s">
        <v>770</v>
      </c>
      <c r="I550" s="618">
        <f t="shared" si="8"/>
        <v>1392</v>
      </c>
    </row>
    <row r="551" spans="1:9" s="600" customFormat="1" ht="28">
      <c r="A551" s="617" t="s">
        <v>3479</v>
      </c>
      <c r="B551" s="602">
        <v>42821</v>
      </c>
      <c r="C551" s="603">
        <v>36586</v>
      </c>
      <c r="D551" s="577">
        <v>159</v>
      </c>
      <c r="E551" s="605" t="s">
        <v>3480</v>
      </c>
      <c r="F551" s="601" t="s">
        <v>3481</v>
      </c>
      <c r="G551" s="606">
        <v>3306</v>
      </c>
      <c r="H551" s="607" t="s">
        <v>770</v>
      </c>
      <c r="I551" s="618">
        <f t="shared" si="8"/>
        <v>3306</v>
      </c>
    </row>
    <row r="552" spans="1:9" s="600" customFormat="1" ht="28">
      <c r="A552" s="617" t="s">
        <v>3479</v>
      </c>
      <c r="B552" s="602">
        <v>42825</v>
      </c>
      <c r="C552" s="603">
        <v>36616</v>
      </c>
      <c r="D552" s="577">
        <v>169</v>
      </c>
      <c r="E552" s="605" t="s">
        <v>3480</v>
      </c>
      <c r="F552" s="601" t="s">
        <v>3481</v>
      </c>
      <c r="G552" s="606">
        <v>13398</v>
      </c>
      <c r="H552" s="607" t="s">
        <v>770</v>
      </c>
      <c r="I552" s="618">
        <f t="shared" si="8"/>
        <v>13398</v>
      </c>
    </row>
    <row r="553" spans="1:9" s="600" customFormat="1" ht="28">
      <c r="A553" s="617" t="s">
        <v>3479</v>
      </c>
      <c r="B553" s="602">
        <v>42859</v>
      </c>
      <c r="C553" s="603">
        <v>36638</v>
      </c>
      <c r="D553" s="577">
        <v>175</v>
      </c>
      <c r="E553" s="605" t="s">
        <v>3480</v>
      </c>
      <c r="F553" s="601" t="s">
        <v>3481</v>
      </c>
      <c r="G553" s="606">
        <v>12528</v>
      </c>
      <c r="H553" s="607" t="s">
        <v>770</v>
      </c>
      <c r="I553" s="618">
        <f t="shared" si="8"/>
        <v>12528</v>
      </c>
    </row>
    <row r="554" spans="1:9" s="600" customFormat="1" ht="28">
      <c r="A554" s="617" t="s">
        <v>3479</v>
      </c>
      <c r="B554" s="602">
        <v>43255</v>
      </c>
      <c r="C554" s="603">
        <v>36610</v>
      </c>
      <c r="D554" s="577">
        <v>325</v>
      </c>
      <c r="E554" s="605" t="s">
        <v>3480</v>
      </c>
      <c r="F554" s="601" t="s">
        <v>3481</v>
      </c>
      <c r="G554" s="606">
        <v>19488</v>
      </c>
      <c r="H554" s="607" t="s">
        <v>770</v>
      </c>
      <c r="I554" s="618">
        <f t="shared" si="8"/>
        <v>19488</v>
      </c>
    </row>
    <row r="555" spans="1:9" s="600" customFormat="1" ht="28">
      <c r="A555" s="617" t="s">
        <v>3479</v>
      </c>
      <c r="B555" s="602">
        <v>43255</v>
      </c>
      <c r="C555" s="603">
        <v>36611</v>
      </c>
      <c r="D555" s="577">
        <v>326</v>
      </c>
      <c r="E555" s="605" t="s">
        <v>3480</v>
      </c>
      <c r="F555" s="601" t="s">
        <v>3481</v>
      </c>
      <c r="G555" s="606">
        <v>15138</v>
      </c>
      <c r="H555" s="607" t="s">
        <v>770</v>
      </c>
      <c r="I555" s="618">
        <f t="shared" si="8"/>
        <v>15138</v>
      </c>
    </row>
    <row r="556" spans="1:9" s="600" customFormat="1" ht="28">
      <c r="A556" s="617" t="s">
        <v>3479</v>
      </c>
      <c r="B556" s="602">
        <v>43286</v>
      </c>
      <c r="C556" s="603">
        <v>36662</v>
      </c>
      <c r="D556" s="577">
        <v>334</v>
      </c>
      <c r="E556" s="605" t="s">
        <v>3480</v>
      </c>
      <c r="F556" s="601" t="s">
        <v>3481</v>
      </c>
      <c r="G556" s="606">
        <v>17052</v>
      </c>
      <c r="H556" s="607" t="s">
        <v>770</v>
      </c>
      <c r="I556" s="618">
        <f t="shared" si="8"/>
        <v>17052</v>
      </c>
    </row>
    <row r="557" spans="1:9" s="600" customFormat="1" ht="28">
      <c r="A557" s="617" t="s">
        <v>3479</v>
      </c>
      <c r="B557" s="602">
        <v>43297</v>
      </c>
      <c r="C557" s="603">
        <v>36702</v>
      </c>
      <c r="D557" s="577">
        <v>335</v>
      </c>
      <c r="E557" s="605" t="s">
        <v>3480</v>
      </c>
      <c r="F557" s="601" t="s">
        <v>3481</v>
      </c>
      <c r="G557" s="606">
        <v>16843</v>
      </c>
      <c r="H557" s="607" t="s">
        <v>770</v>
      </c>
      <c r="I557" s="618">
        <f t="shared" si="8"/>
        <v>16843</v>
      </c>
    </row>
    <row r="558" spans="1:9" s="600" customFormat="1" ht="28">
      <c r="A558" s="617" t="s">
        <v>3479</v>
      </c>
      <c r="B558" s="602">
        <v>43297</v>
      </c>
      <c r="C558" s="603">
        <v>36703</v>
      </c>
      <c r="D558" s="577">
        <v>336</v>
      </c>
      <c r="E558" s="605" t="s">
        <v>3480</v>
      </c>
      <c r="F558" s="601" t="s">
        <v>3481</v>
      </c>
      <c r="G558" s="606">
        <v>8120</v>
      </c>
      <c r="H558" s="607" t="s">
        <v>770</v>
      </c>
      <c r="I558" s="618">
        <f t="shared" si="8"/>
        <v>8120</v>
      </c>
    </row>
    <row r="559" spans="1:9" s="600" customFormat="1" ht="28">
      <c r="A559" s="617" t="s">
        <v>3479</v>
      </c>
      <c r="B559" s="602">
        <v>43312</v>
      </c>
      <c r="C559" s="603">
        <v>36839</v>
      </c>
      <c r="D559" s="577">
        <v>337</v>
      </c>
      <c r="E559" s="605" t="s">
        <v>3480</v>
      </c>
      <c r="F559" s="601" t="s">
        <v>3481</v>
      </c>
      <c r="G559" s="606">
        <v>20880</v>
      </c>
      <c r="H559" s="607" t="s">
        <v>770</v>
      </c>
      <c r="I559" s="618">
        <f t="shared" si="8"/>
        <v>20880</v>
      </c>
    </row>
    <row r="560" spans="1:9" s="600" customFormat="1" ht="28">
      <c r="A560" s="617" t="s">
        <v>3479</v>
      </c>
      <c r="B560" s="602">
        <v>43312</v>
      </c>
      <c r="C560" s="603">
        <v>36840</v>
      </c>
      <c r="D560" s="577">
        <v>338</v>
      </c>
      <c r="E560" s="605" t="s">
        <v>3480</v>
      </c>
      <c r="F560" s="601" t="s">
        <v>3481</v>
      </c>
      <c r="G560" s="606">
        <v>20381</v>
      </c>
      <c r="H560" s="607" t="s">
        <v>770</v>
      </c>
      <c r="I560" s="618">
        <f t="shared" si="8"/>
        <v>20381</v>
      </c>
    </row>
    <row r="561" spans="1:9" s="600" customFormat="1" ht="28">
      <c r="A561" s="617" t="s">
        <v>3479</v>
      </c>
      <c r="B561" s="602">
        <v>43312</v>
      </c>
      <c r="C561" s="603">
        <v>36841</v>
      </c>
      <c r="D561" s="577">
        <v>339</v>
      </c>
      <c r="E561" s="605" t="s">
        <v>3480</v>
      </c>
      <c r="F561" s="601" t="s">
        <v>3481</v>
      </c>
      <c r="G561" s="606">
        <v>19140</v>
      </c>
      <c r="H561" s="607" t="s">
        <v>770</v>
      </c>
      <c r="I561" s="618">
        <f t="shared" si="8"/>
        <v>19140</v>
      </c>
    </row>
    <row r="562" spans="1:9" s="600" customFormat="1" ht="28">
      <c r="A562" s="617" t="s">
        <v>3479</v>
      </c>
      <c r="B562" s="602">
        <v>43312</v>
      </c>
      <c r="C562" s="603">
        <v>36842</v>
      </c>
      <c r="D562" s="577">
        <v>340</v>
      </c>
      <c r="E562" s="605" t="s">
        <v>3480</v>
      </c>
      <c r="F562" s="601" t="s">
        <v>3481</v>
      </c>
      <c r="G562" s="606">
        <v>19488</v>
      </c>
      <c r="H562" s="607" t="s">
        <v>770</v>
      </c>
      <c r="I562" s="618">
        <f t="shared" si="8"/>
        <v>19488</v>
      </c>
    </row>
    <row r="563" spans="1:9" s="600" customFormat="1" ht="28">
      <c r="A563" s="617" t="s">
        <v>3479</v>
      </c>
      <c r="B563" s="602">
        <v>43312</v>
      </c>
      <c r="C563" s="603">
        <v>36843</v>
      </c>
      <c r="D563" s="577">
        <v>341</v>
      </c>
      <c r="E563" s="605" t="s">
        <v>3480</v>
      </c>
      <c r="F563" s="601" t="s">
        <v>3481</v>
      </c>
      <c r="G563" s="606">
        <v>20648</v>
      </c>
      <c r="H563" s="607" t="s">
        <v>770</v>
      </c>
      <c r="I563" s="618">
        <f t="shared" si="8"/>
        <v>20648</v>
      </c>
    </row>
    <row r="564" spans="1:9" s="600" customFormat="1" ht="28">
      <c r="A564" s="617" t="s">
        <v>3479</v>
      </c>
      <c r="B564" s="602">
        <v>43312</v>
      </c>
      <c r="C564" s="603">
        <v>36844</v>
      </c>
      <c r="D564" s="577">
        <v>342</v>
      </c>
      <c r="E564" s="605" t="s">
        <v>3480</v>
      </c>
      <c r="F564" s="601" t="s">
        <v>3481</v>
      </c>
      <c r="G564" s="606">
        <v>19256</v>
      </c>
      <c r="H564" s="607" t="s">
        <v>770</v>
      </c>
      <c r="I564" s="618">
        <f t="shared" si="8"/>
        <v>19256</v>
      </c>
    </row>
    <row r="565" spans="1:9" s="600" customFormat="1" ht="28">
      <c r="A565" s="617" t="s">
        <v>3479</v>
      </c>
      <c r="B565" s="602">
        <v>43312</v>
      </c>
      <c r="C565" s="603">
        <v>36845</v>
      </c>
      <c r="D565" s="577">
        <v>343</v>
      </c>
      <c r="E565" s="605" t="s">
        <v>3480</v>
      </c>
      <c r="F565" s="601" t="s">
        <v>3481</v>
      </c>
      <c r="G565" s="606">
        <v>18900</v>
      </c>
      <c r="H565" s="607" t="s">
        <v>770</v>
      </c>
      <c r="I565" s="618">
        <f t="shared" si="8"/>
        <v>18900</v>
      </c>
    </row>
    <row r="566" spans="1:9" s="600" customFormat="1" ht="28">
      <c r="A566" s="617" t="s">
        <v>3482</v>
      </c>
      <c r="B566" s="602">
        <v>43697</v>
      </c>
      <c r="C566" s="603">
        <v>37114</v>
      </c>
      <c r="D566" s="604" t="s">
        <v>3483</v>
      </c>
      <c r="E566" s="605" t="s">
        <v>3484</v>
      </c>
      <c r="F566" s="601" t="s">
        <v>3485</v>
      </c>
      <c r="G566" s="606">
        <v>54520</v>
      </c>
      <c r="H566" s="607" t="s">
        <v>770</v>
      </c>
      <c r="I566" s="618">
        <f t="shared" si="8"/>
        <v>54520</v>
      </c>
    </row>
    <row r="567" spans="1:9" s="600" customFormat="1" ht="28">
      <c r="A567" s="617" t="s">
        <v>3482</v>
      </c>
      <c r="B567" s="602">
        <v>43697</v>
      </c>
      <c r="C567" s="603">
        <v>37115</v>
      </c>
      <c r="D567" s="604" t="s">
        <v>3486</v>
      </c>
      <c r="E567" s="605" t="s">
        <v>3484</v>
      </c>
      <c r="F567" s="601" t="s">
        <v>3485</v>
      </c>
      <c r="G567" s="606">
        <v>54520</v>
      </c>
      <c r="H567" s="607" t="s">
        <v>770</v>
      </c>
      <c r="I567" s="618">
        <f t="shared" si="8"/>
        <v>54520</v>
      </c>
    </row>
    <row r="568" spans="1:9" s="600" customFormat="1" ht="28">
      <c r="A568" s="617" t="s">
        <v>3482</v>
      </c>
      <c r="B568" s="602">
        <v>43084</v>
      </c>
      <c r="C568" s="603">
        <v>37116</v>
      </c>
      <c r="D568" s="604" t="s">
        <v>3487</v>
      </c>
      <c r="E568" s="605" t="s">
        <v>3484</v>
      </c>
      <c r="F568" s="601" t="s">
        <v>3485</v>
      </c>
      <c r="G568" s="606">
        <v>54520</v>
      </c>
      <c r="H568" s="607" t="s">
        <v>770</v>
      </c>
      <c r="I568" s="618">
        <f t="shared" si="8"/>
        <v>54520</v>
      </c>
    </row>
    <row r="569" spans="1:9" s="600" customFormat="1" ht="28">
      <c r="A569" s="617" t="s">
        <v>3482</v>
      </c>
      <c r="B569" s="602">
        <v>43180</v>
      </c>
      <c r="C569" s="603">
        <v>36517</v>
      </c>
      <c r="D569" s="604" t="s">
        <v>3488</v>
      </c>
      <c r="E569" s="605" t="s">
        <v>3484</v>
      </c>
      <c r="F569" s="601" t="s">
        <v>3485</v>
      </c>
      <c r="G569" s="606">
        <v>54520</v>
      </c>
      <c r="H569" s="607" t="s">
        <v>770</v>
      </c>
      <c r="I569" s="618">
        <f t="shared" si="8"/>
        <v>54520</v>
      </c>
    </row>
    <row r="570" spans="1:9" s="600" customFormat="1" ht="28">
      <c r="A570" s="617" t="s">
        <v>3482</v>
      </c>
      <c r="B570" s="602">
        <v>43200</v>
      </c>
      <c r="C570" s="603">
        <v>36544</v>
      </c>
      <c r="D570" s="604" t="s">
        <v>3489</v>
      </c>
      <c r="E570" s="605" t="s">
        <v>3484</v>
      </c>
      <c r="F570" s="601" t="s">
        <v>3485</v>
      </c>
      <c r="G570" s="606">
        <v>50885</v>
      </c>
      <c r="H570" s="607" t="s">
        <v>770</v>
      </c>
      <c r="I570" s="618">
        <f t="shared" si="8"/>
        <v>50885</v>
      </c>
    </row>
    <row r="571" spans="1:9" s="600" customFormat="1" ht="28">
      <c r="A571" s="617" t="s">
        <v>3482</v>
      </c>
      <c r="B571" s="602">
        <v>43242</v>
      </c>
      <c r="C571" s="603">
        <v>36583</v>
      </c>
      <c r="D571" s="604" t="s">
        <v>3490</v>
      </c>
      <c r="E571" s="605" t="s">
        <v>3484</v>
      </c>
      <c r="F571" s="601" t="s">
        <v>3485</v>
      </c>
      <c r="G571" s="606">
        <v>54520</v>
      </c>
      <c r="H571" s="607" t="s">
        <v>770</v>
      </c>
      <c r="I571" s="618">
        <f t="shared" si="8"/>
        <v>54520</v>
      </c>
    </row>
    <row r="572" spans="1:9" s="600" customFormat="1" ht="28">
      <c r="A572" s="617" t="s">
        <v>3482</v>
      </c>
      <c r="B572" s="602">
        <v>43255</v>
      </c>
      <c r="C572" s="603">
        <v>36601</v>
      </c>
      <c r="D572" s="604" t="s">
        <v>3491</v>
      </c>
      <c r="E572" s="605" t="s">
        <v>3484</v>
      </c>
      <c r="F572" s="601" t="s">
        <v>3485</v>
      </c>
      <c r="G572" s="606">
        <v>54520</v>
      </c>
      <c r="H572" s="607" t="s">
        <v>770</v>
      </c>
      <c r="I572" s="618">
        <f t="shared" si="8"/>
        <v>54520</v>
      </c>
    </row>
    <row r="573" spans="1:9" s="600" customFormat="1" ht="28">
      <c r="A573" s="617" t="s">
        <v>3482</v>
      </c>
      <c r="B573" s="602">
        <v>43311</v>
      </c>
      <c r="C573" s="603">
        <v>36723</v>
      </c>
      <c r="D573" s="604" t="s">
        <v>3386</v>
      </c>
      <c r="E573" s="605" t="s">
        <v>3484</v>
      </c>
      <c r="F573" s="601" t="s">
        <v>3485</v>
      </c>
      <c r="G573" s="606">
        <v>54520</v>
      </c>
      <c r="H573" s="607" t="s">
        <v>770</v>
      </c>
      <c r="I573" s="618">
        <f t="shared" si="8"/>
        <v>54520</v>
      </c>
    </row>
    <row r="574" spans="1:9" s="600" customFormat="1" ht="28">
      <c r="A574" s="617" t="s">
        <v>3482</v>
      </c>
      <c r="B574" s="602">
        <v>43312</v>
      </c>
      <c r="C574" s="603">
        <v>36800</v>
      </c>
      <c r="D574" s="604" t="s">
        <v>508</v>
      </c>
      <c r="E574" s="605" t="s">
        <v>3484</v>
      </c>
      <c r="F574" s="601" t="s">
        <v>3485</v>
      </c>
      <c r="G574" s="606">
        <v>54520</v>
      </c>
      <c r="H574" s="607" t="s">
        <v>770</v>
      </c>
      <c r="I574" s="618">
        <f t="shared" si="8"/>
        <v>54520</v>
      </c>
    </row>
    <row r="575" spans="1:9" s="600" customFormat="1" ht="28">
      <c r="A575" s="617" t="s">
        <v>3482</v>
      </c>
      <c r="B575" s="602">
        <v>43312</v>
      </c>
      <c r="C575" s="603">
        <v>36801</v>
      </c>
      <c r="D575" s="604" t="s">
        <v>3492</v>
      </c>
      <c r="E575" s="605" t="s">
        <v>3484</v>
      </c>
      <c r="F575" s="601" t="s">
        <v>3485</v>
      </c>
      <c r="G575" s="606">
        <v>54520</v>
      </c>
      <c r="H575" s="607" t="s">
        <v>770</v>
      </c>
      <c r="I575" s="618">
        <f t="shared" si="8"/>
        <v>54520</v>
      </c>
    </row>
    <row r="576" spans="1:9" s="600" customFormat="1" ht="28">
      <c r="A576" s="617" t="s">
        <v>3482</v>
      </c>
      <c r="B576" s="602">
        <v>43312</v>
      </c>
      <c r="C576" s="603">
        <v>36802</v>
      </c>
      <c r="D576" s="604" t="s">
        <v>3387</v>
      </c>
      <c r="E576" s="605" t="s">
        <v>3484</v>
      </c>
      <c r="F576" s="601" t="s">
        <v>3485</v>
      </c>
      <c r="G576" s="606">
        <v>54520</v>
      </c>
      <c r="H576" s="607" t="s">
        <v>770</v>
      </c>
      <c r="I576" s="618">
        <f t="shared" si="8"/>
        <v>54520</v>
      </c>
    </row>
    <row r="577" spans="1:9" s="600" customFormat="1" ht="28">
      <c r="A577" s="617" t="s">
        <v>3482</v>
      </c>
      <c r="B577" s="602">
        <v>43312</v>
      </c>
      <c r="C577" s="603">
        <v>36803</v>
      </c>
      <c r="D577" s="604" t="s">
        <v>3493</v>
      </c>
      <c r="E577" s="605" t="s">
        <v>3484</v>
      </c>
      <c r="F577" s="601" t="s">
        <v>3485</v>
      </c>
      <c r="G577" s="606">
        <v>54520</v>
      </c>
      <c r="H577" s="607" t="s">
        <v>770</v>
      </c>
      <c r="I577" s="618">
        <f t="shared" ref="I577:I593" si="9">+G577</f>
        <v>54520</v>
      </c>
    </row>
    <row r="578" spans="1:9" s="600" customFormat="1" ht="28">
      <c r="A578" s="617" t="s">
        <v>3494</v>
      </c>
      <c r="B578" s="602">
        <v>43312</v>
      </c>
      <c r="C578" s="603">
        <v>36821</v>
      </c>
      <c r="D578" s="604" t="s">
        <v>3495</v>
      </c>
      <c r="E578" s="605" t="s">
        <v>3496</v>
      </c>
      <c r="F578" s="601" t="s">
        <v>3477</v>
      </c>
      <c r="G578" s="606">
        <v>58000</v>
      </c>
      <c r="H578" s="607" t="s">
        <v>770</v>
      </c>
      <c r="I578" s="618">
        <f t="shared" si="9"/>
        <v>58000</v>
      </c>
    </row>
    <row r="579" spans="1:9" s="600" customFormat="1" ht="28">
      <c r="A579" s="617" t="s">
        <v>3494</v>
      </c>
      <c r="B579" s="602">
        <v>43312</v>
      </c>
      <c r="C579" s="603">
        <v>36830</v>
      </c>
      <c r="D579" s="604" t="s">
        <v>3497</v>
      </c>
      <c r="E579" s="605" t="s">
        <v>3496</v>
      </c>
      <c r="F579" s="601" t="s">
        <v>3477</v>
      </c>
      <c r="G579" s="606">
        <v>58000</v>
      </c>
      <c r="H579" s="607" t="s">
        <v>770</v>
      </c>
      <c r="I579" s="618">
        <f t="shared" si="9"/>
        <v>58000</v>
      </c>
    </row>
    <row r="580" spans="1:9" s="600" customFormat="1" ht="28">
      <c r="A580" s="617" t="s">
        <v>3498</v>
      </c>
      <c r="B580" s="602">
        <v>43312</v>
      </c>
      <c r="C580" s="603">
        <v>36747</v>
      </c>
      <c r="D580" s="604" t="s">
        <v>3499</v>
      </c>
      <c r="E580" s="605" t="s">
        <v>3500</v>
      </c>
      <c r="F580" s="601" t="s">
        <v>3485</v>
      </c>
      <c r="G580" s="606">
        <v>54520</v>
      </c>
      <c r="H580" s="607" t="s">
        <v>770</v>
      </c>
      <c r="I580" s="618">
        <f t="shared" si="9"/>
        <v>54520</v>
      </c>
    </row>
    <row r="581" spans="1:9" s="600" customFormat="1" ht="28">
      <c r="A581" s="617" t="s">
        <v>3498</v>
      </c>
      <c r="B581" s="602">
        <v>43312</v>
      </c>
      <c r="C581" s="603">
        <v>36780</v>
      </c>
      <c r="D581" s="604" t="s">
        <v>3501</v>
      </c>
      <c r="E581" s="605" t="s">
        <v>3500</v>
      </c>
      <c r="F581" s="601" t="s">
        <v>3485</v>
      </c>
      <c r="G581" s="606">
        <v>54520</v>
      </c>
      <c r="H581" s="607" t="s">
        <v>770</v>
      </c>
      <c r="I581" s="618">
        <f t="shared" si="9"/>
        <v>54520</v>
      </c>
    </row>
    <row r="582" spans="1:9" s="600" customFormat="1" ht="28">
      <c r="A582" s="617" t="s">
        <v>3502</v>
      </c>
      <c r="B582" s="602" t="s">
        <v>4621</v>
      </c>
      <c r="C582" s="603" t="s">
        <v>3503</v>
      </c>
      <c r="D582" s="604" t="s">
        <v>3504</v>
      </c>
      <c r="E582" s="605" t="s">
        <v>3505</v>
      </c>
      <c r="F582" s="601" t="s">
        <v>3506</v>
      </c>
      <c r="G582" s="606">
        <v>151261.89000000001</v>
      </c>
      <c r="H582" s="607" t="s">
        <v>770</v>
      </c>
      <c r="I582" s="618">
        <f t="shared" si="9"/>
        <v>151261.89000000001</v>
      </c>
    </row>
    <row r="583" spans="1:9" s="600" customFormat="1" ht="15">
      <c r="A583" s="617" t="s">
        <v>3507</v>
      </c>
      <c r="B583" s="602">
        <v>43273</v>
      </c>
      <c r="C583" s="603">
        <v>30455</v>
      </c>
      <c r="D583" s="604" t="s">
        <v>3508</v>
      </c>
      <c r="E583" s="605" t="s">
        <v>3509</v>
      </c>
      <c r="F583" s="601" t="s">
        <v>3018</v>
      </c>
      <c r="G583" s="606">
        <v>26680</v>
      </c>
      <c r="H583" s="607" t="s">
        <v>770</v>
      </c>
      <c r="I583" s="618">
        <f t="shared" si="9"/>
        <v>26680</v>
      </c>
    </row>
    <row r="584" spans="1:9" s="600" customFormat="1" ht="15">
      <c r="A584" s="617" t="s">
        <v>3507</v>
      </c>
      <c r="B584" s="602">
        <v>43231</v>
      </c>
      <c r="C584" s="603">
        <v>30354</v>
      </c>
      <c r="D584" s="604" t="s">
        <v>3510</v>
      </c>
      <c r="E584" s="605" t="s">
        <v>3509</v>
      </c>
      <c r="F584" s="601" t="s">
        <v>3018</v>
      </c>
      <c r="G584" s="606">
        <v>314542</v>
      </c>
      <c r="H584" s="607" t="s">
        <v>770</v>
      </c>
      <c r="I584" s="618">
        <f t="shared" si="9"/>
        <v>314542</v>
      </c>
    </row>
    <row r="585" spans="1:9" s="600" customFormat="1" ht="15">
      <c r="A585" s="617" t="s">
        <v>3507</v>
      </c>
      <c r="B585" s="602">
        <v>43286</v>
      </c>
      <c r="C585" s="603">
        <v>30501</v>
      </c>
      <c r="D585" s="604" t="s">
        <v>3511</v>
      </c>
      <c r="E585" s="605" t="s">
        <v>3509</v>
      </c>
      <c r="F585" s="601" t="s">
        <v>3018</v>
      </c>
      <c r="G585" s="606">
        <v>9442</v>
      </c>
      <c r="H585" s="607" t="s">
        <v>770</v>
      </c>
      <c r="I585" s="618">
        <f t="shared" si="9"/>
        <v>9442</v>
      </c>
    </row>
    <row r="586" spans="1:9" s="600" customFormat="1" ht="15">
      <c r="A586" s="617" t="s">
        <v>3507</v>
      </c>
      <c r="B586" s="602">
        <v>43311</v>
      </c>
      <c r="C586" s="603">
        <v>30562</v>
      </c>
      <c r="D586" s="604" t="s">
        <v>3512</v>
      </c>
      <c r="E586" s="605" t="s">
        <v>3509</v>
      </c>
      <c r="F586" s="601" t="s">
        <v>3018</v>
      </c>
      <c r="G586" s="606">
        <v>26680</v>
      </c>
      <c r="H586" s="607" t="s">
        <v>770</v>
      </c>
      <c r="I586" s="618">
        <f t="shared" si="9"/>
        <v>26680</v>
      </c>
    </row>
    <row r="587" spans="1:9" s="600" customFormat="1" ht="15">
      <c r="A587" s="617" t="s">
        <v>3507</v>
      </c>
      <c r="B587" s="602">
        <v>43312</v>
      </c>
      <c r="C587" s="603">
        <v>30572</v>
      </c>
      <c r="D587" s="604" t="s">
        <v>3513</v>
      </c>
      <c r="E587" s="605" t="s">
        <v>3509</v>
      </c>
      <c r="F587" s="601" t="s">
        <v>3018</v>
      </c>
      <c r="G587" s="606">
        <v>9825</v>
      </c>
      <c r="H587" s="607" t="s">
        <v>770</v>
      </c>
      <c r="I587" s="618">
        <f t="shared" si="9"/>
        <v>9825</v>
      </c>
    </row>
    <row r="588" spans="1:9" s="600" customFormat="1" ht="15">
      <c r="A588" s="617" t="s">
        <v>3507</v>
      </c>
      <c r="B588" s="602">
        <v>43312</v>
      </c>
      <c r="C588" s="603">
        <v>30578</v>
      </c>
      <c r="D588" s="604" t="s">
        <v>3514</v>
      </c>
      <c r="E588" s="605" t="s">
        <v>3509</v>
      </c>
      <c r="F588" s="601" t="s">
        <v>3018</v>
      </c>
      <c r="G588" s="606">
        <v>26680</v>
      </c>
      <c r="H588" s="607" t="s">
        <v>770</v>
      </c>
      <c r="I588" s="618">
        <f t="shared" si="9"/>
        <v>26680</v>
      </c>
    </row>
    <row r="589" spans="1:9" s="600" customFormat="1" ht="15">
      <c r="A589" s="670" t="s">
        <v>3515</v>
      </c>
      <c r="B589" s="602">
        <v>44012</v>
      </c>
      <c r="C589" s="603" t="s">
        <v>3527</v>
      </c>
      <c r="D589" s="604" t="s">
        <v>3532</v>
      </c>
      <c r="E589" s="605" t="s">
        <v>510</v>
      </c>
      <c r="F589" s="601" t="s">
        <v>3521</v>
      </c>
      <c r="G589" s="606">
        <v>9531086</v>
      </c>
      <c r="H589" s="607" t="s">
        <v>770</v>
      </c>
      <c r="I589" s="618">
        <f t="shared" si="9"/>
        <v>9531086</v>
      </c>
    </row>
    <row r="590" spans="1:9" s="600" customFormat="1" ht="15">
      <c r="A590" s="670" t="s">
        <v>3515</v>
      </c>
      <c r="B590" s="602">
        <v>44323</v>
      </c>
      <c r="C590" s="603" t="s">
        <v>3529</v>
      </c>
      <c r="D590" s="604" t="s">
        <v>3534</v>
      </c>
      <c r="E590" s="605" t="s">
        <v>510</v>
      </c>
      <c r="F590" s="601" t="s">
        <v>3521</v>
      </c>
      <c r="G590" s="606">
        <v>9228155</v>
      </c>
      <c r="H590" s="607" t="s">
        <v>770</v>
      </c>
      <c r="I590" s="618">
        <f t="shared" si="9"/>
        <v>9228155</v>
      </c>
    </row>
    <row r="591" spans="1:9" s="600" customFormat="1" ht="15">
      <c r="A591" s="670" t="s">
        <v>3515</v>
      </c>
      <c r="B591" s="602">
        <v>44477</v>
      </c>
      <c r="C591" s="603"/>
      <c r="D591" s="604" t="s">
        <v>3538</v>
      </c>
      <c r="E591" s="605" t="s">
        <v>510</v>
      </c>
      <c r="F591" s="601" t="s">
        <v>3539</v>
      </c>
      <c r="G591" s="606">
        <v>9157143</v>
      </c>
      <c r="H591" s="607" t="s">
        <v>770</v>
      </c>
      <c r="I591" s="618">
        <f t="shared" si="9"/>
        <v>9157143</v>
      </c>
    </row>
    <row r="592" spans="1:9" s="600" customFormat="1" ht="15">
      <c r="A592" s="670" t="s">
        <v>3515</v>
      </c>
      <c r="B592" s="602">
        <v>44510</v>
      </c>
      <c r="C592" s="603"/>
      <c r="D592" s="604" t="s">
        <v>3542</v>
      </c>
      <c r="E592" s="605" t="s">
        <v>510</v>
      </c>
      <c r="F592" s="601" t="s">
        <v>3543</v>
      </c>
      <c r="G592" s="606">
        <v>8439558</v>
      </c>
      <c r="H592" s="607" t="s">
        <v>770</v>
      </c>
      <c r="I592" s="618">
        <f t="shared" si="9"/>
        <v>8439558</v>
      </c>
    </row>
    <row r="593" spans="1:9" s="600" customFormat="1" ht="15">
      <c r="A593" s="670" t="s">
        <v>3515</v>
      </c>
      <c r="B593" s="602">
        <v>44538</v>
      </c>
      <c r="C593" s="603"/>
      <c r="D593" s="604" t="s">
        <v>3544</v>
      </c>
      <c r="E593" s="605" t="s">
        <v>510</v>
      </c>
      <c r="F593" s="601" t="s">
        <v>3545</v>
      </c>
      <c r="G593" s="606">
        <v>9155015</v>
      </c>
      <c r="H593" s="607" t="s">
        <v>770</v>
      </c>
      <c r="I593" s="618">
        <f t="shared" si="9"/>
        <v>9155015</v>
      </c>
    </row>
    <row r="594" spans="1:9" s="600" customFormat="1" ht="15">
      <c r="A594" s="670" t="s">
        <v>3515</v>
      </c>
      <c r="B594" s="612">
        <v>44624</v>
      </c>
      <c r="C594" s="613" t="s">
        <v>5154</v>
      </c>
      <c r="D594" s="604" t="s">
        <v>5155</v>
      </c>
      <c r="E594" s="605" t="s">
        <v>510</v>
      </c>
      <c r="F594" s="601" t="s">
        <v>5156</v>
      </c>
      <c r="G594" s="614">
        <v>10096923</v>
      </c>
      <c r="H594" s="610" t="s">
        <v>505</v>
      </c>
      <c r="I594" s="616">
        <v>1623134</v>
      </c>
    </row>
    <row r="595" spans="1:9" s="600" customFormat="1" ht="15">
      <c r="A595" s="617" t="s">
        <v>3547</v>
      </c>
      <c r="B595" s="602">
        <v>44536</v>
      </c>
      <c r="C595" s="603"/>
      <c r="D595" s="604" t="s">
        <v>4631</v>
      </c>
      <c r="E595" s="605" t="s">
        <v>3548</v>
      </c>
      <c r="F595" s="601" t="s">
        <v>3549</v>
      </c>
      <c r="G595" s="606">
        <v>33060</v>
      </c>
      <c r="H595" s="607" t="s">
        <v>770</v>
      </c>
      <c r="I595" s="618">
        <f t="shared" ref="I595:I626" si="10">+G595</f>
        <v>33060</v>
      </c>
    </row>
    <row r="596" spans="1:9" s="600" customFormat="1" ht="15">
      <c r="A596" s="617" t="s">
        <v>3547</v>
      </c>
      <c r="B596" s="602">
        <v>44530</v>
      </c>
      <c r="C596" s="603"/>
      <c r="D596" s="604" t="s">
        <v>4630</v>
      </c>
      <c r="E596" s="605" t="s">
        <v>3548</v>
      </c>
      <c r="F596" s="601" t="s">
        <v>3550</v>
      </c>
      <c r="G596" s="606">
        <v>17748</v>
      </c>
      <c r="H596" s="607" t="s">
        <v>770</v>
      </c>
      <c r="I596" s="618">
        <f t="shared" si="10"/>
        <v>17748</v>
      </c>
    </row>
    <row r="597" spans="1:9" s="600" customFormat="1" ht="15">
      <c r="A597" s="617" t="s">
        <v>3551</v>
      </c>
      <c r="B597" s="602">
        <v>42809</v>
      </c>
      <c r="C597" s="603">
        <v>38024</v>
      </c>
      <c r="D597" s="604" t="s">
        <v>3552</v>
      </c>
      <c r="E597" s="605" t="s">
        <v>3553</v>
      </c>
      <c r="F597" s="601" t="s">
        <v>3554</v>
      </c>
      <c r="G597" s="606">
        <v>104400</v>
      </c>
      <c r="H597" s="607" t="s">
        <v>770</v>
      </c>
      <c r="I597" s="618">
        <f t="shared" si="10"/>
        <v>104400</v>
      </c>
    </row>
    <row r="598" spans="1:9" s="600" customFormat="1" ht="42">
      <c r="A598" s="617" t="s">
        <v>3555</v>
      </c>
      <c r="B598" s="602">
        <v>43214</v>
      </c>
      <c r="C598" s="603">
        <v>30278</v>
      </c>
      <c r="D598" s="577">
        <v>655</v>
      </c>
      <c r="E598" s="605" t="s">
        <v>3556</v>
      </c>
      <c r="F598" s="601" t="s">
        <v>3557</v>
      </c>
      <c r="G598" s="606">
        <v>124594</v>
      </c>
      <c r="H598" s="607" t="s">
        <v>770</v>
      </c>
      <c r="I598" s="618">
        <f t="shared" si="10"/>
        <v>124594</v>
      </c>
    </row>
    <row r="599" spans="1:9" s="600" customFormat="1" ht="15">
      <c r="A599" s="617" t="s">
        <v>3558</v>
      </c>
      <c r="B599" s="602">
        <v>43175</v>
      </c>
      <c r="C599" s="603">
        <v>30140</v>
      </c>
      <c r="D599" s="577">
        <v>277</v>
      </c>
      <c r="E599" s="605" t="s">
        <v>3559</v>
      </c>
      <c r="F599" s="601" t="s">
        <v>3078</v>
      </c>
      <c r="G599" s="606">
        <v>11600</v>
      </c>
      <c r="H599" s="607" t="s">
        <v>770</v>
      </c>
      <c r="I599" s="618">
        <f t="shared" si="10"/>
        <v>11600</v>
      </c>
    </row>
    <row r="600" spans="1:9" s="600" customFormat="1" ht="15">
      <c r="A600" s="617" t="s">
        <v>3558</v>
      </c>
      <c r="B600" s="602">
        <v>43210</v>
      </c>
      <c r="C600" s="603">
        <v>30272</v>
      </c>
      <c r="D600" s="577">
        <v>282</v>
      </c>
      <c r="E600" s="605" t="s">
        <v>3559</v>
      </c>
      <c r="F600" s="601" t="s">
        <v>3078</v>
      </c>
      <c r="G600" s="606">
        <v>11600</v>
      </c>
      <c r="H600" s="607" t="s">
        <v>770</v>
      </c>
      <c r="I600" s="618">
        <f t="shared" si="10"/>
        <v>11600</v>
      </c>
    </row>
    <row r="601" spans="1:9" s="600" customFormat="1" ht="15">
      <c r="A601" s="617" t="s">
        <v>3560</v>
      </c>
      <c r="B601" s="602">
        <v>42886</v>
      </c>
      <c r="C601" s="603">
        <v>35097</v>
      </c>
      <c r="D601" s="604" t="s">
        <v>3561</v>
      </c>
      <c r="E601" s="605" t="s">
        <v>3562</v>
      </c>
      <c r="F601" s="601" t="s">
        <v>3356</v>
      </c>
      <c r="G601" s="606">
        <v>21274</v>
      </c>
      <c r="H601" s="607" t="s">
        <v>770</v>
      </c>
      <c r="I601" s="618">
        <f t="shared" si="10"/>
        <v>21274</v>
      </c>
    </row>
    <row r="602" spans="1:9" s="600" customFormat="1" ht="15">
      <c r="A602" s="617" t="s">
        <v>3563</v>
      </c>
      <c r="B602" s="602">
        <v>43098</v>
      </c>
      <c r="C602" s="603">
        <v>35517</v>
      </c>
      <c r="D602" s="604" t="s">
        <v>3564</v>
      </c>
      <c r="E602" s="605" t="s">
        <v>3565</v>
      </c>
      <c r="F602" s="601" t="s">
        <v>3356</v>
      </c>
      <c r="G602" s="606">
        <v>8652</v>
      </c>
      <c r="H602" s="607" t="s">
        <v>770</v>
      </c>
      <c r="I602" s="618">
        <f t="shared" si="10"/>
        <v>8652</v>
      </c>
    </row>
    <row r="603" spans="1:9" s="600" customFormat="1" ht="15">
      <c r="A603" s="617" t="s">
        <v>3563</v>
      </c>
      <c r="B603" s="602">
        <v>43098</v>
      </c>
      <c r="C603" s="603">
        <v>35518</v>
      </c>
      <c r="D603" s="604" t="s">
        <v>3566</v>
      </c>
      <c r="E603" s="605" t="s">
        <v>3565</v>
      </c>
      <c r="F603" s="601" t="s">
        <v>3356</v>
      </c>
      <c r="G603" s="606">
        <v>5277</v>
      </c>
      <c r="H603" s="607" t="s">
        <v>770</v>
      </c>
      <c r="I603" s="618">
        <f t="shared" si="10"/>
        <v>5277</v>
      </c>
    </row>
    <row r="604" spans="1:9" s="600" customFormat="1" ht="15">
      <c r="A604" s="617" t="s">
        <v>3563</v>
      </c>
      <c r="B604" s="602">
        <v>43098</v>
      </c>
      <c r="C604" s="603">
        <v>35519</v>
      </c>
      <c r="D604" s="604" t="s">
        <v>3567</v>
      </c>
      <c r="E604" s="605" t="s">
        <v>3565</v>
      </c>
      <c r="F604" s="601" t="s">
        <v>3356</v>
      </c>
      <c r="G604" s="606">
        <v>26520</v>
      </c>
      <c r="H604" s="607" t="s">
        <v>770</v>
      </c>
      <c r="I604" s="618">
        <f t="shared" si="10"/>
        <v>26520</v>
      </c>
    </row>
    <row r="605" spans="1:9" s="600" customFormat="1" ht="15">
      <c r="A605" s="617" t="s">
        <v>3563</v>
      </c>
      <c r="B605" s="602">
        <v>43098</v>
      </c>
      <c r="C605" s="603">
        <v>35520</v>
      </c>
      <c r="D605" s="604" t="s">
        <v>3568</v>
      </c>
      <c r="E605" s="605" t="s">
        <v>3565</v>
      </c>
      <c r="F605" s="601" t="s">
        <v>3356</v>
      </c>
      <c r="G605" s="606">
        <v>25861</v>
      </c>
      <c r="H605" s="607" t="s">
        <v>770</v>
      </c>
      <c r="I605" s="618">
        <f t="shared" si="10"/>
        <v>25861</v>
      </c>
    </row>
    <row r="606" spans="1:9" s="600" customFormat="1" ht="15">
      <c r="A606" s="617" t="s">
        <v>3563</v>
      </c>
      <c r="B606" s="602">
        <v>43098</v>
      </c>
      <c r="C606" s="603">
        <v>35521</v>
      </c>
      <c r="D606" s="604" t="s">
        <v>3569</v>
      </c>
      <c r="E606" s="605" t="s">
        <v>3565</v>
      </c>
      <c r="F606" s="601" t="s">
        <v>3356</v>
      </c>
      <c r="G606" s="606">
        <v>514</v>
      </c>
      <c r="H606" s="607" t="s">
        <v>770</v>
      </c>
      <c r="I606" s="618">
        <f t="shared" si="10"/>
        <v>514</v>
      </c>
    </row>
    <row r="607" spans="1:9" s="600" customFormat="1" ht="15">
      <c r="A607" s="617" t="s">
        <v>3570</v>
      </c>
      <c r="B607" s="602">
        <v>43312</v>
      </c>
      <c r="C607" s="603">
        <v>30610</v>
      </c>
      <c r="D607" s="577">
        <v>121</v>
      </c>
      <c r="E607" s="605" t="s">
        <v>509</v>
      </c>
      <c r="F607" s="601" t="s">
        <v>3571</v>
      </c>
      <c r="G607" s="606">
        <v>9540</v>
      </c>
      <c r="H607" s="607" t="s">
        <v>770</v>
      </c>
      <c r="I607" s="618">
        <f t="shared" si="10"/>
        <v>9540</v>
      </c>
    </row>
    <row r="608" spans="1:9" s="600" customFormat="1" ht="15">
      <c r="A608" s="617" t="s">
        <v>3570</v>
      </c>
      <c r="B608" s="602">
        <v>43312</v>
      </c>
      <c r="C608" s="603">
        <v>30611</v>
      </c>
      <c r="D608" s="577">
        <v>130</v>
      </c>
      <c r="E608" s="605" t="s">
        <v>509</v>
      </c>
      <c r="F608" s="601" t="s">
        <v>3571</v>
      </c>
      <c r="G608" s="606">
        <v>9540</v>
      </c>
      <c r="H608" s="607" t="s">
        <v>770</v>
      </c>
      <c r="I608" s="618">
        <f t="shared" si="10"/>
        <v>9540</v>
      </c>
    </row>
    <row r="609" spans="1:9" s="600" customFormat="1" ht="28">
      <c r="A609" s="617" t="s">
        <v>3596</v>
      </c>
      <c r="B609" s="602">
        <v>43312</v>
      </c>
      <c r="C609" s="603">
        <v>36819</v>
      </c>
      <c r="D609" s="604" t="s">
        <v>3597</v>
      </c>
      <c r="E609" s="605" t="s">
        <v>3598</v>
      </c>
      <c r="F609" s="601" t="s">
        <v>3250</v>
      </c>
      <c r="G609" s="606">
        <v>5568</v>
      </c>
      <c r="H609" s="607" t="s">
        <v>770</v>
      </c>
      <c r="I609" s="618">
        <f t="shared" si="10"/>
        <v>5568</v>
      </c>
    </row>
    <row r="610" spans="1:9" s="600" customFormat="1" ht="28">
      <c r="A610" s="617" t="s">
        <v>3596</v>
      </c>
      <c r="B610" s="602">
        <v>43788</v>
      </c>
      <c r="C610" s="603" t="s">
        <v>3599</v>
      </c>
      <c r="D610" s="577" t="s">
        <v>3600</v>
      </c>
      <c r="E610" s="605" t="s">
        <v>3598</v>
      </c>
      <c r="F610" s="601" t="s">
        <v>3250</v>
      </c>
      <c r="G610" s="606">
        <v>2900</v>
      </c>
      <c r="H610" s="607" t="s">
        <v>770</v>
      </c>
      <c r="I610" s="618">
        <f t="shared" si="10"/>
        <v>2900</v>
      </c>
    </row>
    <row r="611" spans="1:9" s="600" customFormat="1" ht="28">
      <c r="A611" s="617" t="s">
        <v>3601</v>
      </c>
      <c r="B611" s="602">
        <v>43021</v>
      </c>
      <c r="C611" s="603">
        <v>31813</v>
      </c>
      <c r="D611" s="604" t="s">
        <v>3602</v>
      </c>
      <c r="E611" s="605" t="s">
        <v>3603</v>
      </c>
      <c r="F611" s="601" t="s">
        <v>3506</v>
      </c>
      <c r="G611" s="606">
        <v>23525</v>
      </c>
      <c r="H611" s="607" t="s">
        <v>770</v>
      </c>
      <c r="I611" s="618">
        <f t="shared" si="10"/>
        <v>23525</v>
      </c>
    </row>
    <row r="612" spans="1:9" s="600" customFormat="1" ht="28">
      <c r="A612" s="617" t="s">
        <v>3601</v>
      </c>
      <c r="B612" s="602">
        <v>43069</v>
      </c>
      <c r="C612" s="603">
        <v>31939</v>
      </c>
      <c r="D612" s="604" t="s">
        <v>3602</v>
      </c>
      <c r="E612" s="605" t="s">
        <v>3603</v>
      </c>
      <c r="F612" s="601" t="s">
        <v>3604</v>
      </c>
      <c r="G612" s="606">
        <v>1167.5999999999999</v>
      </c>
      <c r="H612" s="607" t="s">
        <v>770</v>
      </c>
      <c r="I612" s="618">
        <f t="shared" si="10"/>
        <v>1167.5999999999999</v>
      </c>
    </row>
    <row r="613" spans="1:9" s="600" customFormat="1" ht="28">
      <c r="A613" s="617" t="s">
        <v>3601</v>
      </c>
      <c r="B613" s="602">
        <v>43077</v>
      </c>
      <c r="C613" s="603">
        <v>31970</v>
      </c>
      <c r="D613" s="604" t="s">
        <v>3605</v>
      </c>
      <c r="E613" s="605" t="s">
        <v>3603</v>
      </c>
      <c r="F613" s="601" t="s">
        <v>3604</v>
      </c>
      <c r="G613" s="606">
        <v>19016</v>
      </c>
      <c r="H613" s="607" t="s">
        <v>770</v>
      </c>
      <c r="I613" s="618">
        <f t="shared" si="10"/>
        <v>19016</v>
      </c>
    </row>
    <row r="614" spans="1:9" s="600" customFormat="1" ht="15">
      <c r="A614" s="617" t="s">
        <v>3606</v>
      </c>
      <c r="B614" s="602">
        <v>43021</v>
      </c>
      <c r="C614" s="603">
        <v>31814</v>
      </c>
      <c r="D614" s="577">
        <v>252</v>
      </c>
      <c r="E614" s="605" t="s">
        <v>3607</v>
      </c>
      <c r="F614" s="601" t="s">
        <v>3608</v>
      </c>
      <c r="G614" s="606">
        <v>30102</v>
      </c>
      <c r="H614" s="607" t="s">
        <v>770</v>
      </c>
      <c r="I614" s="618">
        <f t="shared" si="10"/>
        <v>30102</v>
      </c>
    </row>
    <row r="615" spans="1:9" s="600" customFormat="1" ht="28">
      <c r="A615" s="617" t="s">
        <v>3609</v>
      </c>
      <c r="B615" s="602">
        <v>43021</v>
      </c>
      <c r="C615" s="603">
        <v>31817</v>
      </c>
      <c r="D615" s="604" t="s">
        <v>3610</v>
      </c>
      <c r="E615" s="605" t="s">
        <v>4633</v>
      </c>
      <c r="F615" s="601" t="s">
        <v>3027</v>
      </c>
      <c r="G615" s="606">
        <v>13920</v>
      </c>
      <c r="H615" s="607" t="s">
        <v>770</v>
      </c>
      <c r="I615" s="618">
        <f t="shared" si="10"/>
        <v>13920</v>
      </c>
    </row>
    <row r="616" spans="1:9" s="600" customFormat="1" ht="28">
      <c r="A616" s="617" t="s">
        <v>3609</v>
      </c>
      <c r="B616" s="602">
        <v>43021</v>
      </c>
      <c r="C616" s="603">
        <v>31818</v>
      </c>
      <c r="D616" s="604" t="s">
        <v>3611</v>
      </c>
      <c r="E616" s="605" t="s">
        <v>4633</v>
      </c>
      <c r="F616" s="601" t="s">
        <v>3027</v>
      </c>
      <c r="G616" s="606">
        <v>13920</v>
      </c>
      <c r="H616" s="607" t="s">
        <v>770</v>
      </c>
      <c r="I616" s="618">
        <f t="shared" si="10"/>
        <v>13920</v>
      </c>
    </row>
    <row r="617" spans="1:9" s="600" customFormat="1" ht="28">
      <c r="A617" s="617" t="s">
        <v>3609</v>
      </c>
      <c r="B617" s="602">
        <v>43020</v>
      </c>
      <c r="C617" s="603">
        <v>31791</v>
      </c>
      <c r="D617" s="604" t="s">
        <v>3612</v>
      </c>
      <c r="E617" s="605" t="s">
        <v>4633</v>
      </c>
      <c r="F617" s="601" t="s">
        <v>3027</v>
      </c>
      <c r="G617" s="606">
        <v>13920</v>
      </c>
      <c r="H617" s="607" t="s">
        <v>770</v>
      </c>
      <c r="I617" s="618">
        <f t="shared" si="10"/>
        <v>13920</v>
      </c>
    </row>
    <row r="618" spans="1:9" s="600" customFormat="1" ht="28">
      <c r="A618" s="617" t="s">
        <v>3609</v>
      </c>
      <c r="B618" s="602">
        <v>43082</v>
      </c>
      <c r="C618" s="603">
        <v>32015</v>
      </c>
      <c r="D618" s="604" t="s">
        <v>3613</v>
      </c>
      <c r="E618" s="605" t="s">
        <v>4633</v>
      </c>
      <c r="F618" s="601" t="s">
        <v>3027</v>
      </c>
      <c r="G618" s="606">
        <v>13920</v>
      </c>
      <c r="H618" s="607" t="s">
        <v>770</v>
      </c>
      <c r="I618" s="618">
        <f t="shared" si="10"/>
        <v>13920</v>
      </c>
    </row>
    <row r="619" spans="1:9" s="600" customFormat="1" ht="28">
      <c r="A619" s="617" t="s">
        <v>3609</v>
      </c>
      <c r="B619" s="602">
        <v>43082</v>
      </c>
      <c r="C619" s="603">
        <v>32016</v>
      </c>
      <c r="D619" s="604" t="s">
        <v>3614</v>
      </c>
      <c r="E619" s="605" t="s">
        <v>4633</v>
      </c>
      <c r="F619" s="601" t="s">
        <v>3027</v>
      </c>
      <c r="G619" s="606">
        <v>13920</v>
      </c>
      <c r="H619" s="607" t="s">
        <v>770</v>
      </c>
      <c r="I619" s="618">
        <f t="shared" si="10"/>
        <v>13920</v>
      </c>
    </row>
    <row r="620" spans="1:9" s="600" customFormat="1" ht="28">
      <c r="A620" s="617" t="s">
        <v>3609</v>
      </c>
      <c r="B620" s="602">
        <v>43082</v>
      </c>
      <c r="C620" s="603">
        <v>32017</v>
      </c>
      <c r="D620" s="604" t="s">
        <v>3615</v>
      </c>
      <c r="E620" s="605" t="s">
        <v>4633</v>
      </c>
      <c r="F620" s="601" t="s">
        <v>3027</v>
      </c>
      <c r="G620" s="606">
        <v>13920</v>
      </c>
      <c r="H620" s="607" t="s">
        <v>770</v>
      </c>
      <c r="I620" s="618">
        <f t="shared" si="10"/>
        <v>13920</v>
      </c>
    </row>
    <row r="621" spans="1:9" s="600" customFormat="1" ht="28">
      <c r="A621" s="617" t="s">
        <v>3609</v>
      </c>
      <c r="B621" s="602">
        <v>43202</v>
      </c>
      <c r="C621" s="603">
        <v>30230</v>
      </c>
      <c r="D621" s="604" t="s">
        <v>3616</v>
      </c>
      <c r="E621" s="605" t="s">
        <v>4633</v>
      </c>
      <c r="F621" s="601" t="s">
        <v>3027</v>
      </c>
      <c r="G621" s="606">
        <v>13920</v>
      </c>
      <c r="H621" s="607" t="s">
        <v>770</v>
      </c>
      <c r="I621" s="618">
        <f t="shared" si="10"/>
        <v>13920</v>
      </c>
    </row>
    <row r="622" spans="1:9" s="600" customFormat="1" ht="28">
      <c r="A622" s="617" t="s">
        <v>3609</v>
      </c>
      <c r="B622" s="602">
        <v>43202</v>
      </c>
      <c r="C622" s="603">
        <v>30231</v>
      </c>
      <c r="D622" s="604" t="s">
        <v>3617</v>
      </c>
      <c r="E622" s="605" t="s">
        <v>4633</v>
      </c>
      <c r="F622" s="601" t="s">
        <v>3027</v>
      </c>
      <c r="G622" s="606">
        <v>13920</v>
      </c>
      <c r="H622" s="607" t="s">
        <v>770</v>
      </c>
      <c r="I622" s="618">
        <f t="shared" si="10"/>
        <v>13920</v>
      </c>
    </row>
    <row r="623" spans="1:9" s="600" customFormat="1" ht="28">
      <c r="A623" s="617" t="s">
        <v>3609</v>
      </c>
      <c r="B623" s="602">
        <v>43202</v>
      </c>
      <c r="C623" s="603">
        <v>30232</v>
      </c>
      <c r="D623" s="604" t="s">
        <v>3618</v>
      </c>
      <c r="E623" s="605" t="s">
        <v>4633</v>
      </c>
      <c r="F623" s="601" t="s">
        <v>3027</v>
      </c>
      <c r="G623" s="606">
        <v>13920</v>
      </c>
      <c r="H623" s="607" t="s">
        <v>770</v>
      </c>
      <c r="I623" s="618">
        <f t="shared" si="10"/>
        <v>13920</v>
      </c>
    </row>
    <row r="624" spans="1:9" s="600" customFormat="1" ht="28">
      <c r="A624" s="617" t="s">
        <v>3609</v>
      </c>
      <c r="B624" s="602">
        <v>43286</v>
      </c>
      <c r="C624" s="603">
        <v>30502</v>
      </c>
      <c r="D624" s="604" t="s">
        <v>3619</v>
      </c>
      <c r="E624" s="605" t="s">
        <v>4633</v>
      </c>
      <c r="F624" s="601" t="s">
        <v>3027</v>
      </c>
      <c r="G624" s="606">
        <v>13920</v>
      </c>
      <c r="H624" s="607" t="s">
        <v>770</v>
      </c>
      <c r="I624" s="618">
        <f t="shared" si="10"/>
        <v>13920</v>
      </c>
    </row>
    <row r="625" spans="1:9" s="600" customFormat="1" ht="28">
      <c r="A625" s="617" t="s">
        <v>3609</v>
      </c>
      <c r="B625" s="602">
        <v>43286</v>
      </c>
      <c r="C625" s="603">
        <v>30503</v>
      </c>
      <c r="D625" s="604" t="s">
        <v>3620</v>
      </c>
      <c r="E625" s="605" t="s">
        <v>4633</v>
      </c>
      <c r="F625" s="601" t="s">
        <v>3027</v>
      </c>
      <c r="G625" s="606">
        <v>13920</v>
      </c>
      <c r="H625" s="607" t="s">
        <v>770</v>
      </c>
      <c r="I625" s="618">
        <f t="shared" si="10"/>
        <v>13920</v>
      </c>
    </row>
    <row r="626" spans="1:9" s="600" customFormat="1" ht="28">
      <c r="A626" s="617" t="s">
        <v>3609</v>
      </c>
      <c r="B626" s="602">
        <v>43312</v>
      </c>
      <c r="C626" s="603">
        <v>30630</v>
      </c>
      <c r="D626" s="604" t="s">
        <v>3621</v>
      </c>
      <c r="E626" s="605" t="s">
        <v>4633</v>
      </c>
      <c r="F626" s="601" t="s">
        <v>3027</v>
      </c>
      <c r="G626" s="606">
        <v>13920</v>
      </c>
      <c r="H626" s="607" t="s">
        <v>770</v>
      </c>
      <c r="I626" s="618">
        <f t="shared" si="10"/>
        <v>13920</v>
      </c>
    </row>
    <row r="627" spans="1:9" s="600" customFormat="1" ht="28">
      <c r="A627" s="617" t="s">
        <v>3609</v>
      </c>
      <c r="B627" s="602">
        <v>43312</v>
      </c>
      <c r="C627" s="603">
        <v>30631</v>
      </c>
      <c r="D627" s="604" t="s">
        <v>3622</v>
      </c>
      <c r="E627" s="605" t="s">
        <v>4633</v>
      </c>
      <c r="F627" s="601" t="s">
        <v>3027</v>
      </c>
      <c r="G627" s="606">
        <v>13920</v>
      </c>
      <c r="H627" s="607" t="s">
        <v>770</v>
      </c>
      <c r="I627" s="618">
        <f t="shared" ref="I627:I658" si="11">+G627</f>
        <v>13920</v>
      </c>
    </row>
    <row r="628" spans="1:9" s="600" customFormat="1" ht="28">
      <c r="A628" s="617" t="s">
        <v>3609</v>
      </c>
      <c r="B628" s="602">
        <v>43312</v>
      </c>
      <c r="C628" s="603">
        <v>30632</v>
      </c>
      <c r="D628" s="604" t="s">
        <v>3623</v>
      </c>
      <c r="E628" s="605" t="s">
        <v>4633</v>
      </c>
      <c r="F628" s="601" t="s">
        <v>3027</v>
      </c>
      <c r="G628" s="606">
        <v>13920</v>
      </c>
      <c r="H628" s="607" t="s">
        <v>770</v>
      </c>
      <c r="I628" s="618">
        <f t="shared" si="11"/>
        <v>13920</v>
      </c>
    </row>
    <row r="629" spans="1:9" s="600" customFormat="1" ht="28">
      <c r="A629" s="617" t="s">
        <v>3609</v>
      </c>
      <c r="B629" s="602">
        <v>43312</v>
      </c>
      <c r="C629" s="603">
        <v>30633</v>
      </c>
      <c r="D629" s="604" t="s">
        <v>3624</v>
      </c>
      <c r="E629" s="605" t="s">
        <v>4633</v>
      </c>
      <c r="F629" s="601" t="s">
        <v>3027</v>
      </c>
      <c r="G629" s="606">
        <v>13920</v>
      </c>
      <c r="H629" s="607" t="s">
        <v>770</v>
      </c>
      <c r="I629" s="618">
        <f t="shared" si="11"/>
        <v>13920</v>
      </c>
    </row>
    <row r="630" spans="1:9" s="600" customFormat="1" ht="15">
      <c r="A630" s="617" t="s">
        <v>3625</v>
      </c>
      <c r="B630" s="602">
        <v>43236</v>
      </c>
      <c r="C630" s="603">
        <v>30357</v>
      </c>
      <c r="D630" s="604" t="s">
        <v>3626</v>
      </c>
      <c r="E630" s="605" t="s">
        <v>85</v>
      </c>
      <c r="F630" s="601" t="s">
        <v>3574</v>
      </c>
      <c r="G630" s="606">
        <v>46400</v>
      </c>
      <c r="H630" s="607" t="s">
        <v>770</v>
      </c>
      <c r="I630" s="618">
        <f t="shared" si="11"/>
        <v>46400</v>
      </c>
    </row>
    <row r="631" spans="1:9" s="600" customFormat="1" ht="15">
      <c r="A631" s="617" t="s">
        <v>3625</v>
      </c>
      <c r="B631" s="602">
        <v>43262</v>
      </c>
      <c r="C631" s="603">
        <v>30431</v>
      </c>
      <c r="D631" s="604" t="s">
        <v>3627</v>
      </c>
      <c r="E631" s="605" t="s">
        <v>85</v>
      </c>
      <c r="F631" s="601" t="s">
        <v>3574</v>
      </c>
      <c r="G631" s="606">
        <v>46400</v>
      </c>
      <c r="H631" s="607" t="s">
        <v>770</v>
      </c>
      <c r="I631" s="618">
        <f t="shared" si="11"/>
        <v>46400</v>
      </c>
    </row>
    <row r="632" spans="1:9" s="600" customFormat="1" ht="15">
      <c r="A632" s="617" t="s">
        <v>3625</v>
      </c>
      <c r="B632" s="602">
        <v>43286</v>
      </c>
      <c r="C632" s="603">
        <v>30500</v>
      </c>
      <c r="D632" s="604" t="s">
        <v>3628</v>
      </c>
      <c r="E632" s="605" t="s">
        <v>85</v>
      </c>
      <c r="F632" s="601" t="s">
        <v>3574</v>
      </c>
      <c r="G632" s="606">
        <v>46400</v>
      </c>
      <c r="H632" s="607" t="s">
        <v>770</v>
      </c>
      <c r="I632" s="618">
        <f t="shared" si="11"/>
        <v>46400</v>
      </c>
    </row>
    <row r="633" spans="1:9" s="600" customFormat="1" ht="15">
      <c r="A633" s="617" t="s">
        <v>3625</v>
      </c>
      <c r="B633" s="602">
        <v>43312</v>
      </c>
      <c r="C633" s="603">
        <v>30573</v>
      </c>
      <c r="D633" s="604" t="s">
        <v>3629</v>
      </c>
      <c r="E633" s="605" t="s">
        <v>85</v>
      </c>
      <c r="F633" s="601" t="s">
        <v>3574</v>
      </c>
      <c r="G633" s="606">
        <v>46400</v>
      </c>
      <c r="H633" s="607" t="s">
        <v>770</v>
      </c>
      <c r="I633" s="618">
        <f t="shared" si="11"/>
        <v>46400</v>
      </c>
    </row>
    <row r="634" spans="1:9" s="600" customFormat="1" ht="15">
      <c r="A634" s="617" t="s">
        <v>3625</v>
      </c>
      <c r="B634" s="602">
        <v>43312</v>
      </c>
      <c r="C634" s="603">
        <v>30574</v>
      </c>
      <c r="D634" s="604" t="s">
        <v>3630</v>
      </c>
      <c r="E634" s="605" t="s">
        <v>85</v>
      </c>
      <c r="F634" s="601" t="s">
        <v>3574</v>
      </c>
      <c r="G634" s="606">
        <v>46400</v>
      </c>
      <c r="H634" s="607" t="s">
        <v>770</v>
      </c>
      <c r="I634" s="618">
        <f t="shared" si="11"/>
        <v>46400</v>
      </c>
    </row>
    <row r="635" spans="1:9" s="600" customFormat="1" ht="15">
      <c r="A635" s="617" t="s">
        <v>3625</v>
      </c>
      <c r="B635" s="602">
        <v>43312</v>
      </c>
      <c r="C635" s="603">
        <v>30575</v>
      </c>
      <c r="D635" s="604" t="s">
        <v>3631</v>
      </c>
      <c r="E635" s="605" t="s">
        <v>85</v>
      </c>
      <c r="F635" s="601" t="s">
        <v>3574</v>
      </c>
      <c r="G635" s="606">
        <v>46400</v>
      </c>
      <c r="H635" s="607" t="s">
        <v>770</v>
      </c>
      <c r="I635" s="618">
        <f t="shared" si="11"/>
        <v>46400</v>
      </c>
    </row>
    <row r="636" spans="1:9" s="600" customFormat="1" ht="28">
      <c r="A636" s="617" t="s">
        <v>3632</v>
      </c>
      <c r="B636" s="602">
        <v>43189</v>
      </c>
      <c r="C636" s="603">
        <v>30185</v>
      </c>
      <c r="D636" s="577">
        <v>2</v>
      </c>
      <c r="E636" s="605" t="s">
        <v>3633</v>
      </c>
      <c r="F636" s="601" t="s">
        <v>506</v>
      </c>
      <c r="G636" s="606">
        <v>1347931.04</v>
      </c>
      <c r="H636" s="607" t="s">
        <v>770</v>
      </c>
      <c r="I636" s="618">
        <f t="shared" si="11"/>
        <v>1347931.04</v>
      </c>
    </row>
    <row r="637" spans="1:9" s="600" customFormat="1" ht="28">
      <c r="A637" s="617" t="s">
        <v>3634</v>
      </c>
      <c r="B637" s="602">
        <v>43363</v>
      </c>
      <c r="C637" s="603">
        <v>36881</v>
      </c>
      <c r="D637" s="604" t="s">
        <v>3635</v>
      </c>
      <c r="E637" s="605" t="s">
        <v>3636</v>
      </c>
      <c r="F637" s="601" t="s">
        <v>3399</v>
      </c>
      <c r="G637" s="606">
        <v>21692</v>
      </c>
      <c r="H637" s="607" t="s">
        <v>770</v>
      </c>
      <c r="I637" s="618">
        <f t="shared" si="11"/>
        <v>21692</v>
      </c>
    </row>
    <row r="638" spans="1:9" s="600" customFormat="1" ht="28">
      <c r="A638" s="617" t="s">
        <v>3634</v>
      </c>
      <c r="B638" s="602">
        <v>43363</v>
      </c>
      <c r="C638" s="603">
        <v>36882</v>
      </c>
      <c r="D638" s="604" t="s">
        <v>3637</v>
      </c>
      <c r="E638" s="605" t="s">
        <v>3636</v>
      </c>
      <c r="F638" s="601" t="s">
        <v>3399</v>
      </c>
      <c r="G638" s="606">
        <v>55220</v>
      </c>
      <c r="H638" s="607" t="s">
        <v>770</v>
      </c>
      <c r="I638" s="618">
        <f t="shared" si="11"/>
        <v>55220</v>
      </c>
    </row>
    <row r="639" spans="1:9" s="600" customFormat="1" ht="15">
      <c r="A639" s="617" t="s">
        <v>3638</v>
      </c>
      <c r="B639" s="602">
        <v>43216</v>
      </c>
      <c r="C639" s="603">
        <v>30300</v>
      </c>
      <c r="D639" s="578">
        <v>159</v>
      </c>
      <c r="E639" s="605" t="s">
        <v>3639</v>
      </c>
      <c r="F639" s="601" t="s">
        <v>3640</v>
      </c>
      <c r="G639" s="606">
        <v>60900</v>
      </c>
      <c r="H639" s="607" t="s">
        <v>770</v>
      </c>
      <c r="I639" s="618">
        <f t="shared" si="11"/>
        <v>60900</v>
      </c>
    </row>
    <row r="640" spans="1:9" s="600" customFormat="1" ht="15">
      <c r="A640" s="617" t="s">
        <v>3641</v>
      </c>
      <c r="B640" s="602">
        <v>43873</v>
      </c>
      <c r="C640" s="603" t="s">
        <v>3642</v>
      </c>
      <c r="D640" s="578">
        <v>12</v>
      </c>
      <c r="E640" s="605" t="s">
        <v>3643</v>
      </c>
      <c r="F640" s="601" t="s">
        <v>3644</v>
      </c>
      <c r="G640" s="606">
        <v>14616</v>
      </c>
      <c r="H640" s="607" t="s">
        <v>770</v>
      </c>
      <c r="I640" s="618">
        <f t="shared" si="11"/>
        <v>14616</v>
      </c>
    </row>
    <row r="641" spans="1:9" s="600" customFormat="1" ht="15">
      <c r="A641" s="617" t="s">
        <v>3645</v>
      </c>
      <c r="B641" s="602">
        <v>43287</v>
      </c>
      <c r="C641" s="603">
        <v>36691</v>
      </c>
      <c r="D641" s="608" t="s">
        <v>3646</v>
      </c>
      <c r="E641" s="605" t="s">
        <v>3647</v>
      </c>
      <c r="F641" s="601" t="s">
        <v>3648</v>
      </c>
      <c r="G641" s="606">
        <v>2088</v>
      </c>
      <c r="H641" s="607" t="s">
        <v>770</v>
      </c>
      <c r="I641" s="618">
        <f t="shared" si="11"/>
        <v>2088</v>
      </c>
    </row>
    <row r="642" spans="1:9" s="600" customFormat="1" ht="15">
      <c r="A642" s="617" t="s">
        <v>3649</v>
      </c>
      <c r="B642" s="602">
        <v>44168</v>
      </c>
      <c r="C642" s="603" t="s">
        <v>3650</v>
      </c>
      <c r="D642" s="608" t="s">
        <v>3651</v>
      </c>
      <c r="E642" s="605" t="s">
        <v>3652</v>
      </c>
      <c r="F642" s="601" t="s">
        <v>3653</v>
      </c>
      <c r="G642" s="606">
        <v>45240</v>
      </c>
      <c r="H642" s="607" t="s">
        <v>770</v>
      </c>
      <c r="I642" s="618">
        <f t="shared" si="11"/>
        <v>45240</v>
      </c>
    </row>
    <row r="643" spans="1:9" s="600" customFormat="1" ht="15">
      <c r="A643" s="617" t="s">
        <v>3649</v>
      </c>
      <c r="B643" s="602">
        <v>44168</v>
      </c>
      <c r="C643" s="603" t="s">
        <v>3654</v>
      </c>
      <c r="D643" s="608" t="s">
        <v>3655</v>
      </c>
      <c r="E643" s="605" t="s">
        <v>3652</v>
      </c>
      <c r="F643" s="601" t="s">
        <v>3653</v>
      </c>
      <c r="G643" s="606">
        <v>84680</v>
      </c>
      <c r="H643" s="607" t="s">
        <v>770</v>
      </c>
      <c r="I643" s="618">
        <f t="shared" si="11"/>
        <v>84680</v>
      </c>
    </row>
    <row r="644" spans="1:9" s="600" customFormat="1" ht="28">
      <c r="A644" s="617" t="s">
        <v>3656</v>
      </c>
      <c r="B644" s="602">
        <v>43312</v>
      </c>
      <c r="C644" s="603">
        <v>30677</v>
      </c>
      <c r="D644" s="608" t="s">
        <v>3657</v>
      </c>
      <c r="E644" s="605" t="s">
        <v>3658</v>
      </c>
      <c r="F644" s="601" t="s">
        <v>506</v>
      </c>
      <c r="G644" s="606">
        <v>3741</v>
      </c>
      <c r="H644" s="607" t="s">
        <v>770</v>
      </c>
      <c r="I644" s="618">
        <f t="shared" si="11"/>
        <v>3741</v>
      </c>
    </row>
    <row r="645" spans="1:9" s="600" customFormat="1" ht="28">
      <c r="A645" s="617" t="s">
        <v>3656</v>
      </c>
      <c r="B645" s="602">
        <v>43312</v>
      </c>
      <c r="C645" s="603">
        <v>30678</v>
      </c>
      <c r="D645" s="604" t="s">
        <v>3659</v>
      </c>
      <c r="E645" s="605" t="s">
        <v>3658</v>
      </c>
      <c r="F645" s="601" t="s">
        <v>506</v>
      </c>
      <c r="G645" s="606">
        <v>226</v>
      </c>
      <c r="H645" s="607" t="s">
        <v>770</v>
      </c>
      <c r="I645" s="618">
        <f t="shared" si="11"/>
        <v>226</v>
      </c>
    </row>
    <row r="646" spans="1:9" s="600" customFormat="1" ht="28">
      <c r="A646" s="617" t="s">
        <v>3660</v>
      </c>
      <c r="B646" s="602" t="s">
        <v>4632</v>
      </c>
      <c r="C646" s="603" t="s">
        <v>3661</v>
      </c>
      <c r="D646" s="604" t="s">
        <v>3662</v>
      </c>
      <c r="E646" s="605" t="s">
        <v>3663</v>
      </c>
      <c r="F646" s="601" t="s">
        <v>3664</v>
      </c>
      <c r="G646" s="606">
        <v>51945089.649999999</v>
      </c>
      <c r="H646" s="607" t="s">
        <v>770</v>
      </c>
      <c r="I646" s="618">
        <f t="shared" si="11"/>
        <v>51945089.649999999</v>
      </c>
    </row>
    <row r="647" spans="1:9" s="600" customFormat="1" ht="28">
      <c r="A647" s="617" t="s">
        <v>3665</v>
      </c>
      <c r="B647" s="602">
        <v>43837</v>
      </c>
      <c r="C647" s="603" t="s">
        <v>3666</v>
      </c>
      <c r="D647" s="604" t="s">
        <v>3667</v>
      </c>
      <c r="E647" s="605" t="s">
        <v>3668</v>
      </c>
      <c r="F647" s="601" t="s">
        <v>3250</v>
      </c>
      <c r="G647" s="606">
        <v>73</v>
      </c>
      <c r="H647" s="607" t="s">
        <v>770</v>
      </c>
      <c r="I647" s="618">
        <f t="shared" si="11"/>
        <v>73</v>
      </c>
    </row>
    <row r="648" spans="1:9" s="600" customFormat="1" ht="28">
      <c r="A648" s="617" t="s">
        <v>3665</v>
      </c>
      <c r="B648" s="602">
        <v>43846</v>
      </c>
      <c r="C648" s="603" t="s">
        <v>3669</v>
      </c>
      <c r="D648" s="604" t="s">
        <v>3670</v>
      </c>
      <c r="E648" s="605" t="s">
        <v>3668</v>
      </c>
      <c r="F648" s="601" t="s">
        <v>3671</v>
      </c>
      <c r="G648" s="606">
        <v>73</v>
      </c>
      <c r="H648" s="607" t="s">
        <v>770</v>
      </c>
      <c r="I648" s="618">
        <f t="shared" si="11"/>
        <v>73</v>
      </c>
    </row>
    <row r="649" spans="1:9" s="600" customFormat="1" ht="15">
      <c r="A649" s="617" t="s">
        <v>3672</v>
      </c>
      <c r="B649" s="602">
        <v>43745</v>
      </c>
      <c r="C649" s="603" t="s">
        <v>3673</v>
      </c>
      <c r="D649" s="604" t="s">
        <v>3673</v>
      </c>
      <c r="E649" s="605" t="s">
        <v>3674</v>
      </c>
      <c r="F649" s="601" t="s">
        <v>3675</v>
      </c>
      <c r="G649" s="606">
        <v>37488</v>
      </c>
      <c r="H649" s="607" t="s">
        <v>770</v>
      </c>
      <c r="I649" s="618">
        <f t="shared" si="11"/>
        <v>37488</v>
      </c>
    </row>
    <row r="650" spans="1:9" s="600" customFormat="1" ht="15">
      <c r="A650" s="617" t="s">
        <v>3676</v>
      </c>
      <c r="B650" s="602">
        <v>43816</v>
      </c>
      <c r="C650" s="603" t="s">
        <v>3677</v>
      </c>
      <c r="D650" s="604" t="s">
        <v>3678</v>
      </c>
      <c r="E650" s="605" t="s">
        <v>3679</v>
      </c>
      <c r="F650" s="601" t="s">
        <v>3680</v>
      </c>
      <c r="G650" s="606">
        <v>546</v>
      </c>
      <c r="H650" s="607" t="s">
        <v>770</v>
      </c>
      <c r="I650" s="618">
        <f t="shared" si="11"/>
        <v>546</v>
      </c>
    </row>
    <row r="651" spans="1:9" s="600" customFormat="1" ht="15">
      <c r="A651" s="617" t="s">
        <v>3681</v>
      </c>
      <c r="B651" s="602">
        <v>43255</v>
      </c>
      <c r="C651" s="603">
        <v>38144</v>
      </c>
      <c r="D651" s="604" t="s">
        <v>3682</v>
      </c>
      <c r="E651" s="605" t="s">
        <v>3683</v>
      </c>
      <c r="F651" s="601" t="s">
        <v>3554</v>
      </c>
      <c r="G651" s="606">
        <v>176200</v>
      </c>
      <c r="H651" s="607" t="s">
        <v>770</v>
      </c>
      <c r="I651" s="618">
        <f t="shared" si="11"/>
        <v>176200</v>
      </c>
    </row>
    <row r="652" spans="1:9" s="600" customFormat="1" ht="28">
      <c r="A652" s="617" t="s">
        <v>3684</v>
      </c>
      <c r="B652" s="602">
        <v>43599</v>
      </c>
      <c r="C652" s="603">
        <v>30262</v>
      </c>
      <c r="D652" s="577">
        <v>30312</v>
      </c>
      <c r="E652" s="605" t="s">
        <v>3685</v>
      </c>
      <c r="F652" s="601" t="s">
        <v>3272</v>
      </c>
      <c r="G652" s="606">
        <v>37654</v>
      </c>
      <c r="H652" s="607" t="s">
        <v>770</v>
      </c>
      <c r="I652" s="618">
        <f t="shared" si="11"/>
        <v>37654</v>
      </c>
    </row>
    <row r="653" spans="1:9" s="600" customFormat="1" ht="28">
      <c r="A653" s="617" t="s">
        <v>3686</v>
      </c>
      <c r="B653" s="602">
        <v>43738</v>
      </c>
      <c r="C653" s="603" t="s">
        <v>3687</v>
      </c>
      <c r="D653" s="577">
        <v>59</v>
      </c>
      <c r="E653" s="605" t="s">
        <v>3688</v>
      </c>
      <c r="F653" s="601" t="s">
        <v>506</v>
      </c>
      <c r="G653" s="606">
        <v>12528</v>
      </c>
      <c r="H653" s="607" t="s">
        <v>770</v>
      </c>
      <c r="I653" s="618">
        <f t="shared" si="11"/>
        <v>12528</v>
      </c>
    </row>
    <row r="654" spans="1:9" s="600" customFormat="1" ht="28">
      <c r="A654" s="617" t="s">
        <v>3686</v>
      </c>
      <c r="B654" s="602">
        <v>43738</v>
      </c>
      <c r="C654" s="603" t="s">
        <v>3689</v>
      </c>
      <c r="D654" s="577">
        <v>58</v>
      </c>
      <c r="E654" s="605" t="s">
        <v>3688</v>
      </c>
      <c r="F654" s="601" t="s">
        <v>506</v>
      </c>
      <c r="G654" s="606">
        <v>11832</v>
      </c>
      <c r="H654" s="607" t="s">
        <v>770</v>
      </c>
      <c r="I654" s="618">
        <f t="shared" si="11"/>
        <v>11832</v>
      </c>
    </row>
    <row r="655" spans="1:9" s="600" customFormat="1" ht="28">
      <c r="A655" s="617" t="s">
        <v>3686</v>
      </c>
      <c r="B655" s="602">
        <v>43753</v>
      </c>
      <c r="C655" s="603" t="s">
        <v>3690</v>
      </c>
      <c r="D655" s="577">
        <v>72</v>
      </c>
      <c r="E655" s="605" t="s">
        <v>3688</v>
      </c>
      <c r="F655" s="601" t="s">
        <v>506</v>
      </c>
      <c r="G655" s="606">
        <v>6264</v>
      </c>
      <c r="H655" s="607" t="s">
        <v>770</v>
      </c>
      <c r="I655" s="618">
        <f t="shared" si="11"/>
        <v>6264</v>
      </c>
    </row>
    <row r="656" spans="1:9" s="600" customFormat="1" ht="28">
      <c r="A656" s="617" t="s">
        <v>3686</v>
      </c>
      <c r="B656" s="602">
        <v>43753</v>
      </c>
      <c r="C656" s="603" t="s">
        <v>3691</v>
      </c>
      <c r="D656" s="577">
        <v>71</v>
      </c>
      <c r="E656" s="605" t="s">
        <v>3688</v>
      </c>
      <c r="F656" s="601" t="s">
        <v>506</v>
      </c>
      <c r="G656" s="606">
        <v>10440</v>
      </c>
      <c r="H656" s="607" t="s">
        <v>770</v>
      </c>
      <c r="I656" s="618">
        <f t="shared" si="11"/>
        <v>10440</v>
      </c>
    </row>
    <row r="657" spans="1:9" s="600" customFormat="1" ht="28">
      <c r="A657" s="617" t="s">
        <v>3686</v>
      </c>
      <c r="B657" s="602">
        <v>43755</v>
      </c>
      <c r="C657" s="603" t="s">
        <v>3692</v>
      </c>
      <c r="D657" s="577">
        <v>52</v>
      </c>
      <c r="E657" s="605" t="s">
        <v>3688</v>
      </c>
      <c r="F657" s="601" t="s">
        <v>506</v>
      </c>
      <c r="G657" s="606">
        <v>8352</v>
      </c>
      <c r="H657" s="607" t="s">
        <v>770</v>
      </c>
      <c r="I657" s="618">
        <f t="shared" si="11"/>
        <v>8352</v>
      </c>
    </row>
    <row r="658" spans="1:9" s="600" customFormat="1" ht="28">
      <c r="A658" s="617" t="s">
        <v>3686</v>
      </c>
      <c r="B658" s="602">
        <v>43755</v>
      </c>
      <c r="C658" s="603" t="s">
        <v>3693</v>
      </c>
      <c r="D658" s="577">
        <v>53</v>
      </c>
      <c r="E658" s="605" t="s">
        <v>3688</v>
      </c>
      <c r="F658" s="601" t="s">
        <v>506</v>
      </c>
      <c r="G658" s="606">
        <v>12528</v>
      </c>
      <c r="H658" s="607" t="s">
        <v>770</v>
      </c>
      <c r="I658" s="618">
        <f t="shared" si="11"/>
        <v>12528</v>
      </c>
    </row>
    <row r="659" spans="1:9" s="600" customFormat="1" ht="28">
      <c r="A659" s="617" t="s">
        <v>3686</v>
      </c>
      <c r="B659" s="602">
        <v>43853</v>
      </c>
      <c r="C659" s="603" t="s">
        <v>3694</v>
      </c>
      <c r="D659" s="577">
        <v>106</v>
      </c>
      <c r="E659" s="605" t="s">
        <v>3688</v>
      </c>
      <c r="F659" s="601" t="s">
        <v>506</v>
      </c>
      <c r="G659" s="606">
        <v>16008</v>
      </c>
      <c r="H659" s="607" t="s">
        <v>770</v>
      </c>
      <c r="I659" s="618">
        <f t="shared" ref="I659:I667" si="12">+G659</f>
        <v>16008</v>
      </c>
    </row>
    <row r="660" spans="1:9" s="600" customFormat="1" ht="28">
      <c r="A660" s="617" t="s">
        <v>3686</v>
      </c>
      <c r="B660" s="602">
        <v>43878</v>
      </c>
      <c r="C660" s="603" t="s">
        <v>3695</v>
      </c>
      <c r="D660" s="604" t="s">
        <v>3696</v>
      </c>
      <c r="E660" s="605" t="s">
        <v>3688</v>
      </c>
      <c r="F660" s="601" t="s">
        <v>506</v>
      </c>
      <c r="G660" s="606">
        <v>9048</v>
      </c>
      <c r="H660" s="607" t="s">
        <v>770</v>
      </c>
      <c r="I660" s="618">
        <f t="shared" si="12"/>
        <v>9048</v>
      </c>
    </row>
    <row r="661" spans="1:9" s="600" customFormat="1" ht="28">
      <c r="A661" s="617" t="s">
        <v>3686</v>
      </c>
      <c r="B661" s="602">
        <v>43917</v>
      </c>
      <c r="C661" s="603" t="s">
        <v>3697</v>
      </c>
      <c r="D661" s="604" t="s">
        <v>3698</v>
      </c>
      <c r="E661" s="605" t="s">
        <v>3688</v>
      </c>
      <c r="F661" s="601" t="s">
        <v>506</v>
      </c>
      <c r="G661" s="606">
        <v>11832</v>
      </c>
      <c r="H661" s="607" t="s">
        <v>770</v>
      </c>
      <c r="I661" s="618">
        <f t="shared" si="12"/>
        <v>11832</v>
      </c>
    </row>
    <row r="662" spans="1:9" s="600" customFormat="1" ht="15">
      <c r="A662" s="617" t="s">
        <v>3699</v>
      </c>
      <c r="B662" s="602" t="s">
        <v>4627</v>
      </c>
      <c r="C662" s="603" t="s">
        <v>3700</v>
      </c>
      <c r="D662" s="604" t="s">
        <v>3701</v>
      </c>
      <c r="E662" s="605" t="s">
        <v>3702</v>
      </c>
      <c r="F662" s="601" t="s">
        <v>3703</v>
      </c>
      <c r="G662" s="606">
        <v>68440</v>
      </c>
      <c r="H662" s="607" t="s">
        <v>770</v>
      </c>
      <c r="I662" s="618">
        <f t="shared" si="12"/>
        <v>68440</v>
      </c>
    </row>
    <row r="663" spans="1:9" s="600" customFormat="1" ht="15">
      <c r="A663" s="617" t="s">
        <v>3699</v>
      </c>
      <c r="B663" s="602" t="s">
        <v>4627</v>
      </c>
      <c r="C663" s="603" t="s">
        <v>3704</v>
      </c>
      <c r="D663" s="604" t="s">
        <v>3705</v>
      </c>
      <c r="E663" s="605" t="s">
        <v>3702</v>
      </c>
      <c r="F663" s="601" t="s">
        <v>3703</v>
      </c>
      <c r="G663" s="606">
        <v>38395.06</v>
      </c>
      <c r="H663" s="607" t="s">
        <v>770</v>
      </c>
      <c r="I663" s="618">
        <f t="shared" si="12"/>
        <v>38395.06</v>
      </c>
    </row>
    <row r="664" spans="1:9" s="600" customFormat="1" ht="15">
      <c r="A664" s="617" t="s">
        <v>3699</v>
      </c>
      <c r="B664" s="602" t="s">
        <v>4627</v>
      </c>
      <c r="C664" s="603" t="s">
        <v>3706</v>
      </c>
      <c r="D664" s="604" t="s">
        <v>3707</v>
      </c>
      <c r="E664" s="605" t="s">
        <v>3702</v>
      </c>
      <c r="F664" s="601" t="s">
        <v>3703</v>
      </c>
      <c r="G664" s="606">
        <v>3781.01</v>
      </c>
      <c r="H664" s="607" t="s">
        <v>770</v>
      </c>
      <c r="I664" s="618">
        <f t="shared" si="12"/>
        <v>3781.01</v>
      </c>
    </row>
    <row r="665" spans="1:9" s="600" customFormat="1" ht="15">
      <c r="A665" s="617" t="s">
        <v>3699</v>
      </c>
      <c r="B665" s="602" t="s">
        <v>4627</v>
      </c>
      <c r="C665" s="603" t="s">
        <v>3708</v>
      </c>
      <c r="D665" s="604" t="s">
        <v>3709</v>
      </c>
      <c r="E665" s="605" t="s">
        <v>3702</v>
      </c>
      <c r="F665" s="601" t="s">
        <v>3703</v>
      </c>
      <c r="G665" s="606">
        <v>12666.97</v>
      </c>
      <c r="H665" s="607" t="s">
        <v>770</v>
      </c>
      <c r="I665" s="618">
        <f t="shared" si="12"/>
        <v>12666.97</v>
      </c>
    </row>
    <row r="666" spans="1:9" s="600" customFormat="1" ht="15">
      <c r="A666" s="617" t="s">
        <v>3699</v>
      </c>
      <c r="B666" s="602" t="s">
        <v>4627</v>
      </c>
      <c r="C666" s="603" t="s">
        <v>3710</v>
      </c>
      <c r="D666" s="604" t="s">
        <v>3711</v>
      </c>
      <c r="E666" s="605" t="s">
        <v>3702</v>
      </c>
      <c r="F666" s="601" t="s">
        <v>3703</v>
      </c>
      <c r="G666" s="606">
        <v>56864.63</v>
      </c>
      <c r="H666" s="607" t="s">
        <v>770</v>
      </c>
      <c r="I666" s="618">
        <f t="shared" si="12"/>
        <v>56864.63</v>
      </c>
    </row>
    <row r="667" spans="1:9" s="600" customFormat="1" ht="15">
      <c r="A667" s="617" t="s">
        <v>3699</v>
      </c>
      <c r="B667" s="602" t="s">
        <v>4799</v>
      </c>
      <c r="C667" s="603" t="s">
        <v>3712</v>
      </c>
      <c r="D667" s="604" t="s">
        <v>2454</v>
      </c>
      <c r="E667" s="605" t="s">
        <v>3702</v>
      </c>
      <c r="F667" s="601" t="s">
        <v>3703</v>
      </c>
      <c r="G667" s="606">
        <v>247266.95</v>
      </c>
      <c r="H667" s="607" t="s">
        <v>770</v>
      </c>
      <c r="I667" s="618">
        <f t="shared" si="12"/>
        <v>247266.95</v>
      </c>
    </row>
    <row r="668" spans="1:9" s="600" customFormat="1" ht="15">
      <c r="A668" s="617" t="s">
        <v>3699</v>
      </c>
      <c r="B668" s="602" t="s">
        <v>4678</v>
      </c>
      <c r="C668" s="603" t="s">
        <v>3713</v>
      </c>
      <c r="D668" s="604" t="s">
        <v>3714</v>
      </c>
      <c r="E668" s="605" t="s">
        <v>3702</v>
      </c>
      <c r="F668" s="601" t="s">
        <v>3703</v>
      </c>
      <c r="G668" s="606">
        <v>218094.11</v>
      </c>
      <c r="H668" s="607" t="s">
        <v>770</v>
      </c>
      <c r="I668" s="618">
        <v>31148.50999999998</v>
      </c>
    </row>
    <row r="669" spans="1:9" s="600" customFormat="1" ht="15">
      <c r="A669" s="617" t="s">
        <v>3715</v>
      </c>
      <c r="B669" s="602">
        <v>44544</v>
      </c>
      <c r="C669" s="603"/>
      <c r="D669" s="577">
        <v>6031</v>
      </c>
      <c r="E669" s="605" t="s">
        <v>3716</v>
      </c>
      <c r="F669" s="601" t="s">
        <v>4638</v>
      </c>
      <c r="G669" s="606">
        <v>16344.4</v>
      </c>
      <c r="H669" s="607" t="s">
        <v>770</v>
      </c>
      <c r="I669" s="618">
        <f t="shared" ref="I669:I732" si="13">+G669</f>
        <v>16344.4</v>
      </c>
    </row>
    <row r="670" spans="1:9" s="600" customFormat="1" ht="15">
      <c r="A670" s="617" t="s">
        <v>3715</v>
      </c>
      <c r="B670" s="602">
        <v>44525</v>
      </c>
      <c r="C670" s="603"/>
      <c r="D670" s="577">
        <v>5984</v>
      </c>
      <c r="E670" s="605" t="s">
        <v>3716</v>
      </c>
      <c r="F670" s="601" t="s">
        <v>4638</v>
      </c>
      <c r="G670" s="606">
        <v>12342.4</v>
      </c>
      <c r="H670" s="607" t="s">
        <v>770</v>
      </c>
      <c r="I670" s="618">
        <f t="shared" si="13"/>
        <v>12342.4</v>
      </c>
    </row>
    <row r="671" spans="1:9" s="600" customFormat="1" ht="15">
      <c r="A671" s="617" t="s">
        <v>3715</v>
      </c>
      <c r="B671" s="602">
        <v>44544</v>
      </c>
      <c r="C671" s="603"/>
      <c r="D671" s="577">
        <v>6032</v>
      </c>
      <c r="E671" s="605" t="s">
        <v>3716</v>
      </c>
      <c r="F671" s="601" t="s">
        <v>4638</v>
      </c>
      <c r="G671" s="606">
        <v>13572</v>
      </c>
      <c r="H671" s="607" t="s">
        <v>770</v>
      </c>
      <c r="I671" s="618">
        <f t="shared" si="13"/>
        <v>13572</v>
      </c>
    </row>
    <row r="672" spans="1:9" s="600" customFormat="1" ht="28">
      <c r="A672" s="617" t="s">
        <v>3717</v>
      </c>
      <c r="B672" s="602">
        <v>44013</v>
      </c>
      <c r="C672" s="603" t="s">
        <v>3718</v>
      </c>
      <c r="D672" s="604" t="s">
        <v>3719</v>
      </c>
      <c r="E672" s="605" t="s">
        <v>3720</v>
      </c>
      <c r="F672" s="601" t="s">
        <v>3721</v>
      </c>
      <c r="G672" s="606">
        <v>1326</v>
      </c>
      <c r="H672" s="607" t="s">
        <v>770</v>
      </c>
      <c r="I672" s="618">
        <f t="shared" si="13"/>
        <v>1326</v>
      </c>
    </row>
    <row r="673" spans="1:9" s="600" customFormat="1" ht="28">
      <c r="A673" s="617" t="s">
        <v>3717</v>
      </c>
      <c r="B673" s="602">
        <v>44044</v>
      </c>
      <c r="C673" s="603" t="s">
        <v>3722</v>
      </c>
      <c r="D673" s="604" t="s">
        <v>3723</v>
      </c>
      <c r="E673" s="605" t="s">
        <v>3720</v>
      </c>
      <c r="F673" s="601" t="s">
        <v>3721</v>
      </c>
      <c r="G673" s="606">
        <v>1943</v>
      </c>
      <c r="H673" s="607" t="s">
        <v>770</v>
      </c>
      <c r="I673" s="618">
        <f t="shared" si="13"/>
        <v>1943</v>
      </c>
    </row>
    <row r="674" spans="1:9" s="600" customFormat="1" ht="28">
      <c r="A674" s="617" t="s">
        <v>3717</v>
      </c>
      <c r="B674" s="602">
        <v>44044</v>
      </c>
      <c r="C674" s="603" t="s">
        <v>3724</v>
      </c>
      <c r="D674" s="604" t="s">
        <v>3725</v>
      </c>
      <c r="E674" s="605" t="s">
        <v>3720</v>
      </c>
      <c r="F674" s="601" t="s">
        <v>3721</v>
      </c>
      <c r="G674" s="606">
        <v>10514</v>
      </c>
      <c r="H674" s="607" t="s">
        <v>770</v>
      </c>
      <c r="I674" s="618">
        <f t="shared" si="13"/>
        <v>10514</v>
      </c>
    </row>
    <row r="675" spans="1:9" s="600" customFormat="1" ht="28">
      <c r="A675" s="617" t="s">
        <v>3717</v>
      </c>
      <c r="B675" s="602" t="s">
        <v>4637</v>
      </c>
      <c r="C675" s="603" t="s">
        <v>3137</v>
      </c>
      <c r="D675" s="604" t="s">
        <v>3726</v>
      </c>
      <c r="E675" s="605" t="s">
        <v>3720</v>
      </c>
      <c r="F675" s="601" t="s">
        <v>3721</v>
      </c>
      <c r="G675" s="606">
        <v>1437.8</v>
      </c>
      <c r="H675" s="607" t="s">
        <v>770</v>
      </c>
      <c r="I675" s="618">
        <f t="shared" si="13"/>
        <v>1437.8</v>
      </c>
    </row>
    <row r="676" spans="1:9" s="600" customFormat="1" ht="28">
      <c r="A676" s="617" t="s">
        <v>3717</v>
      </c>
      <c r="B676" s="602" t="s">
        <v>4636</v>
      </c>
      <c r="C676" s="603" t="s">
        <v>3727</v>
      </c>
      <c r="D676" s="604" t="s">
        <v>3728</v>
      </c>
      <c r="E676" s="605" t="s">
        <v>3720</v>
      </c>
      <c r="F676" s="601" t="s">
        <v>3721</v>
      </c>
      <c r="G676" s="606">
        <v>3801.2</v>
      </c>
      <c r="H676" s="607" t="s">
        <v>770</v>
      </c>
      <c r="I676" s="618">
        <f t="shared" si="13"/>
        <v>3801.2</v>
      </c>
    </row>
    <row r="677" spans="1:9" s="600" customFormat="1" ht="28">
      <c r="A677" s="617" t="s">
        <v>3717</v>
      </c>
      <c r="B677" s="602" t="s">
        <v>4635</v>
      </c>
      <c r="C677" s="603" t="s">
        <v>3729</v>
      </c>
      <c r="D677" s="604" t="s">
        <v>3730</v>
      </c>
      <c r="E677" s="605" t="s">
        <v>3720</v>
      </c>
      <c r="F677" s="601" t="s">
        <v>3721</v>
      </c>
      <c r="G677" s="606">
        <v>2887.02</v>
      </c>
      <c r="H677" s="607" t="s">
        <v>770</v>
      </c>
      <c r="I677" s="618">
        <f t="shared" si="13"/>
        <v>2887.02</v>
      </c>
    </row>
    <row r="678" spans="1:9" s="600" customFormat="1" ht="28">
      <c r="A678" s="617" t="s">
        <v>3717</v>
      </c>
      <c r="B678" s="602" t="s">
        <v>4634</v>
      </c>
      <c r="C678" s="603" t="s">
        <v>3731</v>
      </c>
      <c r="D678" s="604" t="s">
        <v>3732</v>
      </c>
      <c r="E678" s="605" t="s">
        <v>3720</v>
      </c>
      <c r="F678" s="601" t="s">
        <v>3721</v>
      </c>
      <c r="G678" s="606">
        <v>23553.3</v>
      </c>
      <c r="H678" s="607" t="s">
        <v>770</v>
      </c>
      <c r="I678" s="618">
        <f t="shared" si="13"/>
        <v>23553.3</v>
      </c>
    </row>
    <row r="679" spans="1:9" s="600" customFormat="1" ht="15">
      <c r="A679" s="615" t="s">
        <v>4798</v>
      </c>
      <c r="B679" s="612"/>
      <c r="C679" s="613"/>
      <c r="D679" s="604" t="s">
        <v>4797</v>
      </c>
      <c r="E679" s="605" t="s">
        <v>4796</v>
      </c>
      <c r="F679" s="611" t="s">
        <v>4795</v>
      </c>
      <c r="G679" s="614">
        <v>18358.34</v>
      </c>
      <c r="H679" s="607" t="s">
        <v>770</v>
      </c>
      <c r="I679" s="618">
        <f t="shared" si="13"/>
        <v>18358.34</v>
      </c>
    </row>
    <row r="680" spans="1:9" s="600" customFormat="1" ht="15">
      <c r="A680" s="617" t="s">
        <v>3733</v>
      </c>
      <c r="B680" s="602" t="s">
        <v>4639</v>
      </c>
      <c r="C680" s="603" t="s">
        <v>3734</v>
      </c>
      <c r="D680" s="604" t="s">
        <v>3735</v>
      </c>
      <c r="E680" s="605" t="s">
        <v>3736</v>
      </c>
      <c r="F680" s="601" t="s">
        <v>3737</v>
      </c>
      <c r="G680" s="606">
        <v>5452</v>
      </c>
      <c r="H680" s="607" t="s">
        <v>770</v>
      </c>
      <c r="I680" s="618">
        <f t="shared" si="13"/>
        <v>5452</v>
      </c>
    </row>
    <row r="681" spans="1:9" s="600" customFormat="1" ht="15">
      <c r="A681" s="617" t="s">
        <v>3733</v>
      </c>
      <c r="B681" s="602" t="s">
        <v>4640</v>
      </c>
      <c r="C681" s="603" t="s">
        <v>3738</v>
      </c>
      <c r="D681" s="604" t="s">
        <v>3739</v>
      </c>
      <c r="E681" s="605" t="s">
        <v>3736</v>
      </c>
      <c r="F681" s="601" t="s">
        <v>3737</v>
      </c>
      <c r="G681" s="606">
        <v>12180</v>
      </c>
      <c r="H681" s="607" t="s">
        <v>770</v>
      </c>
      <c r="I681" s="618">
        <f t="shared" si="13"/>
        <v>12180</v>
      </c>
    </row>
    <row r="682" spans="1:9" s="600" customFormat="1" ht="15">
      <c r="A682" s="617" t="s">
        <v>3740</v>
      </c>
      <c r="B682" s="602">
        <v>43662</v>
      </c>
      <c r="C682" s="603" t="s">
        <v>3741</v>
      </c>
      <c r="D682" s="577">
        <v>89</v>
      </c>
      <c r="E682" s="605" t="s">
        <v>3742</v>
      </c>
      <c r="F682" s="601" t="s">
        <v>3743</v>
      </c>
      <c r="G682" s="606">
        <v>44466.66</v>
      </c>
      <c r="H682" s="607" t="s">
        <v>770</v>
      </c>
      <c r="I682" s="618">
        <f t="shared" si="13"/>
        <v>44466.66</v>
      </c>
    </row>
    <row r="683" spans="1:9" s="600" customFormat="1" ht="15">
      <c r="A683" s="617" t="s">
        <v>3740</v>
      </c>
      <c r="B683" s="602">
        <v>43746</v>
      </c>
      <c r="C683" s="603" t="s">
        <v>3744</v>
      </c>
      <c r="D683" s="577">
        <v>94</v>
      </c>
      <c r="E683" s="605" t="s">
        <v>3742</v>
      </c>
      <c r="F683" s="601" t="s">
        <v>3743</v>
      </c>
      <c r="G683" s="606">
        <v>36733.33</v>
      </c>
      <c r="H683" s="607" t="s">
        <v>770</v>
      </c>
      <c r="I683" s="618">
        <f t="shared" si="13"/>
        <v>36733.33</v>
      </c>
    </row>
    <row r="684" spans="1:9" s="600" customFormat="1" ht="15">
      <c r="A684" s="617" t="s">
        <v>3740</v>
      </c>
      <c r="B684" s="602">
        <v>43767</v>
      </c>
      <c r="C684" s="603" t="s">
        <v>3745</v>
      </c>
      <c r="D684" s="577">
        <v>95</v>
      </c>
      <c r="E684" s="605" t="s">
        <v>3742</v>
      </c>
      <c r="F684" s="601" t="s">
        <v>3743</v>
      </c>
      <c r="G684" s="606">
        <v>25133.34</v>
      </c>
      <c r="H684" s="607" t="s">
        <v>770</v>
      </c>
      <c r="I684" s="618">
        <f t="shared" si="13"/>
        <v>25133.34</v>
      </c>
    </row>
    <row r="685" spans="1:9" s="600" customFormat="1" ht="15">
      <c r="A685" s="617" t="s">
        <v>3740</v>
      </c>
      <c r="B685" s="602">
        <v>43777</v>
      </c>
      <c r="C685" s="603" t="s">
        <v>3746</v>
      </c>
      <c r="D685" s="577">
        <v>92</v>
      </c>
      <c r="E685" s="605" t="s">
        <v>3742</v>
      </c>
      <c r="F685" s="601" t="s">
        <v>3743</v>
      </c>
      <c r="G685" s="606">
        <v>50266.66</v>
      </c>
      <c r="H685" s="607" t="s">
        <v>770</v>
      </c>
      <c r="I685" s="618">
        <f t="shared" si="13"/>
        <v>50266.66</v>
      </c>
    </row>
    <row r="686" spans="1:9" s="600" customFormat="1" ht="15">
      <c r="A686" s="615" t="s">
        <v>4794</v>
      </c>
      <c r="B686" s="612"/>
      <c r="C686" s="613"/>
      <c r="D686" s="604" t="s">
        <v>4793</v>
      </c>
      <c r="E686" s="605" t="s">
        <v>4792</v>
      </c>
      <c r="F686" s="611" t="s">
        <v>4791</v>
      </c>
      <c r="G686" s="614">
        <v>3027.6</v>
      </c>
      <c r="H686" s="607" t="s">
        <v>770</v>
      </c>
      <c r="I686" s="618">
        <f t="shared" si="13"/>
        <v>3027.6</v>
      </c>
    </row>
    <row r="687" spans="1:9" s="600" customFormat="1" ht="15">
      <c r="A687" s="617" t="s">
        <v>3747</v>
      </c>
      <c r="B687" s="602">
        <v>43794</v>
      </c>
      <c r="C687" s="603" t="s">
        <v>3748</v>
      </c>
      <c r="D687" s="604" t="s">
        <v>2457</v>
      </c>
      <c r="E687" s="605" t="s">
        <v>3749</v>
      </c>
      <c r="F687" s="601" t="s">
        <v>3750</v>
      </c>
      <c r="G687" s="606">
        <v>556.79999999999995</v>
      </c>
      <c r="H687" s="607" t="s">
        <v>770</v>
      </c>
      <c r="I687" s="618">
        <f t="shared" si="13"/>
        <v>556.79999999999995</v>
      </c>
    </row>
    <row r="688" spans="1:9" s="600" customFormat="1" ht="15">
      <c r="A688" s="617" t="s">
        <v>3747</v>
      </c>
      <c r="B688" s="602">
        <v>43796</v>
      </c>
      <c r="C688" s="603" t="s">
        <v>3751</v>
      </c>
      <c r="D688" s="604" t="s">
        <v>2458</v>
      </c>
      <c r="E688" s="605" t="s">
        <v>3749</v>
      </c>
      <c r="F688" s="601" t="s">
        <v>3750</v>
      </c>
      <c r="G688" s="606">
        <v>609</v>
      </c>
      <c r="H688" s="607" t="s">
        <v>770</v>
      </c>
      <c r="I688" s="618">
        <f t="shared" si="13"/>
        <v>609</v>
      </c>
    </row>
    <row r="689" spans="1:9" s="600" customFormat="1" ht="15">
      <c r="A689" s="617" t="s">
        <v>3747</v>
      </c>
      <c r="B689" s="602">
        <v>43796</v>
      </c>
      <c r="C689" s="603" t="s">
        <v>3752</v>
      </c>
      <c r="D689" s="604" t="s">
        <v>3753</v>
      </c>
      <c r="E689" s="605" t="s">
        <v>3749</v>
      </c>
      <c r="F689" s="601" t="s">
        <v>3754</v>
      </c>
      <c r="G689" s="606">
        <v>5220</v>
      </c>
      <c r="H689" s="607" t="s">
        <v>770</v>
      </c>
      <c r="I689" s="618">
        <f t="shared" si="13"/>
        <v>5220</v>
      </c>
    </row>
    <row r="690" spans="1:9" s="600" customFormat="1" ht="15">
      <c r="A690" s="617" t="s">
        <v>3747</v>
      </c>
      <c r="B690" s="602">
        <v>43796</v>
      </c>
      <c r="C690" s="603" t="s">
        <v>3755</v>
      </c>
      <c r="D690" s="604" t="s">
        <v>3756</v>
      </c>
      <c r="E690" s="605" t="s">
        <v>3749</v>
      </c>
      <c r="F690" s="601" t="s">
        <v>3757</v>
      </c>
      <c r="G690" s="606">
        <v>7424</v>
      </c>
      <c r="H690" s="607" t="s">
        <v>770</v>
      </c>
      <c r="I690" s="618">
        <f t="shared" si="13"/>
        <v>7424</v>
      </c>
    </row>
    <row r="691" spans="1:9" s="600" customFormat="1" ht="15">
      <c r="A691" s="617" t="s">
        <v>3747</v>
      </c>
      <c r="B691" s="602">
        <v>43796</v>
      </c>
      <c r="C691" s="603" t="s">
        <v>3758</v>
      </c>
      <c r="D691" s="604" t="s">
        <v>3759</v>
      </c>
      <c r="E691" s="605" t="s">
        <v>3749</v>
      </c>
      <c r="F691" s="601" t="s">
        <v>3760</v>
      </c>
      <c r="G691" s="606">
        <v>3500</v>
      </c>
      <c r="H691" s="607" t="s">
        <v>770</v>
      </c>
      <c r="I691" s="618">
        <f t="shared" si="13"/>
        <v>3500</v>
      </c>
    </row>
    <row r="692" spans="1:9" s="600" customFormat="1" ht="15">
      <c r="A692" s="617" t="s">
        <v>3747</v>
      </c>
      <c r="B692" s="602">
        <v>43798</v>
      </c>
      <c r="C692" s="603" t="s">
        <v>3761</v>
      </c>
      <c r="D692" s="604" t="s">
        <v>2459</v>
      </c>
      <c r="E692" s="605" t="s">
        <v>3749</v>
      </c>
      <c r="F692" s="601" t="s">
        <v>3762</v>
      </c>
      <c r="G692" s="606">
        <v>2088</v>
      </c>
      <c r="H692" s="607" t="s">
        <v>770</v>
      </c>
      <c r="I692" s="618">
        <f t="shared" si="13"/>
        <v>2088</v>
      </c>
    </row>
    <row r="693" spans="1:9" s="600" customFormat="1" ht="15">
      <c r="A693" s="617" t="s">
        <v>3747</v>
      </c>
      <c r="B693" s="602">
        <v>43921</v>
      </c>
      <c r="C693" s="603" t="s">
        <v>3763</v>
      </c>
      <c r="D693" s="604" t="s">
        <v>3764</v>
      </c>
      <c r="E693" s="605" t="s">
        <v>3749</v>
      </c>
      <c r="F693" s="601" t="s">
        <v>3765</v>
      </c>
      <c r="G693" s="606">
        <v>39440</v>
      </c>
      <c r="H693" s="607" t="s">
        <v>770</v>
      </c>
      <c r="I693" s="618">
        <f t="shared" si="13"/>
        <v>39440</v>
      </c>
    </row>
    <row r="694" spans="1:9" s="600" customFormat="1" ht="15">
      <c r="A694" s="617" t="s">
        <v>3747</v>
      </c>
      <c r="B694" s="602">
        <v>43942</v>
      </c>
      <c r="C694" s="603" t="s">
        <v>3766</v>
      </c>
      <c r="D694" s="604" t="s">
        <v>3767</v>
      </c>
      <c r="E694" s="605" t="s">
        <v>3749</v>
      </c>
      <c r="F694" s="601" t="s">
        <v>3768</v>
      </c>
      <c r="G694" s="606">
        <v>6960</v>
      </c>
      <c r="H694" s="607" t="s">
        <v>770</v>
      </c>
      <c r="I694" s="618">
        <f t="shared" si="13"/>
        <v>6960</v>
      </c>
    </row>
    <row r="695" spans="1:9" s="600" customFormat="1" ht="15">
      <c r="A695" s="617" t="s">
        <v>3747</v>
      </c>
      <c r="B695" s="602">
        <v>43955</v>
      </c>
      <c r="C695" s="603" t="s">
        <v>3769</v>
      </c>
      <c r="D695" s="604" t="s">
        <v>3770</v>
      </c>
      <c r="E695" s="605" t="s">
        <v>3749</v>
      </c>
      <c r="F695" s="601" t="s">
        <v>3771</v>
      </c>
      <c r="G695" s="606">
        <v>1740</v>
      </c>
      <c r="H695" s="607" t="s">
        <v>770</v>
      </c>
      <c r="I695" s="618">
        <f t="shared" si="13"/>
        <v>1740</v>
      </c>
    </row>
    <row r="696" spans="1:9" s="600" customFormat="1" ht="15">
      <c r="A696" s="617" t="s">
        <v>3747</v>
      </c>
      <c r="B696" s="602">
        <v>43955</v>
      </c>
      <c r="C696" s="603" t="s">
        <v>3772</v>
      </c>
      <c r="D696" s="604" t="s">
        <v>3773</v>
      </c>
      <c r="E696" s="605" t="s">
        <v>3749</v>
      </c>
      <c r="F696" s="601" t="s">
        <v>3771</v>
      </c>
      <c r="G696" s="606">
        <v>10750</v>
      </c>
      <c r="H696" s="607" t="s">
        <v>770</v>
      </c>
      <c r="I696" s="618">
        <f t="shared" si="13"/>
        <v>10750</v>
      </c>
    </row>
    <row r="697" spans="1:9" s="600" customFormat="1" ht="15">
      <c r="A697" s="617" t="s">
        <v>3747</v>
      </c>
      <c r="B697" s="602">
        <v>43956</v>
      </c>
      <c r="C697" s="603" t="s">
        <v>3774</v>
      </c>
      <c r="D697" s="604" t="s">
        <v>3775</v>
      </c>
      <c r="E697" s="605" t="s">
        <v>3749</v>
      </c>
      <c r="F697" s="601" t="s">
        <v>3771</v>
      </c>
      <c r="G697" s="606">
        <v>2900</v>
      </c>
      <c r="H697" s="607" t="s">
        <v>770</v>
      </c>
      <c r="I697" s="618">
        <f t="shared" si="13"/>
        <v>2900</v>
      </c>
    </row>
    <row r="698" spans="1:9" s="600" customFormat="1" ht="15">
      <c r="A698" s="617" t="s">
        <v>3747</v>
      </c>
      <c r="B698" s="602">
        <v>43969</v>
      </c>
      <c r="C698" s="603" t="s">
        <v>3776</v>
      </c>
      <c r="D698" s="604" t="s">
        <v>3777</v>
      </c>
      <c r="E698" s="605" t="s">
        <v>3749</v>
      </c>
      <c r="F698" s="601" t="s">
        <v>3771</v>
      </c>
      <c r="G698" s="606">
        <v>1160</v>
      </c>
      <c r="H698" s="607" t="s">
        <v>770</v>
      </c>
      <c r="I698" s="618">
        <f t="shared" si="13"/>
        <v>1160</v>
      </c>
    </row>
    <row r="699" spans="1:9" s="600" customFormat="1" ht="15">
      <c r="A699" s="617" t="s">
        <v>3747</v>
      </c>
      <c r="B699" s="602">
        <v>44007</v>
      </c>
      <c r="C699" s="603" t="s">
        <v>3778</v>
      </c>
      <c r="D699" s="604" t="s">
        <v>3779</v>
      </c>
      <c r="E699" s="605" t="s">
        <v>3749</v>
      </c>
      <c r="F699" s="601" t="s">
        <v>3771</v>
      </c>
      <c r="G699" s="606">
        <v>3438.24</v>
      </c>
      <c r="H699" s="607" t="s">
        <v>770</v>
      </c>
      <c r="I699" s="618">
        <f t="shared" si="13"/>
        <v>3438.24</v>
      </c>
    </row>
    <row r="700" spans="1:9" s="600" customFormat="1" ht="15">
      <c r="A700" s="617" t="s">
        <v>3747</v>
      </c>
      <c r="B700" s="602">
        <v>44105</v>
      </c>
      <c r="C700" s="603" t="s">
        <v>3780</v>
      </c>
      <c r="D700" s="604" t="s">
        <v>3781</v>
      </c>
      <c r="E700" s="605" t="s">
        <v>3749</v>
      </c>
      <c r="F700" s="601" t="s">
        <v>3782</v>
      </c>
      <c r="G700" s="606">
        <v>14210</v>
      </c>
      <c r="H700" s="607" t="s">
        <v>770</v>
      </c>
      <c r="I700" s="618">
        <f t="shared" si="13"/>
        <v>14210</v>
      </c>
    </row>
    <row r="701" spans="1:9" s="600" customFormat="1" ht="28">
      <c r="A701" s="617" t="s">
        <v>3747</v>
      </c>
      <c r="B701" s="602">
        <v>44136</v>
      </c>
      <c r="C701" s="603" t="s">
        <v>3783</v>
      </c>
      <c r="D701" s="577">
        <v>143</v>
      </c>
      <c r="E701" s="605" t="s">
        <v>3749</v>
      </c>
      <c r="F701" s="601" t="s">
        <v>3784</v>
      </c>
      <c r="G701" s="606">
        <v>638</v>
      </c>
      <c r="H701" s="607" t="s">
        <v>770</v>
      </c>
      <c r="I701" s="618">
        <f t="shared" si="13"/>
        <v>638</v>
      </c>
    </row>
    <row r="702" spans="1:9" s="600" customFormat="1" ht="28">
      <c r="A702" s="617" t="s">
        <v>3747</v>
      </c>
      <c r="B702" s="602">
        <v>44136</v>
      </c>
      <c r="C702" s="603" t="s">
        <v>3785</v>
      </c>
      <c r="D702" s="577">
        <v>144</v>
      </c>
      <c r="E702" s="605" t="s">
        <v>3749</v>
      </c>
      <c r="F702" s="601" t="s">
        <v>3786</v>
      </c>
      <c r="G702" s="606">
        <v>11600</v>
      </c>
      <c r="H702" s="607" t="s">
        <v>770</v>
      </c>
      <c r="I702" s="618">
        <f t="shared" si="13"/>
        <v>11600</v>
      </c>
    </row>
    <row r="703" spans="1:9" s="600" customFormat="1" ht="15">
      <c r="A703" s="617" t="s">
        <v>3747</v>
      </c>
      <c r="B703" s="602">
        <v>44176</v>
      </c>
      <c r="C703" s="603" t="s">
        <v>3787</v>
      </c>
      <c r="D703" s="577">
        <v>145</v>
      </c>
      <c r="E703" s="605" t="s">
        <v>3749</v>
      </c>
      <c r="F703" s="601" t="s">
        <v>3782</v>
      </c>
      <c r="G703" s="606">
        <v>15660</v>
      </c>
      <c r="H703" s="607" t="s">
        <v>770</v>
      </c>
      <c r="I703" s="618">
        <f t="shared" si="13"/>
        <v>15660</v>
      </c>
    </row>
    <row r="704" spans="1:9" s="600" customFormat="1" ht="15">
      <c r="A704" s="617" t="s">
        <v>3747</v>
      </c>
      <c r="B704" s="602">
        <v>44179</v>
      </c>
      <c r="C704" s="603" t="s">
        <v>3788</v>
      </c>
      <c r="D704" s="577">
        <v>153</v>
      </c>
      <c r="E704" s="605" t="s">
        <v>3749</v>
      </c>
      <c r="F704" s="601" t="s">
        <v>3789</v>
      </c>
      <c r="G704" s="606">
        <v>501.12</v>
      </c>
      <c r="H704" s="607" t="s">
        <v>770</v>
      </c>
      <c r="I704" s="618">
        <f t="shared" si="13"/>
        <v>501.12</v>
      </c>
    </row>
    <row r="705" spans="1:9" s="600" customFormat="1" ht="28">
      <c r="A705" s="617" t="s">
        <v>3747</v>
      </c>
      <c r="B705" s="602" t="s">
        <v>4663</v>
      </c>
      <c r="C705" s="603" t="s">
        <v>3790</v>
      </c>
      <c r="D705" s="577">
        <v>154</v>
      </c>
      <c r="E705" s="605" t="s">
        <v>3749</v>
      </c>
      <c r="F705" s="601" t="s">
        <v>3791</v>
      </c>
      <c r="G705" s="606">
        <v>9628</v>
      </c>
      <c r="H705" s="607" t="s">
        <v>770</v>
      </c>
      <c r="I705" s="618">
        <f t="shared" si="13"/>
        <v>9628</v>
      </c>
    </row>
    <row r="706" spans="1:9" s="600" customFormat="1" ht="15">
      <c r="A706" s="617" t="s">
        <v>3747</v>
      </c>
      <c r="B706" s="602" t="s">
        <v>4662</v>
      </c>
      <c r="C706" s="603" t="s">
        <v>3792</v>
      </c>
      <c r="D706" s="577">
        <v>162</v>
      </c>
      <c r="E706" s="605" t="s">
        <v>3749</v>
      </c>
      <c r="F706" s="601" t="s">
        <v>3793</v>
      </c>
      <c r="G706" s="606">
        <v>5568</v>
      </c>
      <c r="H706" s="607" t="s">
        <v>770</v>
      </c>
      <c r="I706" s="618">
        <f t="shared" si="13"/>
        <v>5568</v>
      </c>
    </row>
    <row r="707" spans="1:9" s="600" customFormat="1" ht="28">
      <c r="A707" s="617" t="s">
        <v>3794</v>
      </c>
      <c r="B707" s="602">
        <v>44140</v>
      </c>
      <c r="C707" s="603" t="s">
        <v>3795</v>
      </c>
      <c r="D707" s="604" t="s">
        <v>3796</v>
      </c>
      <c r="E707" s="605" t="s">
        <v>3797</v>
      </c>
      <c r="F707" s="601" t="s">
        <v>3798</v>
      </c>
      <c r="G707" s="606">
        <v>49300</v>
      </c>
      <c r="H707" s="607" t="s">
        <v>770</v>
      </c>
      <c r="I707" s="618">
        <f t="shared" si="13"/>
        <v>49300</v>
      </c>
    </row>
    <row r="708" spans="1:9" s="600" customFormat="1" ht="28">
      <c r="A708" s="617" t="s">
        <v>3794</v>
      </c>
      <c r="B708" s="602"/>
      <c r="C708" s="603"/>
      <c r="D708" s="604" t="s">
        <v>4661</v>
      </c>
      <c r="E708" s="605" t="s">
        <v>3797</v>
      </c>
      <c r="F708" s="601" t="s">
        <v>3798</v>
      </c>
      <c r="G708" s="606">
        <v>2320</v>
      </c>
      <c r="H708" s="607" t="s">
        <v>770</v>
      </c>
      <c r="I708" s="618">
        <f t="shared" si="13"/>
        <v>2320</v>
      </c>
    </row>
    <row r="709" spans="1:9" s="600" customFormat="1" ht="28">
      <c r="A709" s="617" t="s">
        <v>3794</v>
      </c>
      <c r="B709" s="602"/>
      <c r="C709" s="603"/>
      <c r="D709" s="604" t="s">
        <v>4660</v>
      </c>
      <c r="E709" s="605" t="s">
        <v>3797</v>
      </c>
      <c r="F709" s="601" t="s">
        <v>3798</v>
      </c>
      <c r="G709" s="606">
        <v>4176</v>
      </c>
      <c r="H709" s="607" t="s">
        <v>770</v>
      </c>
      <c r="I709" s="618">
        <f t="shared" si="13"/>
        <v>4176</v>
      </c>
    </row>
    <row r="710" spans="1:9" s="600" customFormat="1" ht="28">
      <c r="A710" s="617" t="s">
        <v>3794</v>
      </c>
      <c r="B710" s="602"/>
      <c r="C710" s="603"/>
      <c r="D710" s="604" t="s">
        <v>4659</v>
      </c>
      <c r="E710" s="605" t="s">
        <v>3797</v>
      </c>
      <c r="F710" s="601" t="s">
        <v>3798</v>
      </c>
      <c r="G710" s="606">
        <v>1276</v>
      </c>
      <c r="H710" s="607" t="s">
        <v>770</v>
      </c>
      <c r="I710" s="618">
        <f t="shared" si="13"/>
        <v>1276</v>
      </c>
    </row>
    <row r="711" spans="1:9" s="600" customFormat="1" ht="28">
      <c r="A711" s="617" t="s">
        <v>3794</v>
      </c>
      <c r="B711" s="602"/>
      <c r="C711" s="603"/>
      <c r="D711" s="604" t="s">
        <v>4658</v>
      </c>
      <c r="E711" s="605" t="s">
        <v>3797</v>
      </c>
      <c r="F711" s="601" t="s">
        <v>3798</v>
      </c>
      <c r="G711" s="606">
        <v>2900</v>
      </c>
      <c r="H711" s="607" t="s">
        <v>770</v>
      </c>
      <c r="I711" s="618">
        <f t="shared" si="13"/>
        <v>2900</v>
      </c>
    </row>
    <row r="712" spans="1:9" s="600" customFormat="1" ht="28">
      <c r="A712" s="617" t="s">
        <v>3794</v>
      </c>
      <c r="B712" s="602"/>
      <c r="C712" s="603"/>
      <c r="D712" s="604" t="s">
        <v>4657</v>
      </c>
      <c r="E712" s="605" t="s">
        <v>3797</v>
      </c>
      <c r="F712" s="601" t="s">
        <v>3798</v>
      </c>
      <c r="G712" s="606">
        <v>2401.1999999999998</v>
      </c>
      <c r="H712" s="607" t="s">
        <v>770</v>
      </c>
      <c r="I712" s="618">
        <f t="shared" si="13"/>
        <v>2401.1999999999998</v>
      </c>
    </row>
    <row r="713" spans="1:9" s="600" customFormat="1" ht="28">
      <c r="A713" s="617" t="s">
        <v>3794</v>
      </c>
      <c r="B713" s="602"/>
      <c r="C713" s="603"/>
      <c r="D713" s="604" t="s">
        <v>4656</v>
      </c>
      <c r="E713" s="605" t="s">
        <v>3797</v>
      </c>
      <c r="F713" s="601" t="s">
        <v>3798</v>
      </c>
      <c r="G713" s="606">
        <v>9512</v>
      </c>
      <c r="H713" s="607" t="s">
        <v>770</v>
      </c>
      <c r="I713" s="618">
        <f t="shared" si="13"/>
        <v>9512</v>
      </c>
    </row>
    <row r="714" spans="1:9" s="600" customFormat="1" ht="28">
      <c r="A714" s="617" t="s">
        <v>3794</v>
      </c>
      <c r="B714" s="602"/>
      <c r="C714" s="603"/>
      <c r="D714" s="604" t="s">
        <v>4655</v>
      </c>
      <c r="E714" s="605" t="s">
        <v>3797</v>
      </c>
      <c r="F714" s="601" t="s">
        <v>3798</v>
      </c>
      <c r="G714" s="606">
        <v>2900</v>
      </c>
      <c r="H714" s="607" t="s">
        <v>770</v>
      </c>
      <c r="I714" s="618">
        <f t="shared" si="13"/>
        <v>2900</v>
      </c>
    </row>
    <row r="715" spans="1:9" s="600" customFormat="1" ht="28">
      <c r="A715" s="617" t="s">
        <v>3800</v>
      </c>
      <c r="B715" s="602">
        <v>43753</v>
      </c>
      <c r="C715" s="603" t="s">
        <v>3801</v>
      </c>
      <c r="D715" s="608" t="s">
        <v>3802</v>
      </c>
      <c r="E715" s="605" t="s">
        <v>3803</v>
      </c>
      <c r="F715" s="601" t="s">
        <v>3799</v>
      </c>
      <c r="G715" s="606">
        <v>14500</v>
      </c>
      <c r="H715" s="607" t="s">
        <v>770</v>
      </c>
      <c r="I715" s="618">
        <f t="shared" si="13"/>
        <v>14500</v>
      </c>
    </row>
    <row r="716" spans="1:9" s="600" customFormat="1" ht="28">
      <c r="A716" s="617" t="s">
        <v>3800</v>
      </c>
      <c r="B716" s="602">
        <v>43753</v>
      </c>
      <c r="C716" s="603" t="s">
        <v>3804</v>
      </c>
      <c r="D716" s="604" t="s">
        <v>3805</v>
      </c>
      <c r="E716" s="605" t="s">
        <v>3803</v>
      </c>
      <c r="F716" s="601" t="s">
        <v>3799</v>
      </c>
      <c r="G716" s="606">
        <v>10846</v>
      </c>
      <c r="H716" s="607" t="s">
        <v>770</v>
      </c>
      <c r="I716" s="618">
        <f t="shared" si="13"/>
        <v>10846</v>
      </c>
    </row>
    <row r="717" spans="1:9" s="600" customFormat="1" ht="28">
      <c r="A717" s="617" t="s">
        <v>3806</v>
      </c>
      <c r="B717" s="602">
        <v>43614</v>
      </c>
      <c r="C717" s="603"/>
      <c r="D717" s="577">
        <v>52</v>
      </c>
      <c r="E717" s="605" t="s">
        <v>3807</v>
      </c>
      <c r="F717" s="601" t="s">
        <v>511</v>
      </c>
      <c r="G717" s="606">
        <v>19140</v>
      </c>
      <c r="H717" s="607" t="s">
        <v>770</v>
      </c>
      <c r="I717" s="618">
        <f t="shared" si="13"/>
        <v>19140</v>
      </c>
    </row>
    <row r="718" spans="1:9" s="600" customFormat="1" ht="28">
      <c r="A718" s="617" t="s">
        <v>3806</v>
      </c>
      <c r="B718" s="602">
        <v>43614</v>
      </c>
      <c r="C718" s="603"/>
      <c r="D718" s="577">
        <v>53</v>
      </c>
      <c r="E718" s="605" t="s">
        <v>3807</v>
      </c>
      <c r="F718" s="601" t="s">
        <v>511</v>
      </c>
      <c r="G718" s="606">
        <v>16156.61</v>
      </c>
      <c r="H718" s="607" t="s">
        <v>770</v>
      </c>
      <c r="I718" s="618">
        <f t="shared" si="13"/>
        <v>16156.61</v>
      </c>
    </row>
    <row r="719" spans="1:9" s="600" customFormat="1" ht="15">
      <c r="A719" s="617" t="s">
        <v>4654</v>
      </c>
      <c r="B719" s="602">
        <v>43083</v>
      </c>
      <c r="C719" s="603">
        <v>32022</v>
      </c>
      <c r="D719" s="604" t="s">
        <v>3572</v>
      </c>
      <c r="E719" s="605" t="s">
        <v>3573</v>
      </c>
      <c r="F719" s="601" t="s">
        <v>3574</v>
      </c>
      <c r="G719" s="606">
        <v>13572</v>
      </c>
      <c r="H719" s="607" t="s">
        <v>770</v>
      </c>
      <c r="I719" s="618">
        <f t="shared" si="13"/>
        <v>13572</v>
      </c>
    </row>
    <row r="720" spans="1:9" s="600" customFormat="1" ht="15">
      <c r="A720" s="617" t="s">
        <v>4654</v>
      </c>
      <c r="B720" s="602">
        <v>43083</v>
      </c>
      <c r="C720" s="603">
        <v>32023</v>
      </c>
      <c r="D720" s="604" t="s">
        <v>3575</v>
      </c>
      <c r="E720" s="605" t="s">
        <v>3573</v>
      </c>
      <c r="F720" s="601" t="s">
        <v>3574</v>
      </c>
      <c r="G720" s="606">
        <v>13572</v>
      </c>
      <c r="H720" s="607" t="s">
        <v>770</v>
      </c>
      <c r="I720" s="618">
        <f t="shared" si="13"/>
        <v>13572</v>
      </c>
    </row>
    <row r="721" spans="1:9" s="600" customFormat="1" ht="15">
      <c r="A721" s="617" t="s">
        <v>4654</v>
      </c>
      <c r="B721" s="602">
        <v>43238</v>
      </c>
      <c r="C721" s="603">
        <v>30366</v>
      </c>
      <c r="D721" s="604" t="s">
        <v>3576</v>
      </c>
      <c r="E721" s="605" t="s">
        <v>3573</v>
      </c>
      <c r="F721" s="601" t="s">
        <v>3574</v>
      </c>
      <c r="G721" s="606">
        <v>13572</v>
      </c>
      <c r="H721" s="607" t="s">
        <v>770</v>
      </c>
      <c r="I721" s="618">
        <f t="shared" si="13"/>
        <v>13572</v>
      </c>
    </row>
    <row r="722" spans="1:9" s="600" customFormat="1" ht="15">
      <c r="A722" s="617" t="s">
        <v>4654</v>
      </c>
      <c r="B722" s="602">
        <v>43248</v>
      </c>
      <c r="C722" s="603">
        <v>36593</v>
      </c>
      <c r="D722" s="604" t="s">
        <v>3577</v>
      </c>
      <c r="E722" s="605" t="s">
        <v>3573</v>
      </c>
      <c r="F722" s="601" t="s">
        <v>3574</v>
      </c>
      <c r="G722" s="606">
        <v>11079</v>
      </c>
      <c r="H722" s="607" t="s">
        <v>770</v>
      </c>
      <c r="I722" s="618">
        <f t="shared" si="13"/>
        <v>11079</v>
      </c>
    </row>
    <row r="723" spans="1:9" s="600" customFormat="1" ht="15">
      <c r="A723" s="617" t="s">
        <v>4654</v>
      </c>
      <c r="B723" s="602">
        <v>43248</v>
      </c>
      <c r="C723" s="603">
        <v>36594</v>
      </c>
      <c r="D723" s="604" t="s">
        <v>3578</v>
      </c>
      <c r="E723" s="605" t="s">
        <v>3573</v>
      </c>
      <c r="F723" s="601" t="s">
        <v>3574</v>
      </c>
      <c r="G723" s="606">
        <v>2931</v>
      </c>
      <c r="H723" s="607" t="s">
        <v>770</v>
      </c>
      <c r="I723" s="618">
        <f t="shared" si="13"/>
        <v>2931</v>
      </c>
    </row>
    <row r="724" spans="1:9" s="600" customFormat="1" ht="15">
      <c r="A724" s="617" t="s">
        <v>4654</v>
      </c>
      <c r="B724" s="602">
        <v>43248</v>
      </c>
      <c r="C724" s="603">
        <v>36595</v>
      </c>
      <c r="D724" s="604" t="s">
        <v>3579</v>
      </c>
      <c r="E724" s="605" t="s">
        <v>3573</v>
      </c>
      <c r="F724" s="601" t="s">
        <v>3574</v>
      </c>
      <c r="G724" s="606">
        <v>8673</v>
      </c>
      <c r="H724" s="607" t="s">
        <v>770</v>
      </c>
      <c r="I724" s="618">
        <f t="shared" si="13"/>
        <v>8673</v>
      </c>
    </row>
    <row r="725" spans="1:9" s="600" customFormat="1" ht="15">
      <c r="A725" s="617" t="s">
        <v>4654</v>
      </c>
      <c r="B725" s="602">
        <v>43273</v>
      </c>
      <c r="C725" s="603">
        <v>30453</v>
      </c>
      <c r="D725" s="604" t="s">
        <v>3580</v>
      </c>
      <c r="E725" s="605" t="s">
        <v>3573</v>
      </c>
      <c r="F725" s="601" t="s">
        <v>3574</v>
      </c>
      <c r="G725" s="606">
        <v>13572</v>
      </c>
      <c r="H725" s="607" t="s">
        <v>770</v>
      </c>
      <c r="I725" s="618">
        <f t="shared" si="13"/>
        <v>13572</v>
      </c>
    </row>
    <row r="726" spans="1:9" s="600" customFormat="1" ht="15">
      <c r="A726" s="617" t="s">
        <v>4654</v>
      </c>
      <c r="B726" s="602">
        <v>43312</v>
      </c>
      <c r="C726" s="603">
        <v>30581</v>
      </c>
      <c r="D726" s="604" t="s">
        <v>3581</v>
      </c>
      <c r="E726" s="605" t="s">
        <v>3573</v>
      </c>
      <c r="F726" s="601" t="s">
        <v>3574</v>
      </c>
      <c r="G726" s="606">
        <v>13572</v>
      </c>
      <c r="H726" s="607" t="s">
        <v>770</v>
      </c>
      <c r="I726" s="618">
        <f t="shared" si="13"/>
        <v>13572</v>
      </c>
    </row>
    <row r="727" spans="1:9" s="600" customFormat="1" ht="15">
      <c r="A727" s="617" t="s">
        <v>4654</v>
      </c>
      <c r="B727" s="602">
        <v>43312</v>
      </c>
      <c r="C727" s="603">
        <v>30619</v>
      </c>
      <c r="D727" s="604" t="s">
        <v>3582</v>
      </c>
      <c r="E727" s="605" t="s">
        <v>3573</v>
      </c>
      <c r="F727" s="601" t="s">
        <v>3574</v>
      </c>
      <c r="G727" s="606">
        <v>13572</v>
      </c>
      <c r="H727" s="607" t="s">
        <v>770</v>
      </c>
      <c r="I727" s="618">
        <f t="shared" si="13"/>
        <v>13572</v>
      </c>
    </row>
    <row r="728" spans="1:9" s="600" customFormat="1" ht="15">
      <c r="A728" s="617" t="s">
        <v>4654</v>
      </c>
      <c r="B728" s="602">
        <v>43312</v>
      </c>
      <c r="C728" s="603">
        <v>30620</v>
      </c>
      <c r="D728" s="604" t="s">
        <v>3583</v>
      </c>
      <c r="E728" s="605" t="s">
        <v>3573</v>
      </c>
      <c r="F728" s="601" t="s">
        <v>3574</v>
      </c>
      <c r="G728" s="606">
        <v>13572</v>
      </c>
      <c r="H728" s="607" t="s">
        <v>770</v>
      </c>
      <c r="I728" s="618">
        <f t="shared" si="13"/>
        <v>13572</v>
      </c>
    </row>
    <row r="729" spans="1:9" s="600" customFormat="1" ht="15">
      <c r="A729" s="617" t="s">
        <v>4654</v>
      </c>
      <c r="B729" s="602">
        <v>43312</v>
      </c>
      <c r="C729" s="603">
        <v>30621</v>
      </c>
      <c r="D729" s="604" t="s">
        <v>3584</v>
      </c>
      <c r="E729" s="605" t="s">
        <v>3573</v>
      </c>
      <c r="F729" s="601" t="s">
        <v>3574</v>
      </c>
      <c r="G729" s="606">
        <v>13572</v>
      </c>
      <c r="H729" s="607" t="s">
        <v>770</v>
      </c>
      <c r="I729" s="618">
        <f t="shared" si="13"/>
        <v>13572</v>
      </c>
    </row>
    <row r="730" spans="1:9" s="600" customFormat="1" ht="15">
      <c r="A730" s="617" t="s">
        <v>4654</v>
      </c>
      <c r="B730" s="602">
        <v>43312</v>
      </c>
      <c r="C730" s="603">
        <v>30622</v>
      </c>
      <c r="D730" s="604" t="s">
        <v>3585</v>
      </c>
      <c r="E730" s="605" t="s">
        <v>3573</v>
      </c>
      <c r="F730" s="601" t="s">
        <v>3574</v>
      </c>
      <c r="G730" s="606">
        <v>20880</v>
      </c>
      <c r="H730" s="607" t="s">
        <v>770</v>
      </c>
      <c r="I730" s="618">
        <f t="shared" si="13"/>
        <v>20880</v>
      </c>
    </row>
    <row r="731" spans="1:9" s="600" customFormat="1" ht="15">
      <c r="A731" s="617" t="s">
        <v>4654</v>
      </c>
      <c r="B731" s="602">
        <v>43312</v>
      </c>
      <c r="C731" s="603">
        <v>30623</v>
      </c>
      <c r="D731" s="604" t="s">
        <v>3586</v>
      </c>
      <c r="E731" s="605" t="s">
        <v>3573</v>
      </c>
      <c r="F731" s="601" t="s">
        <v>3574</v>
      </c>
      <c r="G731" s="606">
        <v>20880</v>
      </c>
      <c r="H731" s="607" t="s">
        <v>770</v>
      </c>
      <c r="I731" s="618">
        <f t="shared" si="13"/>
        <v>20880</v>
      </c>
    </row>
    <row r="732" spans="1:9" s="600" customFormat="1" ht="15">
      <c r="A732" s="617" t="s">
        <v>4654</v>
      </c>
      <c r="B732" s="602">
        <v>43312</v>
      </c>
      <c r="C732" s="603">
        <v>36805</v>
      </c>
      <c r="D732" s="604" t="s">
        <v>3587</v>
      </c>
      <c r="E732" s="605" t="s">
        <v>3573</v>
      </c>
      <c r="F732" s="601" t="s">
        <v>3574</v>
      </c>
      <c r="G732" s="606">
        <v>25133</v>
      </c>
      <c r="H732" s="607" t="s">
        <v>770</v>
      </c>
      <c r="I732" s="618">
        <f t="shared" si="13"/>
        <v>25133</v>
      </c>
    </row>
    <row r="733" spans="1:9" s="600" customFormat="1" ht="15">
      <c r="A733" s="617" t="s">
        <v>4654</v>
      </c>
      <c r="B733" s="602">
        <v>43312</v>
      </c>
      <c r="C733" s="603">
        <v>36806</v>
      </c>
      <c r="D733" s="604" t="s">
        <v>3588</v>
      </c>
      <c r="E733" s="605" t="s">
        <v>3573</v>
      </c>
      <c r="F733" s="601" t="s">
        <v>3574</v>
      </c>
      <c r="G733" s="606">
        <v>25779</v>
      </c>
      <c r="H733" s="607" t="s">
        <v>770</v>
      </c>
      <c r="I733" s="618">
        <f t="shared" ref="I733:I796" si="14">+G733</f>
        <v>25779</v>
      </c>
    </row>
    <row r="734" spans="1:9" s="600" customFormat="1" ht="15">
      <c r="A734" s="617" t="s">
        <v>4654</v>
      </c>
      <c r="B734" s="602">
        <v>43312</v>
      </c>
      <c r="C734" s="603">
        <v>36832</v>
      </c>
      <c r="D734" s="604" t="s">
        <v>3589</v>
      </c>
      <c r="E734" s="605" t="s">
        <v>3573</v>
      </c>
      <c r="F734" s="601" t="s">
        <v>3574</v>
      </c>
      <c r="G734" s="606">
        <v>26072</v>
      </c>
      <c r="H734" s="607" t="s">
        <v>770</v>
      </c>
      <c r="I734" s="618">
        <f t="shared" si="14"/>
        <v>26072</v>
      </c>
    </row>
    <row r="735" spans="1:9" s="600" customFormat="1" ht="15">
      <c r="A735" s="617" t="s">
        <v>4654</v>
      </c>
      <c r="B735" s="602">
        <v>43312</v>
      </c>
      <c r="C735" s="603">
        <v>36833</v>
      </c>
      <c r="D735" s="604" t="s">
        <v>3590</v>
      </c>
      <c r="E735" s="605" t="s">
        <v>3573</v>
      </c>
      <c r="F735" s="601" t="s">
        <v>3574</v>
      </c>
      <c r="G735" s="606">
        <v>15701</v>
      </c>
      <c r="H735" s="607" t="s">
        <v>770</v>
      </c>
      <c r="I735" s="618">
        <f t="shared" si="14"/>
        <v>15701</v>
      </c>
    </row>
    <row r="736" spans="1:9" s="600" customFormat="1" ht="15">
      <c r="A736" s="617" t="s">
        <v>4654</v>
      </c>
      <c r="B736" s="602">
        <v>43353</v>
      </c>
      <c r="C736" s="603">
        <v>36870</v>
      </c>
      <c r="D736" s="604" t="s">
        <v>3591</v>
      </c>
      <c r="E736" s="605" t="s">
        <v>3573</v>
      </c>
      <c r="F736" s="601" t="s">
        <v>3574</v>
      </c>
      <c r="G736" s="606">
        <v>22532</v>
      </c>
      <c r="H736" s="607" t="s">
        <v>770</v>
      </c>
      <c r="I736" s="618">
        <f t="shared" si="14"/>
        <v>22532</v>
      </c>
    </row>
    <row r="737" spans="1:9" s="600" customFormat="1" ht="15">
      <c r="A737" s="617" t="s">
        <v>4654</v>
      </c>
      <c r="B737" s="602">
        <v>43606</v>
      </c>
      <c r="C737" s="603">
        <v>36806</v>
      </c>
      <c r="D737" s="604" t="s">
        <v>3592</v>
      </c>
      <c r="E737" s="605" t="s">
        <v>3573</v>
      </c>
      <c r="F737" s="601" t="s">
        <v>3574</v>
      </c>
      <c r="G737" s="606">
        <v>13572</v>
      </c>
      <c r="H737" s="607" t="s">
        <v>770</v>
      </c>
      <c r="I737" s="618">
        <f t="shared" si="14"/>
        <v>13572</v>
      </c>
    </row>
    <row r="738" spans="1:9" s="600" customFormat="1" ht="15">
      <c r="A738" s="617" t="s">
        <v>4654</v>
      </c>
      <c r="B738" s="602">
        <v>43606</v>
      </c>
      <c r="C738" s="603">
        <v>36832</v>
      </c>
      <c r="D738" s="604" t="s">
        <v>3593</v>
      </c>
      <c r="E738" s="605" t="s">
        <v>3573</v>
      </c>
      <c r="F738" s="601" t="s">
        <v>3574</v>
      </c>
      <c r="G738" s="606">
        <v>13572</v>
      </c>
      <c r="H738" s="607" t="s">
        <v>770</v>
      </c>
      <c r="I738" s="618">
        <f t="shared" si="14"/>
        <v>13572</v>
      </c>
    </row>
    <row r="739" spans="1:9" s="600" customFormat="1" ht="15">
      <c r="A739" s="617" t="s">
        <v>4654</v>
      </c>
      <c r="B739" s="602">
        <v>43606</v>
      </c>
      <c r="C739" s="603">
        <v>36833</v>
      </c>
      <c r="D739" s="604" t="s">
        <v>3594</v>
      </c>
      <c r="E739" s="605" t="s">
        <v>3573</v>
      </c>
      <c r="F739" s="601" t="s">
        <v>3574</v>
      </c>
      <c r="G739" s="606">
        <v>13572</v>
      </c>
      <c r="H739" s="607" t="s">
        <v>770</v>
      </c>
      <c r="I739" s="618">
        <f t="shared" si="14"/>
        <v>13572</v>
      </c>
    </row>
    <row r="740" spans="1:9" s="600" customFormat="1" ht="15">
      <c r="A740" s="617" t="s">
        <v>4654</v>
      </c>
      <c r="B740" s="602">
        <v>43637</v>
      </c>
      <c r="C740" s="603">
        <v>36870</v>
      </c>
      <c r="D740" s="604" t="s">
        <v>3595</v>
      </c>
      <c r="E740" s="605" t="s">
        <v>3573</v>
      </c>
      <c r="F740" s="601" t="s">
        <v>3574</v>
      </c>
      <c r="G740" s="606">
        <v>8368</v>
      </c>
      <c r="H740" s="607" t="s">
        <v>770</v>
      </c>
      <c r="I740" s="618">
        <f t="shared" si="14"/>
        <v>8368</v>
      </c>
    </row>
    <row r="741" spans="1:9" s="600" customFormat="1" ht="15">
      <c r="A741" s="617" t="s">
        <v>3808</v>
      </c>
      <c r="B741" s="602">
        <v>43615</v>
      </c>
      <c r="C741" s="603" t="s">
        <v>3809</v>
      </c>
      <c r="D741" s="604" t="s">
        <v>3810</v>
      </c>
      <c r="E741" s="605" t="s">
        <v>3811</v>
      </c>
      <c r="F741" s="601" t="s">
        <v>3477</v>
      </c>
      <c r="G741" s="606">
        <v>36733</v>
      </c>
      <c r="H741" s="607" t="s">
        <v>770</v>
      </c>
      <c r="I741" s="618">
        <f t="shared" si="14"/>
        <v>36733</v>
      </c>
    </row>
    <row r="742" spans="1:9" s="600" customFormat="1" ht="15">
      <c r="A742" s="617" t="s">
        <v>3808</v>
      </c>
      <c r="B742" s="602">
        <v>43679</v>
      </c>
      <c r="C742" s="603" t="s">
        <v>3812</v>
      </c>
      <c r="D742" s="604" t="s">
        <v>3813</v>
      </c>
      <c r="E742" s="605" t="s">
        <v>3811</v>
      </c>
      <c r="F742" s="601" t="s">
        <v>3477</v>
      </c>
      <c r="G742" s="606">
        <v>40600</v>
      </c>
      <c r="H742" s="607" t="s">
        <v>770</v>
      </c>
      <c r="I742" s="618">
        <f t="shared" si="14"/>
        <v>40600</v>
      </c>
    </row>
    <row r="743" spans="1:9" s="600" customFormat="1" ht="15">
      <c r="A743" s="617" t="s">
        <v>3808</v>
      </c>
      <c r="B743" s="602">
        <v>43706</v>
      </c>
      <c r="C743" s="603" t="s">
        <v>3814</v>
      </c>
      <c r="D743" s="604" t="s">
        <v>3815</v>
      </c>
      <c r="E743" s="605" t="s">
        <v>3811</v>
      </c>
      <c r="F743" s="601" t="s">
        <v>3477</v>
      </c>
      <c r="G743" s="606">
        <v>36733</v>
      </c>
      <c r="H743" s="607" t="s">
        <v>770</v>
      </c>
      <c r="I743" s="618">
        <f t="shared" si="14"/>
        <v>36733</v>
      </c>
    </row>
    <row r="744" spans="1:9" s="600" customFormat="1" ht="15">
      <c r="A744" s="617" t="s">
        <v>3808</v>
      </c>
      <c r="B744" s="602">
        <v>43753</v>
      </c>
      <c r="C744" s="603" t="s">
        <v>3816</v>
      </c>
      <c r="D744" s="604" t="s">
        <v>3628</v>
      </c>
      <c r="E744" s="605" t="s">
        <v>3811</v>
      </c>
      <c r="F744" s="601" t="s">
        <v>3477</v>
      </c>
      <c r="G744" s="606">
        <v>52200</v>
      </c>
      <c r="H744" s="607" t="s">
        <v>770</v>
      </c>
      <c r="I744" s="618">
        <f t="shared" si="14"/>
        <v>52200</v>
      </c>
    </row>
    <row r="745" spans="1:9" s="600" customFormat="1" ht="15">
      <c r="A745" s="617" t="s">
        <v>3808</v>
      </c>
      <c r="B745" s="602">
        <v>43795</v>
      </c>
      <c r="C745" s="603" t="s">
        <v>3817</v>
      </c>
      <c r="D745" s="604" t="s">
        <v>3629</v>
      </c>
      <c r="E745" s="605" t="s">
        <v>3811</v>
      </c>
      <c r="F745" s="601" t="s">
        <v>3477</v>
      </c>
      <c r="G745" s="606">
        <v>1933</v>
      </c>
      <c r="H745" s="607" t="s">
        <v>770</v>
      </c>
      <c r="I745" s="618">
        <f t="shared" si="14"/>
        <v>1933</v>
      </c>
    </row>
    <row r="746" spans="1:9" s="600" customFormat="1" ht="15">
      <c r="A746" s="617" t="s">
        <v>3808</v>
      </c>
      <c r="B746" s="602">
        <v>43853</v>
      </c>
      <c r="C746" s="603" t="s">
        <v>3818</v>
      </c>
      <c r="D746" s="604" t="s">
        <v>3629</v>
      </c>
      <c r="E746" s="605" t="s">
        <v>3811</v>
      </c>
      <c r="F746" s="601" t="s">
        <v>3477</v>
      </c>
      <c r="G746" s="606">
        <v>36733</v>
      </c>
      <c r="H746" s="607" t="s">
        <v>770</v>
      </c>
      <c r="I746" s="618">
        <f t="shared" si="14"/>
        <v>36733</v>
      </c>
    </row>
    <row r="747" spans="1:9" s="600" customFormat="1" ht="15">
      <c r="A747" s="617" t="s">
        <v>3808</v>
      </c>
      <c r="B747" s="602">
        <v>43854</v>
      </c>
      <c r="C747" s="603" t="s">
        <v>3819</v>
      </c>
      <c r="D747" s="604" t="s">
        <v>3630</v>
      </c>
      <c r="E747" s="605" t="s">
        <v>3811</v>
      </c>
      <c r="F747" s="601" t="s">
        <v>3477</v>
      </c>
      <c r="G747" s="606">
        <v>48333</v>
      </c>
      <c r="H747" s="607" t="s">
        <v>770</v>
      </c>
      <c r="I747" s="618">
        <f t="shared" si="14"/>
        <v>48333</v>
      </c>
    </row>
    <row r="748" spans="1:9" s="600" customFormat="1" ht="15">
      <c r="A748" s="617" t="s">
        <v>3808</v>
      </c>
      <c r="B748" s="602">
        <v>43880</v>
      </c>
      <c r="C748" s="603" t="s">
        <v>3820</v>
      </c>
      <c r="D748" s="604" t="s">
        <v>3631</v>
      </c>
      <c r="E748" s="605" t="s">
        <v>3811</v>
      </c>
      <c r="F748" s="601" t="s">
        <v>3477</v>
      </c>
      <c r="G748" s="606">
        <v>11600</v>
      </c>
      <c r="H748" s="607" t="s">
        <v>770</v>
      </c>
      <c r="I748" s="618">
        <f t="shared" si="14"/>
        <v>11600</v>
      </c>
    </row>
    <row r="749" spans="1:9" s="600" customFormat="1" ht="15">
      <c r="A749" s="617" t="s">
        <v>3808</v>
      </c>
      <c r="B749" s="602">
        <v>43880</v>
      </c>
      <c r="C749" s="603" t="s">
        <v>3821</v>
      </c>
      <c r="D749" s="604" t="s">
        <v>3822</v>
      </c>
      <c r="E749" s="605" t="s">
        <v>3811</v>
      </c>
      <c r="F749" s="601" t="s">
        <v>3477</v>
      </c>
      <c r="G749" s="606">
        <v>23200</v>
      </c>
      <c r="H749" s="607" t="s">
        <v>770</v>
      </c>
      <c r="I749" s="618">
        <f t="shared" si="14"/>
        <v>23200</v>
      </c>
    </row>
    <row r="750" spans="1:9" s="600" customFormat="1" ht="15">
      <c r="A750" s="617" t="s">
        <v>3808</v>
      </c>
      <c r="B750" s="602">
        <v>43951</v>
      </c>
      <c r="C750" s="603" t="s">
        <v>3823</v>
      </c>
      <c r="D750" s="604" t="s">
        <v>3824</v>
      </c>
      <c r="E750" s="605" t="s">
        <v>3811</v>
      </c>
      <c r="F750" s="601" t="s">
        <v>3477</v>
      </c>
      <c r="G750" s="606">
        <v>36741</v>
      </c>
      <c r="H750" s="607" t="s">
        <v>770</v>
      </c>
      <c r="I750" s="618">
        <f t="shared" si="14"/>
        <v>36741</v>
      </c>
    </row>
    <row r="751" spans="1:9" s="600" customFormat="1" ht="15">
      <c r="A751" s="617" t="s">
        <v>3825</v>
      </c>
      <c r="B751" s="602" t="s">
        <v>4653</v>
      </c>
      <c r="C751" s="603" t="s">
        <v>3826</v>
      </c>
      <c r="D751" s="604" t="s">
        <v>3827</v>
      </c>
      <c r="E751" s="605" t="s">
        <v>3828</v>
      </c>
      <c r="F751" s="601" t="s">
        <v>4652</v>
      </c>
      <c r="G751" s="606">
        <v>38076.339999999997</v>
      </c>
      <c r="H751" s="607" t="s">
        <v>770</v>
      </c>
      <c r="I751" s="618">
        <f t="shared" si="14"/>
        <v>38076.339999999997</v>
      </c>
    </row>
    <row r="752" spans="1:9" s="600" customFormat="1" ht="15">
      <c r="A752" s="617" t="s">
        <v>3825</v>
      </c>
      <c r="B752" s="602" t="s">
        <v>4651</v>
      </c>
      <c r="C752" s="603" t="s">
        <v>3829</v>
      </c>
      <c r="D752" s="604" t="s">
        <v>3830</v>
      </c>
      <c r="E752" s="605" t="s">
        <v>3828</v>
      </c>
      <c r="F752" s="601" t="s">
        <v>4650</v>
      </c>
      <c r="G752" s="606">
        <v>7701.43</v>
      </c>
      <c r="H752" s="607" t="s">
        <v>770</v>
      </c>
      <c r="I752" s="618">
        <f t="shared" si="14"/>
        <v>7701.43</v>
      </c>
    </row>
    <row r="753" spans="1:9" s="600" customFormat="1" ht="15">
      <c r="A753" s="617" t="s">
        <v>3825</v>
      </c>
      <c r="B753" s="602" t="s">
        <v>4649</v>
      </c>
      <c r="C753" s="603" t="s">
        <v>3831</v>
      </c>
      <c r="D753" s="609" t="s">
        <v>3832</v>
      </c>
      <c r="E753" s="605" t="s">
        <v>3828</v>
      </c>
      <c r="F753" s="601" t="s">
        <v>4648</v>
      </c>
      <c r="G753" s="606">
        <v>20414.02</v>
      </c>
      <c r="H753" s="607" t="s">
        <v>770</v>
      </c>
      <c r="I753" s="618">
        <f t="shared" si="14"/>
        <v>20414.02</v>
      </c>
    </row>
    <row r="754" spans="1:9" s="600" customFormat="1" ht="15">
      <c r="A754" s="617" t="s">
        <v>3833</v>
      </c>
      <c r="B754" s="602" t="s">
        <v>3834</v>
      </c>
      <c r="C754" s="603" t="s">
        <v>3835</v>
      </c>
      <c r="D754" s="604" t="s">
        <v>3836</v>
      </c>
      <c r="E754" s="605" t="s">
        <v>3837</v>
      </c>
      <c r="F754" s="601" t="s">
        <v>512</v>
      </c>
      <c r="G754" s="606">
        <v>696</v>
      </c>
      <c r="H754" s="607" t="s">
        <v>770</v>
      </c>
      <c r="I754" s="618">
        <f t="shared" si="14"/>
        <v>696</v>
      </c>
    </row>
    <row r="755" spans="1:9" s="600" customFormat="1" ht="15">
      <c r="A755" s="617" t="s">
        <v>3833</v>
      </c>
      <c r="B755" s="602" t="s">
        <v>3834</v>
      </c>
      <c r="C755" s="603" t="s">
        <v>3835</v>
      </c>
      <c r="D755" s="604" t="s">
        <v>3838</v>
      </c>
      <c r="E755" s="605" t="s">
        <v>3837</v>
      </c>
      <c r="F755" s="601" t="s">
        <v>512</v>
      </c>
      <c r="G755" s="606">
        <v>40688.160000000003</v>
      </c>
      <c r="H755" s="607" t="s">
        <v>770</v>
      </c>
      <c r="I755" s="618">
        <f t="shared" si="14"/>
        <v>40688.160000000003</v>
      </c>
    </row>
    <row r="756" spans="1:9" s="600" customFormat="1" ht="15">
      <c r="A756" s="617" t="s">
        <v>3839</v>
      </c>
      <c r="B756" s="602">
        <v>44463</v>
      </c>
      <c r="C756" s="603" t="s">
        <v>3840</v>
      </c>
      <c r="D756" s="577" t="s">
        <v>3841</v>
      </c>
      <c r="E756" s="605" t="s">
        <v>3842</v>
      </c>
      <c r="F756" s="601" t="s">
        <v>3843</v>
      </c>
      <c r="G756" s="606">
        <v>12399</v>
      </c>
      <c r="H756" s="607" t="s">
        <v>770</v>
      </c>
      <c r="I756" s="618">
        <f t="shared" si="14"/>
        <v>12399</v>
      </c>
    </row>
    <row r="757" spans="1:9" s="600" customFormat="1" ht="28">
      <c r="A757" s="617" t="s">
        <v>3844</v>
      </c>
      <c r="B757" s="602">
        <v>43679</v>
      </c>
      <c r="C757" s="603" t="s">
        <v>3845</v>
      </c>
      <c r="D757" s="577">
        <v>110</v>
      </c>
      <c r="E757" s="605" t="s">
        <v>3846</v>
      </c>
      <c r="F757" s="601" t="s">
        <v>3359</v>
      </c>
      <c r="G757" s="606">
        <v>34800</v>
      </c>
      <c r="H757" s="607" t="s">
        <v>770</v>
      </c>
      <c r="I757" s="618">
        <f t="shared" si="14"/>
        <v>34800</v>
      </c>
    </row>
    <row r="758" spans="1:9" s="600" customFormat="1" ht="28">
      <c r="A758" s="617" t="s">
        <v>3844</v>
      </c>
      <c r="B758" s="602">
        <v>43616</v>
      </c>
      <c r="C758" s="603">
        <v>36640</v>
      </c>
      <c r="D758" s="577">
        <v>116</v>
      </c>
      <c r="E758" s="605" t="s">
        <v>3846</v>
      </c>
      <c r="F758" s="601" t="s">
        <v>3359</v>
      </c>
      <c r="G758" s="606">
        <v>49068</v>
      </c>
      <c r="H758" s="607" t="s">
        <v>770</v>
      </c>
      <c r="I758" s="618">
        <f t="shared" si="14"/>
        <v>49068</v>
      </c>
    </row>
    <row r="759" spans="1:9" s="600" customFormat="1" ht="28">
      <c r="A759" s="617" t="s">
        <v>3844</v>
      </c>
      <c r="B759" s="602">
        <v>43753</v>
      </c>
      <c r="C759" s="603" t="s">
        <v>3847</v>
      </c>
      <c r="D759" s="577">
        <v>117</v>
      </c>
      <c r="E759" s="605" t="s">
        <v>3846</v>
      </c>
      <c r="F759" s="601" t="s">
        <v>3359</v>
      </c>
      <c r="G759" s="606">
        <v>43616</v>
      </c>
      <c r="H759" s="607" t="s">
        <v>770</v>
      </c>
      <c r="I759" s="618">
        <f t="shared" si="14"/>
        <v>43616</v>
      </c>
    </row>
    <row r="760" spans="1:9" s="600" customFormat="1" ht="28">
      <c r="A760" s="617" t="s">
        <v>3844</v>
      </c>
      <c r="B760" s="602">
        <v>43789</v>
      </c>
      <c r="C760" s="603" t="s">
        <v>3848</v>
      </c>
      <c r="D760" s="577">
        <v>120</v>
      </c>
      <c r="E760" s="605" t="s">
        <v>3846</v>
      </c>
      <c r="F760" s="601" t="s">
        <v>3359</v>
      </c>
      <c r="G760" s="606">
        <v>104567</v>
      </c>
      <c r="H760" s="607" t="s">
        <v>770</v>
      </c>
      <c r="I760" s="618">
        <f t="shared" si="14"/>
        <v>104567</v>
      </c>
    </row>
    <row r="761" spans="1:9" s="600" customFormat="1" ht="28">
      <c r="A761" s="617" t="s">
        <v>3849</v>
      </c>
      <c r="B761" s="602">
        <v>43616</v>
      </c>
      <c r="C761" s="603">
        <v>36636</v>
      </c>
      <c r="D761" s="577">
        <v>3349</v>
      </c>
      <c r="E761" s="605" t="s">
        <v>3850</v>
      </c>
      <c r="F761" s="601" t="s">
        <v>3721</v>
      </c>
      <c r="G761" s="606">
        <v>1995</v>
      </c>
      <c r="H761" s="607" t="s">
        <v>770</v>
      </c>
      <c r="I761" s="618">
        <f t="shared" si="14"/>
        <v>1995</v>
      </c>
    </row>
    <row r="762" spans="1:9" s="600" customFormat="1" ht="15">
      <c r="A762" s="617" t="s">
        <v>3851</v>
      </c>
      <c r="B762" s="602">
        <v>44498</v>
      </c>
      <c r="C762" s="603" t="s">
        <v>4647</v>
      </c>
      <c r="D762" s="577">
        <v>209</v>
      </c>
      <c r="E762" s="605" t="s">
        <v>3852</v>
      </c>
      <c r="F762" s="601" t="s">
        <v>3853</v>
      </c>
      <c r="G762" s="606">
        <v>15376.55</v>
      </c>
      <c r="H762" s="607" t="s">
        <v>770</v>
      </c>
      <c r="I762" s="618">
        <f t="shared" si="14"/>
        <v>15376.55</v>
      </c>
    </row>
    <row r="763" spans="1:9" s="600" customFormat="1" ht="15">
      <c r="A763" s="617" t="s">
        <v>3851</v>
      </c>
      <c r="B763" s="602">
        <v>44498</v>
      </c>
      <c r="C763" s="603" t="s">
        <v>4646</v>
      </c>
      <c r="D763" s="577">
        <v>208</v>
      </c>
      <c r="E763" s="605" t="s">
        <v>3852</v>
      </c>
      <c r="F763" s="601" t="s">
        <v>3854</v>
      </c>
      <c r="G763" s="606">
        <v>15376.55</v>
      </c>
      <c r="H763" s="607" t="s">
        <v>770</v>
      </c>
      <c r="I763" s="618">
        <f t="shared" si="14"/>
        <v>15376.55</v>
      </c>
    </row>
    <row r="764" spans="1:9" s="600" customFormat="1" ht="15">
      <c r="A764" s="617" t="s">
        <v>3851</v>
      </c>
      <c r="B764" s="602">
        <v>44497</v>
      </c>
      <c r="C764" s="603" t="s">
        <v>4645</v>
      </c>
      <c r="D764" s="577">
        <v>206</v>
      </c>
      <c r="E764" s="605" t="s">
        <v>3852</v>
      </c>
      <c r="F764" s="601" t="s">
        <v>3855</v>
      </c>
      <c r="G764" s="606">
        <v>15376.55</v>
      </c>
      <c r="H764" s="607" t="s">
        <v>770</v>
      </c>
      <c r="I764" s="618">
        <f t="shared" si="14"/>
        <v>15376.55</v>
      </c>
    </row>
    <row r="765" spans="1:9" s="600" customFormat="1" ht="28">
      <c r="A765" s="617" t="s">
        <v>3851</v>
      </c>
      <c r="B765" s="602">
        <v>44497</v>
      </c>
      <c r="C765" s="603" t="s">
        <v>4644</v>
      </c>
      <c r="D765" s="577">
        <v>205</v>
      </c>
      <c r="E765" s="605" t="s">
        <v>3852</v>
      </c>
      <c r="F765" s="601" t="s">
        <v>3856</v>
      </c>
      <c r="G765" s="606">
        <v>30631.57</v>
      </c>
      <c r="H765" s="607" t="s">
        <v>770</v>
      </c>
      <c r="I765" s="618">
        <f t="shared" si="14"/>
        <v>30631.57</v>
      </c>
    </row>
    <row r="766" spans="1:9" s="600" customFormat="1" ht="28">
      <c r="A766" s="617" t="s">
        <v>3851</v>
      </c>
      <c r="B766" s="602">
        <v>44508</v>
      </c>
      <c r="C766" s="603" t="s">
        <v>4643</v>
      </c>
      <c r="D766" s="577">
        <v>211</v>
      </c>
      <c r="E766" s="605" t="s">
        <v>3852</v>
      </c>
      <c r="F766" s="601" t="s">
        <v>3857</v>
      </c>
      <c r="G766" s="606">
        <v>30631.57</v>
      </c>
      <c r="H766" s="607" t="s">
        <v>770</v>
      </c>
      <c r="I766" s="618">
        <f t="shared" si="14"/>
        <v>30631.57</v>
      </c>
    </row>
    <row r="767" spans="1:9" s="600" customFormat="1" ht="28">
      <c r="A767" s="617" t="s">
        <v>3851</v>
      </c>
      <c r="B767" s="602">
        <v>44508</v>
      </c>
      <c r="C767" s="603" t="s">
        <v>4643</v>
      </c>
      <c r="D767" s="577">
        <v>212</v>
      </c>
      <c r="E767" s="605" t="s">
        <v>3852</v>
      </c>
      <c r="F767" s="601" t="s">
        <v>3858</v>
      </c>
      <c r="G767" s="606">
        <v>30631.57</v>
      </c>
      <c r="H767" s="607" t="s">
        <v>770</v>
      </c>
      <c r="I767" s="618">
        <f t="shared" si="14"/>
        <v>30631.57</v>
      </c>
    </row>
    <row r="768" spans="1:9" s="600" customFormat="1" ht="15">
      <c r="A768" s="617" t="s">
        <v>3859</v>
      </c>
      <c r="B768" s="602">
        <v>44182</v>
      </c>
      <c r="C768" s="603" t="s">
        <v>3860</v>
      </c>
      <c r="D768" s="604" t="s">
        <v>3861</v>
      </c>
      <c r="E768" s="605" t="s">
        <v>3862</v>
      </c>
      <c r="F768" s="601" t="s">
        <v>3359</v>
      </c>
      <c r="G768" s="606">
        <v>87580</v>
      </c>
      <c r="H768" s="607" t="s">
        <v>770</v>
      </c>
      <c r="I768" s="618">
        <f t="shared" si="14"/>
        <v>87580</v>
      </c>
    </row>
    <row r="769" spans="1:9" s="600" customFormat="1" ht="15">
      <c r="A769" s="617" t="s">
        <v>3859</v>
      </c>
      <c r="B769" s="602">
        <v>44546</v>
      </c>
      <c r="C769" s="603"/>
      <c r="D769" s="604" t="s">
        <v>3863</v>
      </c>
      <c r="E769" s="605" t="s">
        <v>3862</v>
      </c>
      <c r="F769" s="601" t="s">
        <v>3359</v>
      </c>
      <c r="G769" s="606">
        <v>40600.32</v>
      </c>
      <c r="H769" s="607" t="s">
        <v>770</v>
      </c>
      <c r="I769" s="618">
        <f t="shared" si="14"/>
        <v>40600.32</v>
      </c>
    </row>
    <row r="770" spans="1:9" s="600" customFormat="1" ht="15">
      <c r="A770" s="617" t="s">
        <v>3859</v>
      </c>
      <c r="B770" s="602"/>
      <c r="C770" s="603"/>
      <c r="D770" s="604" t="s">
        <v>4642</v>
      </c>
      <c r="E770" s="605" t="s">
        <v>3862</v>
      </c>
      <c r="F770" s="601" t="s">
        <v>3359</v>
      </c>
      <c r="G770" s="606">
        <v>28033.56</v>
      </c>
      <c r="H770" s="607" t="s">
        <v>770</v>
      </c>
      <c r="I770" s="618">
        <f t="shared" si="14"/>
        <v>28033.56</v>
      </c>
    </row>
    <row r="771" spans="1:9" s="600" customFormat="1" ht="15">
      <c r="A771" s="617" t="s">
        <v>3864</v>
      </c>
      <c r="B771" s="602">
        <v>44536</v>
      </c>
      <c r="C771" s="603"/>
      <c r="D771" s="577">
        <v>57</v>
      </c>
      <c r="E771" s="605" t="s">
        <v>3865</v>
      </c>
      <c r="F771" s="601" t="s">
        <v>3359</v>
      </c>
      <c r="G771" s="606">
        <v>40832</v>
      </c>
      <c r="H771" s="607" t="s">
        <v>770</v>
      </c>
      <c r="I771" s="618">
        <f t="shared" si="14"/>
        <v>40832</v>
      </c>
    </row>
    <row r="772" spans="1:9" s="600" customFormat="1" ht="15">
      <c r="A772" s="617" t="s">
        <v>3864</v>
      </c>
      <c r="B772" s="602">
        <v>44545</v>
      </c>
      <c r="C772" s="603"/>
      <c r="D772" s="577">
        <v>58</v>
      </c>
      <c r="E772" s="605" t="s">
        <v>3865</v>
      </c>
      <c r="F772" s="601" t="s">
        <v>3359</v>
      </c>
      <c r="G772" s="606">
        <v>48185.03</v>
      </c>
      <c r="H772" s="607" t="s">
        <v>770</v>
      </c>
      <c r="I772" s="618">
        <f t="shared" si="14"/>
        <v>48185.03</v>
      </c>
    </row>
    <row r="773" spans="1:9" s="600" customFormat="1" ht="15">
      <c r="A773" s="617" t="s">
        <v>3864</v>
      </c>
      <c r="B773" s="602">
        <v>44545</v>
      </c>
      <c r="C773" s="603"/>
      <c r="D773" s="577">
        <v>59</v>
      </c>
      <c r="E773" s="605" t="s">
        <v>3865</v>
      </c>
      <c r="F773" s="601" t="s">
        <v>3359</v>
      </c>
      <c r="G773" s="606">
        <v>43152</v>
      </c>
      <c r="H773" s="607" t="s">
        <v>770</v>
      </c>
      <c r="I773" s="618">
        <f t="shared" si="14"/>
        <v>43152</v>
      </c>
    </row>
    <row r="774" spans="1:9" s="600" customFormat="1" ht="15">
      <c r="A774" s="617" t="s">
        <v>3864</v>
      </c>
      <c r="B774" s="602"/>
      <c r="C774" s="603"/>
      <c r="D774" s="577">
        <v>60</v>
      </c>
      <c r="E774" s="605" t="s">
        <v>3865</v>
      </c>
      <c r="F774" s="601" t="s">
        <v>3359</v>
      </c>
      <c r="G774" s="606">
        <v>50576</v>
      </c>
      <c r="H774" s="607" t="s">
        <v>770</v>
      </c>
      <c r="I774" s="618">
        <f t="shared" si="14"/>
        <v>50576</v>
      </c>
    </row>
    <row r="775" spans="1:9" s="600" customFormat="1" ht="15">
      <c r="A775" s="617" t="s">
        <v>3864</v>
      </c>
      <c r="B775" s="602"/>
      <c r="C775" s="603"/>
      <c r="D775" s="577">
        <v>61</v>
      </c>
      <c r="E775" s="605" t="s">
        <v>3865</v>
      </c>
      <c r="F775" s="601" t="s">
        <v>3359</v>
      </c>
      <c r="G775" s="606">
        <v>60900.52</v>
      </c>
      <c r="H775" s="607" t="s">
        <v>770</v>
      </c>
      <c r="I775" s="618">
        <f t="shared" si="14"/>
        <v>60900.52</v>
      </c>
    </row>
    <row r="776" spans="1:9" s="600" customFormat="1" ht="15">
      <c r="A776" s="617" t="s">
        <v>3866</v>
      </c>
      <c r="B776" s="602">
        <v>44496</v>
      </c>
      <c r="C776" s="603"/>
      <c r="D776" s="604" t="s">
        <v>3868</v>
      </c>
      <c r="E776" s="605" t="s">
        <v>3867</v>
      </c>
      <c r="F776" s="601" t="s">
        <v>3359</v>
      </c>
      <c r="G776" s="606">
        <v>58223.58</v>
      </c>
      <c r="H776" s="607" t="s">
        <v>770</v>
      </c>
      <c r="I776" s="618">
        <f t="shared" si="14"/>
        <v>58223.58</v>
      </c>
    </row>
    <row r="777" spans="1:9" s="600" customFormat="1" ht="15">
      <c r="A777" s="617" t="s">
        <v>3866</v>
      </c>
      <c r="B777" s="602">
        <v>44537</v>
      </c>
      <c r="C777" s="603"/>
      <c r="D777" s="604" t="s">
        <v>3869</v>
      </c>
      <c r="E777" s="605" t="s">
        <v>3867</v>
      </c>
      <c r="F777" s="601" t="s">
        <v>3359</v>
      </c>
      <c r="G777" s="606">
        <v>79471.83</v>
      </c>
      <c r="H777" s="607" t="s">
        <v>770</v>
      </c>
      <c r="I777" s="618">
        <f t="shared" si="14"/>
        <v>79471.83</v>
      </c>
    </row>
    <row r="778" spans="1:9" s="600" customFormat="1" ht="15">
      <c r="A778" s="617" t="s">
        <v>3866</v>
      </c>
      <c r="B778" s="602">
        <v>44537</v>
      </c>
      <c r="C778" s="603"/>
      <c r="D778" s="604" t="s">
        <v>3870</v>
      </c>
      <c r="E778" s="605" t="s">
        <v>3867</v>
      </c>
      <c r="F778" s="601" t="s">
        <v>3359</v>
      </c>
      <c r="G778" s="606">
        <v>63220</v>
      </c>
      <c r="H778" s="607" t="s">
        <v>770</v>
      </c>
      <c r="I778" s="618">
        <f t="shared" si="14"/>
        <v>63220</v>
      </c>
    </row>
    <row r="779" spans="1:9" s="600" customFormat="1" ht="15">
      <c r="A779" s="617" t="s">
        <v>3866</v>
      </c>
      <c r="B779" s="602">
        <v>44546</v>
      </c>
      <c r="C779" s="603"/>
      <c r="D779" s="604" t="s">
        <v>3871</v>
      </c>
      <c r="E779" s="605" t="s">
        <v>3867</v>
      </c>
      <c r="F779" s="601" t="s">
        <v>3359</v>
      </c>
      <c r="G779" s="606">
        <v>71942.92</v>
      </c>
      <c r="H779" s="607" t="s">
        <v>770</v>
      </c>
      <c r="I779" s="618">
        <f t="shared" si="14"/>
        <v>71942.92</v>
      </c>
    </row>
    <row r="780" spans="1:9" s="600" customFormat="1" ht="15">
      <c r="A780" s="617" t="s">
        <v>3866</v>
      </c>
      <c r="B780" s="602">
        <v>44546</v>
      </c>
      <c r="C780" s="603"/>
      <c r="D780" s="604" t="s">
        <v>3872</v>
      </c>
      <c r="E780" s="605" t="s">
        <v>3867</v>
      </c>
      <c r="F780" s="601" t="s">
        <v>3359</v>
      </c>
      <c r="G780" s="606">
        <v>66120</v>
      </c>
      <c r="H780" s="607" t="s">
        <v>770</v>
      </c>
      <c r="I780" s="618">
        <f t="shared" si="14"/>
        <v>66120</v>
      </c>
    </row>
    <row r="781" spans="1:9" s="600" customFormat="1" ht="15">
      <c r="A781" s="617" t="s">
        <v>3866</v>
      </c>
      <c r="B781" s="602"/>
      <c r="C781" s="603"/>
      <c r="D781" s="604" t="s">
        <v>4641</v>
      </c>
      <c r="E781" s="605" t="s">
        <v>3867</v>
      </c>
      <c r="F781" s="601" t="s">
        <v>3359</v>
      </c>
      <c r="G781" s="606">
        <v>58464</v>
      </c>
      <c r="H781" s="607" t="s">
        <v>770</v>
      </c>
      <c r="I781" s="618">
        <f t="shared" si="14"/>
        <v>58464</v>
      </c>
    </row>
    <row r="782" spans="1:9" s="600" customFormat="1" ht="15">
      <c r="A782" s="617" t="s">
        <v>3873</v>
      </c>
      <c r="B782" s="602">
        <v>43608</v>
      </c>
      <c r="C782" s="603">
        <v>38045</v>
      </c>
      <c r="D782" s="604" t="s">
        <v>3874</v>
      </c>
      <c r="E782" s="605" t="s">
        <v>3875</v>
      </c>
      <c r="F782" s="601" t="s">
        <v>3644</v>
      </c>
      <c r="G782" s="606">
        <v>22011</v>
      </c>
      <c r="H782" s="607" t="s">
        <v>770</v>
      </c>
      <c r="I782" s="618">
        <f t="shared" si="14"/>
        <v>22011</v>
      </c>
    </row>
    <row r="783" spans="1:9" s="600" customFormat="1" ht="15">
      <c r="A783" s="617" t="s">
        <v>3876</v>
      </c>
      <c r="B783" s="602">
        <v>43917</v>
      </c>
      <c r="C783" s="603" t="s">
        <v>3877</v>
      </c>
      <c r="D783" s="604" t="s">
        <v>3878</v>
      </c>
      <c r="E783" s="605" t="s">
        <v>3879</v>
      </c>
      <c r="F783" s="601" t="s">
        <v>3880</v>
      </c>
      <c r="G783" s="606">
        <v>7691</v>
      </c>
      <c r="H783" s="607" t="s">
        <v>770</v>
      </c>
      <c r="I783" s="618">
        <f t="shared" si="14"/>
        <v>7691</v>
      </c>
    </row>
    <row r="784" spans="1:9" s="600" customFormat="1" ht="15">
      <c r="A784" s="617" t="s">
        <v>3881</v>
      </c>
      <c r="B784" s="602">
        <v>44538</v>
      </c>
      <c r="C784" s="603"/>
      <c r="D784" s="577" t="s">
        <v>4677</v>
      </c>
      <c r="E784" s="605" t="s">
        <v>3882</v>
      </c>
      <c r="F784" s="601" t="s">
        <v>3356</v>
      </c>
      <c r="G784" s="606">
        <v>4500</v>
      </c>
      <c r="H784" s="607" t="s">
        <v>770</v>
      </c>
      <c r="I784" s="618">
        <f t="shared" si="14"/>
        <v>4500</v>
      </c>
    </row>
    <row r="785" spans="1:9" s="600" customFormat="1" ht="15">
      <c r="A785" s="617" t="s">
        <v>3881</v>
      </c>
      <c r="B785" s="602">
        <v>44539</v>
      </c>
      <c r="C785" s="603"/>
      <c r="D785" s="577" t="s">
        <v>4676</v>
      </c>
      <c r="E785" s="605" t="s">
        <v>3882</v>
      </c>
      <c r="F785" s="601" t="s">
        <v>3356</v>
      </c>
      <c r="G785" s="606">
        <v>6200</v>
      </c>
      <c r="H785" s="607" t="s">
        <v>770</v>
      </c>
      <c r="I785" s="618">
        <f t="shared" si="14"/>
        <v>6200</v>
      </c>
    </row>
    <row r="786" spans="1:9" s="600" customFormat="1" ht="15">
      <c r="A786" s="617" t="s">
        <v>3881</v>
      </c>
      <c r="B786" s="602">
        <v>44540</v>
      </c>
      <c r="C786" s="603"/>
      <c r="D786" s="577" t="s">
        <v>4675</v>
      </c>
      <c r="E786" s="605" t="s">
        <v>3882</v>
      </c>
      <c r="F786" s="601" t="s">
        <v>3356</v>
      </c>
      <c r="G786" s="606">
        <v>4600</v>
      </c>
      <c r="H786" s="607" t="s">
        <v>770</v>
      </c>
      <c r="I786" s="618">
        <f t="shared" si="14"/>
        <v>4600</v>
      </c>
    </row>
    <row r="787" spans="1:9" s="600" customFormat="1" ht="15">
      <c r="A787" s="617" t="s">
        <v>3881</v>
      </c>
      <c r="B787" s="602">
        <v>44540</v>
      </c>
      <c r="C787" s="603"/>
      <c r="D787" s="577" t="s">
        <v>4674</v>
      </c>
      <c r="E787" s="605" t="s">
        <v>3882</v>
      </c>
      <c r="F787" s="601" t="s">
        <v>3356</v>
      </c>
      <c r="G787" s="606">
        <v>6400</v>
      </c>
      <c r="H787" s="607" t="s">
        <v>770</v>
      </c>
      <c r="I787" s="618">
        <f t="shared" si="14"/>
        <v>6400</v>
      </c>
    </row>
    <row r="788" spans="1:9" s="600" customFormat="1" ht="15">
      <c r="A788" s="617" t="s">
        <v>3881</v>
      </c>
      <c r="B788" s="602">
        <v>44541</v>
      </c>
      <c r="C788" s="603"/>
      <c r="D788" s="577" t="s">
        <v>4673</v>
      </c>
      <c r="E788" s="605" t="s">
        <v>3882</v>
      </c>
      <c r="F788" s="601" t="s">
        <v>3356</v>
      </c>
      <c r="G788" s="606">
        <v>7493.07</v>
      </c>
      <c r="H788" s="607" t="s">
        <v>770</v>
      </c>
      <c r="I788" s="618">
        <f t="shared" si="14"/>
        <v>7493.07</v>
      </c>
    </row>
    <row r="789" spans="1:9" s="600" customFormat="1" ht="15">
      <c r="A789" s="617" t="s">
        <v>3881</v>
      </c>
      <c r="B789" s="602">
        <v>44543</v>
      </c>
      <c r="C789" s="603"/>
      <c r="D789" s="577" t="s">
        <v>4672</v>
      </c>
      <c r="E789" s="605" t="s">
        <v>3882</v>
      </c>
      <c r="F789" s="601" t="s">
        <v>3356</v>
      </c>
      <c r="G789" s="606">
        <v>1800</v>
      </c>
      <c r="H789" s="607" t="s">
        <v>770</v>
      </c>
      <c r="I789" s="618">
        <f t="shared" si="14"/>
        <v>1800</v>
      </c>
    </row>
    <row r="790" spans="1:9" s="600" customFormat="1" ht="15">
      <c r="A790" s="617" t="s">
        <v>3881</v>
      </c>
      <c r="B790" s="602">
        <v>44543</v>
      </c>
      <c r="C790" s="603"/>
      <c r="D790" s="577" t="s">
        <v>4671</v>
      </c>
      <c r="E790" s="605" t="s">
        <v>3882</v>
      </c>
      <c r="F790" s="601" t="s">
        <v>3356</v>
      </c>
      <c r="G790" s="606">
        <v>4400</v>
      </c>
      <c r="H790" s="607" t="s">
        <v>770</v>
      </c>
      <c r="I790" s="618">
        <f t="shared" si="14"/>
        <v>4400</v>
      </c>
    </row>
    <row r="791" spans="1:9" s="600" customFormat="1" ht="15">
      <c r="A791" s="617" t="s">
        <v>3881</v>
      </c>
      <c r="B791" s="602">
        <v>44544</v>
      </c>
      <c r="C791" s="603"/>
      <c r="D791" s="577" t="s">
        <v>4670</v>
      </c>
      <c r="E791" s="605" t="s">
        <v>3882</v>
      </c>
      <c r="F791" s="601" t="s">
        <v>3356</v>
      </c>
      <c r="G791" s="606">
        <v>4600</v>
      </c>
      <c r="H791" s="607" t="s">
        <v>770</v>
      </c>
      <c r="I791" s="618">
        <f t="shared" si="14"/>
        <v>4600</v>
      </c>
    </row>
    <row r="792" spans="1:9" s="600" customFormat="1" ht="15">
      <c r="A792" s="617" t="s">
        <v>3881</v>
      </c>
      <c r="B792" s="602">
        <v>44545</v>
      </c>
      <c r="C792" s="603"/>
      <c r="D792" s="577" t="s">
        <v>4669</v>
      </c>
      <c r="E792" s="605" t="s">
        <v>3882</v>
      </c>
      <c r="F792" s="601" t="s">
        <v>3356</v>
      </c>
      <c r="G792" s="606">
        <v>5800</v>
      </c>
      <c r="H792" s="607" t="s">
        <v>770</v>
      </c>
      <c r="I792" s="618">
        <f t="shared" si="14"/>
        <v>5800</v>
      </c>
    </row>
    <row r="793" spans="1:9" s="600" customFormat="1" ht="15">
      <c r="A793" s="617" t="s">
        <v>3881</v>
      </c>
      <c r="B793" s="602">
        <v>44545</v>
      </c>
      <c r="C793" s="603"/>
      <c r="D793" s="577" t="s">
        <v>4668</v>
      </c>
      <c r="E793" s="605" t="s">
        <v>3882</v>
      </c>
      <c r="F793" s="601" t="s">
        <v>3356</v>
      </c>
      <c r="G793" s="606">
        <v>9400</v>
      </c>
      <c r="H793" s="607" t="s">
        <v>770</v>
      </c>
      <c r="I793" s="618">
        <f t="shared" si="14"/>
        <v>9400</v>
      </c>
    </row>
    <row r="794" spans="1:9" s="600" customFormat="1" ht="15">
      <c r="A794" s="617" t="s">
        <v>3883</v>
      </c>
      <c r="B794" s="602">
        <v>44176</v>
      </c>
      <c r="C794" s="603" t="s">
        <v>3884</v>
      </c>
      <c r="D794" s="604" t="s">
        <v>3885</v>
      </c>
      <c r="E794" s="605" t="s">
        <v>3886</v>
      </c>
      <c r="F794" s="601" t="s">
        <v>3644</v>
      </c>
      <c r="G794" s="606">
        <v>2047</v>
      </c>
      <c r="H794" s="607" t="s">
        <v>770</v>
      </c>
      <c r="I794" s="618">
        <f t="shared" si="14"/>
        <v>2047</v>
      </c>
    </row>
    <row r="795" spans="1:9" s="600" customFormat="1" ht="15">
      <c r="A795" s="617" t="s">
        <v>3887</v>
      </c>
      <c r="B795" s="602">
        <v>44011</v>
      </c>
      <c r="C795" s="603" t="s">
        <v>3888</v>
      </c>
      <c r="D795" s="577">
        <v>10933</v>
      </c>
      <c r="E795" s="605" t="s">
        <v>3889</v>
      </c>
      <c r="F795" s="601" t="s">
        <v>3644</v>
      </c>
      <c r="G795" s="606">
        <v>52200</v>
      </c>
      <c r="H795" s="607" t="s">
        <v>770</v>
      </c>
      <c r="I795" s="618">
        <f t="shared" si="14"/>
        <v>52200</v>
      </c>
    </row>
    <row r="796" spans="1:9" s="600" customFormat="1" ht="15">
      <c r="A796" s="617" t="s">
        <v>3890</v>
      </c>
      <c r="B796" s="602">
        <v>43832</v>
      </c>
      <c r="C796" s="603" t="s">
        <v>3891</v>
      </c>
      <c r="D796" s="604" t="s">
        <v>3892</v>
      </c>
      <c r="E796" s="605" t="s">
        <v>3893</v>
      </c>
      <c r="F796" s="601" t="s">
        <v>3894</v>
      </c>
      <c r="G796" s="606">
        <v>23200</v>
      </c>
      <c r="H796" s="607" t="s">
        <v>770</v>
      </c>
      <c r="I796" s="618">
        <f t="shared" si="14"/>
        <v>23200</v>
      </c>
    </row>
    <row r="797" spans="1:9" s="600" customFormat="1" ht="15">
      <c r="A797" s="617" t="s">
        <v>3890</v>
      </c>
      <c r="B797" s="602">
        <v>43837</v>
      </c>
      <c r="C797" s="603" t="s">
        <v>3895</v>
      </c>
      <c r="D797" s="604" t="s">
        <v>3896</v>
      </c>
      <c r="E797" s="605" t="s">
        <v>3893</v>
      </c>
      <c r="F797" s="601" t="s">
        <v>3894</v>
      </c>
      <c r="G797" s="606">
        <v>22040</v>
      </c>
      <c r="H797" s="607" t="s">
        <v>770</v>
      </c>
      <c r="I797" s="618">
        <f t="shared" ref="I797:I860" si="15">+G797</f>
        <v>22040</v>
      </c>
    </row>
    <row r="798" spans="1:9" s="600" customFormat="1" ht="15">
      <c r="A798" s="617" t="s">
        <v>3890</v>
      </c>
      <c r="B798" s="602">
        <v>43921</v>
      </c>
      <c r="C798" s="603" t="s">
        <v>3897</v>
      </c>
      <c r="D798" s="604" t="s">
        <v>3898</v>
      </c>
      <c r="E798" s="605" t="s">
        <v>3893</v>
      </c>
      <c r="F798" s="601" t="s">
        <v>3894</v>
      </c>
      <c r="G798" s="606">
        <v>23200</v>
      </c>
      <c r="H798" s="607" t="s">
        <v>770</v>
      </c>
      <c r="I798" s="618">
        <f t="shared" si="15"/>
        <v>23200</v>
      </c>
    </row>
    <row r="799" spans="1:9" s="600" customFormat="1" ht="15">
      <c r="A799" s="617" t="s">
        <v>3890</v>
      </c>
      <c r="B799" s="602">
        <v>43936</v>
      </c>
      <c r="C799" s="603" t="s">
        <v>3727</v>
      </c>
      <c r="D799" s="604" t="s">
        <v>3899</v>
      </c>
      <c r="E799" s="605" t="s">
        <v>3893</v>
      </c>
      <c r="F799" s="601" t="s">
        <v>3894</v>
      </c>
      <c r="G799" s="606">
        <v>35463</v>
      </c>
      <c r="H799" s="607" t="s">
        <v>770</v>
      </c>
      <c r="I799" s="618">
        <f t="shared" si="15"/>
        <v>35463</v>
      </c>
    </row>
    <row r="800" spans="1:9" s="600" customFormat="1" ht="15">
      <c r="A800" s="617" t="s">
        <v>3890</v>
      </c>
      <c r="B800" s="602">
        <v>44044</v>
      </c>
      <c r="C800" s="603" t="s">
        <v>3900</v>
      </c>
      <c r="D800" s="604" t="s">
        <v>3901</v>
      </c>
      <c r="E800" s="605" t="s">
        <v>3893</v>
      </c>
      <c r="F800" s="601" t="s">
        <v>3894</v>
      </c>
      <c r="G800" s="606">
        <v>2269</v>
      </c>
      <c r="H800" s="607" t="s">
        <v>770</v>
      </c>
      <c r="I800" s="618">
        <f t="shared" si="15"/>
        <v>2269</v>
      </c>
    </row>
    <row r="801" spans="1:9" s="600" customFormat="1" ht="15">
      <c r="A801" s="617" t="s">
        <v>3890</v>
      </c>
      <c r="B801" s="602">
        <v>44044</v>
      </c>
      <c r="C801" s="603" t="s">
        <v>3902</v>
      </c>
      <c r="D801" s="604" t="s">
        <v>3903</v>
      </c>
      <c r="E801" s="605" t="s">
        <v>3893</v>
      </c>
      <c r="F801" s="601" t="s">
        <v>3894</v>
      </c>
      <c r="G801" s="606">
        <v>5797</v>
      </c>
      <c r="H801" s="607" t="s">
        <v>770</v>
      </c>
      <c r="I801" s="618">
        <f t="shared" si="15"/>
        <v>5797</v>
      </c>
    </row>
    <row r="802" spans="1:9" s="600" customFormat="1" ht="15">
      <c r="A802" s="617" t="s">
        <v>3890</v>
      </c>
      <c r="B802" s="602">
        <v>44044</v>
      </c>
      <c r="C802" s="603" t="s">
        <v>3904</v>
      </c>
      <c r="D802" s="604" t="s">
        <v>3905</v>
      </c>
      <c r="E802" s="605" t="s">
        <v>3893</v>
      </c>
      <c r="F802" s="601" t="s">
        <v>3894</v>
      </c>
      <c r="G802" s="606">
        <v>23200</v>
      </c>
      <c r="H802" s="607" t="s">
        <v>770</v>
      </c>
      <c r="I802" s="618">
        <f t="shared" si="15"/>
        <v>23200</v>
      </c>
    </row>
    <row r="803" spans="1:9" s="600" customFormat="1" ht="28">
      <c r="A803" s="617" t="s">
        <v>3906</v>
      </c>
      <c r="B803" s="602" t="s">
        <v>4664</v>
      </c>
      <c r="C803" s="603" t="s">
        <v>3907</v>
      </c>
      <c r="D803" s="604" t="s">
        <v>3908</v>
      </c>
      <c r="E803" s="605" t="s">
        <v>3909</v>
      </c>
      <c r="F803" s="601" t="s">
        <v>3477</v>
      </c>
      <c r="G803" s="606">
        <v>86768</v>
      </c>
      <c r="H803" s="607" t="s">
        <v>770</v>
      </c>
      <c r="I803" s="618">
        <f t="shared" si="15"/>
        <v>86768</v>
      </c>
    </row>
    <row r="804" spans="1:9" s="600" customFormat="1" ht="28">
      <c r="A804" s="617" t="s">
        <v>3906</v>
      </c>
      <c r="B804" s="602" t="s">
        <v>4667</v>
      </c>
      <c r="C804" s="603" t="s">
        <v>3910</v>
      </c>
      <c r="D804" s="604" t="s">
        <v>3911</v>
      </c>
      <c r="E804" s="605" t="s">
        <v>3909</v>
      </c>
      <c r="F804" s="601" t="s">
        <v>3477</v>
      </c>
      <c r="G804" s="606">
        <v>65076</v>
      </c>
      <c r="H804" s="607" t="s">
        <v>770</v>
      </c>
      <c r="I804" s="618">
        <f t="shared" si="15"/>
        <v>65076</v>
      </c>
    </row>
    <row r="805" spans="1:9" s="600" customFormat="1" ht="28">
      <c r="A805" s="617" t="s">
        <v>3906</v>
      </c>
      <c r="B805" s="602" t="s">
        <v>4628</v>
      </c>
      <c r="C805" s="603" t="s">
        <v>3912</v>
      </c>
      <c r="D805" s="604" t="s">
        <v>3913</v>
      </c>
      <c r="E805" s="605" t="s">
        <v>3909</v>
      </c>
      <c r="F805" s="601" t="s">
        <v>3477</v>
      </c>
      <c r="G805" s="606">
        <v>118320</v>
      </c>
      <c r="H805" s="607" t="s">
        <v>770</v>
      </c>
      <c r="I805" s="618">
        <f t="shared" si="15"/>
        <v>118320</v>
      </c>
    </row>
    <row r="806" spans="1:9" s="600" customFormat="1" ht="28">
      <c r="A806" s="617" t="s">
        <v>3906</v>
      </c>
      <c r="B806" s="602" t="s">
        <v>4666</v>
      </c>
      <c r="C806" s="603" t="s">
        <v>3914</v>
      </c>
      <c r="D806" s="604" t="s">
        <v>3915</v>
      </c>
      <c r="E806" s="605" t="s">
        <v>3909</v>
      </c>
      <c r="F806" s="601" t="s">
        <v>3477</v>
      </c>
      <c r="G806" s="606">
        <v>161704</v>
      </c>
      <c r="H806" s="607" t="s">
        <v>770</v>
      </c>
      <c r="I806" s="618">
        <f t="shared" si="15"/>
        <v>161704</v>
      </c>
    </row>
    <row r="807" spans="1:9" s="600" customFormat="1" ht="28">
      <c r="A807" s="617" t="s">
        <v>3906</v>
      </c>
      <c r="B807" s="602" t="s">
        <v>4665</v>
      </c>
      <c r="C807" s="603" t="s">
        <v>3916</v>
      </c>
      <c r="D807" s="604" t="s">
        <v>3917</v>
      </c>
      <c r="E807" s="605" t="s">
        <v>3909</v>
      </c>
      <c r="F807" s="601" t="s">
        <v>3477</v>
      </c>
      <c r="G807" s="606">
        <v>163676</v>
      </c>
      <c r="H807" s="607" t="s">
        <v>770</v>
      </c>
      <c r="I807" s="618">
        <f t="shared" si="15"/>
        <v>163676</v>
      </c>
    </row>
    <row r="808" spans="1:9" s="600" customFormat="1" ht="15">
      <c r="A808" s="617" t="s">
        <v>3918</v>
      </c>
      <c r="B808" s="602" t="s">
        <v>4664</v>
      </c>
      <c r="C808" s="603" t="s">
        <v>3919</v>
      </c>
      <c r="D808" s="604" t="s">
        <v>3920</v>
      </c>
      <c r="E808" s="605" t="s">
        <v>3921</v>
      </c>
      <c r="F808" s="601" t="s">
        <v>513</v>
      </c>
      <c r="G808" s="606">
        <v>25056</v>
      </c>
      <c r="H808" s="607" t="s">
        <v>770</v>
      </c>
      <c r="I808" s="618">
        <f t="shared" si="15"/>
        <v>25056</v>
      </c>
    </row>
    <row r="809" spans="1:9" s="600" customFormat="1" ht="15">
      <c r="A809" s="617" t="s">
        <v>3918</v>
      </c>
      <c r="B809" s="602" t="s">
        <v>4639</v>
      </c>
      <c r="C809" s="603" t="s">
        <v>3922</v>
      </c>
      <c r="D809" s="604" t="s">
        <v>3923</v>
      </c>
      <c r="E809" s="605" t="s">
        <v>3921</v>
      </c>
      <c r="F809" s="601" t="s">
        <v>513</v>
      </c>
      <c r="G809" s="606">
        <v>36656</v>
      </c>
      <c r="H809" s="607" t="s">
        <v>770</v>
      </c>
      <c r="I809" s="618">
        <f t="shared" si="15"/>
        <v>36656</v>
      </c>
    </row>
    <row r="810" spans="1:9" s="600" customFormat="1" ht="15">
      <c r="A810" s="617" t="s">
        <v>3918</v>
      </c>
      <c r="B810" s="602">
        <v>44538</v>
      </c>
      <c r="C810" s="603"/>
      <c r="D810" s="577">
        <v>260</v>
      </c>
      <c r="E810" s="605" t="s">
        <v>3921</v>
      </c>
      <c r="F810" s="601" t="s">
        <v>513</v>
      </c>
      <c r="G810" s="606">
        <v>50576</v>
      </c>
      <c r="H810" s="607" t="s">
        <v>770</v>
      </c>
      <c r="I810" s="618">
        <f t="shared" si="15"/>
        <v>50576</v>
      </c>
    </row>
    <row r="811" spans="1:9" s="600" customFormat="1" ht="15">
      <c r="A811" s="617" t="s">
        <v>3918</v>
      </c>
      <c r="B811" s="602">
        <v>44545</v>
      </c>
      <c r="C811" s="603"/>
      <c r="D811" s="577">
        <v>261</v>
      </c>
      <c r="E811" s="605" t="s">
        <v>3921</v>
      </c>
      <c r="F811" s="601" t="s">
        <v>513</v>
      </c>
      <c r="G811" s="606">
        <v>49184</v>
      </c>
      <c r="H811" s="607" t="s">
        <v>770</v>
      </c>
      <c r="I811" s="618">
        <f t="shared" si="15"/>
        <v>49184</v>
      </c>
    </row>
    <row r="812" spans="1:9" s="600" customFormat="1" ht="15">
      <c r="A812" s="617" t="s">
        <v>3918</v>
      </c>
      <c r="B812" s="602">
        <v>44545</v>
      </c>
      <c r="C812" s="603"/>
      <c r="D812" s="577">
        <v>262</v>
      </c>
      <c r="E812" s="605" t="s">
        <v>3921</v>
      </c>
      <c r="F812" s="601" t="s">
        <v>513</v>
      </c>
      <c r="G812" s="606">
        <v>50112</v>
      </c>
      <c r="H812" s="607" t="s">
        <v>770</v>
      </c>
      <c r="I812" s="618">
        <f t="shared" si="15"/>
        <v>50112</v>
      </c>
    </row>
    <row r="813" spans="1:9" s="600" customFormat="1" ht="15">
      <c r="A813" s="617" t="s">
        <v>3918</v>
      </c>
      <c r="B813" s="602"/>
      <c r="C813" s="603"/>
      <c r="D813" s="577">
        <v>268</v>
      </c>
      <c r="E813" s="605" t="s">
        <v>3921</v>
      </c>
      <c r="F813" s="601" t="s">
        <v>513</v>
      </c>
      <c r="G813" s="606">
        <v>66120</v>
      </c>
      <c r="H813" s="607" t="s">
        <v>770</v>
      </c>
      <c r="I813" s="618">
        <f t="shared" si="15"/>
        <v>66120</v>
      </c>
    </row>
    <row r="814" spans="1:9" s="600" customFormat="1" ht="15">
      <c r="A814" s="617" t="s">
        <v>3924</v>
      </c>
      <c r="B814" s="602">
        <v>43949</v>
      </c>
      <c r="C814" s="603" t="s">
        <v>3925</v>
      </c>
      <c r="D814" s="577" t="s">
        <v>3926</v>
      </c>
      <c r="E814" s="605" t="s">
        <v>3927</v>
      </c>
      <c r="F814" s="601" t="s">
        <v>3554</v>
      </c>
      <c r="G814" s="606">
        <v>3366</v>
      </c>
      <c r="H814" s="607" t="s">
        <v>770</v>
      </c>
      <c r="I814" s="618">
        <f t="shared" si="15"/>
        <v>3366</v>
      </c>
    </row>
    <row r="815" spans="1:9" s="600" customFormat="1" ht="15">
      <c r="A815" s="617" t="s">
        <v>3924</v>
      </c>
      <c r="B815" s="602">
        <v>44011</v>
      </c>
      <c r="C815" s="603" t="s">
        <v>3928</v>
      </c>
      <c r="D815" s="608" t="s">
        <v>3929</v>
      </c>
      <c r="E815" s="605" t="s">
        <v>3927</v>
      </c>
      <c r="F815" s="601" t="s">
        <v>3554</v>
      </c>
      <c r="G815" s="606">
        <v>11507</v>
      </c>
      <c r="H815" s="607" t="s">
        <v>770</v>
      </c>
      <c r="I815" s="618">
        <f t="shared" si="15"/>
        <v>11507</v>
      </c>
    </row>
    <row r="816" spans="1:9" s="600" customFormat="1" ht="15">
      <c r="A816" s="617" t="s">
        <v>3924</v>
      </c>
      <c r="B816" s="602">
        <v>44075</v>
      </c>
      <c r="C816" s="603" t="s">
        <v>3930</v>
      </c>
      <c r="D816" s="608" t="s">
        <v>3931</v>
      </c>
      <c r="E816" s="605" t="s">
        <v>3927</v>
      </c>
      <c r="F816" s="601" t="s">
        <v>3554</v>
      </c>
      <c r="G816" s="606">
        <v>15080</v>
      </c>
      <c r="H816" s="607" t="s">
        <v>770</v>
      </c>
      <c r="I816" s="618">
        <f t="shared" si="15"/>
        <v>15080</v>
      </c>
    </row>
    <row r="817" spans="1:9" s="600" customFormat="1" ht="15">
      <c r="A817" s="617" t="s">
        <v>3932</v>
      </c>
      <c r="B817" s="602">
        <v>43819</v>
      </c>
      <c r="C817" s="603" t="s">
        <v>3933</v>
      </c>
      <c r="D817" s="578" t="s">
        <v>3934</v>
      </c>
      <c r="E817" s="605" t="s">
        <v>3935</v>
      </c>
      <c r="F817" s="601" t="s">
        <v>3936</v>
      </c>
      <c r="G817" s="606">
        <v>13688</v>
      </c>
      <c r="H817" s="607" t="s">
        <v>770</v>
      </c>
      <c r="I817" s="618">
        <f t="shared" si="15"/>
        <v>13688</v>
      </c>
    </row>
    <row r="818" spans="1:9" s="600" customFormat="1" ht="15">
      <c r="A818" s="617" t="s">
        <v>3932</v>
      </c>
      <c r="B818" s="602">
        <v>44105</v>
      </c>
      <c r="C818" s="603" t="s">
        <v>3937</v>
      </c>
      <c r="D818" s="608" t="s">
        <v>3938</v>
      </c>
      <c r="E818" s="605" t="s">
        <v>3935</v>
      </c>
      <c r="F818" s="601" t="s">
        <v>3939</v>
      </c>
      <c r="G818" s="606">
        <v>9009</v>
      </c>
      <c r="H818" s="607" t="s">
        <v>770</v>
      </c>
      <c r="I818" s="618">
        <f t="shared" si="15"/>
        <v>9009</v>
      </c>
    </row>
    <row r="819" spans="1:9" s="600" customFormat="1" ht="15">
      <c r="A819" s="617" t="s">
        <v>3940</v>
      </c>
      <c r="B819" s="602">
        <v>43231</v>
      </c>
      <c r="C819" s="603">
        <v>30347</v>
      </c>
      <c r="D819" s="578">
        <v>554</v>
      </c>
      <c r="E819" s="605" t="s">
        <v>3941</v>
      </c>
      <c r="F819" s="601" t="s">
        <v>3942</v>
      </c>
      <c r="G819" s="606">
        <v>103611</v>
      </c>
      <c r="H819" s="607" t="s">
        <v>770</v>
      </c>
      <c r="I819" s="618">
        <f t="shared" si="15"/>
        <v>103611</v>
      </c>
    </row>
    <row r="820" spans="1:9" s="600" customFormat="1" ht="15">
      <c r="A820" s="617" t="s">
        <v>3943</v>
      </c>
      <c r="B820" s="602" t="s">
        <v>4682</v>
      </c>
      <c r="C820" s="603" t="s">
        <v>3944</v>
      </c>
      <c r="D820" s="608" t="s">
        <v>3945</v>
      </c>
      <c r="E820" s="605" t="s">
        <v>3946</v>
      </c>
      <c r="F820" s="601" t="s">
        <v>3947</v>
      </c>
      <c r="G820" s="606">
        <v>29700</v>
      </c>
      <c r="H820" s="607" t="s">
        <v>770</v>
      </c>
      <c r="I820" s="618">
        <f t="shared" si="15"/>
        <v>29700</v>
      </c>
    </row>
    <row r="821" spans="1:9" s="600" customFormat="1" ht="15">
      <c r="A821" s="617" t="s">
        <v>3943</v>
      </c>
      <c r="B821" s="602">
        <v>44543</v>
      </c>
      <c r="C821" s="603"/>
      <c r="D821" s="608" t="s">
        <v>3948</v>
      </c>
      <c r="E821" s="605" t="s">
        <v>3946</v>
      </c>
      <c r="F821" s="601" t="s">
        <v>3947</v>
      </c>
      <c r="G821" s="606">
        <v>151250.66</v>
      </c>
      <c r="H821" s="607" t="s">
        <v>770</v>
      </c>
      <c r="I821" s="618">
        <f t="shared" si="15"/>
        <v>151250.66</v>
      </c>
    </row>
    <row r="822" spans="1:9" s="600" customFormat="1" ht="15">
      <c r="A822" s="617" t="s">
        <v>3949</v>
      </c>
      <c r="B822" s="602">
        <v>43739</v>
      </c>
      <c r="C822" s="603" t="s">
        <v>3950</v>
      </c>
      <c r="D822" s="578">
        <v>1155893</v>
      </c>
      <c r="E822" s="605" t="s">
        <v>3951</v>
      </c>
      <c r="F822" s="601" t="s">
        <v>3952</v>
      </c>
      <c r="G822" s="606">
        <v>6711.26</v>
      </c>
      <c r="H822" s="607" t="s">
        <v>770</v>
      </c>
      <c r="I822" s="618">
        <f t="shared" si="15"/>
        <v>6711.26</v>
      </c>
    </row>
    <row r="823" spans="1:9" s="600" customFormat="1" ht="15">
      <c r="A823" s="617" t="s">
        <v>3953</v>
      </c>
      <c r="B823" s="602">
        <v>44168</v>
      </c>
      <c r="C823" s="603" t="s">
        <v>3954</v>
      </c>
      <c r="D823" s="608" t="s">
        <v>3955</v>
      </c>
      <c r="E823" s="605" t="s">
        <v>3956</v>
      </c>
      <c r="F823" s="601" t="s">
        <v>3957</v>
      </c>
      <c r="G823" s="606">
        <v>42542</v>
      </c>
      <c r="H823" s="607" t="s">
        <v>770</v>
      </c>
      <c r="I823" s="618">
        <f t="shared" si="15"/>
        <v>42542</v>
      </c>
    </row>
    <row r="824" spans="1:9" s="600" customFormat="1" ht="28">
      <c r="A824" s="617" t="s">
        <v>3953</v>
      </c>
      <c r="B824" s="602">
        <v>44169</v>
      </c>
      <c r="C824" s="603" t="s">
        <v>3958</v>
      </c>
      <c r="D824" s="608" t="s">
        <v>3959</v>
      </c>
      <c r="E824" s="605" t="s">
        <v>3956</v>
      </c>
      <c r="F824" s="601" t="s">
        <v>3960</v>
      </c>
      <c r="G824" s="606">
        <v>34807</v>
      </c>
      <c r="H824" s="607" t="s">
        <v>770</v>
      </c>
      <c r="I824" s="618">
        <f t="shared" si="15"/>
        <v>34807</v>
      </c>
    </row>
    <row r="825" spans="1:9" s="600" customFormat="1" ht="15">
      <c r="A825" s="617" t="s">
        <v>3953</v>
      </c>
      <c r="B825" s="602">
        <v>44176</v>
      </c>
      <c r="C825" s="603" t="s">
        <v>3961</v>
      </c>
      <c r="D825" s="608" t="s">
        <v>3962</v>
      </c>
      <c r="E825" s="605" t="s">
        <v>3956</v>
      </c>
      <c r="F825" s="601" t="s">
        <v>3957</v>
      </c>
      <c r="G825" s="606">
        <v>19337</v>
      </c>
      <c r="H825" s="607" t="s">
        <v>770</v>
      </c>
      <c r="I825" s="618">
        <f t="shared" si="15"/>
        <v>19337</v>
      </c>
    </row>
    <row r="826" spans="1:9" s="600" customFormat="1" ht="15">
      <c r="A826" s="617" t="s">
        <v>3963</v>
      </c>
      <c r="B826" s="602" t="s">
        <v>4681</v>
      </c>
      <c r="C826" s="603" t="s">
        <v>3964</v>
      </c>
      <c r="D826" s="608" t="s">
        <v>3965</v>
      </c>
      <c r="E826" s="605" t="s">
        <v>3966</v>
      </c>
      <c r="F826" s="601" t="s">
        <v>3644</v>
      </c>
      <c r="G826" s="606">
        <v>7516.8</v>
      </c>
      <c r="H826" s="607" t="s">
        <v>770</v>
      </c>
      <c r="I826" s="618">
        <f t="shared" si="15"/>
        <v>7516.8</v>
      </c>
    </row>
    <row r="827" spans="1:9" s="600" customFormat="1" ht="15">
      <c r="A827" s="617" t="s">
        <v>3963</v>
      </c>
      <c r="B827" s="602" t="s">
        <v>4681</v>
      </c>
      <c r="C827" s="603" t="s">
        <v>3967</v>
      </c>
      <c r="D827" s="578">
        <v>1628</v>
      </c>
      <c r="E827" s="605" t="s">
        <v>3966</v>
      </c>
      <c r="F827" s="601" t="s">
        <v>3644</v>
      </c>
      <c r="G827" s="606">
        <v>3248</v>
      </c>
      <c r="H827" s="607" t="s">
        <v>770</v>
      </c>
      <c r="I827" s="618">
        <f t="shared" si="15"/>
        <v>3248</v>
      </c>
    </row>
    <row r="828" spans="1:9" s="600" customFormat="1" ht="15">
      <c r="A828" s="617" t="s">
        <v>3963</v>
      </c>
      <c r="B828" s="602" t="s">
        <v>4681</v>
      </c>
      <c r="C828" s="603" t="s">
        <v>3968</v>
      </c>
      <c r="D828" s="608" t="s">
        <v>3969</v>
      </c>
      <c r="E828" s="605" t="s">
        <v>3966</v>
      </c>
      <c r="F828" s="601" t="s">
        <v>3644</v>
      </c>
      <c r="G828" s="606">
        <v>5196.8</v>
      </c>
      <c r="H828" s="607" t="s">
        <v>770</v>
      </c>
      <c r="I828" s="618">
        <f t="shared" si="15"/>
        <v>5196.8</v>
      </c>
    </row>
    <row r="829" spans="1:9" s="600" customFormat="1" ht="15">
      <c r="A829" s="617" t="s">
        <v>3963</v>
      </c>
      <c r="B829" s="602" t="s">
        <v>4653</v>
      </c>
      <c r="C829" s="603" t="s">
        <v>3970</v>
      </c>
      <c r="D829" s="604" t="s">
        <v>3971</v>
      </c>
      <c r="E829" s="605" t="s">
        <v>3966</v>
      </c>
      <c r="F829" s="601" t="s">
        <v>3644</v>
      </c>
      <c r="G829" s="606">
        <v>7516.8</v>
      </c>
      <c r="H829" s="607" t="s">
        <v>770</v>
      </c>
      <c r="I829" s="618">
        <f t="shared" si="15"/>
        <v>7516.8</v>
      </c>
    </row>
    <row r="830" spans="1:9" s="600" customFormat="1" ht="15">
      <c r="A830" s="617" t="s">
        <v>3963</v>
      </c>
      <c r="B830" s="602" t="s">
        <v>4680</v>
      </c>
      <c r="C830" s="603" t="s">
        <v>3972</v>
      </c>
      <c r="D830" s="604" t="s">
        <v>3973</v>
      </c>
      <c r="E830" s="605" t="s">
        <v>3966</v>
      </c>
      <c r="F830" s="601" t="s">
        <v>3644</v>
      </c>
      <c r="G830" s="606">
        <v>4640</v>
      </c>
      <c r="H830" s="607" t="s">
        <v>770</v>
      </c>
      <c r="I830" s="618">
        <f t="shared" si="15"/>
        <v>4640</v>
      </c>
    </row>
    <row r="831" spans="1:9" s="600" customFormat="1" ht="15">
      <c r="A831" s="617" t="s">
        <v>3963</v>
      </c>
      <c r="B831" s="602" t="s">
        <v>4679</v>
      </c>
      <c r="C831" s="603" t="s">
        <v>3974</v>
      </c>
      <c r="D831" s="604" t="s">
        <v>3975</v>
      </c>
      <c r="E831" s="605" t="s">
        <v>3966</v>
      </c>
      <c r="F831" s="601" t="s">
        <v>3644</v>
      </c>
      <c r="G831" s="606">
        <v>4640</v>
      </c>
      <c r="H831" s="607" t="s">
        <v>770</v>
      </c>
      <c r="I831" s="618">
        <f t="shared" si="15"/>
        <v>4640</v>
      </c>
    </row>
    <row r="832" spans="1:9" s="600" customFormat="1" ht="15">
      <c r="A832" s="617" t="s">
        <v>3963</v>
      </c>
      <c r="B832" s="602" t="s">
        <v>4601</v>
      </c>
      <c r="C832" s="603" t="s">
        <v>3976</v>
      </c>
      <c r="D832" s="604" t="s">
        <v>3977</v>
      </c>
      <c r="E832" s="605" t="s">
        <v>3966</v>
      </c>
      <c r="F832" s="601" t="s">
        <v>3644</v>
      </c>
      <c r="G832" s="606">
        <v>7516.8</v>
      </c>
      <c r="H832" s="607" t="s">
        <v>770</v>
      </c>
      <c r="I832" s="618">
        <f t="shared" si="15"/>
        <v>7516.8</v>
      </c>
    </row>
    <row r="833" spans="1:9" s="600" customFormat="1" ht="15">
      <c r="A833" s="617" t="s">
        <v>3963</v>
      </c>
      <c r="B833" s="602" t="s">
        <v>4678</v>
      </c>
      <c r="C833" s="603" t="s">
        <v>3978</v>
      </c>
      <c r="D833" s="577">
        <v>1682</v>
      </c>
      <c r="E833" s="605" t="s">
        <v>3966</v>
      </c>
      <c r="F833" s="601" t="s">
        <v>3644</v>
      </c>
      <c r="G833" s="606">
        <v>36830</v>
      </c>
      <c r="H833" s="607" t="s">
        <v>770</v>
      </c>
      <c r="I833" s="618">
        <f t="shared" si="15"/>
        <v>36830</v>
      </c>
    </row>
    <row r="834" spans="1:9" s="600" customFormat="1" ht="15">
      <c r="A834" s="617" t="s">
        <v>3963</v>
      </c>
      <c r="B834" s="602">
        <v>44538</v>
      </c>
      <c r="C834" s="603"/>
      <c r="D834" s="577">
        <v>1722</v>
      </c>
      <c r="E834" s="605" t="s">
        <v>3966</v>
      </c>
      <c r="F834" s="601" t="s">
        <v>3979</v>
      </c>
      <c r="G834" s="606">
        <v>20555.2</v>
      </c>
      <c r="H834" s="607" t="s">
        <v>770</v>
      </c>
      <c r="I834" s="618">
        <f t="shared" si="15"/>
        <v>20555.2</v>
      </c>
    </row>
    <row r="835" spans="1:9" s="600" customFormat="1" ht="15">
      <c r="A835" s="617" t="s">
        <v>3963</v>
      </c>
      <c r="B835" s="602">
        <v>44539</v>
      </c>
      <c r="C835" s="603"/>
      <c r="D835" s="577">
        <v>1723</v>
      </c>
      <c r="E835" s="605" t="s">
        <v>3966</v>
      </c>
      <c r="F835" s="601" t="s">
        <v>3979</v>
      </c>
      <c r="G835" s="606">
        <v>7516.8</v>
      </c>
      <c r="H835" s="607" t="s">
        <v>770</v>
      </c>
      <c r="I835" s="618">
        <f t="shared" si="15"/>
        <v>7516.8</v>
      </c>
    </row>
    <row r="836" spans="1:9" s="600" customFormat="1" ht="15">
      <c r="A836" s="617" t="s">
        <v>3963</v>
      </c>
      <c r="B836" s="602">
        <v>44540</v>
      </c>
      <c r="C836" s="603"/>
      <c r="D836" s="577">
        <v>1724</v>
      </c>
      <c r="E836" s="605" t="s">
        <v>3966</v>
      </c>
      <c r="F836" s="601" t="s">
        <v>3979</v>
      </c>
      <c r="G836" s="606">
        <v>11275.2</v>
      </c>
      <c r="H836" s="607" t="s">
        <v>770</v>
      </c>
      <c r="I836" s="618">
        <f t="shared" si="15"/>
        <v>11275.2</v>
      </c>
    </row>
    <row r="837" spans="1:9" s="600" customFormat="1" ht="15">
      <c r="A837" s="617" t="s">
        <v>3980</v>
      </c>
      <c r="B837" s="602">
        <v>43753</v>
      </c>
      <c r="C837" s="603" t="s">
        <v>3981</v>
      </c>
      <c r="D837" s="577">
        <v>58748</v>
      </c>
      <c r="E837" s="605" t="s">
        <v>3982</v>
      </c>
      <c r="F837" s="601" t="s">
        <v>3983</v>
      </c>
      <c r="G837" s="606">
        <v>50885</v>
      </c>
      <c r="H837" s="607" t="s">
        <v>770</v>
      </c>
      <c r="I837" s="618">
        <f t="shared" si="15"/>
        <v>50885</v>
      </c>
    </row>
    <row r="838" spans="1:9" s="600" customFormat="1" ht="15">
      <c r="A838" s="617" t="s">
        <v>3980</v>
      </c>
      <c r="B838" s="602">
        <v>43794</v>
      </c>
      <c r="C838" s="603" t="s">
        <v>3984</v>
      </c>
      <c r="D838" s="577" t="s">
        <v>3985</v>
      </c>
      <c r="E838" s="605" t="s">
        <v>3982</v>
      </c>
      <c r="F838" s="601" t="s">
        <v>3983</v>
      </c>
      <c r="G838" s="606">
        <v>95672</v>
      </c>
      <c r="H838" s="607" t="s">
        <v>770</v>
      </c>
      <c r="I838" s="618">
        <f t="shared" si="15"/>
        <v>95672</v>
      </c>
    </row>
    <row r="839" spans="1:9" s="600" customFormat="1" ht="15">
      <c r="A839" s="617" t="s">
        <v>3980</v>
      </c>
      <c r="B839" s="602">
        <v>43794</v>
      </c>
      <c r="C839" s="603" t="s">
        <v>3986</v>
      </c>
      <c r="D839" s="577" t="s">
        <v>3987</v>
      </c>
      <c r="E839" s="605" t="s">
        <v>3982</v>
      </c>
      <c r="F839" s="601" t="s">
        <v>3983</v>
      </c>
      <c r="G839" s="606">
        <v>90222</v>
      </c>
      <c r="H839" s="607" t="s">
        <v>770</v>
      </c>
      <c r="I839" s="618">
        <f t="shared" si="15"/>
        <v>90222</v>
      </c>
    </row>
    <row r="840" spans="1:9" s="600" customFormat="1" ht="15">
      <c r="A840" s="617" t="s">
        <v>3988</v>
      </c>
      <c r="B840" s="602">
        <v>44536</v>
      </c>
      <c r="C840" s="603"/>
      <c r="D840" s="577">
        <v>29938</v>
      </c>
      <c r="E840" s="605" t="s">
        <v>3989</v>
      </c>
      <c r="F840" s="601" t="s">
        <v>3644</v>
      </c>
      <c r="G840" s="606">
        <v>876.26</v>
      </c>
      <c r="H840" s="607" t="s">
        <v>770</v>
      </c>
      <c r="I840" s="618">
        <f t="shared" si="15"/>
        <v>876.26</v>
      </c>
    </row>
    <row r="841" spans="1:9" s="600" customFormat="1" ht="15">
      <c r="A841" s="617" t="s">
        <v>3990</v>
      </c>
      <c r="B841" s="602">
        <v>43829</v>
      </c>
      <c r="C841" s="603" t="s">
        <v>3991</v>
      </c>
      <c r="D841" s="577">
        <v>302</v>
      </c>
      <c r="E841" s="605" t="s">
        <v>3992</v>
      </c>
      <c r="F841" s="601" t="s">
        <v>513</v>
      </c>
      <c r="G841" s="606">
        <v>72662</v>
      </c>
      <c r="H841" s="607" t="s">
        <v>770</v>
      </c>
      <c r="I841" s="618">
        <f t="shared" si="15"/>
        <v>72662</v>
      </c>
    </row>
    <row r="842" spans="1:9" s="600" customFormat="1" ht="15">
      <c r="A842" s="617" t="s">
        <v>3993</v>
      </c>
      <c r="B842" s="602">
        <v>44176</v>
      </c>
      <c r="C842" s="603" t="s">
        <v>3994</v>
      </c>
      <c r="D842" s="577">
        <v>101</v>
      </c>
      <c r="E842" s="605" t="s">
        <v>3995</v>
      </c>
      <c r="F842" s="601" t="s">
        <v>3996</v>
      </c>
      <c r="G842" s="606">
        <v>41800.19</v>
      </c>
      <c r="H842" s="607" t="s">
        <v>770</v>
      </c>
      <c r="I842" s="618">
        <f t="shared" si="15"/>
        <v>41800.19</v>
      </c>
    </row>
    <row r="843" spans="1:9" s="600" customFormat="1" ht="15">
      <c r="A843" s="617" t="s">
        <v>3993</v>
      </c>
      <c r="B843" s="602">
        <v>44176</v>
      </c>
      <c r="C843" s="603" t="s">
        <v>3997</v>
      </c>
      <c r="D843" s="577">
        <v>103</v>
      </c>
      <c r="E843" s="605" t="s">
        <v>3995</v>
      </c>
      <c r="F843" s="601" t="s">
        <v>3996</v>
      </c>
      <c r="G843" s="606">
        <v>48950.21</v>
      </c>
      <c r="H843" s="607" t="s">
        <v>770</v>
      </c>
      <c r="I843" s="618">
        <f t="shared" si="15"/>
        <v>48950.21</v>
      </c>
    </row>
    <row r="844" spans="1:9" s="600" customFormat="1" ht="15">
      <c r="A844" s="617" t="s">
        <v>3993</v>
      </c>
      <c r="B844" s="602" t="s">
        <v>4627</v>
      </c>
      <c r="C844" s="603" t="s">
        <v>3998</v>
      </c>
      <c r="D844" s="577">
        <v>112</v>
      </c>
      <c r="E844" s="605" t="s">
        <v>3995</v>
      </c>
      <c r="F844" s="601" t="s">
        <v>3996</v>
      </c>
      <c r="G844" s="606">
        <v>49500.21</v>
      </c>
      <c r="H844" s="607" t="s">
        <v>770</v>
      </c>
      <c r="I844" s="618">
        <f t="shared" si="15"/>
        <v>49500.21</v>
      </c>
    </row>
    <row r="845" spans="1:9" s="600" customFormat="1" ht="15">
      <c r="A845" s="617" t="s">
        <v>3993</v>
      </c>
      <c r="B845" s="602">
        <v>44538</v>
      </c>
      <c r="C845" s="603"/>
      <c r="D845" s="577">
        <v>117</v>
      </c>
      <c r="E845" s="605" t="s">
        <v>3995</v>
      </c>
      <c r="F845" s="601" t="s">
        <v>3996</v>
      </c>
      <c r="G845" s="606">
        <v>51150.21</v>
      </c>
      <c r="H845" s="607" t="s">
        <v>770</v>
      </c>
      <c r="I845" s="618">
        <f t="shared" si="15"/>
        <v>51150.21</v>
      </c>
    </row>
    <row r="846" spans="1:9" s="600" customFormat="1" ht="15">
      <c r="A846" s="617" t="s">
        <v>3999</v>
      </c>
      <c r="B846" s="602">
        <v>43278</v>
      </c>
      <c r="C846" s="603">
        <v>50202</v>
      </c>
      <c r="D846" s="604" t="s">
        <v>4000</v>
      </c>
      <c r="E846" s="605" t="s">
        <v>4001</v>
      </c>
      <c r="F846" s="601" t="s">
        <v>4002</v>
      </c>
      <c r="G846" s="606">
        <v>39218</v>
      </c>
      <c r="H846" s="607" t="s">
        <v>770</v>
      </c>
      <c r="I846" s="618">
        <f t="shared" si="15"/>
        <v>39218</v>
      </c>
    </row>
    <row r="847" spans="1:9" s="600" customFormat="1" ht="15">
      <c r="A847" s="617" t="s">
        <v>3999</v>
      </c>
      <c r="B847" s="602">
        <v>43285</v>
      </c>
      <c r="C847" s="603">
        <v>50219</v>
      </c>
      <c r="D847" s="604" t="s">
        <v>4003</v>
      </c>
      <c r="E847" s="605" t="s">
        <v>4001</v>
      </c>
      <c r="F847" s="601" t="s">
        <v>4002</v>
      </c>
      <c r="G847" s="606">
        <v>41817</v>
      </c>
      <c r="H847" s="607" t="s">
        <v>770</v>
      </c>
      <c r="I847" s="618">
        <f t="shared" si="15"/>
        <v>41817</v>
      </c>
    </row>
    <row r="848" spans="1:9" s="600" customFormat="1" ht="15">
      <c r="A848" s="617" t="s">
        <v>3999</v>
      </c>
      <c r="B848" s="602">
        <v>43297</v>
      </c>
      <c r="C848" s="603">
        <v>50234</v>
      </c>
      <c r="D848" s="604" t="s">
        <v>4004</v>
      </c>
      <c r="E848" s="605" t="s">
        <v>4001</v>
      </c>
      <c r="F848" s="601" t="s">
        <v>4002</v>
      </c>
      <c r="G848" s="606">
        <v>27464</v>
      </c>
      <c r="H848" s="607" t="s">
        <v>770</v>
      </c>
      <c r="I848" s="618">
        <f t="shared" si="15"/>
        <v>27464</v>
      </c>
    </row>
    <row r="849" spans="1:9" s="600" customFormat="1" ht="15">
      <c r="A849" s="617" t="s">
        <v>3999</v>
      </c>
      <c r="B849" s="602">
        <v>43297</v>
      </c>
      <c r="C849" s="603">
        <v>50235</v>
      </c>
      <c r="D849" s="604" t="s">
        <v>4005</v>
      </c>
      <c r="E849" s="605" t="s">
        <v>4001</v>
      </c>
      <c r="F849" s="601" t="s">
        <v>4002</v>
      </c>
      <c r="G849" s="606">
        <v>20343</v>
      </c>
      <c r="H849" s="607" t="s">
        <v>770</v>
      </c>
      <c r="I849" s="618">
        <f t="shared" si="15"/>
        <v>20343</v>
      </c>
    </row>
    <row r="850" spans="1:9" s="600" customFormat="1" ht="15">
      <c r="A850" s="617" t="s">
        <v>3999</v>
      </c>
      <c r="B850" s="602">
        <v>43318</v>
      </c>
      <c r="C850" s="603">
        <v>50258</v>
      </c>
      <c r="D850" s="604" t="s">
        <v>4006</v>
      </c>
      <c r="E850" s="605" t="s">
        <v>4001</v>
      </c>
      <c r="F850" s="601" t="s">
        <v>4002</v>
      </c>
      <c r="G850" s="606">
        <v>17857</v>
      </c>
      <c r="H850" s="607" t="s">
        <v>770</v>
      </c>
      <c r="I850" s="618">
        <f t="shared" si="15"/>
        <v>17857</v>
      </c>
    </row>
    <row r="851" spans="1:9" s="600" customFormat="1" ht="15">
      <c r="A851" s="617" t="s">
        <v>3999</v>
      </c>
      <c r="B851" s="602">
        <v>43318</v>
      </c>
      <c r="C851" s="603">
        <v>50259</v>
      </c>
      <c r="D851" s="604" t="s">
        <v>4007</v>
      </c>
      <c r="E851" s="605" t="s">
        <v>4001</v>
      </c>
      <c r="F851" s="601" t="s">
        <v>4002</v>
      </c>
      <c r="G851" s="606">
        <v>11302</v>
      </c>
      <c r="H851" s="607" t="s">
        <v>770</v>
      </c>
      <c r="I851" s="618">
        <f t="shared" si="15"/>
        <v>11302</v>
      </c>
    </row>
    <row r="852" spans="1:9" s="600" customFormat="1" ht="15">
      <c r="A852" s="617" t="s">
        <v>3999</v>
      </c>
      <c r="B852" s="602">
        <v>43322</v>
      </c>
      <c r="C852" s="603">
        <v>50266</v>
      </c>
      <c r="D852" s="604" t="s">
        <v>4008</v>
      </c>
      <c r="E852" s="605" t="s">
        <v>4001</v>
      </c>
      <c r="F852" s="601" t="s">
        <v>4002</v>
      </c>
      <c r="G852" s="606">
        <v>9607</v>
      </c>
      <c r="H852" s="607" t="s">
        <v>770</v>
      </c>
      <c r="I852" s="618">
        <f t="shared" si="15"/>
        <v>9607</v>
      </c>
    </row>
    <row r="853" spans="1:9" s="600" customFormat="1" ht="15">
      <c r="A853" s="617" t="s">
        <v>3999</v>
      </c>
      <c r="B853" s="602">
        <v>43343</v>
      </c>
      <c r="C853" s="603">
        <v>50278</v>
      </c>
      <c r="D853" s="604" t="s">
        <v>4009</v>
      </c>
      <c r="E853" s="605" t="s">
        <v>4001</v>
      </c>
      <c r="F853" s="601" t="s">
        <v>4002</v>
      </c>
      <c r="G853" s="606">
        <v>8250</v>
      </c>
      <c r="H853" s="607" t="s">
        <v>770</v>
      </c>
      <c r="I853" s="618">
        <f t="shared" si="15"/>
        <v>8250</v>
      </c>
    </row>
    <row r="854" spans="1:9" s="600" customFormat="1" ht="15">
      <c r="A854" s="617" t="s">
        <v>3999</v>
      </c>
      <c r="B854" s="602"/>
      <c r="C854" s="603"/>
      <c r="D854" s="604" t="s">
        <v>4689</v>
      </c>
      <c r="E854" s="605" t="s">
        <v>4001</v>
      </c>
      <c r="F854" s="601" t="s">
        <v>4002</v>
      </c>
      <c r="G854" s="606">
        <v>17641.060000000001</v>
      </c>
      <c r="H854" s="607" t="s">
        <v>770</v>
      </c>
      <c r="I854" s="618">
        <f t="shared" si="15"/>
        <v>17641.060000000001</v>
      </c>
    </row>
    <row r="855" spans="1:9" s="600" customFormat="1" ht="15">
      <c r="A855" s="617" t="s">
        <v>3999</v>
      </c>
      <c r="B855" s="602"/>
      <c r="C855" s="603"/>
      <c r="D855" s="604" t="s">
        <v>4688</v>
      </c>
      <c r="E855" s="605" t="s">
        <v>4001</v>
      </c>
      <c r="F855" s="601" t="s">
        <v>4002</v>
      </c>
      <c r="G855" s="606">
        <v>30085.53</v>
      </c>
      <c r="H855" s="607" t="s">
        <v>770</v>
      </c>
      <c r="I855" s="618">
        <f t="shared" si="15"/>
        <v>30085.53</v>
      </c>
    </row>
    <row r="856" spans="1:9" s="600" customFormat="1" ht="15">
      <c r="A856" s="617" t="s">
        <v>3999</v>
      </c>
      <c r="B856" s="602"/>
      <c r="C856" s="603"/>
      <c r="D856" s="604" t="s">
        <v>4687</v>
      </c>
      <c r="E856" s="605" t="s">
        <v>4001</v>
      </c>
      <c r="F856" s="601" t="s">
        <v>4002</v>
      </c>
      <c r="G856" s="606">
        <v>19418.84</v>
      </c>
      <c r="H856" s="607" t="s">
        <v>770</v>
      </c>
      <c r="I856" s="618">
        <f t="shared" si="15"/>
        <v>19418.84</v>
      </c>
    </row>
    <row r="857" spans="1:9" s="600" customFormat="1" ht="15">
      <c r="A857" s="617" t="s">
        <v>3999</v>
      </c>
      <c r="B857" s="602"/>
      <c r="C857" s="603"/>
      <c r="D857" s="604" t="s">
        <v>4686</v>
      </c>
      <c r="E857" s="605" t="s">
        <v>4001</v>
      </c>
      <c r="F857" s="601" t="s">
        <v>4002</v>
      </c>
      <c r="G857" s="606">
        <v>15179.52</v>
      </c>
      <c r="H857" s="607" t="s">
        <v>770</v>
      </c>
      <c r="I857" s="618">
        <f t="shared" si="15"/>
        <v>15179.52</v>
      </c>
    </row>
    <row r="858" spans="1:9" s="600" customFormat="1" ht="15">
      <c r="A858" s="617" t="s">
        <v>3999</v>
      </c>
      <c r="B858" s="602"/>
      <c r="C858" s="603"/>
      <c r="D858" s="604" t="s">
        <v>4685</v>
      </c>
      <c r="E858" s="605" t="s">
        <v>4001</v>
      </c>
      <c r="F858" s="601" t="s">
        <v>4002</v>
      </c>
      <c r="G858" s="606">
        <v>22564.15</v>
      </c>
      <c r="H858" s="607" t="s">
        <v>770</v>
      </c>
      <c r="I858" s="618">
        <f t="shared" si="15"/>
        <v>22564.15</v>
      </c>
    </row>
    <row r="859" spans="1:9" s="600" customFormat="1" ht="15">
      <c r="A859" s="617" t="s">
        <v>3999</v>
      </c>
      <c r="B859" s="602"/>
      <c r="C859" s="603"/>
      <c r="D859" s="604" t="s">
        <v>4684</v>
      </c>
      <c r="E859" s="605" t="s">
        <v>4001</v>
      </c>
      <c r="F859" s="601" t="s">
        <v>4002</v>
      </c>
      <c r="G859" s="606">
        <v>23111.16</v>
      </c>
      <c r="H859" s="607" t="s">
        <v>770</v>
      </c>
      <c r="I859" s="618">
        <f t="shared" si="15"/>
        <v>23111.16</v>
      </c>
    </row>
    <row r="860" spans="1:9" s="600" customFormat="1" ht="28">
      <c r="A860" s="617" t="s">
        <v>4010</v>
      </c>
      <c r="B860" s="602">
        <v>43739</v>
      </c>
      <c r="C860" s="603" t="s">
        <v>4011</v>
      </c>
      <c r="D860" s="604" t="s">
        <v>4012</v>
      </c>
      <c r="E860" s="605" t="s">
        <v>4013</v>
      </c>
      <c r="F860" s="601" t="s">
        <v>3272</v>
      </c>
      <c r="G860" s="606">
        <v>33000</v>
      </c>
      <c r="H860" s="607" t="s">
        <v>770</v>
      </c>
      <c r="I860" s="618">
        <f t="shared" si="15"/>
        <v>33000</v>
      </c>
    </row>
    <row r="861" spans="1:9" s="600" customFormat="1" ht="15">
      <c r="A861" s="617" t="s">
        <v>4014</v>
      </c>
      <c r="B861" s="602">
        <v>44136</v>
      </c>
      <c r="C861" s="603" t="s">
        <v>4015</v>
      </c>
      <c r="D861" s="577">
        <v>11391</v>
      </c>
      <c r="E861" s="605" t="s">
        <v>4016</v>
      </c>
      <c r="F861" s="601" t="s">
        <v>511</v>
      </c>
      <c r="G861" s="606">
        <v>1740</v>
      </c>
      <c r="H861" s="607" t="s">
        <v>770</v>
      </c>
      <c r="I861" s="618">
        <f t="shared" ref="I861:I924" si="16">+G861</f>
        <v>1740</v>
      </c>
    </row>
    <row r="862" spans="1:9" s="600" customFormat="1" ht="15">
      <c r="A862" s="617" t="s">
        <v>4014</v>
      </c>
      <c r="B862" s="602" t="s">
        <v>4683</v>
      </c>
      <c r="C862" s="603" t="s">
        <v>4017</v>
      </c>
      <c r="D862" s="604" t="s">
        <v>4018</v>
      </c>
      <c r="E862" s="605" t="s">
        <v>4016</v>
      </c>
      <c r="F862" s="601" t="s">
        <v>511</v>
      </c>
      <c r="G862" s="606">
        <v>1392</v>
      </c>
      <c r="H862" s="607" t="s">
        <v>770</v>
      </c>
      <c r="I862" s="618">
        <f t="shared" si="16"/>
        <v>1392</v>
      </c>
    </row>
    <row r="863" spans="1:9" s="600" customFormat="1" ht="15">
      <c r="A863" s="617" t="s">
        <v>4019</v>
      </c>
      <c r="B863" s="602">
        <v>43830</v>
      </c>
      <c r="C863" s="603" t="s">
        <v>4020</v>
      </c>
      <c r="D863" s="604" t="s">
        <v>4021</v>
      </c>
      <c r="E863" s="605" t="s">
        <v>4022</v>
      </c>
      <c r="F863" s="601" t="s">
        <v>4023</v>
      </c>
      <c r="G863" s="606">
        <v>84100</v>
      </c>
      <c r="H863" s="607" t="s">
        <v>770</v>
      </c>
      <c r="I863" s="618">
        <f t="shared" si="16"/>
        <v>84100</v>
      </c>
    </row>
    <row r="864" spans="1:9" s="600" customFormat="1" ht="15">
      <c r="A864" s="617" t="s">
        <v>4024</v>
      </c>
      <c r="B864" s="602">
        <v>43739</v>
      </c>
      <c r="C864" s="603"/>
      <c r="D864" s="577" t="s">
        <v>4025</v>
      </c>
      <c r="E864" s="605" t="s">
        <v>4026</v>
      </c>
      <c r="F864" s="601" t="s">
        <v>4023</v>
      </c>
      <c r="G864" s="606">
        <v>50000</v>
      </c>
      <c r="H864" s="607" t="s">
        <v>770</v>
      </c>
      <c r="I864" s="618">
        <f t="shared" si="16"/>
        <v>50000</v>
      </c>
    </row>
    <row r="865" spans="1:9" s="600" customFormat="1" ht="15">
      <c r="A865" s="617" t="s">
        <v>4027</v>
      </c>
      <c r="B865" s="602">
        <v>43830</v>
      </c>
      <c r="C865" s="603" t="s">
        <v>4028</v>
      </c>
      <c r="D865" s="577">
        <v>75</v>
      </c>
      <c r="E865" s="605" t="s">
        <v>4029</v>
      </c>
      <c r="F865" s="601" t="s">
        <v>4023</v>
      </c>
      <c r="G865" s="606">
        <v>262392</v>
      </c>
      <c r="H865" s="607" t="s">
        <v>770</v>
      </c>
      <c r="I865" s="618">
        <f t="shared" si="16"/>
        <v>262392</v>
      </c>
    </row>
    <row r="866" spans="1:9" s="600" customFormat="1" ht="15">
      <c r="A866" s="617" t="s">
        <v>4030</v>
      </c>
      <c r="B866" s="602">
        <v>44536</v>
      </c>
      <c r="C866" s="603"/>
      <c r="D866" s="577" t="s">
        <v>4031</v>
      </c>
      <c r="E866" s="605" t="s">
        <v>4032</v>
      </c>
      <c r="F866" s="601" t="s">
        <v>4033</v>
      </c>
      <c r="G866" s="606">
        <v>17400</v>
      </c>
      <c r="H866" s="607" t="s">
        <v>770</v>
      </c>
      <c r="I866" s="618">
        <f t="shared" si="16"/>
        <v>17400</v>
      </c>
    </row>
    <row r="867" spans="1:9" s="600" customFormat="1" ht="15">
      <c r="A867" s="617" t="s">
        <v>4030</v>
      </c>
      <c r="B867" s="602">
        <v>44536</v>
      </c>
      <c r="C867" s="603"/>
      <c r="D867" s="577" t="s">
        <v>4034</v>
      </c>
      <c r="E867" s="605" t="s">
        <v>4032</v>
      </c>
      <c r="F867" s="601" t="s">
        <v>4035</v>
      </c>
      <c r="G867" s="606">
        <v>17400</v>
      </c>
      <c r="H867" s="607" t="s">
        <v>770</v>
      </c>
      <c r="I867" s="618">
        <f t="shared" si="16"/>
        <v>17400</v>
      </c>
    </row>
    <row r="868" spans="1:9" s="600" customFormat="1" ht="15">
      <c r="A868" s="617" t="s">
        <v>4030</v>
      </c>
      <c r="B868" s="602">
        <v>44538</v>
      </c>
      <c r="C868" s="603"/>
      <c r="D868" s="577" t="s">
        <v>4036</v>
      </c>
      <c r="E868" s="605" t="s">
        <v>4032</v>
      </c>
      <c r="F868" s="601" t="s">
        <v>4037</v>
      </c>
      <c r="G868" s="606">
        <v>17400</v>
      </c>
      <c r="H868" s="607" t="s">
        <v>770</v>
      </c>
      <c r="I868" s="618">
        <f t="shared" si="16"/>
        <v>17400</v>
      </c>
    </row>
    <row r="869" spans="1:9" s="600" customFormat="1" ht="15">
      <c r="A869" s="617" t="s">
        <v>4038</v>
      </c>
      <c r="B869" s="602" t="s">
        <v>4664</v>
      </c>
      <c r="C869" s="603" t="s">
        <v>4039</v>
      </c>
      <c r="D869" s="604" t="s">
        <v>4040</v>
      </c>
      <c r="E869" s="605" t="s">
        <v>4041</v>
      </c>
      <c r="F869" s="601" t="s">
        <v>3359</v>
      </c>
      <c r="G869" s="606">
        <v>36740.68</v>
      </c>
      <c r="H869" s="607" t="s">
        <v>770</v>
      </c>
      <c r="I869" s="618">
        <f t="shared" si="16"/>
        <v>36740.68</v>
      </c>
    </row>
    <row r="870" spans="1:9" s="600" customFormat="1" ht="15">
      <c r="A870" s="617" t="s">
        <v>4038</v>
      </c>
      <c r="B870" s="602" t="s">
        <v>4664</v>
      </c>
      <c r="C870" s="603" t="s">
        <v>4042</v>
      </c>
      <c r="D870" s="577">
        <v>689</v>
      </c>
      <c r="E870" s="605" t="s">
        <v>4041</v>
      </c>
      <c r="F870" s="601" t="s">
        <v>3359</v>
      </c>
      <c r="G870" s="606">
        <v>44475.56</v>
      </c>
      <c r="H870" s="607" t="s">
        <v>770</v>
      </c>
      <c r="I870" s="618">
        <f t="shared" si="16"/>
        <v>44475.56</v>
      </c>
    </row>
    <row r="871" spans="1:9" s="600" customFormat="1" ht="15">
      <c r="A871" s="617" t="s">
        <v>4038</v>
      </c>
      <c r="B871" s="602" t="s">
        <v>4696</v>
      </c>
      <c r="C871" s="603" t="s">
        <v>4043</v>
      </c>
      <c r="D871" s="577" t="s">
        <v>4044</v>
      </c>
      <c r="E871" s="605" t="s">
        <v>4041</v>
      </c>
      <c r="F871" s="601" t="s">
        <v>3359</v>
      </c>
      <c r="G871" s="606">
        <v>17980</v>
      </c>
      <c r="H871" s="607" t="s">
        <v>770</v>
      </c>
      <c r="I871" s="618">
        <f t="shared" si="16"/>
        <v>17980</v>
      </c>
    </row>
    <row r="872" spans="1:9" s="600" customFormat="1" ht="15">
      <c r="A872" s="617" t="s">
        <v>4045</v>
      </c>
      <c r="B872" s="602">
        <v>43921</v>
      </c>
      <c r="C872" s="603" t="s">
        <v>3692</v>
      </c>
      <c r="D872" s="577">
        <v>103308</v>
      </c>
      <c r="E872" s="605" t="s">
        <v>4046</v>
      </c>
      <c r="F872" s="601" t="s">
        <v>4047</v>
      </c>
      <c r="G872" s="606">
        <v>70157</v>
      </c>
      <c r="H872" s="607" t="s">
        <v>770</v>
      </c>
      <c r="I872" s="618">
        <f t="shared" si="16"/>
        <v>70157</v>
      </c>
    </row>
    <row r="873" spans="1:9" s="600" customFormat="1" ht="15">
      <c r="A873" s="617" t="s">
        <v>4045</v>
      </c>
      <c r="B873" s="602">
        <v>43921</v>
      </c>
      <c r="C873" s="603" t="s">
        <v>4048</v>
      </c>
      <c r="D873" s="577">
        <v>103312</v>
      </c>
      <c r="E873" s="605" t="s">
        <v>4046</v>
      </c>
      <c r="F873" s="601" t="s">
        <v>4047</v>
      </c>
      <c r="G873" s="606">
        <v>56919</v>
      </c>
      <c r="H873" s="607" t="s">
        <v>770</v>
      </c>
      <c r="I873" s="618">
        <f t="shared" si="16"/>
        <v>56919</v>
      </c>
    </row>
    <row r="874" spans="1:9" s="600" customFormat="1" ht="15">
      <c r="A874" s="617" t="s">
        <v>4045</v>
      </c>
      <c r="B874" s="602">
        <v>43921</v>
      </c>
      <c r="C874" s="603" t="s">
        <v>4049</v>
      </c>
      <c r="D874" s="577">
        <v>103313</v>
      </c>
      <c r="E874" s="605" t="s">
        <v>4046</v>
      </c>
      <c r="F874" s="601" t="s">
        <v>4047</v>
      </c>
      <c r="G874" s="606">
        <v>70157</v>
      </c>
      <c r="H874" s="607" t="s">
        <v>770</v>
      </c>
      <c r="I874" s="618">
        <f t="shared" si="16"/>
        <v>70157</v>
      </c>
    </row>
    <row r="875" spans="1:9" s="600" customFormat="1" ht="15">
      <c r="A875" s="617" t="s">
        <v>4050</v>
      </c>
      <c r="B875" s="602">
        <v>44463</v>
      </c>
      <c r="C875" s="603" t="s">
        <v>4051</v>
      </c>
      <c r="D875" s="577" t="s">
        <v>4052</v>
      </c>
      <c r="E875" s="605" t="s">
        <v>2455</v>
      </c>
      <c r="F875" s="601" t="s">
        <v>4053</v>
      </c>
      <c r="G875" s="606">
        <v>6728</v>
      </c>
      <c r="H875" s="607" t="s">
        <v>770</v>
      </c>
      <c r="I875" s="618">
        <f t="shared" si="16"/>
        <v>6728</v>
      </c>
    </row>
    <row r="876" spans="1:9" s="600" customFormat="1" ht="15">
      <c r="A876" s="617" t="s">
        <v>4050</v>
      </c>
      <c r="B876" s="602"/>
      <c r="C876" s="603"/>
      <c r="D876" s="577" t="s">
        <v>4695</v>
      </c>
      <c r="E876" s="605" t="s">
        <v>2455</v>
      </c>
      <c r="F876" s="601" t="s">
        <v>4053</v>
      </c>
      <c r="G876" s="606">
        <v>6960</v>
      </c>
      <c r="H876" s="607" t="s">
        <v>770</v>
      </c>
      <c r="I876" s="618">
        <f t="shared" si="16"/>
        <v>6960</v>
      </c>
    </row>
    <row r="877" spans="1:9" s="600" customFormat="1" ht="15">
      <c r="A877" s="617" t="s">
        <v>4050</v>
      </c>
      <c r="B877" s="602"/>
      <c r="C877" s="603"/>
      <c r="D877" s="577" t="s">
        <v>4694</v>
      </c>
      <c r="E877" s="605" t="s">
        <v>2455</v>
      </c>
      <c r="F877" s="601" t="s">
        <v>4053</v>
      </c>
      <c r="G877" s="606">
        <v>6960</v>
      </c>
      <c r="H877" s="607" t="s">
        <v>770</v>
      </c>
      <c r="I877" s="618">
        <f t="shared" si="16"/>
        <v>6960</v>
      </c>
    </row>
    <row r="878" spans="1:9" s="600" customFormat="1" ht="28">
      <c r="A878" s="617" t="s">
        <v>4054</v>
      </c>
      <c r="B878" s="602">
        <v>43921</v>
      </c>
      <c r="C878" s="603" t="s">
        <v>4055</v>
      </c>
      <c r="D878" s="577" t="s">
        <v>4056</v>
      </c>
      <c r="E878" s="605" t="s">
        <v>4057</v>
      </c>
      <c r="F878" s="601" t="s">
        <v>4058</v>
      </c>
      <c r="G878" s="606">
        <v>50000</v>
      </c>
      <c r="H878" s="607" t="s">
        <v>770</v>
      </c>
      <c r="I878" s="618">
        <f t="shared" si="16"/>
        <v>50000</v>
      </c>
    </row>
    <row r="879" spans="1:9" s="600" customFormat="1" ht="15">
      <c r="A879" s="617" t="s">
        <v>4059</v>
      </c>
      <c r="B879" s="602">
        <v>44043</v>
      </c>
      <c r="C879" s="603" t="s">
        <v>4060</v>
      </c>
      <c r="D879" s="577" t="s">
        <v>4061</v>
      </c>
      <c r="E879" s="605" t="s">
        <v>4062</v>
      </c>
      <c r="F879" s="601" t="s">
        <v>511</v>
      </c>
      <c r="G879" s="606">
        <v>44476</v>
      </c>
      <c r="H879" s="607" t="s">
        <v>770</v>
      </c>
      <c r="I879" s="618">
        <f t="shared" si="16"/>
        <v>44476</v>
      </c>
    </row>
    <row r="880" spans="1:9" s="600" customFormat="1" ht="15">
      <c r="A880" s="617" t="s">
        <v>654</v>
      </c>
      <c r="B880" s="602" t="s">
        <v>4693</v>
      </c>
      <c r="C880" s="603" t="s">
        <v>4063</v>
      </c>
      <c r="D880" s="604" t="s">
        <v>3753</v>
      </c>
      <c r="E880" s="605" t="s">
        <v>655</v>
      </c>
      <c r="F880" s="601" t="s">
        <v>513</v>
      </c>
      <c r="G880" s="606">
        <v>4175</v>
      </c>
      <c r="H880" s="607" t="s">
        <v>770</v>
      </c>
      <c r="I880" s="618">
        <f t="shared" si="16"/>
        <v>4175</v>
      </c>
    </row>
    <row r="881" spans="1:9" s="600" customFormat="1" ht="15">
      <c r="A881" s="617" t="s">
        <v>654</v>
      </c>
      <c r="B881" s="602" t="s">
        <v>4693</v>
      </c>
      <c r="C881" s="603" t="s">
        <v>2460</v>
      </c>
      <c r="D881" s="604" t="s">
        <v>2461</v>
      </c>
      <c r="E881" s="605" t="s">
        <v>655</v>
      </c>
      <c r="F881" s="601" t="s">
        <v>513</v>
      </c>
      <c r="G881" s="606">
        <v>3248</v>
      </c>
      <c r="H881" s="607" t="s">
        <v>770</v>
      </c>
      <c r="I881" s="618">
        <f t="shared" si="16"/>
        <v>3248</v>
      </c>
    </row>
    <row r="882" spans="1:9" s="600" customFormat="1" ht="15">
      <c r="A882" s="617" t="s">
        <v>654</v>
      </c>
      <c r="B882" s="602">
        <v>44501</v>
      </c>
      <c r="C882" s="603"/>
      <c r="D882" s="577">
        <v>97</v>
      </c>
      <c r="E882" s="605" t="s">
        <v>655</v>
      </c>
      <c r="F882" s="601" t="s">
        <v>513</v>
      </c>
      <c r="G882" s="606">
        <v>25520</v>
      </c>
      <c r="H882" s="607" t="s">
        <v>770</v>
      </c>
      <c r="I882" s="618">
        <f t="shared" si="16"/>
        <v>25520</v>
      </c>
    </row>
    <row r="883" spans="1:9" s="600" customFormat="1" ht="15">
      <c r="A883" s="617" t="s">
        <v>654</v>
      </c>
      <c r="B883" s="602">
        <v>44537</v>
      </c>
      <c r="C883" s="603"/>
      <c r="D883" s="577">
        <v>109</v>
      </c>
      <c r="E883" s="605" t="s">
        <v>655</v>
      </c>
      <c r="F883" s="601" t="s">
        <v>513</v>
      </c>
      <c r="G883" s="606">
        <v>75400</v>
      </c>
      <c r="H883" s="607" t="s">
        <v>770</v>
      </c>
      <c r="I883" s="618">
        <f t="shared" si="16"/>
        <v>75400</v>
      </c>
    </row>
    <row r="884" spans="1:9" s="600" customFormat="1" ht="15">
      <c r="A884" s="617" t="s">
        <v>654</v>
      </c>
      <c r="B884" s="602">
        <v>44537</v>
      </c>
      <c r="C884" s="603"/>
      <c r="D884" s="577">
        <v>107</v>
      </c>
      <c r="E884" s="605" t="s">
        <v>655</v>
      </c>
      <c r="F884" s="601" t="s">
        <v>513</v>
      </c>
      <c r="G884" s="606">
        <v>75400</v>
      </c>
      <c r="H884" s="607" t="s">
        <v>770</v>
      </c>
      <c r="I884" s="618">
        <f t="shared" si="16"/>
        <v>75400</v>
      </c>
    </row>
    <row r="885" spans="1:9" s="600" customFormat="1" ht="15">
      <c r="A885" s="617" t="s">
        <v>654</v>
      </c>
      <c r="B885" s="602">
        <v>44537</v>
      </c>
      <c r="C885" s="603"/>
      <c r="D885" s="577">
        <v>108</v>
      </c>
      <c r="E885" s="605" t="s">
        <v>655</v>
      </c>
      <c r="F885" s="601" t="s">
        <v>513</v>
      </c>
      <c r="G885" s="606">
        <v>5800</v>
      </c>
      <c r="H885" s="607" t="s">
        <v>770</v>
      </c>
      <c r="I885" s="618">
        <f t="shared" si="16"/>
        <v>5800</v>
      </c>
    </row>
    <row r="886" spans="1:9" s="600" customFormat="1" ht="15">
      <c r="A886" s="617" t="s">
        <v>654</v>
      </c>
      <c r="B886" s="602">
        <v>44537</v>
      </c>
      <c r="C886" s="603"/>
      <c r="D886" s="577">
        <v>110</v>
      </c>
      <c r="E886" s="605" t="s">
        <v>655</v>
      </c>
      <c r="F886" s="601" t="s">
        <v>513</v>
      </c>
      <c r="G886" s="606">
        <v>1160</v>
      </c>
      <c r="H886" s="607" t="s">
        <v>770</v>
      </c>
      <c r="I886" s="618">
        <f t="shared" si="16"/>
        <v>1160</v>
      </c>
    </row>
    <row r="887" spans="1:9" s="600" customFormat="1" ht="15">
      <c r="A887" s="617" t="s">
        <v>654</v>
      </c>
      <c r="B887" s="602">
        <v>44545</v>
      </c>
      <c r="C887" s="603"/>
      <c r="D887" s="577">
        <v>114</v>
      </c>
      <c r="E887" s="605" t="s">
        <v>655</v>
      </c>
      <c r="F887" s="601" t="s">
        <v>513</v>
      </c>
      <c r="G887" s="606">
        <v>71340</v>
      </c>
      <c r="H887" s="607" t="s">
        <v>770</v>
      </c>
      <c r="I887" s="618">
        <f t="shared" si="16"/>
        <v>71340</v>
      </c>
    </row>
    <row r="888" spans="1:9" s="600" customFormat="1" ht="15">
      <c r="A888" s="617" t="s">
        <v>654</v>
      </c>
      <c r="B888" s="602">
        <v>44545</v>
      </c>
      <c r="C888" s="603"/>
      <c r="D888" s="577">
        <v>112</v>
      </c>
      <c r="E888" s="605" t="s">
        <v>655</v>
      </c>
      <c r="F888" s="601" t="s">
        <v>513</v>
      </c>
      <c r="G888" s="606">
        <v>75400</v>
      </c>
      <c r="H888" s="607" t="s">
        <v>770</v>
      </c>
      <c r="I888" s="618">
        <f t="shared" si="16"/>
        <v>75400</v>
      </c>
    </row>
    <row r="889" spans="1:9" s="600" customFormat="1" ht="15">
      <c r="A889" s="617" t="s">
        <v>654</v>
      </c>
      <c r="B889" s="602">
        <v>44545</v>
      </c>
      <c r="C889" s="603"/>
      <c r="D889" s="577">
        <v>113</v>
      </c>
      <c r="E889" s="605" t="s">
        <v>655</v>
      </c>
      <c r="F889" s="601" t="s">
        <v>513</v>
      </c>
      <c r="G889" s="606">
        <v>6380</v>
      </c>
      <c r="H889" s="607" t="s">
        <v>770</v>
      </c>
      <c r="I889" s="618">
        <f t="shared" si="16"/>
        <v>6380</v>
      </c>
    </row>
    <row r="890" spans="1:9" s="600" customFormat="1" ht="15">
      <c r="A890" s="617" t="s">
        <v>654</v>
      </c>
      <c r="B890" s="602"/>
      <c r="C890" s="603"/>
      <c r="D890" s="577">
        <v>138</v>
      </c>
      <c r="E890" s="605" t="s">
        <v>655</v>
      </c>
      <c r="F890" s="601" t="s">
        <v>513</v>
      </c>
      <c r="G890" s="606">
        <v>11600</v>
      </c>
      <c r="H890" s="607" t="s">
        <v>770</v>
      </c>
      <c r="I890" s="618">
        <f t="shared" si="16"/>
        <v>11600</v>
      </c>
    </row>
    <row r="891" spans="1:9" s="600" customFormat="1" ht="15">
      <c r="A891" s="617" t="s">
        <v>654</v>
      </c>
      <c r="B891" s="602"/>
      <c r="C891" s="603"/>
      <c r="D891" s="577">
        <v>140</v>
      </c>
      <c r="E891" s="605" t="s">
        <v>655</v>
      </c>
      <c r="F891" s="601" t="s">
        <v>513</v>
      </c>
      <c r="G891" s="606">
        <v>75400</v>
      </c>
      <c r="H891" s="607" t="s">
        <v>770</v>
      </c>
      <c r="I891" s="618">
        <f t="shared" si="16"/>
        <v>75400</v>
      </c>
    </row>
    <row r="892" spans="1:9" s="600" customFormat="1" ht="15">
      <c r="A892" s="617" t="s">
        <v>654</v>
      </c>
      <c r="B892" s="602"/>
      <c r="C892" s="603"/>
      <c r="D892" s="577">
        <v>142</v>
      </c>
      <c r="E892" s="605" t="s">
        <v>655</v>
      </c>
      <c r="F892" s="601" t="s">
        <v>513</v>
      </c>
      <c r="G892" s="606">
        <v>72500</v>
      </c>
      <c r="H892" s="607" t="s">
        <v>770</v>
      </c>
      <c r="I892" s="618">
        <f t="shared" si="16"/>
        <v>72500</v>
      </c>
    </row>
    <row r="893" spans="1:9" s="600" customFormat="1" ht="28">
      <c r="A893" s="617" t="s">
        <v>656</v>
      </c>
      <c r="B893" s="602" t="s">
        <v>4691</v>
      </c>
      <c r="C893" s="603" t="s">
        <v>2323</v>
      </c>
      <c r="D893" s="604" t="s">
        <v>2324</v>
      </c>
      <c r="E893" s="605" t="s">
        <v>657</v>
      </c>
      <c r="F893" s="601" t="s">
        <v>658</v>
      </c>
      <c r="G893" s="606">
        <v>23200</v>
      </c>
      <c r="H893" s="607" t="s">
        <v>770</v>
      </c>
      <c r="I893" s="618">
        <f t="shared" si="16"/>
        <v>23200</v>
      </c>
    </row>
    <row r="894" spans="1:9" s="600" customFormat="1" ht="28">
      <c r="A894" s="617" t="s">
        <v>656</v>
      </c>
      <c r="B894" s="602" t="s">
        <v>4691</v>
      </c>
      <c r="C894" s="603" t="s">
        <v>2325</v>
      </c>
      <c r="D894" s="604" t="s">
        <v>2326</v>
      </c>
      <c r="E894" s="605" t="s">
        <v>657</v>
      </c>
      <c r="F894" s="601" t="s">
        <v>658</v>
      </c>
      <c r="G894" s="606">
        <v>23200</v>
      </c>
      <c r="H894" s="607" t="s">
        <v>770</v>
      </c>
      <c r="I894" s="618">
        <f t="shared" si="16"/>
        <v>23200</v>
      </c>
    </row>
    <row r="895" spans="1:9" s="600" customFormat="1" ht="28">
      <c r="A895" s="617" t="s">
        <v>656</v>
      </c>
      <c r="B895" s="602" t="s">
        <v>4692</v>
      </c>
      <c r="C895" s="603" t="s">
        <v>2462</v>
      </c>
      <c r="D895" s="604" t="s">
        <v>2463</v>
      </c>
      <c r="E895" s="605" t="s">
        <v>657</v>
      </c>
      <c r="F895" s="601" t="s">
        <v>658</v>
      </c>
      <c r="G895" s="606">
        <v>23200</v>
      </c>
      <c r="H895" s="607" t="s">
        <v>770</v>
      </c>
      <c r="I895" s="618">
        <f t="shared" si="16"/>
        <v>23200</v>
      </c>
    </row>
    <row r="896" spans="1:9" s="600" customFormat="1" ht="28">
      <c r="A896" s="617" t="s">
        <v>656</v>
      </c>
      <c r="B896" s="602" t="s">
        <v>4602</v>
      </c>
      <c r="C896" s="603" t="s">
        <v>2464</v>
      </c>
      <c r="D896" s="604" t="s">
        <v>2465</v>
      </c>
      <c r="E896" s="605" t="s">
        <v>657</v>
      </c>
      <c r="F896" s="601" t="s">
        <v>658</v>
      </c>
      <c r="G896" s="606">
        <v>67925.89</v>
      </c>
      <c r="H896" s="607" t="s">
        <v>770</v>
      </c>
      <c r="I896" s="618">
        <f t="shared" si="16"/>
        <v>67925.89</v>
      </c>
    </row>
    <row r="897" spans="1:9" s="600" customFormat="1" ht="28">
      <c r="A897" s="617" t="s">
        <v>656</v>
      </c>
      <c r="B897" s="602" t="s">
        <v>4602</v>
      </c>
      <c r="C897" s="603" t="s">
        <v>2466</v>
      </c>
      <c r="D897" s="604" t="s">
        <v>2467</v>
      </c>
      <c r="E897" s="605" t="s">
        <v>657</v>
      </c>
      <c r="F897" s="601" t="s">
        <v>658</v>
      </c>
      <c r="G897" s="606">
        <v>7410.78</v>
      </c>
      <c r="H897" s="607" t="s">
        <v>770</v>
      </c>
      <c r="I897" s="618">
        <f t="shared" si="16"/>
        <v>7410.78</v>
      </c>
    </row>
    <row r="898" spans="1:9" s="600" customFormat="1" ht="28">
      <c r="A898" s="617" t="s">
        <v>656</v>
      </c>
      <c r="B898" s="602" t="s">
        <v>4601</v>
      </c>
      <c r="C898" s="603" t="s">
        <v>2468</v>
      </c>
      <c r="D898" s="604" t="s">
        <v>2469</v>
      </c>
      <c r="E898" s="605" t="s">
        <v>657</v>
      </c>
      <c r="F898" s="601" t="s">
        <v>658</v>
      </c>
      <c r="G898" s="606">
        <v>7655.77</v>
      </c>
      <c r="H898" s="607" t="s">
        <v>770</v>
      </c>
      <c r="I898" s="618">
        <f t="shared" si="16"/>
        <v>7655.77</v>
      </c>
    </row>
    <row r="899" spans="1:9" s="600" customFormat="1" ht="28">
      <c r="A899" s="617" t="s">
        <v>656</v>
      </c>
      <c r="B899" s="602">
        <v>44461</v>
      </c>
      <c r="C899" s="603"/>
      <c r="D899" s="577">
        <v>338</v>
      </c>
      <c r="E899" s="605" t="s">
        <v>657</v>
      </c>
      <c r="F899" s="601" t="s">
        <v>658</v>
      </c>
      <c r="G899" s="606">
        <v>23200</v>
      </c>
      <c r="H899" s="607" t="s">
        <v>770</v>
      </c>
      <c r="I899" s="618">
        <f t="shared" si="16"/>
        <v>23200</v>
      </c>
    </row>
    <row r="900" spans="1:9" s="600" customFormat="1" ht="28">
      <c r="A900" s="617" t="s">
        <v>656</v>
      </c>
      <c r="B900" s="602">
        <v>44461</v>
      </c>
      <c r="C900" s="603"/>
      <c r="D900" s="577">
        <v>339</v>
      </c>
      <c r="E900" s="605" t="s">
        <v>657</v>
      </c>
      <c r="F900" s="601" t="s">
        <v>658</v>
      </c>
      <c r="G900" s="606">
        <v>23200</v>
      </c>
      <c r="H900" s="607" t="s">
        <v>770</v>
      </c>
      <c r="I900" s="618">
        <f t="shared" si="16"/>
        <v>23200</v>
      </c>
    </row>
    <row r="901" spans="1:9" s="600" customFormat="1" ht="28">
      <c r="A901" s="617" t="s">
        <v>656</v>
      </c>
      <c r="B901" s="602">
        <v>44461</v>
      </c>
      <c r="C901" s="603"/>
      <c r="D901" s="577">
        <v>340</v>
      </c>
      <c r="E901" s="605" t="s">
        <v>657</v>
      </c>
      <c r="F901" s="601" t="s">
        <v>658</v>
      </c>
      <c r="G901" s="606">
        <v>56539.791999999994</v>
      </c>
      <c r="H901" s="607" t="s">
        <v>770</v>
      </c>
      <c r="I901" s="618">
        <f t="shared" si="16"/>
        <v>56539.791999999994</v>
      </c>
    </row>
    <row r="902" spans="1:9" s="600" customFormat="1" ht="28">
      <c r="A902" s="617" t="s">
        <v>656</v>
      </c>
      <c r="B902" s="602">
        <v>44461</v>
      </c>
      <c r="C902" s="603"/>
      <c r="D902" s="577">
        <v>341</v>
      </c>
      <c r="E902" s="605" t="s">
        <v>657</v>
      </c>
      <c r="F902" s="601" t="s">
        <v>658</v>
      </c>
      <c r="G902" s="606">
        <v>59707.288</v>
      </c>
      <c r="H902" s="607" t="s">
        <v>770</v>
      </c>
      <c r="I902" s="618">
        <f t="shared" si="16"/>
        <v>59707.288</v>
      </c>
    </row>
    <row r="903" spans="1:9" s="600" customFormat="1" ht="28">
      <c r="A903" s="617" t="s">
        <v>656</v>
      </c>
      <c r="B903" s="602">
        <v>44518</v>
      </c>
      <c r="C903" s="603"/>
      <c r="D903" s="577">
        <v>380</v>
      </c>
      <c r="E903" s="605" t="s">
        <v>657</v>
      </c>
      <c r="F903" s="601" t="s">
        <v>658</v>
      </c>
      <c r="G903" s="606">
        <v>20176.112000000001</v>
      </c>
      <c r="H903" s="607" t="s">
        <v>770</v>
      </c>
      <c r="I903" s="618">
        <f t="shared" si="16"/>
        <v>20176.112000000001</v>
      </c>
    </row>
    <row r="904" spans="1:9" s="600" customFormat="1" ht="28">
      <c r="A904" s="617" t="s">
        <v>656</v>
      </c>
      <c r="B904" s="602">
        <v>44518</v>
      </c>
      <c r="C904" s="603"/>
      <c r="D904" s="577">
        <v>381</v>
      </c>
      <c r="E904" s="605" t="s">
        <v>657</v>
      </c>
      <c r="F904" s="601" t="s">
        <v>658</v>
      </c>
      <c r="G904" s="606">
        <v>10584.072</v>
      </c>
      <c r="H904" s="607" t="s">
        <v>770</v>
      </c>
      <c r="I904" s="618">
        <f t="shared" si="16"/>
        <v>10584.072</v>
      </c>
    </row>
    <row r="905" spans="1:9" s="600" customFormat="1" ht="28">
      <c r="A905" s="617" t="s">
        <v>656</v>
      </c>
      <c r="B905" s="602">
        <v>44518</v>
      </c>
      <c r="C905" s="603"/>
      <c r="D905" s="577">
        <v>382</v>
      </c>
      <c r="E905" s="605" t="s">
        <v>657</v>
      </c>
      <c r="F905" s="601" t="s">
        <v>658</v>
      </c>
      <c r="G905" s="606">
        <v>21675.760000000002</v>
      </c>
      <c r="H905" s="607" t="s">
        <v>770</v>
      </c>
      <c r="I905" s="618">
        <f t="shared" si="16"/>
        <v>21675.760000000002</v>
      </c>
    </row>
    <row r="906" spans="1:9" s="600" customFormat="1" ht="28">
      <c r="A906" s="617" t="s">
        <v>656</v>
      </c>
      <c r="B906" s="602">
        <v>44539</v>
      </c>
      <c r="C906" s="603"/>
      <c r="D906" s="577">
        <v>403</v>
      </c>
      <c r="E906" s="605" t="s">
        <v>657</v>
      </c>
      <c r="F906" s="601" t="s">
        <v>658</v>
      </c>
      <c r="G906" s="606">
        <v>23200</v>
      </c>
      <c r="H906" s="607" t="s">
        <v>770</v>
      </c>
      <c r="I906" s="618">
        <f t="shared" si="16"/>
        <v>23200</v>
      </c>
    </row>
    <row r="907" spans="1:9" s="600" customFormat="1" ht="28">
      <c r="A907" s="617" t="s">
        <v>656</v>
      </c>
      <c r="B907" s="602">
        <v>44539</v>
      </c>
      <c r="C907" s="603"/>
      <c r="D907" s="577">
        <v>404</v>
      </c>
      <c r="E907" s="605" t="s">
        <v>657</v>
      </c>
      <c r="F907" s="601" t="s">
        <v>658</v>
      </c>
      <c r="G907" s="606">
        <v>14838.256000000001</v>
      </c>
      <c r="H907" s="607" t="s">
        <v>770</v>
      </c>
      <c r="I907" s="618">
        <f t="shared" si="16"/>
        <v>14838.256000000001</v>
      </c>
    </row>
    <row r="908" spans="1:9" s="600" customFormat="1" ht="28">
      <c r="A908" s="617" t="s">
        <v>656</v>
      </c>
      <c r="B908" s="602">
        <v>44539</v>
      </c>
      <c r="C908" s="603"/>
      <c r="D908" s="577">
        <v>405</v>
      </c>
      <c r="E908" s="605" t="s">
        <v>657</v>
      </c>
      <c r="F908" s="601" t="s">
        <v>658</v>
      </c>
      <c r="G908" s="606">
        <v>23200</v>
      </c>
      <c r="H908" s="607" t="s">
        <v>770</v>
      </c>
      <c r="I908" s="618">
        <f t="shared" si="16"/>
        <v>23200</v>
      </c>
    </row>
    <row r="909" spans="1:9" s="600" customFormat="1" ht="15">
      <c r="A909" s="617" t="s">
        <v>659</v>
      </c>
      <c r="B909" s="602" t="s">
        <v>4627</v>
      </c>
      <c r="C909" s="603" t="s">
        <v>2470</v>
      </c>
      <c r="D909" s="604" t="s">
        <v>2471</v>
      </c>
      <c r="E909" s="605" t="s">
        <v>660</v>
      </c>
      <c r="F909" s="601" t="s">
        <v>661</v>
      </c>
      <c r="G909" s="606">
        <v>17403.48</v>
      </c>
      <c r="H909" s="607" t="s">
        <v>770</v>
      </c>
      <c r="I909" s="618">
        <f t="shared" si="16"/>
        <v>17403.48</v>
      </c>
    </row>
    <row r="910" spans="1:9" s="600" customFormat="1" ht="15">
      <c r="A910" s="617" t="s">
        <v>662</v>
      </c>
      <c r="B910" s="602">
        <v>44013</v>
      </c>
      <c r="C910" s="603" t="s">
        <v>663</v>
      </c>
      <c r="D910" s="604" t="s">
        <v>664</v>
      </c>
      <c r="E910" s="605" t="s">
        <v>665</v>
      </c>
      <c r="F910" s="601" t="s">
        <v>511</v>
      </c>
      <c r="G910" s="606">
        <v>3828</v>
      </c>
      <c r="H910" s="607" t="s">
        <v>770</v>
      </c>
      <c r="I910" s="618">
        <f t="shared" si="16"/>
        <v>3828</v>
      </c>
    </row>
    <row r="911" spans="1:9" s="600" customFormat="1" ht="15">
      <c r="A911" s="617" t="s">
        <v>666</v>
      </c>
      <c r="B911" s="602">
        <v>44136</v>
      </c>
      <c r="C911" s="603" t="s">
        <v>712</v>
      </c>
      <c r="D911" s="577">
        <v>169</v>
      </c>
      <c r="E911" s="605" t="s">
        <v>667</v>
      </c>
      <c r="F911" s="601" t="s">
        <v>511</v>
      </c>
      <c r="G911" s="606">
        <v>550000</v>
      </c>
      <c r="H911" s="607" t="s">
        <v>770</v>
      </c>
      <c r="I911" s="618">
        <f t="shared" si="16"/>
        <v>550000</v>
      </c>
    </row>
    <row r="912" spans="1:9" s="600" customFormat="1" ht="15">
      <c r="A912" s="617" t="s">
        <v>666</v>
      </c>
      <c r="B912" s="602" t="s">
        <v>4635</v>
      </c>
      <c r="C912" s="603" t="s">
        <v>2327</v>
      </c>
      <c r="D912" s="604" t="s">
        <v>2328</v>
      </c>
      <c r="E912" s="605" t="s">
        <v>667</v>
      </c>
      <c r="F912" s="601" t="s">
        <v>511</v>
      </c>
      <c r="G912" s="606">
        <v>132049.76</v>
      </c>
      <c r="H912" s="607" t="s">
        <v>770</v>
      </c>
      <c r="I912" s="618">
        <f t="shared" si="16"/>
        <v>132049.76</v>
      </c>
    </row>
    <row r="913" spans="1:9" s="600" customFormat="1" ht="15">
      <c r="A913" s="617" t="s">
        <v>666</v>
      </c>
      <c r="B913" s="602" t="s">
        <v>4691</v>
      </c>
      <c r="C913" s="603" t="s">
        <v>2329</v>
      </c>
      <c r="D913" s="577">
        <v>200</v>
      </c>
      <c r="E913" s="605" t="s">
        <v>667</v>
      </c>
      <c r="F913" s="601" t="s">
        <v>511</v>
      </c>
      <c r="G913" s="606">
        <v>26552.400000000001</v>
      </c>
      <c r="H913" s="607" t="s">
        <v>770</v>
      </c>
      <c r="I913" s="618">
        <f t="shared" si="16"/>
        <v>26552.400000000001</v>
      </c>
    </row>
    <row r="914" spans="1:9" s="600" customFormat="1" ht="15">
      <c r="A914" s="617" t="s">
        <v>713</v>
      </c>
      <c r="B914" s="602">
        <v>44110</v>
      </c>
      <c r="C914" s="603" t="s">
        <v>714</v>
      </c>
      <c r="D914" s="577">
        <v>840</v>
      </c>
      <c r="E914" s="605" t="s">
        <v>715</v>
      </c>
      <c r="F914" s="601" t="s">
        <v>716</v>
      </c>
      <c r="G914" s="606">
        <v>50000</v>
      </c>
      <c r="H914" s="607" t="s">
        <v>770</v>
      </c>
      <c r="I914" s="618">
        <f t="shared" si="16"/>
        <v>50000</v>
      </c>
    </row>
    <row r="915" spans="1:9" s="600" customFormat="1" ht="15">
      <c r="A915" s="617" t="s">
        <v>717</v>
      </c>
      <c r="B915" s="602" t="s">
        <v>4690</v>
      </c>
      <c r="C915" s="603" t="s">
        <v>2472</v>
      </c>
      <c r="D915" s="604" t="s">
        <v>2473</v>
      </c>
      <c r="E915" s="605" t="s">
        <v>718</v>
      </c>
      <c r="F915" s="601" t="s">
        <v>719</v>
      </c>
      <c r="G915" s="606">
        <v>7202.92</v>
      </c>
      <c r="H915" s="607" t="s">
        <v>770</v>
      </c>
      <c r="I915" s="618">
        <f t="shared" si="16"/>
        <v>7202.92</v>
      </c>
    </row>
    <row r="916" spans="1:9" s="600" customFormat="1" ht="15">
      <c r="A916" s="617" t="s">
        <v>717</v>
      </c>
      <c r="B916" s="602" t="s">
        <v>4682</v>
      </c>
      <c r="C916" s="603" t="s">
        <v>2474</v>
      </c>
      <c r="D916" s="604" t="s">
        <v>2475</v>
      </c>
      <c r="E916" s="605" t="s">
        <v>718</v>
      </c>
      <c r="F916" s="601" t="s">
        <v>719</v>
      </c>
      <c r="G916" s="606">
        <v>16215.9</v>
      </c>
      <c r="H916" s="607" t="s">
        <v>770</v>
      </c>
      <c r="I916" s="618">
        <f t="shared" si="16"/>
        <v>16215.9</v>
      </c>
    </row>
    <row r="917" spans="1:9" s="600" customFormat="1" ht="28">
      <c r="A917" s="617" t="s">
        <v>4064</v>
      </c>
      <c r="B917" s="602">
        <v>44461</v>
      </c>
      <c r="C917" s="603"/>
      <c r="D917" s="577">
        <v>657</v>
      </c>
      <c r="E917" s="605" t="s">
        <v>4065</v>
      </c>
      <c r="F917" s="601" t="s">
        <v>4066</v>
      </c>
      <c r="G917" s="606">
        <v>22620</v>
      </c>
      <c r="H917" s="607" t="s">
        <v>770</v>
      </c>
      <c r="I917" s="618">
        <f t="shared" si="16"/>
        <v>22620</v>
      </c>
    </row>
    <row r="918" spans="1:9" s="600" customFormat="1" ht="15">
      <c r="A918" s="617" t="s">
        <v>4064</v>
      </c>
      <c r="B918" s="602">
        <v>44453</v>
      </c>
      <c r="C918" s="603"/>
      <c r="D918" s="577">
        <v>656</v>
      </c>
      <c r="E918" s="605" t="s">
        <v>4065</v>
      </c>
      <c r="F918" s="601" t="s">
        <v>4067</v>
      </c>
      <c r="G918" s="606">
        <v>16704</v>
      </c>
      <c r="H918" s="607" t="s">
        <v>770</v>
      </c>
      <c r="I918" s="618">
        <f t="shared" si="16"/>
        <v>16704</v>
      </c>
    </row>
    <row r="919" spans="1:9" s="600" customFormat="1" ht="15">
      <c r="A919" s="617" t="s">
        <v>2476</v>
      </c>
      <c r="B919" s="602" t="s">
        <v>4664</v>
      </c>
      <c r="C919" s="603" t="s">
        <v>2477</v>
      </c>
      <c r="D919" s="604" t="s">
        <v>2333</v>
      </c>
      <c r="E919" s="605" t="s">
        <v>2478</v>
      </c>
      <c r="F919" s="601" t="s">
        <v>2332</v>
      </c>
      <c r="G919" s="606">
        <v>10633.42</v>
      </c>
      <c r="H919" s="607" t="s">
        <v>770</v>
      </c>
      <c r="I919" s="618">
        <f t="shared" si="16"/>
        <v>10633.42</v>
      </c>
    </row>
    <row r="920" spans="1:9" s="600" customFormat="1" ht="15">
      <c r="A920" s="617" t="s">
        <v>2476</v>
      </c>
      <c r="B920" s="602" t="s">
        <v>4697</v>
      </c>
      <c r="C920" s="603" t="s">
        <v>2479</v>
      </c>
      <c r="D920" s="604" t="s">
        <v>2480</v>
      </c>
      <c r="E920" s="605" t="s">
        <v>2478</v>
      </c>
      <c r="F920" s="601" t="s">
        <v>2332</v>
      </c>
      <c r="G920" s="606">
        <v>57033.79</v>
      </c>
      <c r="H920" s="607" t="s">
        <v>770</v>
      </c>
      <c r="I920" s="618">
        <f t="shared" si="16"/>
        <v>57033.79</v>
      </c>
    </row>
    <row r="921" spans="1:9" s="600" customFormat="1" ht="15">
      <c r="A921" s="617" t="s">
        <v>2330</v>
      </c>
      <c r="B921" s="602" t="s">
        <v>4639</v>
      </c>
      <c r="C921" s="603" t="s">
        <v>2481</v>
      </c>
      <c r="D921" s="604" t="s">
        <v>2482</v>
      </c>
      <c r="E921" s="605" t="s">
        <v>2331</v>
      </c>
      <c r="F921" s="601" t="s">
        <v>2332</v>
      </c>
      <c r="G921" s="606">
        <v>64960</v>
      </c>
      <c r="H921" s="607" t="s">
        <v>770</v>
      </c>
      <c r="I921" s="618">
        <f t="shared" si="16"/>
        <v>64960</v>
      </c>
    </row>
    <row r="922" spans="1:9" s="600" customFormat="1" ht="15">
      <c r="A922" s="617" t="s">
        <v>2330</v>
      </c>
      <c r="B922" s="602" t="s">
        <v>4696</v>
      </c>
      <c r="C922" s="603" t="s">
        <v>2483</v>
      </c>
      <c r="D922" s="604" t="s">
        <v>4068</v>
      </c>
      <c r="E922" s="605" t="s">
        <v>2331</v>
      </c>
      <c r="F922" s="601" t="s">
        <v>2332</v>
      </c>
      <c r="G922" s="606">
        <v>60320</v>
      </c>
      <c r="H922" s="607" t="s">
        <v>770</v>
      </c>
      <c r="I922" s="618">
        <f t="shared" si="16"/>
        <v>60320</v>
      </c>
    </row>
    <row r="923" spans="1:9" s="600" customFormat="1" ht="15">
      <c r="A923" s="615" t="s">
        <v>4790</v>
      </c>
      <c r="B923" s="612"/>
      <c r="C923" s="613"/>
      <c r="D923" s="604" t="s">
        <v>4789</v>
      </c>
      <c r="E923" s="605" t="s">
        <v>4788</v>
      </c>
      <c r="F923" s="611" t="s">
        <v>4787</v>
      </c>
      <c r="G923" s="614">
        <v>412416.54</v>
      </c>
      <c r="H923" s="607" t="s">
        <v>770</v>
      </c>
      <c r="I923" s="618">
        <f t="shared" si="16"/>
        <v>412416.54</v>
      </c>
    </row>
    <row r="924" spans="1:9" s="600" customFormat="1" ht="15">
      <c r="A924" s="617" t="s">
        <v>4069</v>
      </c>
      <c r="B924" s="602">
        <v>44462</v>
      </c>
      <c r="C924" s="603"/>
      <c r="D924" s="604" t="s">
        <v>4070</v>
      </c>
      <c r="E924" s="605" t="s">
        <v>4071</v>
      </c>
      <c r="F924" s="601" t="s">
        <v>4072</v>
      </c>
      <c r="G924" s="606">
        <v>9222</v>
      </c>
      <c r="H924" s="607" t="s">
        <v>770</v>
      </c>
      <c r="I924" s="618">
        <f t="shared" si="16"/>
        <v>9222</v>
      </c>
    </row>
    <row r="925" spans="1:9" s="600" customFormat="1" ht="15">
      <c r="A925" s="617" t="s">
        <v>2484</v>
      </c>
      <c r="B925" s="602">
        <v>44536</v>
      </c>
      <c r="C925" s="603"/>
      <c r="D925" s="604" t="s">
        <v>4073</v>
      </c>
      <c r="E925" s="605" t="s">
        <v>2485</v>
      </c>
      <c r="F925" s="601" t="s">
        <v>2486</v>
      </c>
      <c r="G925" s="606">
        <v>111645.36</v>
      </c>
      <c r="H925" s="607" t="s">
        <v>770</v>
      </c>
      <c r="I925" s="618">
        <f t="shared" ref="I925:I982" si="17">+G925</f>
        <v>111645.36</v>
      </c>
    </row>
    <row r="926" spans="1:9" s="600" customFormat="1" ht="15">
      <c r="A926" s="617" t="s">
        <v>2484</v>
      </c>
      <c r="B926" s="602">
        <v>44536</v>
      </c>
      <c r="C926" s="603"/>
      <c r="D926" s="604" t="s">
        <v>4074</v>
      </c>
      <c r="E926" s="605" t="s">
        <v>2485</v>
      </c>
      <c r="F926" s="601" t="s">
        <v>2486</v>
      </c>
      <c r="G926" s="606">
        <v>17535.02</v>
      </c>
      <c r="H926" s="607" t="s">
        <v>770</v>
      </c>
      <c r="I926" s="618">
        <f t="shared" si="17"/>
        <v>17535.02</v>
      </c>
    </row>
    <row r="927" spans="1:9" s="600" customFormat="1" ht="15">
      <c r="A927" s="617" t="s">
        <v>2484</v>
      </c>
      <c r="B927" s="602">
        <v>44544</v>
      </c>
      <c r="C927" s="603"/>
      <c r="D927" s="604" t="s">
        <v>4075</v>
      </c>
      <c r="E927" s="605" t="s">
        <v>2485</v>
      </c>
      <c r="F927" s="601" t="s">
        <v>2486</v>
      </c>
      <c r="G927" s="606">
        <v>223290.72</v>
      </c>
      <c r="H927" s="607" t="s">
        <v>770</v>
      </c>
      <c r="I927" s="618">
        <f t="shared" si="17"/>
        <v>223290.72</v>
      </c>
    </row>
    <row r="928" spans="1:9" s="600" customFormat="1" ht="15">
      <c r="A928" s="617" t="s">
        <v>2484</v>
      </c>
      <c r="B928" s="602">
        <v>44544</v>
      </c>
      <c r="C928" s="603"/>
      <c r="D928" s="604" t="s">
        <v>4076</v>
      </c>
      <c r="E928" s="605" t="s">
        <v>2485</v>
      </c>
      <c r="F928" s="601" t="s">
        <v>2486</v>
      </c>
      <c r="G928" s="606">
        <v>74798.009999999995</v>
      </c>
      <c r="H928" s="607" t="s">
        <v>770</v>
      </c>
      <c r="I928" s="618">
        <f t="shared" si="17"/>
        <v>74798.009999999995</v>
      </c>
    </row>
    <row r="929" spans="1:9" s="600" customFormat="1" ht="15">
      <c r="A929" s="617" t="s">
        <v>2484</v>
      </c>
      <c r="B929" s="602">
        <v>44543</v>
      </c>
      <c r="C929" s="603"/>
      <c r="D929" s="604" t="s">
        <v>4077</v>
      </c>
      <c r="E929" s="605" t="s">
        <v>2485</v>
      </c>
      <c r="F929" s="601" t="s">
        <v>2486</v>
      </c>
      <c r="G929" s="606">
        <v>74798.009999999995</v>
      </c>
      <c r="H929" s="607" t="s">
        <v>770</v>
      </c>
      <c r="I929" s="618">
        <f t="shared" si="17"/>
        <v>74798.009999999995</v>
      </c>
    </row>
    <row r="930" spans="1:9" s="600" customFormat="1" ht="15">
      <c r="A930" s="617" t="s">
        <v>4078</v>
      </c>
      <c r="B930" s="602">
        <v>44561</v>
      </c>
      <c r="C930" s="603"/>
      <c r="D930" s="577" t="s">
        <v>4750</v>
      </c>
      <c r="E930" s="605" t="s">
        <v>4079</v>
      </c>
      <c r="F930" s="601" t="s">
        <v>4749</v>
      </c>
      <c r="G930" s="606">
        <v>29279.1</v>
      </c>
      <c r="H930" s="607" t="s">
        <v>770</v>
      </c>
      <c r="I930" s="618">
        <f t="shared" si="17"/>
        <v>29279.1</v>
      </c>
    </row>
    <row r="931" spans="1:9" s="600" customFormat="1" ht="15">
      <c r="A931" s="617" t="s">
        <v>4080</v>
      </c>
      <c r="B931" s="602" t="s">
        <v>4740</v>
      </c>
      <c r="C931" s="603" t="s">
        <v>4748</v>
      </c>
      <c r="D931" s="604" t="s">
        <v>4747</v>
      </c>
      <c r="E931" s="605" t="s">
        <v>4081</v>
      </c>
      <c r="F931" s="601" t="s">
        <v>3356</v>
      </c>
      <c r="G931" s="606">
        <v>19437.14</v>
      </c>
      <c r="H931" s="607" t="s">
        <v>770</v>
      </c>
      <c r="I931" s="618">
        <f t="shared" si="17"/>
        <v>19437.14</v>
      </c>
    </row>
    <row r="932" spans="1:9" s="600" customFormat="1" ht="15">
      <c r="A932" s="617" t="s">
        <v>4080</v>
      </c>
      <c r="B932" s="602" t="s">
        <v>4740</v>
      </c>
      <c r="C932" s="603" t="s">
        <v>4746</v>
      </c>
      <c r="D932" s="604" t="s">
        <v>4745</v>
      </c>
      <c r="E932" s="605" t="s">
        <v>4081</v>
      </c>
      <c r="F932" s="601" t="s">
        <v>3356</v>
      </c>
      <c r="G932" s="606">
        <v>23038.9</v>
      </c>
      <c r="H932" s="607" t="s">
        <v>770</v>
      </c>
      <c r="I932" s="618">
        <f t="shared" si="17"/>
        <v>23038.9</v>
      </c>
    </row>
    <row r="933" spans="1:9" s="600" customFormat="1" ht="15">
      <c r="A933" s="617" t="s">
        <v>4080</v>
      </c>
      <c r="B933" s="602" t="s">
        <v>4740</v>
      </c>
      <c r="C933" s="603" t="s">
        <v>4744</v>
      </c>
      <c r="D933" s="604" t="s">
        <v>4743</v>
      </c>
      <c r="E933" s="605" t="s">
        <v>4081</v>
      </c>
      <c r="F933" s="601" t="s">
        <v>3356</v>
      </c>
      <c r="G933" s="606">
        <v>7025.7</v>
      </c>
      <c r="H933" s="607" t="s">
        <v>770</v>
      </c>
      <c r="I933" s="618">
        <f t="shared" si="17"/>
        <v>7025.7</v>
      </c>
    </row>
    <row r="934" spans="1:9" s="600" customFormat="1" ht="15">
      <c r="A934" s="617" t="s">
        <v>4080</v>
      </c>
      <c r="B934" s="602" t="s">
        <v>4740</v>
      </c>
      <c r="C934" s="603" t="s">
        <v>4742</v>
      </c>
      <c r="D934" s="604" t="s">
        <v>4741</v>
      </c>
      <c r="E934" s="605" t="s">
        <v>4081</v>
      </c>
      <c r="F934" s="601" t="s">
        <v>3356</v>
      </c>
      <c r="G934" s="606">
        <v>7358.21</v>
      </c>
      <c r="H934" s="607" t="s">
        <v>770</v>
      </c>
      <c r="I934" s="618">
        <f t="shared" si="17"/>
        <v>7358.21</v>
      </c>
    </row>
    <row r="935" spans="1:9" s="600" customFormat="1" ht="15">
      <c r="A935" s="617" t="s">
        <v>4080</v>
      </c>
      <c r="B935" s="602" t="s">
        <v>4740</v>
      </c>
      <c r="C935" s="603" t="s">
        <v>4739</v>
      </c>
      <c r="D935" s="604" t="s">
        <v>4738</v>
      </c>
      <c r="E935" s="605" t="s">
        <v>4081</v>
      </c>
      <c r="F935" s="601" t="s">
        <v>3356</v>
      </c>
      <c r="G935" s="606">
        <v>35389.96</v>
      </c>
      <c r="H935" s="607" t="s">
        <v>770</v>
      </c>
      <c r="I935" s="618">
        <f t="shared" si="17"/>
        <v>35389.96</v>
      </c>
    </row>
    <row r="936" spans="1:9" s="600" customFormat="1" ht="15">
      <c r="A936" s="617" t="s">
        <v>4080</v>
      </c>
      <c r="B936" s="602" t="s">
        <v>4731</v>
      </c>
      <c r="C936" s="603" t="s">
        <v>4737</v>
      </c>
      <c r="D936" s="604" t="s">
        <v>4736</v>
      </c>
      <c r="E936" s="605" t="s">
        <v>4081</v>
      </c>
      <c r="F936" s="601" t="s">
        <v>3356</v>
      </c>
      <c r="G936" s="606">
        <v>24834.18</v>
      </c>
      <c r="H936" s="607" t="s">
        <v>770</v>
      </c>
      <c r="I936" s="618">
        <f t="shared" si="17"/>
        <v>24834.18</v>
      </c>
    </row>
    <row r="937" spans="1:9" s="600" customFormat="1" ht="15">
      <c r="A937" s="617" t="s">
        <v>4080</v>
      </c>
      <c r="B937" s="602" t="s">
        <v>4731</v>
      </c>
      <c r="C937" s="603" t="s">
        <v>4735</v>
      </c>
      <c r="D937" s="604" t="s">
        <v>4734</v>
      </c>
      <c r="E937" s="605" t="s">
        <v>4081</v>
      </c>
      <c r="F937" s="601" t="s">
        <v>3356</v>
      </c>
      <c r="G937" s="606">
        <v>28177.940000000002</v>
      </c>
      <c r="H937" s="607" t="s">
        <v>770</v>
      </c>
      <c r="I937" s="618">
        <f t="shared" si="17"/>
        <v>28177.940000000002</v>
      </c>
    </row>
    <row r="938" spans="1:9" s="600" customFormat="1" ht="15">
      <c r="A938" s="617" t="s">
        <v>4080</v>
      </c>
      <c r="B938" s="602" t="s">
        <v>4731</v>
      </c>
      <c r="C938" s="603" t="s">
        <v>4733</v>
      </c>
      <c r="D938" s="604" t="s">
        <v>4732</v>
      </c>
      <c r="E938" s="605" t="s">
        <v>4081</v>
      </c>
      <c r="F938" s="601" t="s">
        <v>3356</v>
      </c>
      <c r="G938" s="606">
        <v>23456.01</v>
      </c>
      <c r="H938" s="607" t="s">
        <v>770</v>
      </c>
      <c r="I938" s="618">
        <f t="shared" si="17"/>
        <v>23456.01</v>
      </c>
    </row>
    <row r="939" spans="1:9" s="600" customFormat="1" ht="15">
      <c r="A939" s="617" t="s">
        <v>4080</v>
      </c>
      <c r="B939" s="602" t="s">
        <v>4731</v>
      </c>
      <c r="C939" s="603" t="s">
        <v>4730</v>
      </c>
      <c r="D939" s="604" t="s">
        <v>4729</v>
      </c>
      <c r="E939" s="605" t="s">
        <v>4081</v>
      </c>
      <c r="F939" s="601" t="s">
        <v>3356</v>
      </c>
      <c r="G939" s="606">
        <v>21519.08</v>
      </c>
      <c r="H939" s="607" t="s">
        <v>770</v>
      </c>
      <c r="I939" s="618">
        <f t="shared" si="17"/>
        <v>21519.08</v>
      </c>
    </row>
    <row r="940" spans="1:9" s="600" customFormat="1" ht="15">
      <c r="A940" s="617" t="s">
        <v>4080</v>
      </c>
      <c r="B940" s="602" t="s">
        <v>4722</v>
      </c>
      <c r="C940" s="603" t="s">
        <v>4728</v>
      </c>
      <c r="D940" s="604" t="s">
        <v>4727</v>
      </c>
      <c r="E940" s="605" t="s">
        <v>4081</v>
      </c>
      <c r="F940" s="601" t="s">
        <v>3356</v>
      </c>
      <c r="G940" s="606">
        <v>9535.3599999999988</v>
      </c>
      <c r="H940" s="607" t="s">
        <v>770</v>
      </c>
      <c r="I940" s="618">
        <f t="shared" si="17"/>
        <v>9535.3599999999988</v>
      </c>
    </row>
    <row r="941" spans="1:9" s="600" customFormat="1" ht="15">
      <c r="A941" s="617" t="s">
        <v>4080</v>
      </c>
      <c r="B941" s="602" t="s">
        <v>4722</v>
      </c>
      <c r="C941" s="603" t="s">
        <v>4726</v>
      </c>
      <c r="D941" s="604" t="s">
        <v>4725</v>
      </c>
      <c r="E941" s="605" t="s">
        <v>4081</v>
      </c>
      <c r="F941" s="601" t="s">
        <v>3356</v>
      </c>
      <c r="G941" s="606">
        <v>5003.1500000000005</v>
      </c>
      <c r="H941" s="607" t="s">
        <v>770</v>
      </c>
      <c r="I941" s="618">
        <f t="shared" si="17"/>
        <v>5003.1500000000005</v>
      </c>
    </row>
    <row r="942" spans="1:9" s="600" customFormat="1" ht="15">
      <c r="A942" s="617" t="s">
        <v>4080</v>
      </c>
      <c r="B942" s="602" t="s">
        <v>4722</v>
      </c>
      <c r="C942" s="603" t="s">
        <v>4724</v>
      </c>
      <c r="D942" s="604" t="s">
        <v>4723</v>
      </c>
      <c r="E942" s="605" t="s">
        <v>4081</v>
      </c>
      <c r="F942" s="601" t="s">
        <v>3356</v>
      </c>
      <c r="G942" s="606">
        <v>8793.75</v>
      </c>
      <c r="H942" s="607" t="s">
        <v>770</v>
      </c>
      <c r="I942" s="618">
        <f t="shared" si="17"/>
        <v>8793.75</v>
      </c>
    </row>
    <row r="943" spans="1:9" s="600" customFormat="1" ht="15">
      <c r="A943" s="617" t="s">
        <v>4080</v>
      </c>
      <c r="B943" s="602" t="s">
        <v>4722</v>
      </c>
      <c r="C943" s="603" t="s">
        <v>4721</v>
      </c>
      <c r="D943" s="604" t="s">
        <v>4720</v>
      </c>
      <c r="E943" s="605" t="s">
        <v>4081</v>
      </c>
      <c r="F943" s="601" t="s">
        <v>3356</v>
      </c>
      <c r="G943" s="606">
        <v>34323.360000000001</v>
      </c>
      <c r="H943" s="607" t="s">
        <v>770</v>
      </c>
      <c r="I943" s="618">
        <f t="shared" si="17"/>
        <v>34323.360000000001</v>
      </c>
    </row>
    <row r="944" spans="1:9" s="600" customFormat="1" ht="15">
      <c r="A944" s="617" t="s">
        <v>4080</v>
      </c>
      <c r="B944" s="602" t="s">
        <v>4713</v>
      </c>
      <c r="C944" s="603" t="s">
        <v>4719</v>
      </c>
      <c r="D944" s="604" t="s">
        <v>4718</v>
      </c>
      <c r="E944" s="605" t="s">
        <v>4081</v>
      </c>
      <c r="F944" s="601" t="s">
        <v>3356</v>
      </c>
      <c r="G944" s="606">
        <v>24575.510000000002</v>
      </c>
      <c r="H944" s="607" t="s">
        <v>770</v>
      </c>
      <c r="I944" s="618">
        <f t="shared" si="17"/>
        <v>24575.510000000002</v>
      </c>
    </row>
    <row r="945" spans="1:9" s="600" customFormat="1" ht="15">
      <c r="A945" s="617" t="s">
        <v>4080</v>
      </c>
      <c r="B945" s="602" t="s">
        <v>4713</v>
      </c>
      <c r="C945" s="603" t="s">
        <v>4717</v>
      </c>
      <c r="D945" s="604" t="s">
        <v>4716</v>
      </c>
      <c r="E945" s="605" t="s">
        <v>4081</v>
      </c>
      <c r="F945" s="601" t="s">
        <v>3356</v>
      </c>
      <c r="G945" s="606">
        <v>1630.81</v>
      </c>
      <c r="H945" s="607" t="s">
        <v>770</v>
      </c>
      <c r="I945" s="618">
        <f t="shared" si="17"/>
        <v>1630.81</v>
      </c>
    </row>
    <row r="946" spans="1:9" s="600" customFormat="1" ht="15">
      <c r="A946" s="617" t="s">
        <v>4080</v>
      </c>
      <c r="B946" s="602" t="s">
        <v>4713</v>
      </c>
      <c r="C946" s="603" t="s">
        <v>4715</v>
      </c>
      <c r="D946" s="604" t="s">
        <v>4714</v>
      </c>
      <c r="E946" s="605" t="s">
        <v>4081</v>
      </c>
      <c r="F946" s="601" t="s">
        <v>3356</v>
      </c>
      <c r="G946" s="606">
        <v>23891.260000000002</v>
      </c>
      <c r="H946" s="607" t="s">
        <v>770</v>
      </c>
      <c r="I946" s="618">
        <f t="shared" si="17"/>
        <v>23891.260000000002</v>
      </c>
    </row>
    <row r="947" spans="1:9" s="600" customFormat="1" ht="15">
      <c r="A947" s="617" t="s">
        <v>4080</v>
      </c>
      <c r="B947" s="602" t="s">
        <v>4713</v>
      </c>
      <c r="C947" s="603" t="s">
        <v>3697</v>
      </c>
      <c r="D947" s="604" t="s">
        <v>4712</v>
      </c>
      <c r="E947" s="605" t="s">
        <v>4081</v>
      </c>
      <c r="F947" s="601" t="s">
        <v>3356</v>
      </c>
      <c r="G947" s="606">
        <v>18192.990000000002</v>
      </c>
      <c r="H947" s="607" t="s">
        <v>770</v>
      </c>
      <c r="I947" s="618">
        <f t="shared" si="17"/>
        <v>18192.990000000002</v>
      </c>
    </row>
    <row r="948" spans="1:9" s="600" customFormat="1" ht="15">
      <c r="A948" s="617" t="s">
        <v>4080</v>
      </c>
      <c r="B948" s="602" t="s">
        <v>4707</v>
      </c>
      <c r="C948" s="603" t="s">
        <v>4711</v>
      </c>
      <c r="D948" s="604" t="s">
        <v>4710</v>
      </c>
      <c r="E948" s="605" t="s">
        <v>4081</v>
      </c>
      <c r="F948" s="601" t="s">
        <v>3356</v>
      </c>
      <c r="G948" s="606">
        <v>9058.17</v>
      </c>
      <c r="H948" s="607" t="s">
        <v>770</v>
      </c>
      <c r="I948" s="618">
        <f t="shared" si="17"/>
        <v>9058.17</v>
      </c>
    </row>
    <row r="949" spans="1:9" s="600" customFormat="1" ht="15">
      <c r="A949" s="617" t="s">
        <v>4080</v>
      </c>
      <c r="B949" s="602" t="s">
        <v>4707</v>
      </c>
      <c r="C949" s="603" t="s">
        <v>4709</v>
      </c>
      <c r="D949" s="604" t="s">
        <v>4708</v>
      </c>
      <c r="E949" s="605" t="s">
        <v>4081</v>
      </c>
      <c r="F949" s="601" t="s">
        <v>3356</v>
      </c>
      <c r="G949" s="606">
        <v>5372.5</v>
      </c>
      <c r="H949" s="607" t="s">
        <v>770</v>
      </c>
      <c r="I949" s="618">
        <f t="shared" si="17"/>
        <v>5372.5</v>
      </c>
    </row>
    <row r="950" spans="1:9" s="600" customFormat="1" ht="15">
      <c r="A950" s="617" t="s">
        <v>4080</v>
      </c>
      <c r="B950" s="602" t="s">
        <v>4707</v>
      </c>
      <c r="C950" s="603" t="s">
        <v>4706</v>
      </c>
      <c r="D950" s="604" t="s">
        <v>4705</v>
      </c>
      <c r="E950" s="605" t="s">
        <v>4081</v>
      </c>
      <c r="F950" s="601" t="s">
        <v>3356</v>
      </c>
      <c r="G950" s="606">
        <v>41352.85</v>
      </c>
      <c r="H950" s="607" t="s">
        <v>770</v>
      </c>
      <c r="I950" s="618">
        <f t="shared" si="17"/>
        <v>41352.85</v>
      </c>
    </row>
    <row r="951" spans="1:9" s="600" customFormat="1" ht="15">
      <c r="A951" s="617" t="s">
        <v>4080</v>
      </c>
      <c r="B951" s="602" t="s">
        <v>4700</v>
      </c>
      <c r="C951" s="603" t="s">
        <v>4704</v>
      </c>
      <c r="D951" s="604" t="s">
        <v>4703</v>
      </c>
      <c r="E951" s="605" t="s">
        <v>4081</v>
      </c>
      <c r="F951" s="601" t="s">
        <v>3356</v>
      </c>
      <c r="G951" s="606">
        <v>20328.099999999999</v>
      </c>
      <c r="H951" s="607" t="s">
        <v>770</v>
      </c>
      <c r="I951" s="618">
        <f t="shared" si="17"/>
        <v>20328.099999999999</v>
      </c>
    </row>
    <row r="952" spans="1:9" s="600" customFormat="1" ht="15">
      <c r="A952" s="617" t="s">
        <v>4080</v>
      </c>
      <c r="B952" s="602" t="s">
        <v>4700</v>
      </c>
      <c r="C952" s="603" t="s">
        <v>4702</v>
      </c>
      <c r="D952" s="604" t="s">
        <v>4701</v>
      </c>
      <c r="E952" s="605" t="s">
        <v>4081</v>
      </c>
      <c r="F952" s="601" t="s">
        <v>3356</v>
      </c>
      <c r="G952" s="606">
        <v>28268.560000000001</v>
      </c>
      <c r="H952" s="607" t="s">
        <v>770</v>
      </c>
      <c r="I952" s="618">
        <f t="shared" si="17"/>
        <v>28268.560000000001</v>
      </c>
    </row>
    <row r="953" spans="1:9" s="600" customFormat="1" ht="15">
      <c r="A953" s="617" t="s">
        <v>4080</v>
      </c>
      <c r="B953" s="602" t="s">
        <v>4700</v>
      </c>
      <c r="C953" s="603" t="s">
        <v>4699</v>
      </c>
      <c r="D953" s="604" t="s">
        <v>4698</v>
      </c>
      <c r="E953" s="605" t="s">
        <v>4081</v>
      </c>
      <c r="F953" s="601" t="s">
        <v>3356</v>
      </c>
      <c r="G953" s="606">
        <v>19899.739999999998</v>
      </c>
      <c r="H953" s="607" t="s">
        <v>770</v>
      </c>
      <c r="I953" s="618">
        <f t="shared" si="17"/>
        <v>19899.739999999998</v>
      </c>
    </row>
    <row r="954" spans="1:9" s="600" customFormat="1" ht="15">
      <c r="A954" s="615" t="s">
        <v>4786</v>
      </c>
      <c r="B954" s="612"/>
      <c r="C954" s="613"/>
      <c r="D954" s="604" t="s">
        <v>4785</v>
      </c>
      <c r="E954" s="605" t="s">
        <v>4784</v>
      </c>
      <c r="F954" s="611" t="s">
        <v>4783</v>
      </c>
      <c r="G954" s="614">
        <v>164673.60000000001</v>
      </c>
      <c r="H954" s="607" t="s">
        <v>770</v>
      </c>
      <c r="I954" s="618">
        <f t="shared" si="17"/>
        <v>164673.60000000001</v>
      </c>
    </row>
    <row r="955" spans="1:9" s="600" customFormat="1" ht="15">
      <c r="A955" s="617" t="s">
        <v>4082</v>
      </c>
      <c r="B955" s="602">
        <v>44544</v>
      </c>
      <c r="C955" s="603"/>
      <c r="D955" s="577">
        <v>912</v>
      </c>
      <c r="E955" s="605" t="s">
        <v>4083</v>
      </c>
      <c r="F955" s="601" t="s">
        <v>4084</v>
      </c>
      <c r="G955" s="606">
        <v>17980</v>
      </c>
      <c r="H955" s="607" t="s">
        <v>770</v>
      </c>
      <c r="I955" s="618">
        <f t="shared" si="17"/>
        <v>17980</v>
      </c>
    </row>
    <row r="956" spans="1:9" s="600" customFormat="1" ht="15">
      <c r="A956" s="617" t="s">
        <v>4082</v>
      </c>
      <c r="B956" s="602"/>
      <c r="C956" s="603"/>
      <c r="D956" s="577">
        <v>944</v>
      </c>
      <c r="E956" s="605" t="s">
        <v>4083</v>
      </c>
      <c r="F956" s="601" t="s">
        <v>4084</v>
      </c>
      <c r="G956" s="606">
        <v>59945.32</v>
      </c>
      <c r="H956" s="607" t="s">
        <v>770</v>
      </c>
      <c r="I956" s="618">
        <f t="shared" si="17"/>
        <v>59945.32</v>
      </c>
    </row>
    <row r="957" spans="1:9" s="600" customFormat="1" ht="28">
      <c r="A957" s="617" t="s">
        <v>4085</v>
      </c>
      <c r="B957" s="602">
        <v>44523</v>
      </c>
      <c r="C957" s="603"/>
      <c r="D957" s="577">
        <v>3757</v>
      </c>
      <c r="E957" s="605" t="s">
        <v>4086</v>
      </c>
      <c r="F957" s="601" t="s">
        <v>4087</v>
      </c>
      <c r="G957" s="606">
        <v>10200.049999999999</v>
      </c>
      <c r="H957" s="607" t="s">
        <v>770</v>
      </c>
      <c r="I957" s="618">
        <f t="shared" si="17"/>
        <v>10200.049999999999</v>
      </c>
    </row>
    <row r="958" spans="1:9" s="600" customFormat="1" ht="15">
      <c r="A958" s="617" t="s">
        <v>4085</v>
      </c>
      <c r="B958" s="602">
        <v>44536</v>
      </c>
      <c r="C958" s="603"/>
      <c r="D958" s="577">
        <v>3763</v>
      </c>
      <c r="E958" s="605" t="s">
        <v>4086</v>
      </c>
      <c r="F958" s="601" t="s">
        <v>4088</v>
      </c>
      <c r="G958" s="606">
        <v>6520.03</v>
      </c>
      <c r="H958" s="607" t="s">
        <v>770</v>
      </c>
      <c r="I958" s="618">
        <f t="shared" si="17"/>
        <v>6520.03</v>
      </c>
    </row>
    <row r="959" spans="1:9" s="600" customFormat="1" ht="15">
      <c r="A959" s="617" t="s">
        <v>4085</v>
      </c>
      <c r="B959" s="602">
        <v>44525</v>
      </c>
      <c r="C959" s="603"/>
      <c r="D959" s="577">
        <v>3758</v>
      </c>
      <c r="E959" s="605" t="s">
        <v>4086</v>
      </c>
      <c r="F959" s="601" t="s">
        <v>4088</v>
      </c>
      <c r="G959" s="606">
        <v>17190.099999999999</v>
      </c>
      <c r="H959" s="607" t="s">
        <v>770</v>
      </c>
      <c r="I959" s="618">
        <f t="shared" si="17"/>
        <v>17190.099999999999</v>
      </c>
    </row>
    <row r="960" spans="1:9" s="600" customFormat="1" ht="15">
      <c r="A960" s="617" t="s">
        <v>4089</v>
      </c>
      <c r="B960" s="602">
        <v>44545</v>
      </c>
      <c r="C960" s="603"/>
      <c r="D960" s="577" t="s">
        <v>4090</v>
      </c>
      <c r="E960" s="605" t="s">
        <v>4091</v>
      </c>
      <c r="F960" s="601" t="s">
        <v>3267</v>
      </c>
      <c r="G960" s="606">
        <v>107648</v>
      </c>
      <c r="H960" s="607" t="s">
        <v>770</v>
      </c>
      <c r="I960" s="618">
        <f t="shared" si="17"/>
        <v>107648</v>
      </c>
    </row>
    <row r="961" spans="1:9" s="600" customFormat="1" ht="15">
      <c r="A961" s="617" t="s">
        <v>4089</v>
      </c>
      <c r="B961" s="602"/>
      <c r="C961" s="603"/>
      <c r="D961" s="577" t="s">
        <v>4751</v>
      </c>
      <c r="E961" s="605" t="s">
        <v>4091</v>
      </c>
      <c r="F961" s="601" t="s">
        <v>3267</v>
      </c>
      <c r="G961" s="606">
        <v>172608</v>
      </c>
      <c r="H961" s="607" t="s">
        <v>770</v>
      </c>
      <c r="I961" s="618">
        <f t="shared" si="17"/>
        <v>172608</v>
      </c>
    </row>
    <row r="962" spans="1:9" s="600" customFormat="1" ht="15">
      <c r="A962" s="617" t="s">
        <v>4092</v>
      </c>
      <c r="B962" s="602">
        <v>44467</v>
      </c>
      <c r="C962" s="603"/>
      <c r="D962" s="577" t="s">
        <v>4093</v>
      </c>
      <c r="E962" s="605" t="s">
        <v>4094</v>
      </c>
      <c r="F962" s="601" t="s">
        <v>3110</v>
      </c>
      <c r="G962" s="606">
        <v>6096.96</v>
      </c>
      <c r="H962" s="607" t="s">
        <v>770</v>
      </c>
      <c r="I962" s="618">
        <f t="shared" si="17"/>
        <v>6096.96</v>
      </c>
    </row>
    <row r="963" spans="1:9" s="600" customFormat="1" ht="15">
      <c r="A963" s="617" t="s">
        <v>4092</v>
      </c>
      <c r="B963" s="602">
        <v>44467</v>
      </c>
      <c r="C963" s="603"/>
      <c r="D963" s="577" t="s">
        <v>4095</v>
      </c>
      <c r="E963" s="605" t="s">
        <v>4094</v>
      </c>
      <c r="F963" s="601" t="s">
        <v>3110</v>
      </c>
      <c r="G963" s="606">
        <v>8913.44</v>
      </c>
      <c r="H963" s="607" t="s">
        <v>770</v>
      </c>
      <c r="I963" s="618">
        <f t="shared" si="17"/>
        <v>8913.44</v>
      </c>
    </row>
    <row r="964" spans="1:9" s="600" customFormat="1" ht="15">
      <c r="A964" s="617" t="s">
        <v>4096</v>
      </c>
      <c r="B964" s="602">
        <v>44530</v>
      </c>
      <c r="C964" s="603"/>
      <c r="D964" s="577">
        <v>4939</v>
      </c>
      <c r="E964" s="605" t="s">
        <v>4097</v>
      </c>
      <c r="F964" s="601" t="s">
        <v>4098</v>
      </c>
      <c r="G964" s="606">
        <v>130021.5</v>
      </c>
      <c r="H964" s="607" t="s">
        <v>770</v>
      </c>
      <c r="I964" s="618">
        <f t="shared" si="17"/>
        <v>130021.5</v>
      </c>
    </row>
    <row r="965" spans="1:9" s="600" customFormat="1" ht="15">
      <c r="A965" s="617" t="s">
        <v>4096</v>
      </c>
      <c r="B965" s="602"/>
      <c r="C965" s="603"/>
      <c r="D965" s="577">
        <v>4994</v>
      </c>
      <c r="E965" s="605" t="s">
        <v>4097</v>
      </c>
      <c r="F965" s="601" t="s">
        <v>4098</v>
      </c>
      <c r="G965" s="606">
        <v>85364.4</v>
      </c>
      <c r="H965" s="607" t="s">
        <v>770</v>
      </c>
      <c r="I965" s="618">
        <f t="shared" si="17"/>
        <v>85364.4</v>
      </c>
    </row>
    <row r="966" spans="1:9" s="600" customFormat="1" ht="28">
      <c r="A966" s="615" t="s">
        <v>4771</v>
      </c>
      <c r="B966" s="612"/>
      <c r="C966" s="613"/>
      <c r="D966" s="604" t="s">
        <v>4782</v>
      </c>
      <c r="E966" s="605" t="s">
        <v>4769</v>
      </c>
      <c r="F966" s="611" t="s">
        <v>4768</v>
      </c>
      <c r="G966" s="614">
        <v>23955.08</v>
      </c>
      <c r="H966" s="607" t="s">
        <v>770</v>
      </c>
      <c r="I966" s="618">
        <f t="shared" si="17"/>
        <v>23955.08</v>
      </c>
    </row>
    <row r="967" spans="1:9" s="600" customFormat="1" ht="28">
      <c r="A967" s="615" t="s">
        <v>4771</v>
      </c>
      <c r="B967" s="612"/>
      <c r="C967" s="613"/>
      <c r="D967" s="604" t="s">
        <v>4781</v>
      </c>
      <c r="E967" s="605" t="s">
        <v>4769</v>
      </c>
      <c r="F967" s="611" t="s">
        <v>4768</v>
      </c>
      <c r="G967" s="614">
        <v>59344.78</v>
      </c>
      <c r="H967" s="607" t="s">
        <v>770</v>
      </c>
      <c r="I967" s="618">
        <f t="shared" si="17"/>
        <v>59344.78</v>
      </c>
    </row>
    <row r="968" spans="1:9" s="600" customFormat="1" ht="28">
      <c r="A968" s="615" t="s">
        <v>4771</v>
      </c>
      <c r="B968" s="612"/>
      <c r="C968" s="613"/>
      <c r="D968" s="604" t="s">
        <v>4780</v>
      </c>
      <c r="E968" s="605" t="s">
        <v>4769</v>
      </c>
      <c r="F968" s="611" t="s">
        <v>4768</v>
      </c>
      <c r="G968" s="614">
        <v>6096.45</v>
      </c>
      <c r="H968" s="607" t="s">
        <v>770</v>
      </c>
      <c r="I968" s="618">
        <f t="shared" si="17"/>
        <v>6096.45</v>
      </c>
    </row>
    <row r="969" spans="1:9" s="600" customFormat="1" ht="28">
      <c r="A969" s="615" t="s">
        <v>4771</v>
      </c>
      <c r="B969" s="612"/>
      <c r="C969" s="613"/>
      <c r="D969" s="604" t="s">
        <v>4779</v>
      </c>
      <c r="E969" s="605" t="s">
        <v>4769</v>
      </c>
      <c r="F969" s="611" t="s">
        <v>4768</v>
      </c>
      <c r="G969" s="614">
        <v>72746.98</v>
      </c>
      <c r="H969" s="607" t="s">
        <v>770</v>
      </c>
      <c r="I969" s="618">
        <f t="shared" si="17"/>
        <v>72746.98</v>
      </c>
    </row>
    <row r="970" spans="1:9" s="600" customFormat="1" ht="28">
      <c r="A970" s="615" t="s">
        <v>4771</v>
      </c>
      <c r="B970" s="612"/>
      <c r="C970" s="613"/>
      <c r="D970" s="604" t="s">
        <v>4778</v>
      </c>
      <c r="E970" s="605" t="s">
        <v>4769</v>
      </c>
      <c r="F970" s="611" t="s">
        <v>4768</v>
      </c>
      <c r="G970" s="614">
        <v>5714.16</v>
      </c>
      <c r="H970" s="607" t="s">
        <v>770</v>
      </c>
      <c r="I970" s="618">
        <f t="shared" si="17"/>
        <v>5714.16</v>
      </c>
    </row>
    <row r="971" spans="1:9" s="600" customFormat="1" ht="28">
      <c r="A971" s="615" t="s">
        <v>4771</v>
      </c>
      <c r="B971" s="612"/>
      <c r="C971" s="613"/>
      <c r="D971" s="604" t="s">
        <v>4777</v>
      </c>
      <c r="E971" s="605" t="s">
        <v>4769</v>
      </c>
      <c r="F971" s="611" t="s">
        <v>4768</v>
      </c>
      <c r="G971" s="614">
        <v>11139.48</v>
      </c>
      <c r="H971" s="607" t="s">
        <v>770</v>
      </c>
      <c r="I971" s="618">
        <f t="shared" si="17"/>
        <v>11139.48</v>
      </c>
    </row>
    <row r="972" spans="1:9" s="600" customFormat="1" ht="28">
      <c r="A972" s="615" t="s">
        <v>4771</v>
      </c>
      <c r="B972" s="612"/>
      <c r="C972" s="613"/>
      <c r="D972" s="604" t="s">
        <v>4776</v>
      </c>
      <c r="E972" s="605" t="s">
        <v>4769</v>
      </c>
      <c r="F972" s="611" t="s">
        <v>4768</v>
      </c>
      <c r="G972" s="614">
        <v>5414.78</v>
      </c>
      <c r="H972" s="607" t="s">
        <v>770</v>
      </c>
      <c r="I972" s="618">
        <f t="shared" si="17"/>
        <v>5414.78</v>
      </c>
    </row>
    <row r="973" spans="1:9" s="600" customFormat="1" ht="28">
      <c r="A973" s="615" t="s">
        <v>4771</v>
      </c>
      <c r="B973" s="612"/>
      <c r="C973" s="613"/>
      <c r="D973" s="604" t="s">
        <v>4775</v>
      </c>
      <c r="E973" s="605" t="s">
        <v>4769</v>
      </c>
      <c r="F973" s="611" t="s">
        <v>4768</v>
      </c>
      <c r="G973" s="614">
        <v>15950.8</v>
      </c>
      <c r="H973" s="607" t="s">
        <v>770</v>
      </c>
      <c r="I973" s="618">
        <f t="shared" si="17"/>
        <v>15950.8</v>
      </c>
    </row>
    <row r="974" spans="1:9" s="600" customFormat="1" ht="28">
      <c r="A974" s="615" t="s">
        <v>4771</v>
      </c>
      <c r="B974" s="612"/>
      <c r="C974" s="613"/>
      <c r="D974" s="604" t="s">
        <v>4774</v>
      </c>
      <c r="E974" s="605" t="s">
        <v>4769</v>
      </c>
      <c r="F974" s="611" t="s">
        <v>4768</v>
      </c>
      <c r="G974" s="614">
        <v>81304.820000000007</v>
      </c>
      <c r="H974" s="607" t="s">
        <v>770</v>
      </c>
      <c r="I974" s="618">
        <f t="shared" si="17"/>
        <v>81304.820000000007</v>
      </c>
    </row>
    <row r="975" spans="1:9" s="600" customFormat="1" ht="28">
      <c r="A975" s="615" t="s">
        <v>4771</v>
      </c>
      <c r="B975" s="612"/>
      <c r="C975" s="613"/>
      <c r="D975" s="604" t="s">
        <v>4773</v>
      </c>
      <c r="E975" s="605" t="s">
        <v>4769</v>
      </c>
      <c r="F975" s="611" t="s">
        <v>4768</v>
      </c>
      <c r="G975" s="614">
        <v>69231.12</v>
      </c>
      <c r="H975" s="607" t="s">
        <v>770</v>
      </c>
      <c r="I975" s="618">
        <f t="shared" si="17"/>
        <v>69231.12</v>
      </c>
    </row>
    <row r="976" spans="1:9" s="600" customFormat="1" ht="28">
      <c r="A976" s="615" t="s">
        <v>4771</v>
      </c>
      <c r="B976" s="612"/>
      <c r="C976" s="613"/>
      <c r="D976" s="604" t="s">
        <v>4772</v>
      </c>
      <c r="E976" s="605" t="s">
        <v>4769</v>
      </c>
      <c r="F976" s="611" t="s">
        <v>4768</v>
      </c>
      <c r="G976" s="614">
        <v>140108.98000000001</v>
      </c>
      <c r="H976" s="607" t="s">
        <v>770</v>
      </c>
      <c r="I976" s="618">
        <f t="shared" si="17"/>
        <v>140108.98000000001</v>
      </c>
    </row>
    <row r="977" spans="1:9" s="600" customFormat="1" ht="28">
      <c r="A977" s="615" t="s">
        <v>4771</v>
      </c>
      <c r="B977" s="612"/>
      <c r="C977" s="613"/>
      <c r="D977" s="604" t="s">
        <v>4770</v>
      </c>
      <c r="E977" s="605" t="s">
        <v>4769</v>
      </c>
      <c r="F977" s="611" t="s">
        <v>4768</v>
      </c>
      <c r="G977" s="614">
        <v>356109.9</v>
      </c>
      <c r="H977" s="607" t="s">
        <v>770</v>
      </c>
      <c r="I977" s="618">
        <f t="shared" si="17"/>
        <v>356109.9</v>
      </c>
    </row>
    <row r="978" spans="1:9" s="600" customFormat="1" ht="28">
      <c r="A978" s="615" t="s">
        <v>4767</v>
      </c>
      <c r="B978" s="612"/>
      <c r="C978" s="613"/>
      <c r="D978" s="604" t="s">
        <v>4766</v>
      </c>
      <c r="E978" s="605" t="s">
        <v>4765</v>
      </c>
      <c r="F978" s="611" t="s">
        <v>4764</v>
      </c>
      <c r="G978" s="614">
        <v>109620</v>
      </c>
      <c r="H978" s="607" t="s">
        <v>770</v>
      </c>
      <c r="I978" s="618">
        <f t="shared" si="17"/>
        <v>109620</v>
      </c>
    </row>
    <row r="979" spans="1:9" s="600" customFormat="1" ht="15">
      <c r="A979" s="615" t="s">
        <v>4763</v>
      </c>
      <c r="B979" s="612"/>
      <c r="C979" s="613"/>
      <c r="D979" s="604" t="s">
        <v>4762</v>
      </c>
      <c r="E979" s="605" t="s">
        <v>4502</v>
      </c>
      <c r="F979" s="611" t="s">
        <v>4761</v>
      </c>
      <c r="G979" s="614">
        <v>4060</v>
      </c>
      <c r="H979" s="607" t="s">
        <v>770</v>
      </c>
      <c r="I979" s="618">
        <f t="shared" si="17"/>
        <v>4060</v>
      </c>
    </row>
    <row r="980" spans="1:9" s="600" customFormat="1" ht="28">
      <c r="A980" s="615" t="s">
        <v>3435</v>
      </c>
      <c r="B980" s="612"/>
      <c r="C980" s="613"/>
      <c r="D980" s="604" t="s">
        <v>4760</v>
      </c>
      <c r="E980" s="605" t="s">
        <v>4759</v>
      </c>
      <c r="F980" s="611" t="s">
        <v>3942</v>
      </c>
      <c r="G980" s="614">
        <v>151078.39999999999</v>
      </c>
      <c r="H980" s="607" t="s">
        <v>770</v>
      </c>
      <c r="I980" s="618">
        <f t="shared" si="17"/>
        <v>151078.39999999999</v>
      </c>
    </row>
    <row r="981" spans="1:9" s="600" customFormat="1" ht="15">
      <c r="A981" s="615" t="s">
        <v>4758</v>
      </c>
      <c r="B981" s="612"/>
      <c r="C981" s="613"/>
      <c r="D981" s="577">
        <v>697</v>
      </c>
      <c r="E981" s="605" t="s">
        <v>4757</v>
      </c>
      <c r="F981" s="611" t="s">
        <v>4756</v>
      </c>
      <c r="G981" s="614">
        <v>36627</v>
      </c>
      <c r="H981" s="607" t="s">
        <v>770</v>
      </c>
      <c r="I981" s="618">
        <f t="shared" si="17"/>
        <v>36627</v>
      </c>
    </row>
    <row r="982" spans="1:9" s="600" customFormat="1" ht="15">
      <c r="A982" s="615" t="s">
        <v>4755</v>
      </c>
      <c r="B982" s="612"/>
      <c r="C982" s="613"/>
      <c r="D982" s="604" t="s">
        <v>4754</v>
      </c>
      <c r="E982" s="605" t="s">
        <v>4753</v>
      </c>
      <c r="F982" s="611" t="s">
        <v>4752</v>
      </c>
      <c r="G982" s="614">
        <v>269001.49</v>
      </c>
      <c r="H982" s="607" t="s">
        <v>770</v>
      </c>
      <c r="I982" s="618">
        <f t="shared" si="17"/>
        <v>269001.49</v>
      </c>
    </row>
    <row r="983" spans="1:9" s="600" customFormat="1" ht="28">
      <c r="A983" s="617" t="s">
        <v>4808</v>
      </c>
      <c r="B983" s="671">
        <v>44166</v>
      </c>
      <c r="C983" s="603" t="s">
        <v>710</v>
      </c>
      <c r="D983" s="604" t="s">
        <v>711</v>
      </c>
      <c r="E983" s="605" t="s">
        <v>562</v>
      </c>
      <c r="F983" s="601" t="s">
        <v>2988</v>
      </c>
      <c r="G983" s="606">
        <v>77531.62</v>
      </c>
      <c r="H983" s="607" t="s">
        <v>770</v>
      </c>
      <c r="I983" s="618">
        <v>73931.490000000005</v>
      </c>
    </row>
    <row r="984" spans="1:9" s="600" customFormat="1" ht="28">
      <c r="A984" s="617" t="s">
        <v>4807</v>
      </c>
      <c r="B984" s="602"/>
      <c r="C984" s="603"/>
      <c r="D984" s="604" t="s">
        <v>564</v>
      </c>
      <c r="E984" s="605" t="s">
        <v>563</v>
      </c>
      <c r="F984" s="601" t="s">
        <v>506</v>
      </c>
      <c r="G984" s="606">
        <v>31088</v>
      </c>
      <c r="H984" s="607" t="s">
        <v>770</v>
      </c>
      <c r="I984" s="618">
        <v>30160</v>
      </c>
    </row>
    <row r="985" spans="1:9" s="600" customFormat="1" ht="15">
      <c r="A985" s="617" t="s">
        <v>4800</v>
      </c>
      <c r="B985" s="602" t="s">
        <v>4678</v>
      </c>
      <c r="C985" s="603" t="s">
        <v>3713</v>
      </c>
      <c r="D985" s="604" t="s">
        <v>3714</v>
      </c>
      <c r="E985" s="605" t="s">
        <v>3702</v>
      </c>
      <c r="F985" s="601" t="s">
        <v>3703</v>
      </c>
      <c r="G985" s="606">
        <v>218094.11</v>
      </c>
      <c r="H985" s="607" t="s">
        <v>770</v>
      </c>
      <c r="I985" s="618">
        <v>186945.6</v>
      </c>
    </row>
    <row r="986" spans="1:9" s="600" customFormat="1" ht="15">
      <c r="A986" s="617" t="s">
        <v>2334</v>
      </c>
      <c r="B986" s="602">
        <v>44562</v>
      </c>
      <c r="C986" s="603" t="s">
        <v>549</v>
      </c>
      <c r="D986" s="604" t="s">
        <v>4809</v>
      </c>
      <c r="E986" s="605" t="s">
        <v>2335</v>
      </c>
      <c r="F986" s="601" t="s">
        <v>4810</v>
      </c>
      <c r="G986" s="606">
        <v>1082071.96</v>
      </c>
      <c r="H986" s="607"/>
      <c r="I986" s="618">
        <v>1082072</v>
      </c>
    </row>
    <row r="987" spans="1:9" s="600" customFormat="1" ht="15">
      <c r="A987" s="617" t="s">
        <v>637</v>
      </c>
      <c r="B987" s="602">
        <v>44562</v>
      </c>
      <c r="C987" s="603" t="s">
        <v>549</v>
      </c>
      <c r="D987" s="604" t="s">
        <v>4809</v>
      </c>
      <c r="E987" s="605" t="s">
        <v>4591</v>
      </c>
      <c r="F987" s="601" t="s">
        <v>4591</v>
      </c>
      <c r="G987" s="606">
        <v>529.77</v>
      </c>
      <c r="H987" s="607"/>
      <c r="I987" s="618">
        <v>529.77</v>
      </c>
    </row>
    <row r="988" spans="1:9" s="600" customFormat="1" ht="15">
      <c r="A988" s="617" t="s">
        <v>2591</v>
      </c>
      <c r="B988" s="602">
        <v>44447</v>
      </c>
      <c r="C988" s="603" t="s">
        <v>2592</v>
      </c>
      <c r="D988" s="604" t="s">
        <v>2593</v>
      </c>
      <c r="E988" s="605" t="s">
        <v>653</v>
      </c>
      <c r="F988" s="601" t="s">
        <v>2594</v>
      </c>
      <c r="G988" s="606">
        <v>28302</v>
      </c>
      <c r="H988" s="607"/>
      <c r="I988" s="618">
        <v>28302</v>
      </c>
    </row>
    <row r="989" spans="1:9" s="600" customFormat="1" ht="28">
      <c r="A989" s="617" t="s">
        <v>558</v>
      </c>
      <c r="B989" s="602">
        <v>43312</v>
      </c>
      <c r="C989" s="603">
        <v>30586</v>
      </c>
      <c r="D989" s="604">
        <v>286</v>
      </c>
      <c r="E989" s="605" t="s">
        <v>507</v>
      </c>
      <c r="F989" s="601" t="s">
        <v>515</v>
      </c>
      <c r="G989" s="606">
        <v>2000</v>
      </c>
      <c r="H989" s="610"/>
      <c r="I989" s="618">
        <v>2000</v>
      </c>
    </row>
    <row r="990" spans="1:9" s="600" customFormat="1" ht="28">
      <c r="A990" s="617" t="s">
        <v>558</v>
      </c>
      <c r="B990" s="602">
        <v>43312</v>
      </c>
      <c r="C990" s="603">
        <v>30587</v>
      </c>
      <c r="D990" s="604">
        <v>287</v>
      </c>
      <c r="E990" s="605" t="s">
        <v>507</v>
      </c>
      <c r="F990" s="601" t="s">
        <v>515</v>
      </c>
      <c r="G990" s="606">
        <v>2000</v>
      </c>
      <c r="H990" s="610"/>
      <c r="I990" s="618">
        <v>2000</v>
      </c>
    </row>
    <row r="991" spans="1:9" s="600" customFormat="1" ht="28">
      <c r="A991" s="617" t="s">
        <v>558</v>
      </c>
      <c r="B991" s="602">
        <v>43312</v>
      </c>
      <c r="C991" s="603">
        <v>30610</v>
      </c>
      <c r="D991" s="604">
        <v>130</v>
      </c>
      <c r="E991" s="605" t="s">
        <v>509</v>
      </c>
      <c r="F991" s="601" t="s">
        <v>515</v>
      </c>
      <c r="G991" s="606">
        <v>900</v>
      </c>
      <c r="H991" s="610"/>
      <c r="I991" s="618">
        <v>900</v>
      </c>
    </row>
    <row r="992" spans="1:9" s="600" customFormat="1" ht="28">
      <c r="A992" s="617" t="s">
        <v>558</v>
      </c>
      <c r="B992" s="602">
        <v>43312</v>
      </c>
      <c r="C992" s="603">
        <v>30611</v>
      </c>
      <c r="D992" s="604">
        <v>131</v>
      </c>
      <c r="E992" s="605" t="s">
        <v>509</v>
      </c>
      <c r="F992" s="601" t="s">
        <v>515</v>
      </c>
      <c r="G992" s="606">
        <v>900</v>
      </c>
      <c r="H992" s="610"/>
      <c r="I992" s="618">
        <v>900</v>
      </c>
    </row>
    <row r="993" spans="1:11" s="600" customFormat="1" ht="28">
      <c r="A993" s="617" t="s">
        <v>558</v>
      </c>
      <c r="B993" s="602">
        <v>43927</v>
      </c>
      <c r="C993" s="603">
        <v>672</v>
      </c>
      <c r="D993" s="604">
        <v>36557</v>
      </c>
      <c r="E993" s="605" t="s">
        <v>2487</v>
      </c>
      <c r="F993" s="601" t="s">
        <v>515</v>
      </c>
      <c r="G993" s="606">
        <v>310</v>
      </c>
      <c r="H993" s="610"/>
      <c r="I993" s="618">
        <v>310</v>
      </c>
    </row>
    <row r="994" spans="1:11" s="600" customFormat="1" ht="28">
      <c r="A994" s="617" t="s">
        <v>558</v>
      </c>
      <c r="B994" s="602">
        <v>44543</v>
      </c>
      <c r="C994" s="603" t="s">
        <v>2972</v>
      </c>
      <c r="D994" s="587">
        <v>328</v>
      </c>
      <c r="E994" s="605" t="s">
        <v>507</v>
      </c>
      <c r="F994" s="601" t="s">
        <v>515</v>
      </c>
      <c r="G994" s="606">
        <v>2000</v>
      </c>
      <c r="H994" s="610"/>
      <c r="I994" s="618">
        <v>2000</v>
      </c>
    </row>
    <row r="995" spans="1:11" s="600" customFormat="1" ht="28">
      <c r="A995" s="617" t="s">
        <v>558</v>
      </c>
      <c r="B995" s="602">
        <v>44543</v>
      </c>
      <c r="C995" s="603" t="s">
        <v>2973</v>
      </c>
      <c r="D995" s="604" t="s">
        <v>2974</v>
      </c>
      <c r="E995" s="605" t="s">
        <v>2488</v>
      </c>
      <c r="F995" s="601" t="s">
        <v>515</v>
      </c>
      <c r="G995" s="606">
        <v>3000</v>
      </c>
      <c r="H995" s="610"/>
      <c r="I995" s="618">
        <v>3000</v>
      </c>
    </row>
    <row r="996" spans="1:11" s="600" customFormat="1" ht="28">
      <c r="A996" s="617" t="s">
        <v>558</v>
      </c>
      <c r="B996" s="602">
        <v>44543</v>
      </c>
      <c r="C996" s="603" t="s">
        <v>2975</v>
      </c>
      <c r="D996" s="604" t="s">
        <v>2976</v>
      </c>
      <c r="E996" s="605" t="s">
        <v>2977</v>
      </c>
      <c r="F996" s="601" t="s">
        <v>515</v>
      </c>
      <c r="G996" s="606">
        <v>2200</v>
      </c>
      <c r="H996" s="610"/>
      <c r="I996" s="618">
        <v>2200</v>
      </c>
    </row>
    <row r="997" spans="1:11" s="600" customFormat="1" ht="28">
      <c r="A997" s="617" t="s">
        <v>558</v>
      </c>
      <c r="B997" s="602">
        <v>44543</v>
      </c>
      <c r="C997" s="603" t="s">
        <v>2978</v>
      </c>
      <c r="D997" s="587">
        <v>94</v>
      </c>
      <c r="E997" s="605" t="s">
        <v>2487</v>
      </c>
      <c r="F997" s="601" t="s">
        <v>515</v>
      </c>
      <c r="G997" s="606">
        <v>1509.43</v>
      </c>
      <c r="H997" s="610"/>
      <c r="I997" s="618">
        <v>1509.43</v>
      </c>
    </row>
    <row r="998" spans="1:11" s="575" customFormat="1" ht="28">
      <c r="A998" s="617" t="s">
        <v>558</v>
      </c>
      <c r="B998" s="602">
        <v>44543</v>
      </c>
      <c r="C998" s="603" t="s">
        <v>2979</v>
      </c>
      <c r="D998" s="587">
        <v>83</v>
      </c>
      <c r="E998" s="605" t="s">
        <v>2489</v>
      </c>
      <c r="F998" s="601" t="s">
        <v>515</v>
      </c>
      <c r="G998" s="606">
        <v>754.72</v>
      </c>
      <c r="H998" s="610"/>
      <c r="I998" s="618">
        <v>754.72</v>
      </c>
    </row>
    <row r="999" spans="1:11" s="575" customFormat="1" ht="28">
      <c r="A999" s="617" t="s">
        <v>558</v>
      </c>
      <c r="B999" s="602">
        <v>44544</v>
      </c>
      <c r="C999" s="603" t="s">
        <v>2980</v>
      </c>
      <c r="D999" s="587">
        <v>590690</v>
      </c>
      <c r="E999" s="605" t="s">
        <v>509</v>
      </c>
      <c r="F999" s="601" t="s">
        <v>515</v>
      </c>
      <c r="G999" s="606">
        <v>900</v>
      </c>
      <c r="H999" s="610"/>
      <c r="I999" s="618">
        <v>900</v>
      </c>
    </row>
    <row r="1000" spans="1:11" s="575" customFormat="1" ht="28">
      <c r="A1000" s="617" t="s">
        <v>558</v>
      </c>
      <c r="B1000" s="602">
        <v>44547</v>
      </c>
      <c r="C1000" s="603" t="s">
        <v>2981</v>
      </c>
      <c r="D1000" s="587">
        <v>103</v>
      </c>
      <c r="E1000" s="605" t="s">
        <v>2487</v>
      </c>
      <c r="F1000" s="601" t="s">
        <v>515</v>
      </c>
      <c r="G1000" s="606">
        <v>1320.75</v>
      </c>
      <c r="H1000" s="610"/>
      <c r="I1000" s="618">
        <v>1320.75</v>
      </c>
    </row>
    <row r="1001" spans="1:11" s="575" customFormat="1" ht="28">
      <c r="A1001" s="617" t="s">
        <v>558</v>
      </c>
      <c r="B1001" s="602">
        <v>44547</v>
      </c>
      <c r="C1001" s="603" t="s">
        <v>2982</v>
      </c>
      <c r="D1001" s="587" t="s">
        <v>2459</v>
      </c>
      <c r="E1001" s="605" t="s">
        <v>2487</v>
      </c>
      <c r="F1001" s="601" t="s">
        <v>515</v>
      </c>
      <c r="G1001" s="606">
        <v>1509.43</v>
      </c>
      <c r="H1001" s="610"/>
      <c r="I1001" s="618">
        <v>1509.43</v>
      </c>
    </row>
    <row r="1002" spans="1:11" s="575" customFormat="1" ht="28">
      <c r="A1002" s="617" t="s">
        <v>558</v>
      </c>
      <c r="B1002" s="602">
        <v>44550</v>
      </c>
      <c r="C1002" s="603" t="s">
        <v>2983</v>
      </c>
      <c r="D1002" s="587" t="s">
        <v>2984</v>
      </c>
      <c r="E1002" s="605" t="s">
        <v>2977</v>
      </c>
      <c r="F1002" s="601" t="s">
        <v>515</v>
      </c>
      <c r="G1002" s="606">
        <v>2200</v>
      </c>
      <c r="H1002" s="610"/>
      <c r="I1002" s="618">
        <v>2200</v>
      </c>
      <c r="J1002" s="673"/>
    </row>
    <row r="1003" spans="1:11" s="575" customFormat="1" ht="28">
      <c r="A1003" s="617" t="s">
        <v>558</v>
      </c>
      <c r="B1003" s="602">
        <v>44636</v>
      </c>
      <c r="C1003" s="603" t="s">
        <v>4813</v>
      </c>
      <c r="D1003" s="587" t="s">
        <v>4814</v>
      </c>
      <c r="E1003" s="605" t="s">
        <v>2977</v>
      </c>
      <c r="F1003" s="601" t="s">
        <v>515</v>
      </c>
      <c r="G1003" s="606">
        <v>2200</v>
      </c>
      <c r="H1003" s="610"/>
      <c r="I1003" s="618">
        <v>2200</v>
      </c>
      <c r="J1003" s="673"/>
    </row>
    <row r="1004" spans="1:11" s="575" customFormat="1" ht="28">
      <c r="A1004" s="617" t="s">
        <v>558</v>
      </c>
      <c r="B1004" s="602">
        <v>44649</v>
      </c>
      <c r="C1004" s="603" t="s">
        <v>4811</v>
      </c>
      <c r="D1004" s="587" t="s">
        <v>4812</v>
      </c>
      <c r="E1004" s="605" t="s">
        <v>2977</v>
      </c>
      <c r="F1004" s="601" t="s">
        <v>515</v>
      </c>
      <c r="G1004" s="606">
        <v>1801</v>
      </c>
      <c r="H1004" s="610"/>
      <c r="I1004" s="618">
        <f>+G1004</f>
        <v>1801</v>
      </c>
      <c r="J1004" s="673"/>
    </row>
    <row r="1005" spans="1:11" s="674" customFormat="1" ht="28.5" customHeight="1">
      <c r="A1005" s="635" t="s">
        <v>4127</v>
      </c>
      <c r="B1005" s="636">
        <v>44197</v>
      </c>
      <c r="C1005" s="637" t="s">
        <v>549</v>
      </c>
      <c r="D1005" s="638" t="s">
        <v>565</v>
      </c>
      <c r="E1005" s="639" t="s">
        <v>4128</v>
      </c>
      <c r="F1005" s="640" t="s">
        <v>4947</v>
      </c>
      <c r="G1005" s="649">
        <v>1088617.79</v>
      </c>
      <c r="H1005" s="650">
        <v>44303</v>
      </c>
      <c r="I1005" s="649">
        <v>1088617.79</v>
      </c>
      <c r="K1005" s="675"/>
    </row>
    <row r="1006" spans="1:11" s="674" customFormat="1" ht="28.5" customHeight="1">
      <c r="A1006" s="635" t="s">
        <v>4127</v>
      </c>
      <c r="B1006" s="636">
        <v>44333</v>
      </c>
      <c r="C1006" s="637" t="s">
        <v>4946</v>
      </c>
      <c r="D1006" s="638" t="s">
        <v>565</v>
      </c>
      <c r="E1006" s="639" t="s">
        <v>4128</v>
      </c>
      <c r="F1006" s="640" t="s">
        <v>4945</v>
      </c>
      <c r="G1006" s="649">
        <v>1359</v>
      </c>
      <c r="H1006" s="650">
        <v>44303</v>
      </c>
      <c r="I1006" s="649">
        <v>1359</v>
      </c>
    </row>
    <row r="1007" spans="1:11" s="674" customFormat="1" ht="28.5" customHeight="1">
      <c r="A1007" s="635" t="s">
        <v>4127</v>
      </c>
      <c r="B1007" s="636">
        <v>44330</v>
      </c>
      <c r="C1007" s="637" t="s">
        <v>2096</v>
      </c>
      <c r="D1007" s="638" t="s">
        <v>565</v>
      </c>
      <c r="E1007" s="639" t="s">
        <v>4128</v>
      </c>
      <c r="F1007" s="640" t="s">
        <v>4944</v>
      </c>
      <c r="G1007" s="649">
        <v>57201.46</v>
      </c>
      <c r="H1007" s="650">
        <v>44364</v>
      </c>
      <c r="I1007" s="649">
        <v>57201.46</v>
      </c>
    </row>
    <row r="1008" spans="1:11" s="674" customFormat="1" ht="28.5" customHeight="1">
      <c r="A1008" s="635" t="s">
        <v>4127</v>
      </c>
      <c r="B1008" s="636">
        <v>44330</v>
      </c>
      <c r="C1008" s="637" t="s">
        <v>2097</v>
      </c>
      <c r="D1008" s="638" t="s">
        <v>565</v>
      </c>
      <c r="E1008" s="639" t="s">
        <v>4128</v>
      </c>
      <c r="F1008" s="640" t="s">
        <v>4943</v>
      </c>
      <c r="G1008" s="649">
        <v>5696.74</v>
      </c>
      <c r="H1008" s="650">
        <v>44364</v>
      </c>
      <c r="I1008" s="649">
        <v>5696.74</v>
      </c>
    </row>
    <row r="1009" spans="1:9" s="575" customFormat="1" ht="30">
      <c r="A1009" s="635" t="s">
        <v>4127</v>
      </c>
      <c r="B1009" s="636">
        <v>44330</v>
      </c>
      <c r="C1009" s="637" t="s">
        <v>2098</v>
      </c>
      <c r="D1009" s="638" t="s">
        <v>565</v>
      </c>
      <c r="E1009" s="639" t="s">
        <v>4128</v>
      </c>
      <c r="F1009" s="640" t="s">
        <v>4942</v>
      </c>
      <c r="G1009" s="649">
        <v>21829.43</v>
      </c>
      <c r="H1009" s="650">
        <v>44364</v>
      </c>
      <c r="I1009" s="649">
        <v>21829.43</v>
      </c>
    </row>
    <row r="1010" spans="1:9" s="575" customFormat="1" ht="30">
      <c r="A1010" s="635" t="s">
        <v>4127</v>
      </c>
      <c r="B1010" s="636">
        <v>44330</v>
      </c>
      <c r="C1010" s="637" t="s">
        <v>2099</v>
      </c>
      <c r="D1010" s="638" t="s">
        <v>565</v>
      </c>
      <c r="E1010" s="639" t="s">
        <v>4128</v>
      </c>
      <c r="F1010" s="640" t="s">
        <v>4941</v>
      </c>
      <c r="G1010" s="649">
        <v>18746.82</v>
      </c>
      <c r="H1010" s="650">
        <v>44364</v>
      </c>
      <c r="I1010" s="649">
        <v>18746.82</v>
      </c>
    </row>
    <row r="1011" spans="1:9" s="575" customFormat="1" ht="30">
      <c r="A1011" s="635" t="s">
        <v>4127</v>
      </c>
      <c r="B1011" s="636">
        <v>44344</v>
      </c>
      <c r="C1011" s="637" t="s">
        <v>2100</v>
      </c>
      <c r="D1011" s="638" t="s">
        <v>565</v>
      </c>
      <c r="E1011" s="639" t="s">
        <v>4128</v>
      </c>
      <c r="F1011" s="640" t="s">
        <v>4129</v>
      </c>
      <c r="G1011" s="649">
        <v>78349.56</v>
      </c>
      <c r="H1011" s="650">
        <v>44364</v>
      </c>
      <c r="I1011" s="649">
        <v>78349.56</v>
      </c>
    </row>
    <row r="1012" spans="1:9" s="575" customFormat="1" ht="30">
      <c r="A1012" s="635" t="s">
        <v>4127</v>
      </c>
      <c r="B1012" s="636">
        <v>44344</v>
      </c>
      <c r="C1012" s="637" t="s">
        <v>2101</v>
      </c>
      <c r="D1012" s="638" t="s">
        <v>565</v>
      </c>
      <c r="E1012" s="639" t="s">
        <v>4128</v>
      </c>
      <c r="F1012" s="640" t="s">
        <v>4130</v>
      </c>
      <c r="G1012" s="649">
        <v>6318.8</v>
      </c>
      <c r="H1012" s="650">
        <v>44364</v>
      </c>
      <c r="I1012" s="649">
        <v>6318.8</v>
      </c>
    </row>
    <row r="1013" spans="1:9" s="575" customFormat="1" ht="30">
      <c r="A1013" s="635" t="s">
        <v>4127</v>
      </c>
      <c r="B1013" s="636">
        <v>44344</v>
      </c>
      <c r="C1013" s="637" t="s">
        <v>4131</v>
      </c>
      <c r="D1013" s="638" t="s">
        <v>565</v>
      </c>
      <c r="E1013" s="639" t="s">
        <v>4128</v>
      </c>
      <c r="F1013" s="640" t="s">
        <v>4132</v>
      </c>
      <c r="G1013" s="649">
        <v>18634.82</v>
      </c>
      <c r="H1013" s="650">
        <v>44364</v>
      </c>
      <c r="I1013" s="649">
        <v>18634.82</v>
      </c>
    </row>
    <row r="1014" spans="1:9" s="574" customFormat="1" ht="30">
      <c r="A1014" s="635" t="s">
        <v>4127</v>
      </c>
      <c r="B1014" s="636">
        <v>44344</v>
      </c>
      <c r="C1014" s="637" t="s">
        <v>2102</v>
      </c>
      <c r="D1014" s="638" t="s">
        <v>565</v>
      </c>
      <c r="E1014" s="639" t="s">
        <v>4128</v>
      </c>
      <c r="F1014" s="640" t="s">
        <v>4133</v>
      </c>
      <c r="G1014" s="649">
        <v>22540.53</v>
      </c>
      <c r="H1014" s="650">
        <v>44364</v>
      </c>
      <c r="I1014" s="649">
        <v>22540.53</v>
      </c>
    </row>
    <row r="1015" spans="1:9" s="574" customFormat="1" ht="30">
      <c r="A1015" s="635" t="s">
        <v>4127</v>
      </c>
      <c r="B1015" s="636">
        <v>44358</v>
      </c>
      <c r="C1015" s="637" t="s">
        <v>2103</v>
      </c>
      <c r="D1015" s="638" t="s">
        <v>565</v>
      </c>
      <c r="E1015" s="639" t="s">
        <v>4128</v>
      </c>
      <c r="F1015" s="640" t="s">
        <v>4134</v>
      </c>
      <c r="G1015" s="649">
        <v>19069.650000000001</v>
      </c>
      <c r="H1015" s="650">
        <v>44394</v>
      </c>
      <c r="I1015" s="649">
        <v>19069.650000000001</v>
      </c>
    </row>
    <row r="1016" spans="1:9" s="574" customFormat="1" ht="30">
      <c r="A1016" s="635" t="s">
        <v>4127</v>
      </c>
      <c r="B1016" s="636">
        <v>44358</v>
      </c>
      <c r="C1016" s="637" t="s">
        <v>2104</v>
      </c>
      <c r="D1016" s="638" t="s">
        <v>565</v>
      </c>
      <c r="E1016" s="639" t="s">
        <v>4128</v>
      </c>
      <c r="F1016" s="640" t="s">
        <v>4135</v>
      </c>
      <c r="G1016" s="649">
        <v>22493.33</v>
      </c>
      <c r="H1016" s="650">
        <v>44394</v>
      </c>
      <c r="I1016" s="649">
        <v>22493.33</v>
      </c>
    </row>
    <row r="1017" spans="1:9" s="574" customFormat="1" ht="30">
      <c r="A1017" s="635" t="s">
        <v>4127</v>
      </c>
      <c r="B1017" s="636">
        <v>44358</v>
      </c>
      <c r="C1017" s="637" t="s">
        <v>2105</v>
      </c>
      <c r="D1017" s="638" t="s">
        <v>565</v>
      </c>
      <c r="E1017" s="639" t="s">
        <v>4128</v>
      </c>
      <c r="F1017" s="640" t="s">
        <v>4136</v>
      </c>
      <c r="G1017" s="649">
        <v>76975.86</v>
      </c>
      <c r="H1017" s="650">
        <v>44394</v>
      </c>
      <c r="I1017" s="649">
        <v>76975.86</v>
      </c>
    </row>
    <row r="1018" spans="1:9" s="574" customFormat="1" ht="30">
      <c r="A1018" s="635" t="s">
        <v>4127</v>
      </c>
      <c r="B1018" s="636">
        <v>44358</v>
      </c>
      <c r="C1018" s="637" t="s">
        <v>2106</v>
      </c>
      <c r="D1018" s="638" t="s">
        <v>565</v>
      </c>
      <c r="E1018" s="639" t="s">
        <v>4128</v>
      </c>
      <c r="F1018" s="640" t="s">
        <v>4137</v>
      </c>
      <c r="G1018" s="649">
        <v>6194.51</v>
      </c>
      <c r="H1018" s="650">
        <v>44394</v>
      </c>
      <c r="I1018" s="649">
        <v>6194.51</v>
      </c>
    </row>
    <row r="1019" spans="1:9" s="574" customFormat="1" ht="30">
      <c r="A1019" s="635" t="s">
        <v>4127</v>
      </c>
      <c r="B1019" s="636">
        <v>44372</v>
      </c>
      <c r="C1019" s="637" t="s">
        <v>2107</v>
      </c>
      <c r="D1019" s="638" t="s">
        <v>565</v>
      </c>
      <c r="E1019" s="639" t="s">
        <v>4128</v>
      </c>
      <c r="F1019" s="640" t="s">
        <v>4138</v>
      </c>
      <c r="G1019" s="649">
        <v>18639.990000000002</v>
      </c>
      <c r="H1019" s="650">
        <v>44394</v>
      </c>
      <c r="I1019" s="649">
        <v>18640</v>
      </c>
    </row>
    <row r="1020" spans="1:9" s="574" customFormat="1" ht="30">
      <c r="A1020" s="635" t="s">
        <v>4127</v>
      </c>
      <c r="B1020" s="636">
        <v>44372</v>
      </c>
      <c r="C1020" s="637" t="s">
        <v>2108</v>
      </c>
      <c r="D1020" s="638" t="s">
        <v>565</v>
      </c>
      <c r="E1020" s="639" t="s">
        <v>4128</v>
      </c>
      <c r="F1020" s="640" t="s">
        <v>4139</v>
      </c>
      <c r="G1020" s="649">
        <v>22334.93</v>
      </c>
      <c r="H1020" s="650">
        <v>44394</v>
      </c>
      <c r="I1020" s="649">
        <v>22335</v>
      </c>
    </row>
    <row r="1021" spans="1:9" s="574" customFormat="1" ht="30">
      <c r="A1021" s="635" t="s">
        <v>4127</v>
      </c>
      <c r="B1021" s="636">
        <v>44372</v>
      </c>
      <c r="C1021" s="637" t="s">
        <v>2109</v>
      </c>
      <c r="D1021" s="638" t="s">
        <v>565</v>
      </c>
      <c r="E1021" s="639" t="s">
        <v>4128</v>
      </c>
      <c r="F1021" s="640" t="s">
        <v>4140</v>
      </c>
      <c r="G1021" s="649">
        <v>76476.33</v>
      </c>
      <c r="H1021" s="650">
        <v>44394</v>
      </c>
      <c r="I1021" s="649">
        <v>76476</v>
      </c>
    </row>
    <row r="1022" spans="1:9" s="574" customFormat="1" ht="30">
      <c r="A1022" s="635" t="s">
        <v>4127</v>
      </c>
      <c r="B1022" s="636">
        <v>44372</v>
      </c>
      <c r="C1022" s="637" t="s">
        <v>2109</v>
      </c>
      <c r="D1022" s="638" t="s">
        <v>565</v>
      </c>
      <c r="E1022" s="639" t="s">
        <v>4128</v>
      </c>
      <c r="F1022" s="640" t="s">
        <v>4940</v>
      </c>
      <c r="G1022" s="649">
        <v>6082.24</v>
      </c>
      <c r="H1022" s="650">
        <v>44394</v>
      </c>
      <c r="I1022" s="649">
        <v>6082.24</v>
      </c>
    </row>
    <row r="1023" spans="1:9" s="574" customFormat="1" ht="30">
      <c r="A1023" s="635" t="s">
        <v>4127</v>
      </c>
      <c r="B1023" s="636">
        <v>44540</v>
      </c>
      <c r="C1023" s="637" t="s">
        <v>2903</v>
      </c>
      <c r="D1023" s="638" t="s">
        <v>565</v>
      </c>
      <c r="E1023" s="639" t="s">
        <v>4128</v>
      </c>
      <c r="F1023" s="640" t="s">
        <v>4141</v>
      </c>
      <c r="G1023" s="649">
        <v>9987.48</v>
      </c>
      <c r="H1023" s="650">
        <v>44578</v>
      </c>
      <c r="I1023" s="649">
        <v>9987.48</v>
      </c>
    </row>
    <row r="1024" spans="1:9" s="574" customFormat="1" ht="30">
      <c r="A1024" s="635" t="s">
        <v>4127</v>
      </c>
      <c r="B1024" s="636">
        <v>44540</v>
      </c>
      <c r="C1024" s="637" t="s">
        <v>2905</v>
      </c>
      <c r="D1024" s="638" t="s">
        <v>565</v>
      </c>
      <c r="E1024" s="639" t="s">
        <v>4128</v>
      </c>
      <c r="F1024" s="640" t="s">
        <v>4142</v>
      </c>
      <c r="G1024" s="649">
        <v>22270.25</v>
      </c>
      <c r="H1024" s="650">
        <v>44578</v>
      </c>
      <c r="I1024" s="649">
        <v>22270.25</v>
      </c>
    </row>
    <row r="1025" spans="1:9" s="574" customFormat="1" ht="30">
      <c r="A1025" s="635" t="s">
        <v>4127</v>
      </c>
      <c r="B1025" s="636">
        <v>44540</v>
      </c>
      <c r="C1025" s="637" t="s">
        <v>2907</v>
      </c>
      <c r="D1025" s="638" t="s">
        <v>565</v>
      </c>
      <c r="E1025" s="639" t="s">
        <v>4128</v>
      </c>
      <c r="F1025" s="640" t="s">
        <v>4143</v>
      </c>
      <c r="G1025" s="649">
        <v>16686.349999999999</v>
      </c>
      <c r="H1025" s="650">
        <v>44578</v>
      </c>
      <c r="I1025" s="649">
        <v>16686.349999999999</v>
      </c>
    </row>
    <row r="1026" spans="1:9" s="574" customFormat="1" ht="30">
      <c r="A1026" s="635" t="s">
        <v>4127</v>
      </c>
      <c r="B1026" s="636">
        <v>44560</v>
      </c>
      <c r="C1026" s="637" t="s">
        <v>2794</v>
      </c>
      <c r="D1026" s="638" t="s">
        <v>565</v>
      </c>
      <c r="E1026" s="639" t="s">
        <v>4128</v>
      </c>
      <c r="F1026" s="640" t="s">
        <v>4144</v>
      </c>
      <c r="G1026" s="649">
        <v>61901.89</v>
      </c>
      <c r="H1026" s="650">
        <v>44578</v>
      </c>
      <c r="I1026" s="649">
        <v>61901.89</v>
      </c>
    </row>
    <row r="1027" spans="1:9" s="574" customFormat="1" ht="30">
      <c r="A1027" s="635" t="s">
        <v>4127</v>
      </c>
      <c r="B1027" s="636">
        <v>44561</v>
      </c>
      <c r="C1027" s="637" t="s">
        <v>2943</v>
      </c>
      <c r="D1027" s="638" t="s">
        <v>565</v>
      </c>
      <c r="E1027" s="639" t="s">
        <v>4128</v>
      </c>
      <c r="F1027" s="640" t="s">
        <v>2944</v>
      </c>
      <c r="G1027" s="649">
        <v>9961.58</v>
      </c>
      <c r="H1027" s="650">
        <v>44578</v>
      </c>
      <c r="I1027" s="649">
        <v>9961.58</v>
      </c>
    </row>
    <row r="1028" spans="1:9" s="574" customFormat="1" ht="30">
      <c r="A1028" s="635" t="s">
        <v>4127</v>
      </c>
      <c r="B1028" s="636">
        <v>44561</v>
      </c>
      <c r="C1028" s="637" t="s">
        <v>2945</v>
      </c>
      <c r="D1028" s="638" t="s">
        <v>565</v>
      </c>
      <c r="E1028" s="639" t="s">
        <v>4128</v>
      </c>
      <c r="F1028" s="640" t="s">
        <v>4148</v>
      </c>
      <c r="G1028" s="649">
        <v>22296.62</v>
      </c>
      <c r="H1028" s="650">
        <v>44578</v>
      </c>
      <c r="I1028" s="649">
        <v>22296.62</v>
      </c>
    </row>
    <row r="1029" spans="1:9" s="574" customFormat="1" ht="30">
      <c r="A1029" s="635" t="s">
        <v>4127</v>
      </c>
      <c r="B1029" s="636">
        <v>44561</v>
      </c>
      <c r="C1029" s="637" t="s">
        <v>2947</v>
      </c>
      <c r="D1029" s="638" t="s">
        <v>565</v>
      </c>
      <c r="E1029" s="639" t="s">
        <v>4128</v>
      </c>
      <c r="F1029" s="640" t="s">
        <v>4939</v>
      </c>
      <c r="G1029" s="649">
        <v>16319.29</v>
      </c>
      <c r="H1029" s="650">
        <v>44578</v>
      </c>
      <c r="I1029" s="649">
        <v>16319.29</v>
      </c>
    </row>
    <row r="1030" spans="1:9" s="574" customFormat="1" ht="30">
      <c r="A1030" s="635" t="s">
        <v>4127</v>
      </c>
      <c r="B1030" s="636">
        <v>44561</v>
      </c>
      <c r="C1030" s="637" t="s">
        <v>2796</v>
      </c>
      <c r="D1030" s="638" t="s">
        <v>565</v>
      </c>
      <c r="E1030" s="639" t="s">
        <v>4128</v>
      </c>
      <c r="F1030" s="640" t="s">
        <v>4149</v>
      </c>
      <c r="G1030" s="649">
        <v>61960.12</v>
      </c>
      <c r="H1030" s="650">
        <v>44578</v>
      </c>
      <c r="I1030" s="649">
        <v>61960.12</v>
      </c>
    </row>
    <row r="1031" spans="1:9" s="574" customFormat="1" ht="30">
      <c r="A1031" s="635" t="s">
        <v>4127</v>
      </c>
      <c r="B1031" s="636">
        <v>44561</v>
      </c>
      <c r="C1031" s="637" t="s">
        <v>2797</v>
      </c>
      <c r="D1031" s="638" t="s">
        <v>565</v>
      </c>
      <c r="E1031" s="639" t="s">
        <v>4128</v>
      </c>
      <c r="F1031" s="640" t="s">
        <v>4150</v>
      </c>
      <c r="G1031" s="649">
        <v>30516.41</v>
      </c>
      <c r="H1031" s="650">
        <v>44578</v>
      </c>
      <c r="I1031" s="649">
        <v>30516.41</v>
      </c>
    </row>
    <row r="1032" spans="1:9" s="574" customFormat="1" ht="30">
      <c r="A1032" s="635" t="s">
        <v>4127</v>
      </c>
      <c r="B1032" s="636">
        <v>44560</v>
      </c>
      <c r="C1032" s="637" t="s">
        <v>2931</v>
      </c>
      <c r="D1032" s="638" t="s">
        <v>565</v>
      </c>
      <c r="E1032" s="639" t="s">
        <v>4128</v>
      </c>
      <c r="F1032" s="640" t="s">
        <v>4145</v>
      </c>
      <c r="G1032" s="649">
        <v>5010.49</v>
      </c>
      <c r="H1032" s="650">
        <v>44578</v>
      </c>
      <c r="I1032" s="649">
        <v>5010.49</v>
      </c>
    </row>
    <row r="1033" spans="1:9" s="574" customFormat="1" ht="30">
      <c r="A1033" s="635" t="s">
        <v>4127</v>
      </c>
      <c r="B1033" s="636">
        <v>44560</v>
      </c>
      <c r="C1033" s="637" t="s">
        <v>2933</v>
      </c>
      <c r="D1033" s="638" t="s">
        <v>565</v>
      </c>
      <c r="E1033" s="639" t="s">
        <v>4128</v>
      </c>
      <c r="F1033" s="640" t="s">
        <v>4146</v>
      </c>
      <c r="G1033" s="649">
        <v>11048.44</v>
      </c>
      <c r="H1033" s="650">
        <v>44578</v>
      </c>
      <c r="I1033" s="649">
        <v>11048.44</v>
      </c>
    </row>
    <row r="1034" spans="1:9" s="574" customFormat="1" ht="30">
      <c r="A1034" s="635" t="s">
        <v>4127</v>
      </c>
      <c r="B1034" s="636">
        <v>44560</v>
      </c>
      <c r="C1034" s="637" t="s">
        <v>2935</v>
      </c>
      <c r="D1034" s="638" t="s">
        <v>565</v>
      </c>
      <c r="E1034" s="639" t="s">
        <v>4128</v>
      </c>
      <c r="F1034" s="640" t="s">
        <v>4147</v>
      </c>
      <c r="G1034" s="649">
        <v>8140.8</v>
      </c>
      <c r="H1034" s="650">
        <v>44578</v>
      </c>
      <c r="I1034" s="649">
        <v>8140.8</v>
      </c>
    </row>
    <row r="1035" spans="1:9" s="574" customFormat="1" ht="30">
      <c r="A1035" s="635" t="s">
        <v>4127</v>
      </c>
      <c r="B1035" s="690">
        <v>44575</v>
      </c>
      <c r="C1035" s="664" t="s">
        <v>774</v>
      </c>
      <c r="D1035" s="638" t="s">
        <v>565</v>
      </c>
      <c r="E1035" s="639" t="s">
        <v>4128</v>
      </c>
      <c r="F1035" s="663" t="s">
        <v>4938</v>
      </c>
      <c r="G1035" s="661">
        <v>57863.87</v>
      </c>
      <c r="H1035" s="665">
        <v>44609</v>
      </c>
      <c r="I1035" s="649">
        <v>57863.87</v>
      </c>
    </row>
    <row r="1036" spans="1:9" s="574" customFormat="1" ht="30">
      <c r="A1036" s="635" t="s">
        <v>4127</v>
      </c>
      <c r="B1036" s="690">
        <v>44575</v>
      </c>
      <c r="C1036" s="664" t="s">
        <v>4905</v>
      </c>
      <c r="D1036" s="638" t="s">
        <v>565</v>
      </c>
      <c r="E1036" s="639" t="s">
        <v>4128</v>
      </c>
      <c r="F1036" s="663" t="s">
        <v>4937</v>
      </c>
      <c r="G1036" s="661">
        <v>1359.28</v>
      </c>
      <c r="H1036" s="665">
        <v>44609</v>
      </c>
      <c r="I1036" s="649">
        <v>1359.28</v>
      </c>
    </row>
    <row r="1037" spans="1:9" s="574" customFormat="1" ht="30">
      <c r="A1037" s="635" t="s">
        <v>4127</v>
      </c>
      <c r="B1037" s="690">
        <v>44575</v>
      </c>
      <c r="C1037" s="664" t="s">
        <v>4901</v>
      </c>
      <c r="D1037" s="638" t="s">
        <v>565</v>
      </c>
      <c r="E1037" s="639" t="s">
        <v>4128</v>
      </c>
      <c r="F1037" s="663" t="s">
        <v>4936</v>
      </c>
      <c r="G1037" s="661">
        <v>16539.849999999999</v>
      </c>
      <c r="H1037" s="665">
        <v>44609</v>
      </c>
      <c r="I1037" s="649">
        <v>16539.849999999999</v>
      </c>
    </row>
    <row r="1038" spans="1:9" s="574" customFormat="1" ht="30">
      <c r="A1038" s="635" t="s">
        <v>4127</v>
      </c>
      <c r="B1038" s="690">
        <v>44575</v>
      </c>
      <c r="C1038" s="664" t="s">
        <v>4897</v>
      </c>
      <c r="D1038" s="638" t="s">
        <v>565</v>
      </c>
      <c r="E1038" s="639" t="s">
        <v>4128</v>
      </c>
      <c r="F1038" s="663" t="s">
        <v>4935</v>
      </c>
      <c r="G1038" s="661">
        <v>20775.97</v>
      </c>
      <c r="H1038" s="665">
        <v>44609</v>
      </c>
      <c r="I1038" s="649">
        <v>20775.97</v>
      </c>
    </row>
    <row r="1039" spans="1:9" s="574" customFormat="1" ht="30">
      <c r="A1039" s="640" t="s">
        <v>4127</v>
      </c>
      <c r="B1039" s="690">
        <v>44588</v>
      </c>
      <c r="C1039" s="664" t="s">
        <v>4895</v>
      </c>
      <c r="D1039" s="638" t="s">
        <v>565</v>
      </c>
      <c r="E1039" s="639" t="s">
        <v>4128</v>
      </c>
      <c r="F1039" s="663" t="s">
        <v>4934</v>
      </c>
      <c r="G1039" s="661">
        <v>18452.32</v>
      </c>
      <c r="H1039" s="665">
        <v>44609</v>
      </c>
      <c r="I1039" s="649">
        <v>18452.32</v>
      </c>
    </row>
    <row r="1040" spans="1:9" s="574" customFormat="1" ht="30">
      <c r="A1040" s="640" t="s">
        <v>4127</v>
      </c>
      <c r="B1040" s="690">
        <v>44588</v>
      </c>
      <c r="C1040" s="664" t="s">
        <v>4889</v>
      </c>
      <c r="D1040" s="638" t="s">
        <v>565</v>
      </c>
      <c r="E1040" s="639" t="s">
        <v>4128</v>
      </c>
      <c r="F1040" s="663" t="s">
        <v>4933</v>
      </c>
      <c r="G1040" s="661">
        <v>57775.13</v>
      </c>
      <c r="H1040" s="665">
        <v>44609</v>
      </c>
      <c r="I1040" s="649">
        <v>57775.13</v>
      </c>
    </row>
    <row r="1041" spans="1:9" s="574" customFormat="1" ht="30">
      <c r="A1041" s="640" t="s">
        <v>4127</v>
      </c>
      <c r="B1041" s="690">
        <v>44588</v>
      </c>
      <c r="C1041" s="664" t="s">
        <v>4886</v>
      </c>
      <c r="D1041" s="638" t="s">
        <v>565</v>
      </c>
      <c r="E1041" s="639" t="s">
        <v>4128</v>
      </c>
      <c r="F1041" s="663" t="s">
        <v>4932</v>
      </c>
      <c r="G1041" s="661">
        <v>1258.7</v>
      </c>
      <c r="H1041" s="665">
        <v>44609</v>
      </c>
      <c r="I1041" s="649">
        <v>1258.7</v>
      </c>
    </row>
    <row r="1042" spans="1:9" s="574" customFormat="1" ht="30">
      <c r="A1042" s="640" t="s">
        <v>4127</v>
      </c>
      <c r="B1042" s="690">
        <v>44588</v>
      </c>
      <c r="C1042" s="664" t="s">
        <v>4883</v>
      </c>
      <c r="D1042" s="638" t="s">
        <v>565</v>
      </c>
      <c r="E1042" s="639" t="s">
        <v>4128</v>
      </c>
      <c r="F1042" s="663" t="s">
        <v>4931</v>
      </c>
      <c r="G1042" s="661">
        <v>19453.34</v>
      </c>
      <c r="H1042" s="665">
        <v>44609</v>
      </c>
      <c r="I1042" s="649">
        <v>19453.34</v>
      </c>
    </row>
    <row r="1043" spans="1:9" s="574" customFormat="1" ht="30">
      <c r="A1043" s="640" t="s">
        <v>4127</v>
      </c>
      <c r="B1043" s="690">
        <v>44603</v>
      </c>
      <c r="C1043" s="691" t="s">
        <v>4822</v>
      </c>
      <c r="D1043" s="692" t="s">
        <v>565</v>
      </c>
      <c r="E1043" s="639" t="s">
        <v>4128</v>
      </c>
      <c r="F1043" s="640" t="s">
        <v>4930</v>
      </c>
      <c r="G1043" s="661">
        <v>57613.46</v>
      </c>
      <c r="H1043" s="665">
        <v>44637</v>
      </c>
      <c r="I1043" s="649">
        <v>57613.46</v>
      </c>
    </row>
    <row r="1044" spans="1:9" s="574" customFormat="1" ht="45">
      <c r="A1044" s="640" t="s">
        <v>4127</v>
      </c>
      <c r="B1044" s="690">
        <v>44603</v>
      </c>
      <c r="C1044" s="691" t="s">
        <v>4876</v>
      </c>
      <c r="D1044" s="692" t="s">
        <v>565</v>
      </c>
      <c r="E1044" s="639" t="s">
        <v>4128</v>
      </c>
      <c r="F1044" s="640" t="s">
        <v>4929</v>
      </c>
      <c r="G1044" s="661">
        <v>1148.81</v>
      </c>
      <c r="H1044" s="665">
        <v>44637</v>
      </c>
      <c r="I1044" s="649">
        <v>1148.81</v>
      </c>
    </row>
    <row r="1045" spans="1:9" s="574" customFormat="1" ht="45">
      <c r="A1045" s="640" t="s">
        <v>4127</v>
      </c>
      <c r="B1045" s="690">
        <v>44603</v>
      </c>
      <c r="C1045" s="691" t="s">
        <v>4873</v>
      </c>
      <c r="D1045" s="692" t="s">
        <v>565</v>
      </c>
      <c r="E1045" s="639" t="s">
        <v>4128</v>
      </c>
      <c r="F1045" s="640" t="s">
        <v>4928</v>
      </c>
      <c r="G1045" s="661">
        <v>19680.14</v>
      </c>
      <c r="H1045" s="665">
        <v>44637</v>
      </c>
      <c r="I1045" s="649">
        <v>19680.14</v>
      </c>
    </row>
    <row r="1046" spans="1:9" s="574" customFormat="1" ht="45">
      <c r="A1046" s="640" t="s">
        <v>4127</v>
      </c>
      <c r="B1046" s="690">
        <v>44603</v>
      </c>
      <c r="C1046" s="691" t="s">
        <v>2368</v>
      </c>
      <c r="D1046" s="692" t="s">
        <v>565</v>
      </c>
      <c r="E1046" s="639" t="s">
        <v>4128</v>
      </c>
      <c r="F1046" s="640" t="s">
        <v>4927</v>
      </c>
      <c r="G1046" s="661">
        <v>19887.55</v>
      </c>
      <c r="H1046" s="665">
        <v>44637</v>
      </c>
      <c r="I1046" s="649">
        <v>19887.55</v>
      </c>
    </row>
    <row r="1047" spans="1:9" s="574" customFormat="1" ht="30">
      <c r="A1047" s="640" t="s">
        <v>4127</v>
      </c>
      <c r="B1047" s="690">
        <v>44617</v>
      </c>
      <c r="C1047" s="691" t="s">
        <v>4820</v>
      </c>
      <c r="D1047" s="692" t="s">
        <v>565</v>
      </c>
      <c r="E1047" s="639" t="s">
        <v>4128</v>
      </c>
      <c r="F1047" s="640" t="s">
        <v>4926</v>
      </c>
      <c r="G1047" s="661">
        <v>57802.64</v>
      </c>
      <c r="H1047" s="665">
        <v>44637</v>
      </c>
      <c r="I1047" s="649">
        <v>57802.64</v>
      </c>
    </row>
    <row r="1048" spans="1:9" s="574" customFormat="1" ht="30">
      <c r="A1048" s="640" t="s">
        <v>4127</v>
      </c>
      <c r="B1048" s="690">
        <v>44617</v>
      </c>
      <c r="C1048" s="691" t="s">
        <v>4863</v>
      </c>
      <c r="D1048" s="692" t="s">
        <v>565</v>
      </c>
      <c r="E1048" s="639" t="s">
        <v>4128</v>
      </c>
      <c r="F1048" s="640" t="s">
        <v>4925</v>
      </c>
      <c r="G1048" s="661">
        <v>1123.42</v>
      </c>
      <c r="H1048" s="665">
        <v>44637</v>
      </c>
      <c r="I1048" s="649">
        <v>1123.42</v>
      </c>
    </row>
    <row r="1049" spans="1:9" s="574" customFormat="1" ht="30">
      <c r="A1049" s="640" t="s">
        <v>4127</v>
      </c>
      <c r="B1049" s="690">
        <v>44617</v>
      </c>
      <c r="C1049" s="691" t="s">
        <v>4859</v>
      </c>
      <c r="D1049" s="692" t="s">
        <v>565</v>
      </c>
      <c r="E1049" s="639" t="s">
        <v>4128</v>
      </c>
      <c r="F1049" s="640" t="s">
        <v>4924</v>
      </c>
      <c r="G1049" s="661">
        <v>20419.37</v>
      </c>
      <c r="H1049" s="665">
        <v>44637</v>
      </c>
      <c r="I1049" s="649">
        <v>20419.37</v>
      </c>
    </row>
    <row r="1050" spans="1:9" s="574" customFormat="1" ht="30">
      <c r="A1050" s="640" t="s">
        <v>4127</v>
      </c>
      <c r="B1050" s="690">
        <v>44617</v>
      </c>
      <c r="C1050" s="691" t="s">
        <v>4856</v>
      </c>
      <c r="D1050" s="692" t="s">
        <v>565</v>
      </c>
      <c r="E1050" s="639" t="s">
        <v>4128</v>
      </c>
      <c r="F1050" s="640" t="s">
        <v>4923</v>
      </c>
      <c r="G1050" s="661">
        <v>20042.47</v>
      </c>
      <c r="H1050" s="665">
        <v>44637</v>
      </c>
      <c r="I1050" s="649">
        <v>20042.47</v>
      </c>
    </row>
    <row r="1051" spans="1:9" s="574" customFormat="1" ht="30">
      <c r="A1051" s="640" t="s">
        <v>4127</v>
      </c>
      <c r="B1051" s="690">
        <v>44631</v>
      </c>
      <c r="C1051" s="691" t="s">
        <v>4818</v>
      </c>
      <c r="D1051" s="692" t="s">
        <v>565</v>
      </c>
      <c r="E1051" s="639" t="s">
        <v>4128</v>
      </c>
      <c r="F1051" s="640" t="s">
        <v>4922</v>
      </c>
      <c r="G1051" s="661">
        <v>61433.15</v>
      </c>
      <c r="H1051" s="665">
        <v>44668</v>
      </c>
      <c r="I1051" s="649">
        <v>61433.15</v>
      </c>
    </row>
    <row r="1052" spans="1:9" s="574" customFormat="1" ht="30">
      <c r="A1052" s="640" t="s">
        <v>4127</v>
      </c>
      <c r="B1052" s="690">
        <v>44631</v>
      </c>
      <c r="C1052" s="691" t="s">
        <v>4830</v>
      </c>
      <c r="D1052" s="692" t="s">
        <v>565</v>
      </c>
      <c r="E1052" s="639" t="s">
        <v>4128</v>
      </c>
      <c r="F1052" s="640" t="s">
        <v>4921</v>
      </c>
      <c r="G1052" s="661">
        <v>11372.88</v>
      </c>
      <c r="H1052" s="665">
        <v>44668</v>
      </c>
      <c r="I1052" s="649">
        <v>11372.88</v>
      </c>
    </row>
    <row r="1053" spans="1:9" s="574" customFormat="1" ht="30">
      <c r="A1053" s="640" t="s">
        <v>4127</v>
      </c>
      <c r="B1053" s="690">
        <v>44631</v>
      </c>
      <c r="C1053" s="691" t="s">
        <v>4844</v>
      </c>
      <c r="D1053" s="692" t="s">
        <v>565</v>
      </c>
      <c r="E1053" s="639" t="s">
        <v>4128</v>
      </c>
      <c r="F1053" s="640" t="s">
        <v>4920</v>
      </c>
      <c r="G1053" s="661">
        <v>20608.73</v>
      </c>
      <c r="H1053" s="665">
        <v>44668</v>
      </c>
      <c r="I1053" s="649">
        <v>20608.73</v>
      </c>
    </row>
    <row r="1054" spans="1:9" s="574" customFormat="1" ht="30">
      <c r="A1054" s="640" t="s">
        <v>4127</v>
      </c>
      <c r="B1054" s="690">
        <v>44631</v>
      </c>
      <c r="C1054" s="691" t="s">
        <v>4841</v>
      </c>
      <c r="D1054" s="692" t="s">
        <v>565</v>
      </c>
      <c r="E1054" s="639" t="s">
        <v>4128</v>
      </c>
      <c r="F1054" s="640" t="s">
        <v>4919</v>
      </c>
      <c r="G1054" s="661">
        <v>20124.72</v>
      </c>
      <c r="H1054" s="665">
        <v>44668</v>
      </c>
      <c r="I1054" s="649">
        <v>20124.72</v>
      </c>
    </row>
    <row r="1055" spans="1:9" s="574" customFormat="1" ht="30">
      <c r="A1055" s="640" t="s">
        <v>4127</v>
      </c>
      <c r="B1055" s="690">
        <v>44645</v>
      </c>
      <c r="C1055" s="664" t="s">
        <v>4816</v>
      </c>
      <c r="D1055" s="692" t="s">
        <v>565</v>
      </c>
      <c r="E1055" s="639" t="s">
        <v>4128</v>
      </c>
      <c r="F1055" s="640" t="s">
        <v>4918</v>
      </c>
      <c r="G1055" s="669">
        <v>60620.45</v>
      </c>
      <c r="H1055" s="665">
        <v>44668</v>
      </c>
      <c r="I1055" s="649">
        <v>60620.45</v>
      </c>
    </row>
    <row r="1056" spans="1:9" s="574" customFormat="1" ht="30">
      <c r="A1056" s="640" t="s">
        <v>4127</v>
      </c>
      <c r="B1056" s="690">
        <v>44645</v>
      </c>
      <c r="C1056" s="664" t="s">
        <v>4829</v>
      </c>
      <c r="D1056" s="692" t="s">
        <v>565</v>
      </c>
      <c r="E1056" s="639" t="s">
        <v>4128</v>
      </c>
      <c r="F1056" s="640" t="s">
        <v>4917</v>
      </c>
      <c r="G1056" s="669">
        <v>11208.57</v>
      </c>
      <c r="H1056" s="665">
        <v>44668</v>
      </c>
      <c r="I1056" s="649">
        <v>11208.57</v>
      </c>
    </row>
    <row r="1057" spans="1:9" s="574" customFormat="1" ht="30">
      <c r="A1057" s="640" t="s">
        <v>4127</v>
      </c>
      <c r="B1057" s="690">
        <v>44645</v>
      </c>
      <c r="C1057" s="664" t="s">
        <v>4833</v>
      </c>
      <c r="D1057" s="692" t="s">
        <v>565</v>
      </c>
      <c r="E1057" s="639" t="s">
        <v>4128</v>
      </c>
      <c r="F1057" s="640" t="s">
        <v>4916</v>
      </c>
      <c r="G1057" s="669">
        <v>19969.45</v>
      </c>
      <c r="H1057" s="665">
        <v>44668</v>
      </c>
      <c r="I1057" s="649">
        <v>19969.45</v>
      </c>
    </row>
    <row r="1058" spans="1:9" s="574" customFormat="1" ht="30">
      <c r="A1058" s="640" t="s">
        <v>4127</v>
      </c>
      <c r="B1058" s="690">
        <v>44645</v>
      </c>
      <c r="C1058" s="664" t="s">
        <v>2387</v>
      </c>
      <c r="D1058" s="692" t="s">
        <v>565</v>
      </c>
      <c r="E1058" s="639" t="s">
        <v>4128</v>
      </c>
      <c r="F1058" s="640" t="s">
        <v>4915</v>
      </c>
      <c r="G1058" s="669">
        <v>20832.96</v>
      </c>
      <c r="H1058" s="665">
        <v>44668</v>
      </c>
      <c r="I1058" s="649">
        <v>20832.96</v>
      </c>
    </row>
    <row r="1059" spans="1:9" s="574" customFormat="1" ht="30">
      <c r="A1059" s="693" t="s">
        <v>4151</v>
      </c>
      <c r="B1059" s="636">
        <v>44470</v>
      </c>
      <c r="C1059" s="637"/>
      <c r="D1059" s="638" t="s">
        <v>565</v>
      </c>
      <c r="E1059" s="639" t="s">
        <v>4104</v>
      </c>
      <c r="F1059" s="640" t="s">
        <v>4914</v>
      </c>
      <c r="G1059" s="649">
        <v>-25570.9</v>
      </c>
      <c r="H1059" s="650">
        <v>44578</v>
      </c>
      <c r="I1059" s="649">
        <v>-25570.9</v>
      </c>
    </row>
    <row r="1060" spans="1:9" s="600" customFormat="1" ht="30">
      <c r="A1060" s="693" t="s">
        <v>4151</v>
      </c>
      <c r="B1060" s="690">
        <v>44575</v>
      </c>
      <c r="C1060" s="664" t="s">
        <v>774</v>
      </c>
      <c r="D1060" s="638" t="s">
        <v>565</v>
      </c>
      <c r="E1060" s="639" t="s">
        <v>4104</v>
      </c>
      <c r="F1060" s="640" t="s">
        <v>4913</v>
      </c>
      <c r="G1060" s="661">
        <v>3585</v>
      </c>
      <c r="H1060" s="650">
        <v>44637</v>
      </c>
      <c r="I1060" s="649">
        <v>3585</v>
      </c>
    </row>
    <row r="1061" spans="1:9" s="600" customFormat="1" ht="30">
      <c r="A1061" s="693" t="s">
        <v>4151</v>
      </c>
      <c r="B1061" s="690">
        <v>44575</v>
      </c>
      <c r="C1061" s="664" t="s">
        <v>774</v>
      </c>
      <c r="D1061" s="638" t="s">
        <v>565</v>
      </c>
      <c r="E1061" s="639" t="s">
        <v>4104</v>
      </c>
      <c r="F1061" s="640" t="s">
        <v>4912</v>
      </c>
      <c r="G1061" s="661">
        <v>147769.38</v>
      </c>
      <c r="H1061" s="650">
        <v>44637</v>
      </c>
      <c r="I1061" s="649">
        <v>147769.38</v>
      </c>
    </row>
    <row r="1062" spans="1:9" s="600" customFormat="1" ht="30">
      <c r="A1062" s="693" t="s">
        <v>4151</v>
      </c>
      <c r="B1062" s="690">
        <v>44575</v>
      </c>
      <c r="C1062" s="664" t="s">
        <v>774</v>
      </c>
      <c r="D1062" s="638" t="s">
        <v>565</v>
      </c>
      <c r="E1062" s="639" t="s">
        <v>4104</v>
      </c>
      <c r="F1062" s="640" t="s">
        <v>4911</v>
      </c>
      <c r="G1062" s="661">
        <v>102175.12</v>
      </c>
      <c r="H1062" s="650">
        <v>44637</v>
      </c>
      <c r="I1062" s="649">
        <v>102175.12</v>
      </c>
    </row>
    <row r="1063" spans="1:9" s="600" customFormat="1" ht="30">
      <c r="A1063" s="693" t="s">
        <v>4151</v>
      </c>
      <c r="B1063" s="690">
        <v>44575</v>
      </c>
      <c r="C1063" s="664" t="s">
        <v>774</v>
      </c>
      <c r="D1063" s="638" t="s">
        <v>565</v>
      </c>
      <c r="E1063" s="639" t="s">
        <v>4104</v>
      </c>
      <c r="F1063" s="640" t="s">
        <v>4910</v>
      </c>
      <c r="G1063" s="661">
        <v>10773.9</v>
      </c>
      <c r="H1063" s="650">
        <v>44637</v>
      </c>
      <c r="I1063" s="649">
        <v>10773.9</v>
      </c>
    </row>
    <row r="1064" spans="1:9" s="600" customFormat="1" ht="30">
      <c r="A1064" s="693" t="s">
        <v>4151</v>
      </c>
      <c r="B1064" s="690">
        <v>44575</v>
      </c>
      <c r="C1064" s="664" t="s">
        <v>774</v>
      </c>
      <c r="D1064" s="638" t="s">
        <v>565</v>
      </c>
      <c r="E1064" s="639" t="s">
        <v>4104</v>
      </c>
      <c r="F1064" s="640" t="s">
        <v>4909</v>
      </c>
      <c r="G1064" s="661">
        <v>-130072.38</v>
      </c>
      <c r="H1064" s="650">
        <v>44637</v>
      </c>
      <c r="I1064" s="649">
        <v>-130072.38</v>
      </c>
    </row>
    <row r="1065" spans="1:9" s="600" customFormat="1" ht="45">
      <c r="A1065" s="693" t="s">
        <v>4151</v>
      </c>
      <c r="B1065" s="690">
        <v>44575</v>
      </c>
      <c r="C1065" s="664" t="s">
        <v>4905</v>
      </c>
      <c r="D1065" s="638" t="s">
        <v>565</v>
      </c>
      <c r="E1065" s="639" t="s">
        <v>4104</v>
      </c>
      <c r="F1065" s="640" t="s">
        <v>4908</v>
      </c>
      <c r="G1065" s="661">
        <v>-6297.72</v>
      </c>
      <c r="H1065" s="650">
        <v>44637</v>
      </c>
      <c r="I1065" s="649">
        <v>-6297.72</v>
      </c>
    </row>
    <row r="1066" spans="1:9" s="600" customFormat="1" ht="45">
      <c r="A1066" s="693" t="s">
        <v>4151</v>
      </c>
      <c r="B1066" s="690">
        <v>44575</v>
      </c>
      <c r="C1066" s="664" t="s">
        <v>4905</v>
      </c>
      <c r="D1066" s="638" t="s">
        <v>565</v>
      </c>
      <c r="E1066" s="639" t="s">
        <v>4104</v>
      </c>
      <c r="F1066" s="640" t="s">
        <v>4907</v>
      </c>
      <c r="G1066" s="661">
        <v>225</v>
      </c>
      <c r="H1066" s="650">
        <v>44637</v>
      </c>
      <c r="I1066" s="649">
        <v>225</v>
      </c>
    </row>
    <row r="1067" spans="1:9" s="600" customFormat="1" ht="30">
      <c r="A1067" s="693" t="s">
        <v>4151</v>
      </c>
      <c r="B1067" s="690">
        <v>44575</v>
      </c>
      <c r="C1067" s="664" t="s">
        <v>4905</v>
      </c>
      <c r="D1067" s="638" t="s">
        <v>565</v>
      </c>
      <c r="E1067" s="639" t="s">
        <v>4104</v>
      </c>
      <c r="F1067" s="640" t="s">
        <v>4906</v>
      </c>
      <c r="G1067" s="661">
        <v>2135.64</v>
      </c>
      <c r="H1067" s="650">
        <v>44637</v>
      </c>
      <c r="I1067" s="649">
        <v>2135.64</v>
      </c>
    </row>
    <row r="1068" spans="1:9" s="600" customFormat="1" ht="30">
      <c r="A1068" s="693" t="s">
        <v>4151</v>
      </c>
      <c r="B1068" s="690">
        <v>44575</v>
      </c>
      <c r="C1068" s="664" t="s">
        <v>4905</v>
      </c>
      <c r="D1068" s="638" t="s">
        <v>565</v>
      </c>
      <c r="E1068" s="639" t="s">
        <v>4104</v>
      </c>
      <c r="F1068" s="640" t="s">
        <v>4904</v>
      </c>
      <c r="G1068" s="661">
        <v>10323.879999999999</v>
      </c>
      <c r="H1068" s="650">
        <v>44637</v>
      </c>
      <c r="I1068" s="649">
        <v>10323.879999999999</v>
      </c>
    </row>
    <row r="1069" spans="1:9" s="600" customFormat="1" ht="45">
      <c r="A1069" s="693" t="s">
        <v>4151</v>
      </c>
      <c r="B1069" s="690">
        <v>44575</v>
      </c>
      <c r="C1069" s="664" t="s">
        <v>4901</v>
      </c>
      <c r="D1069" s="638" t="s">
        <v>565</v>
      </c>
      <c r="E1069" s="639" t="s">
        <v>4104</v>
      </c>
      <c r="F1069" s="640" t="s">
        <v>4903</v>
      </c>
      <c r="G1069" s="661">
        <v>180</v>
      </c>
      <c r="H1069" s="650">
        <v>44637</v>
      </c>
      <c r="I1069" s="649">
        <v>180</v>
      </c>
    </row>
    <row r="1070" spans="1:9" s="600" customFormat="1" ht="30">
      <c r="A1070" s="693" t="s">
        <v>4151</v>
      </c>
      <c r="B1070" s="690">
        <v>44575</v>
      </c>
      <c r="C1070" s="664" t="s">
        <v>4901</v>
      </c>
      <c r="D1070" s="638" t="s">
        <v>565</v>
      </c>
      <c r="E1070" s="639" t="s">
        <v>4104</v>
      </c>
      <c r="F1070" s="640" t="s">
        <v>4902</v>
      </c>
      <c r="G1070" s="661">
        <v>6624.79</v>
      </c>
      <c r="H1070" s="650">
        <v>44637</v>
      </c>
      <c r="I1070" s="649">
        <v>6624.79</v>
      </c>
    </row>
    <row r="1071" spans="1:9" s="600" customFormat="1" ht="30">
      <c r="A1071" s="693" t="s">
        <v>4151</v>
      </c>
      <c r="B1071" s="690">
        <v>44575</v>
      </c>
      <c r="C1071" s="664" t="s">
        <v>4901</v>
      </c>
      <c r="D1071" s="638" t="s">
        <v>565</v>
      </c>
      <c r="E1071" s="639" t="s">
        <v>4104</v>
      </c>
      <c r="F1071" s="640" t="s">
        <v>4900</v>
      </c>
      <c r="G1071" s="661">
        <v>16822.5</v>
      </c>
      <c r="H1071" s="650">
        <v>44637</v>
      </c>
      <c r="I1071" s="649">
        <v>16822.5</v>
      </c>
    </row>
    <row r="1072" spans="1:9" s="600" customFormat="1" ht="45">
      <c r="A1072" s="693" t="s">
        <v>4151</v>
      </c>
      <c r="B1072" s="690">
        <v>44575</v>
      </c>
      <c r="C1072" s="664" t="s">
        <v>4897</v>
      </c>
      <c r="D1072" s="638" t="s">
        <v>565</v>
      </c>
      <c r="E1072" s="639" t="s">
        <v>4104</v>
      </c>
      <c r="F1072" s="640" t="s">
        <v>4899</v>
      </c>
      <c r="G1072" s="661">
        <v>240</v>
      </c>
      <c r="H1072" s="650">
        <v>44637</v>
      </c>
      <c r="I1072" s="649">
        <v>240</v>
      </c>
    </row>
    <row r="1073" spans="1:9" s="600" customFormat="1" ht="30">
      <c r="A1073" s="693" t="s">
        <v>4151</v>
      </c>
      <c r="B1073" s="690">
        <v>44575</v>
      </c>
      <c r="C1073" s="664" t="s">
        <v>4897</v>
      </c>
      <c r="D1073" s="638" t="s">
        <v>565</v>
      </c>
      <c r="E1073" s="639" t="s">
        <v>4104</v>
      </c>
      <c r="F1073" s="640" t="s">
        <v>4898</v>
      </c>
      <c r="G1073" s="661">
        <v>8454.2900000000009</v>
      </c>
      <c r="H1073" s="650">
        <v>44637</v>
      </c>
      <c r="I1073" s="649">
        <v>8454.2900000000009</v>
      </c>
    </row>
    <row r="1074" spans="1:9" s="600" customFormat="1" ht="30">
      <c r="A1074" s="693" t="s">
        <v>4151</v>
      </c>
      <c r="B1074" s="690">
        <v>44575</v>
      </c>
      <c r="C1074" s="664" t="s">
        <v>4897</v>
      </c>
      <c r="D1074" s="638" t="s">
        <v>565</v>
      </c>
      <c r="E1074" s="639" t="s">
        <v>4104</v>
      </c>
      <c r="F1074" s="640" t="s">
        <v>4896</v>
      </c>
      <c r="G1074" s="661">
        <v>27103.97</v>
      </c>
      <c r="H1074" s="650">
        <v>44637</v>
      </c>
      <c r="I1074" s="649">
        <v>27103.97</v>
      </c>
    </row>
    <row r="1075" spans="1:9" s="600" customFormat="1" ht="30">
      <c r="A1075" s="693" t="s">
        <v>4151</v>
      </c>
      <c r="B1075" s="690">
        <v>44588</v>
      </c>
      <c r="C1075" s="664" t="s">
        <v>4895</v>
      </c>
      <c r="D1075" s="638" t="s">
        <v>565</v>
      </c>
      <c r="E1075" s="639" t="s">
        <v>4104</v>
      </c>
      <c r="F1075" s="640" t="s">
        <v>4894</v>
      </c>
      <c r="G1075" s="661">
        <v>5284.57</v>
      </c>
      <c r="H1075" s="650">
        <v>44637</v>
      </c>
      <c r="I1075" s="649">
        <v>5284.57</v>
      </c>
    </row>
    <row r="1076" spans="1:9" s="600" customFormat="1" ht="30">
      <c r="A1076" s="693" t="s">
        <v>4151</v>
      </c>
      <c r="B1076" s="690">
        <v>44588</v>
      </c>
      <c r="C1076" s="664" t="s">
        <v>4895</v>
      </c>
      <c r="D1076" s="638" t="s">
        <v>565</v>
      </c>
      <c r="E1076" s="639" t="s">
        <v>4104</v>
      </c>
      <c r="F1076" s="640" t="s">
        <v>4894</v>
      </c>
      <c r="G1076" s="661">
        <v>14824.17</v>
      </c>
      <c r="H1076" s="650">
        <v>44637</v>
      </c>
      <c r="I1076" s="649">
        <v>14824.17</v>
      </c>
    </row>
    <row r="1077" spans="1:9" s="600" customFormat="1" ht="30">
      <c r="A1077" s="693" t="s">
        <v>4151</v>
      </c>
      <c r="B1077" s="690">
        <v>44589</v>
      </c>
      <c r="C1077" s="664" t="s">
        <v>4889</v>
      </c>
      <c r="D1077" s="638" t="s">
        <v>565</v>
      </c>
      <c r="E1077" s="639" t="s">
        <v>4104</v>
      </c>
      <c r="F1077" s="640" t="s">
        <v>4893</v>
      </c>
      <c r="G1077" s="661">
        <v>10233.69</v>
      </c>
      <c r="H1077" s="650">
        <v>44637</v>
      </c>
      <c r="I1077" s="649">
        <v>10233.69</v>
      </c>
    </row>
    <row r="1078" spans="1:9" s="600" customFormat="1" ht="30">
      <c r="A1078" s="693" t="s">
        <v>4151</v>
      </c>
      <c r="B1078" s="690">
        <v>44589</v>
      </c>
      <c r="C1078" s="664" t="s">
        <v>4889</v>
      </c>
      <c r="D1078" s="638" t="s">
        <v>565</v>
      </c>
      <c r="E1078" s="639" t="s">
        <v>4104</v>
      </c>
      <c r="F1078" s="640" t="s">
        <v>4892</v>
      </c>
      <c r="G1078" s="661">
        <v>30</v>
      </c>
      <c r="H1078" s="650">
        <v>44637</v>
      </c>
      <c r="I1078" s="649">
        <v>30</v>
      </c>
    </row>
    <row r="1079" spans="1:9" s="600" customFormat="1" ht="30">
      <c r="A1079" s="693" t="s">
        <v>4151</v>
      </c>
      <c r="B1079" s="690">
        <v>44589</v>
      </c>
      <c r="C1079" s="664" t="s">
        <v>4889</v>
      </c>
      <c r="D1079" s="638" t="s">
        <v>565</v>
      </c>
      <c r="E1079" s="639" t="s">
        <v>4104</v>
      </c>
      <c r="F1079" s="640" t="s">
        <v>4891</v>
      </c>
      <c r="G1079" s="661">
        <v>158406.15</v>
      </c>
      <c r="H1079" s="650">
        <v>44637</v>
      </c>
      <c r="I1079" s="649">
        <v>158406.15</v>
      </c>
    </row>
    <row r="1080" spans="1:9" s="600" customFormat="1" ht="30">
      <c r="A1080" s="693" t="s">
        <v>4151</v>
      </c>
      <c r="B1080" s="690">
        <v>44589</v>
      </c>
      <c r="C1080" s="664" t="s">
        <v>4889</v>
      </c>
      <c r="D1080" s="638" t="s">
        <v>565</v>
      </c>
      <c r="E1080" s="639" t="s">
        <v>4104</v>
      </c>
      <c r="F1080" s="640" t="s">
        <v>4890</v>
      </c>
      <c r="G1080" s="661">
        <v>101573.23</v>
      </c>
      <c r="H1080" s="650">
        <v>44637</v>
      </c>
      <c r="I1080" s="649">
        <v>101573.23</v>
      </c>
    </row>
    <row r="1081" spans="1:9" s="600" customFormat="1" ht="30">
      <c r="A1081" s="693" t="s">
        <v>4151</v>
      </c>
      <c r="B1081" s="690">
        <v>44589</v>
      </c>
      <c r="C1081" s="664" t="s">
        <v>4889</v>
      </c>
      <c r="D1081" s="638" t="s">
        <v>565</v>
      </c>
      <c r="E1081" s="639" t="s">
        <v>4104</v>
      </c>
      <c r="F1081" s="640" t="s">
        <v>4888</v>
      </c>
      <c r="G1081" s="661">
        <v>-952.5</v>
      </c>
      <c r="H1081" s="650">
        <v>44637</v>
      </c>
      <c r="I1081" s="649">
        <v>-952.5</v>
      </c>
    </row>
    <row r="1082" spans="1:9" s="600" customFormat="1" ht="30">
      <c r="A1082" s="694" t="s">
        <v>4151</v>
      </c>
      <c r="B1082" s="690">
        <v>44589</v>
      </c>
      <c r="C1082" s="664" t="s">
        <v>4886</v>
      </c>
      <c r="D1082" s="638" t="s">
        <v>565</v>
      </c>
      <c r="E1082" s="639" t="s">
        <v>4104</v>
      </c>
      <c r="F1082" s="640" t="s">
        <v>4887</v>
      </c>
      <c r="G1082" s="661">
        <v>2241</v>
      </c>
      <c r="H1082" s="650">
        <v>44637</v>
      </c>
      <c r="I1082" s="649">
        <v>2241</v>
      </c>
    </row>
    <row r="1083" spans="1:9" s="600" customFormat="1" ht="30">
      <c r="A1083" s="694" t="s">
        <v>4151</v>
      </c>
      <c r="B1083" s="690">
        <v>44589</v>
      </c>
      <c r="C1083" s="664" t="s">
        <v>4886</v>
      </c>
      <c r="D1083" s="638" t="s">
        <v>565</v>
      </c>
      <c r="E1083" s="639" t="s">
        <v>4104</v>
      </c>
      <c r="F1083" s="640" t="s">
        <v>4885</v>
      </c>
      <c r="G1083" s="661">
        <v>9506.61</v>
      </c>
      <c r="H1083" s="650">
        <v>44637</v>
      </c>
      <c r="I1083" s="649">
        <v>9506.61</v>
      </c>
    </row>
    <row r="1084" spans="1:9" s="600" customFormat="1" ht="30">
      <c r="A1084" s="694" t="s">
        <v>4151</v>
      </c>
      <c r="B1084" s="690">
        <v>44589</v>
      </c>
      <c r="C1084" s="664" t="s">
        <v>4883</v>
      </c>
      <c r="D1084" s="638" t="s">
        <v>565</v>
      </c>
      <c r="E1084" s="639" t="s">
        <v>4104</v>
      </c>
      <c r="F1084" s="640" t="s">
        <v>4884</v>
      </c>
      <c r="G1084" s="661">
        <v>8438.6</v>
      </c>
      <c r="H1084" s="650">
        <v>44637</v>
      </c>
      <c r="I1084" s="649">
        <v>8438.6</v>
      </c>
    </row>
    <row r="1085" spans="1:9" s="600" customFormat="1" ht="30">
      <c r="A1085" s="694" t="s">
        <v>4151</v>
      </c>
      <c r="B1085" s="690">
        <v>44589</v>
      </c>
      <c r="C1085" s="664" t="s">
        <v>4883</v>
      </c>
      <c r="D1085" s="638" t="s">
        <v>565</v>
      </c>
      <c r="E1085" s="639" t="s">
        <v>4104</v>
      </c>
      <c r="F1085" s="640" t="s">
        <v>4882</v>
      </c>
      <c r="G1085" s="661">
        <v>26960.09</v>
      </c>
      <c r="H1085" s="650">
        <v>44637</v>
      </c>
      <c r="I1085" s="649">
        <v>26960.09</v>
      </c>
    </row>
    <row r="1086" spans="1:9" s="600" customFormat="1" ht="45">
      <c r="A1086" s="694" t="s">
        <v>4151</v>
      </c>
      <c r="B1086" s="690">
        <v>44603</v>
      </c>
      <c r="C1086" s="664" t="s">
        <v>4822</v>
      </c>
      <c r="D1086" s="638" t="s">
        <v>565</v>
      </c>
      <c r="E1086" s="639" t="s">
        <v>4104</v>
      </c>
      <c r="F1086" s="640" t="s">
        <v>4881</v>
      </c>
      <c r="G1086" s="661">
        <v>9053.18</v>
      </c>
      <c r="H1086" s="650">
        <v>44637</v>
      </c>
      <c r="I1086" s="649">
        <v>9053.18</v>
      </c>
    </row>
    <row r="1087" spans="1:9" s="600" customFormat="1" ht="45">
      <c r="A1087" s="694" t="s">
        <v>4151</v>
      </c>
      <c r="B1087" s="690">
        <v>44603</v>
      </c>
      <c r="C1087" s="664" t="s">
        <v>4822</v>
      </c>
      <c r="D1087" s="638" t="s">
        <v>565</v>
      </c>
      <c r="E1087" s="639" t="s">
        <v>4104</v>
      </c>
      <c r="F1087" s="640" t="s">
        <v>4880</v>
      </c>
      <c r="G1087" s="661">
        <v>15</v>
      </c>
      <c r="H1087" s="650">
        <v>44637</v>
      </c>
      <c r="I1087" s="649">
        <v>15</v>
      </c>
    </row>
    <row r="1088" spans="1:9" s="600" customFormat="1" ht="45">
      <c r="A1088" s="693" t="s">
        <v>4151</v>
      </c>
      <c r="B1088" s="690">
        <v>44603</v>
      </c>
      <c r="C1088" s="664" t="s">
        <v>4822</v>
      </c>
      <c r="D1088" s="638" t="s">
        <v>565</v>
      </c>
      <c r="E1088" s="639" t="s">
        <v>4104</v>
      </c>
      <c r="F1088" s="640" t="s">
        <v>4879</v>
      </c>
      <c r="G1088" s="661">
        <v>157334.94</v>
      </c>
      <c r="H1088" s="650">
        <v>44637</v>
      </c>
      <c r="I1088" s="649">
        <v>157334.94</v>
      </c>
    </row>
    <row r="1089" spans="1:9" s="600" customFormat="1" ht="45">
      <c r="A1089" s="693" t="s">
        <v>4151</v>
      </c>
      <c r="B1089" s="690">
        <v>44603</v>
      </c>
      <c r="C1089" s="664" t="s">
        <v>4822</v>
      </c>
      <c r="D1089" s="638" t="s">
        <v>565</v>
      </c>
      <c r="E1089" s="639" t="s">
        <v>4104</v>
      </c>
      <c r="F1089" s="640" t="s">
        <v>4878</v>
      </c>
      <c r="G1089" s="661">
        <v>104831.52</v>
      </c>
      <c r="H1089" s="650">
        <v>44637</v>
      </c>
      <c r="I1089" s="649">
        <v>104831.52</v>
      </c>
    </row>
    <row r="1090" spans="1:9" s="600" customFormat="1" ht="45">
      <c r="A1090" s="693" t="s">
        <v>4151</v>
      </c>
      <c r="B1090" s="690">
        <v>44603</v>
      </c>
      <c r="C1090" s="664" t="s">
        <v>4876</v>
      </c>
      <c r="D1090" s="638" t="s">
        <v>565</v>
      </c>
      <c r="E1090" s="639" t="s">
        <v>4104</v>
      </c>
      <c r="F1090" s="640" t="s">
        <v>4877</v>
      </c>
      <c r="G1090" s="661">
        <v>2355.8200000000002</v>
      </c>
      <c r="H1090" s="650">
        <v>44637</v>
      </c>
      <c r="I1090" s="649">
        <v>2355.8200000000002</v>
      </c>
    </row>
    <row r="1091" spans="1:9" s="600" customFormat="1" ht="45">
      <c r="A1091" s="693" t="s">
        <v>4151</v>
      </c>
      <c r="B1091" s="690">
        <v>44603</v>
      </c>
      <c r="C1091" s="664" t="s">
        <v>4876</v>
      </c>
      <c r="D1091" s="638" t="s">
        <v>565</v>
      </c>
      <c r="E1091" s="639" t="s">
        <v>4104</v>
      </c>
      <c r="F1091" s="640" t="s">
        <v>4875</v>
      </c>
      <c r="G1091" s="661">
        <v>9109.98</v>
      </c>
      <c r="H1091" s="650">
        <v>44637</v>
      </c>
      <c r="I1091" s="649">
        <v>9109.98</v>
      </c>
    </row>
    <row r="1092" spans="1:9" s="600" customFormat="1" ht="45">
      <c r="A1092" s="693" t="s">
        <v>4151</v>
      </c>
      <c r="B1092" s="690">
        <v>44603</v>
      </c>
      <c r="C1092" s="664" t="s">
        <v>4873</v>
      </c>
      <c r="D1092" s="638" t="s">
        <v>565</v>
      </c>
      <c r="E1092" s="639" t="s">
        <v>4104</v>
      </c>
      <c r="F1092" s="640" t="s">
        <v>4874</v>
      </c>
      <c r="G1092" s="661">
        <v>8103.22</v>
      </c>
      <c r="H1092" s="650">
        <v>44637</v>
      </c>
      <c r="I1092" s="649">
        <v>8103.22</v>
      </c>
    </row>
    <row r="1093" spans="1:9" s="600" customFormat="1" ht="45">
      <c r="A1093" s="693" t="s">
        <v>4151</v>
      </c>
      <c r="B1093" s="690">
        <v>44603</v>
      </c>
      <c r="C1093" s="664" t="s">
        <v>4873</v>
      </c>
      <c r="D1093" s="638" t="s">
        <v>565</v>
      </c>
      <c r="E1093" s="639" t="s">
        <v>4104</v>
      </c>
      <c r="F1093" s="640" t="s">
        <v>4872</v>
      </c>
      <c r="G1093" s="661">
        <v>25886.38</v>
      </c>
      <c r="H1093" s="650">
        <v>44637</v>
      </c>
      <c r="I1093" s="649">
        <v>25886.38</v>
      </c>
    </row>
    <row r="1094" spans="1:9" s="600" customFormat="1" ht="45">
      <c r="A1094" s="693" t="s">
        <v>4151</v>
      </c>
      <c r="B1094" s="690">
        <v>44603</v>
      </c>
      <c r="C1094" s="664" t="s">
        <v>2368</v>
      </c>
      <c r="D1094" s="638" t="s">
        <v>565</v>
      </c>
      <c r="E1094" s="639" t="s">
        <v>4104</v>
      </c>
      <c r="F1094" s="640" t="s">
        <v>4871</v>
      </c>
      <c r="G1094" s="661">
        <v>15</v>
      </c>
      <c r="H1094" s="650">
        <v>44637</v>
      </c>
      <c r="I1094" s="649">
        <v>15</v>
      </c>
    </row>
    <row r="1095" spans="1:9" s="600" customFormat="1" ht="45">
      <c r="A1095" s="693" t="s">
        <v>4151</v>
      </c>
      <c r="B1095" s="690">
        <v>44603</v>
      </c>
      <c r="C1095" s="664" t="s">
        <v>2368</v>
      </c>
      <c r="D1095" s="638" t="s">
        <v>565</v>
      </c>
      <c r="E1095" s="639" t="s">
        <v>4104</v>
      </c>
      <c r="F1095" s="640" t="s">
        <v>4870</v>
      </c>
      <c r="G1095" s="661">
        <v>6640.96</v>
      </c>
      <c r="H1095" s="650">
        <v>44637</v>
      </c>
      <c r="I1095" s="649">
        <v>6640.96</v>
      </c>
    </row>
    <row r="1096" spans="1:9" s="600" customFormat="1" ht="45">
      <c r="A1096" s="693" t="s">
        <v>4151</v>
      </c>
      <c r="B1096" s="690">
        <v>44603</v>
      </c>
      <c r="C1096" s="664" t="s">
        <v>2368</v>
      </c>
      <c r="D1096" s="638" t="s">
        <v>565</v>
      </c>
      <c r="E1096" s="639" t="s">
        <v>4104</v>
      </c>
      <c r="F1096" s="640" t="s">
        <v>4870</v>
      </c>
      <c r="G1096" s="661">
        <v>16372.2</v>
      </c>
      <c r="H1096" s="650">
        <v>44637</v>
      </c>
      <c r="I1096" s="649">
        <v>16372.2</v>
      </c>
    </row>
    <row r="1097" spans="1:9" s="600" customFormat="1" ht="30">
      <c r="A1097" s="693" t="s">
        <v>4151</v>
      </c>
      <c r="B1097" s="690">
        <v>44617</v>
      </c>
      <c r="C1097" s="664" t="s">
        <v>4820</v>
      </c>
      <c r="D1097" s="638" t="s">
        <v>565</v>
      </c>
      <c r="E1097" s="639" t="s">
        <v>4104</v>
      </c>
      <c r="F1097" s="640" t="s">
        <v>4869</v>
      </c>
      <c r="G1097" s="661">
        <v>15</v>
      </c>
      <c r="H1097" s="650">
        <v>44637</v>
      </c>
      <c r="I1097" s="649">
        <v>15</v>
      </c>
    </row>
    <row r="1098" spans="1:9" s="600" customFormat="1" ht="30">
      <c r="A1098" s="693" t="s">
        <v>4151</v>
      </c>
      <c r="B1098" s="690">
        <v>44617</v>
      </c>
      <c r="C1098" s="664" t="s">
        <v>4820</v>
      </c>
      <c r="D1098" s="638" t="s">
        <v>565</v>
      </c>
      <c r="E1098" s="639" t="s">
        <v>4104</v>
      </c>
      <c r="F1098" s="640" t="s">
        <v>4868</v>
      </c>
      <c r="G1098" s="661">
        <v>157250.78</v>
      </c>
      <c r="H1098" s="650">
        <v>44637</v>
      </c>
      <c r="I1098" s="649">
        <v>157250.78</v>
      </c>
    </row>
    <row r="1099" spans="1:9" s="600" customFormat="1" ht="30">
      <c r="A1099" s="693" t="s">
        <v>4151</v>
      </c>
      <c r="B1099" s="690">
        <v>44617</v>
      </c>
      <c r="C1099" s="664" t="s">
        <v>4820</v>
      </c>
      <c r="D1099" s="638" t="s">
        <v>565</v>
      </c>
      <c r="E1099" s="639" t="s">
        <v>4104</v>
      </c>
      <c r="F1099" s="640" t="s">
        <v>4867</v>
      </c>
      <c r="G1099" s="661">
        <v>105213.57</v>
      </c>
      <c r="H1099" s="650">
        <v>44637</v>
      </c>
      <c r="I1099" s="649">
        <v>105213.57</v>
      </c>
    </row>
    <row r="1100" spans="1:9" s="600" customFormat="1" ht="30">
      <c r="A1100" s="693" t="s">
        <v>4151</v>
      </c>
      <c r="B1100" s="690">
        <v>44617</v>
      </c>
      <c r="C1100" s="664" t="s">
        <v>4820</v>
      </c>
      <c r="D1100" s="638" t="s">
        <v>565</v>
      </c>
      <c r="E1100" s="639" t="s">
        <v>4104</v>
      </c>
      <c r="F1100" s="640" t="s">
        <v>4866</v>
      </c>
      <c r="G1100" s="661">
        <v>-5540.87</v>
      </c>
      <c r="H1100" s="650">
        <v>44637</v>
      </c>
      <c r="I1100" s="649">
        <v>-5540.87</v>
      </c>
    </row>
    <row r="1101" spans="1:9" s="600" customFormat="1" ht="30">
      <c r="A1101" s="693" t="s">
        <v>4151</v>
      </c>
      <c r="B1101" s="690">
        <v>44617</v>
      </c>
      <c r="C1101" s="664" t="s">
        <v>4820</v>
      </c>
      <c r="D1101" s="638" t="s">
        <v>565</v>
      </c>
      <c r="E1101" s="639" t="s">
        <v>4104</v>
      </c>
      <c r="F1101" s="640" t="s">
        <v>4865</v>
      </c>
      <c r="G1101" s="661">
        <v>8488.33</v>
      </c>
      <c r="H1101" s="650">
        <v>44637</v>
      </c>
      <c r="I1101" s="649">
        <v>8488.33</v>
      </c>
    </row>
    <row r="1102" spans="1:9" s="600" customFormat="1" ht="30">
      <c r="A1102" s="693" t="s">
        <v>4151</v>
      </c>
      <c r="B1102" s="690">
        <v>44617</v>
      </c>
      <c r="C1102" s="664" t="s">
        <v>4863</v>
      </c>
      <c r="D1102" s="638" t="s">
        <v>565</v>
      </c>
      <c r="E1102" s="639" t="s">
        <v>4104</v>
      </c>
      <c r="F1102" s="640" t="s">
        <v>4864</v>
      </c>
      <c r="G1102" s="661">
        <v>2191.4499999999998</v>
      </c>
      <c r="H1102" s="650">
        <v>44637</v>
      </c>
      <c r="I1102" s="649">
        <v>2191.4499999999998</v>
      </c>
    </row>
    <row r="1103" spans="1:9" s="600" customFormat="1" ht="30">
      <c r="A1103" s="693" t="s">
        <v>4151</v>
      </c>
      <c r="B1103" s="690">
        <v>44617</v>
      </c>
      <c r="C1103" s="664" t="s">
        <v>4863</v>
      </c>
      <c r="D1103" s="638" t="s">
        <v>565</v>
      </c>
      <c r="E1103" s="639" t="s">
        <v>4104</v>
      </c>
      <c r="F1103" s="640" t="s">
        <v>4862</v>
      </c>
      <c r="G1103" s="661">
        <v>10264.6</v>
      </c>
      <c r="H1103" s="650">
        <v>44637</v>
      </c>
      <c r="I1103" s="649">
        <v>10264.6</v>
      </c>
    </row>
    <row r="1104" spans="1:9" s="600" customFormat="1" ht="30">
      <c r="A1104" s="693" t="s">
        <v>4151</v>
      </c>
      <c r="B1104" s="690">
        <v>44617</v>
      </c>
      <c r="C1104" s="664" t="s">
        <v>4859</v>
      </c>
      <c r="D1104" s="638" t="s">
        <v>565</v>
      </c>
      <c r="E1104" s="639" t="s">
        <v>4104</v>
      </c>
      <c r="F1104" s="640" t="s">
        <v>4861</v>
      </c>
      <c r="G1104" s="661">
        <v>15</v>
      </c>
      <c r="H1104" s="650">
        <v>44637</v>
      </c>
      <c r="I1104" s="649">
        <v>15</v>
      </c>
    </row>
    <row r="1105" spans="1:9" s="600" customFormat="1" ht="30">
      <c r="A1105" s="693" t="s">
        <v>4151</v>
      </c>
      <c r="B1105" s="690">
        <v>44617</v>
      </c>
      <c r="C1105" s="664" t="s">
        <v>4859</v>
      </c>
      <c r="D1105" s="638" t="s">
        <v>565</v>
      </c>
      <c r="E1105" s="639" t="s">
        <v>4104</v>
      </c>
      <c r="F1105" s="640" t="s">
        <v>4860</v>
      </c>
      <c r="G1105" s="661">
        <v>8698.4</v>
      </c>
      <c r="H1105" s="650">
        <v>44637</v>
      </c>
      <c r="I1105" s="649">
        <v>8698.4</v>
      </c>
    </row>
    <row r="1106" spans="1:9" s="600" customFormat="1" ht="30">
      <c r="A1106" s="693" t="s">
        <v>4151</v>
      </c>
      <c r="B1106" s="690">
        <v>44617</v>
      </c>
      <c r="C1106" s="664" t="s">
        <v>4859</v>
      </c>
      <c r="D1106" s="638" t="s">
        <v>565</v>
      </c>
      <c r="E1106" s="639" t="s">
        <v>4104</v>
      </c>
      <c r="F1106" s="640" t="s">
        <v>4858</v>
      </c>
      <c r="G1106" s="661">
        <v>28933.83</v>
      </c>
      <c r="H1106" s="650">
        <v>44637</v>
      </c>
      <c r="I1106" s="649">
        <v>28933.83</v>
      </c>
    </row>
    <row r="1107" spans="1:9" s="600" customFormat="1" ht="30">
      <c r="A1107" s="693" t="s">
        <v>4151</v>
      </c>
      <c r="B1107" s="690">
        <v>44617</v>
      </c>
      <c r="C1107" s="664" t="s">
        <v>4856</v>
      </c>
      <c r="D1107" s="638" t="s">
        <v>565</v>
      </c>
      <c r="E1107" s="639" t="s">
        <v>4104</v>
      </c>
      <c r="F1107" s="640" t="s">
        <v>4857</v>
      </c>
      <c r="G1107" s="661">
        <v>15</v>
      </c>
      <c r="H1107" s="650">
        <v>44637</v>
      </c>
      <c r="I1107" s="649">
        <v>15</v>
      </c>
    </row>
    <row r="1108" spans="1:9" s="600" customFormat="1" ht="30">
      <c r="A1108" s="693" t="s">
        <v>4151</v>
      </c>
      <c r="B1108" s="690">
        <v>44617</v>
      </c>
      <c r="C1108" s="664" t="s">
        <v>4856</v>
      </c>
      <c r="D1108" s="638" t="s">
        <v>565</v>
      </c>
      <c r="E1108" s="639" t="s">
        <v>4104</v>
      </c>
      <c r="F1108" s="640" t="s">
        <v>4855</v>
      </c>
      <c r="G1108" s="661">
        <v>6816.08</v>
      </c>
      <c r="H1108" s="650">
        <v>44637</v>
      </c>
      <c r="I1108" s="649">
        <v>6816.08</v>
      </c>
    </row>
    <row r="1109" spans="1:9" s="600" customFormat="1" ht="30">
      <c r="A1109" s="693" t="s">
        <v>4151</v>
      </c>
      <c r="B1109" s="690">
        <v>44617</v>
      </c>
      <c r="C1109" s="664" t="s">
        <v>4856</v>
      </c>
      <c r="D1109" s="638" t="s">
        <v>565</v>
      </c>
      <c r="E1109" s="639" t="s">
        <v>4104</v>
      </c>
      <c r="F1109" s="640" t="s">
        <v>4855</v>
      </c>
      <c r="G1109" s="661">
        <v>18645.68</v>
      </c>
      <c r="H1109" s="662">
        <v>44637</v>
      </c>
      <c r="I1109" s="649">
        <v>18645.68</v>
      </c>
    </row>
    <row r="1110" spans="1:9" s="600" customFormat="1" ht="30">
      <c r="A1110" s="693" t="s">
        <v>4151</v>
      </c>
      <c r="B1110" s="690">
        <v>44631</v>
      </c>
      <c r="C1110" s="664" t="s">
        <v>4818</v>
      </c>
      <c r="D1110" s="638" t="s">
        <v>565</v>
      </c>
      <c r="E1110" s="639" t="s">
        <v>4104</v>
      </c>
      <c r="F1110" s="640" t="s">
        <v>4854</v>
      </c>
      <c r="G1110" s="661">
        <v>3510</v>
      </c>
      <c r="H1110" s="662">
        <v>44698</v>
      </c>
      <c r="I1110" s="649">
        <v>3510</v>
      </c>
    </row>
    <row r="1111" spans="1:9" s="600" customFormat="1" ht="30">
      <c r="A1111" s="693" t="s">
        <v>4151</v>
      </c>
      <c r="B1111" s="690">
        <v>44631</v>
      </c>
      <c r="C1111" s="664" t="s">
        <v>4818</v>
      </c>
      <c r="D1111" s="638" t="s">
        <v>565</v>
      </c>
      <c r="E1111" s="639" t="s">
        <v>4104</v>
      </c>
      <c r="F1111" s="640" t="s">
        <v>4853</v>
      </c>
      <c r="G1111" s="661">
        <v>155746.01</v>
      </c>
      <c r="H1111" s="662">
        <v>44698</v>
      </c>
      <c r="I1111" s="649">
        <v>155746.01</v>
      </c>
    </row>
    <row r="1112" spans="1:9" s="600" customFormat="1" ht="30">
      <c r="A1112" s="693" t="s">
        <v>4151</v>
      </c>
      <c r="B1112" s="690">
        <v>44631</v>
      </c>
      <c r="C1112" s="664" t="s">
        <v>4818</v>
      </c>
      <c r="D1112" s="638" t="s">
        <v>565</v>
      </c>
      <c r="E1112" s="639" t="s">
        <v>4104</v>
      </c>
      <c r="F1112" s="640" t="s">
        <v>4852</v>
      </c>
      <c r="G1112" s="661">
        <v>102634.35</v>
      </c>
      <c r="H1112" s="662">
        <v>44698</v>
      </c>
      <c r="I1112" s="649">
        <v>102634.35</v>
      </c>
    </row>
    <row r="1113" spans="1:9" s="600" customFormat="1" ht="30">
      <c r="A1113" s="693" t="s">
        <v>4151</v>
      </c>
      <c r="B1113" s="690">
        <v>44631</v>
      </c>
      <c r="C1113" s="664" t="s">
        <v>4818</v>
      </c>
      <c r="D1113" s="638" t="s">
        <v>565</v>
      </c>
      <c r="E1113" s="639" t="s">
        <v>4104</v>
      </c>
      <c r="F1113" s="640" t="s">
        <v>4851</v>
      </c>
      <c r="G1113" s="661">
        <v>9063.48</v>
      </c>
      <c r="H1113" s="662">
        <v>44698</v>
      </c>
      <c r="I1113" s="649">
        <v>9063.48</v>
      </c>
    </row>
    <row r="1114" spans="1:9" s="600" customFormat="1" ht="30">
      <c r="A1114" s="693" t="s">
        <v>4151</v>
      </c>
      <c r="B1114" s="690">
        <v>44631</v>
      </c>
      <c r="C1114" s="664" t="s">
        <v>4818</v>
      </c>
      <c r="D1114" s="638" t="s">
        <v>565</v>
      </c>
      <c r="E1114" s="639" t="s">
        <v>4104</v>
      </c>
      <c r="F1114" s="640" t="s">
        <v>4850</v>
      </c>
      <c r="G1114" s="661">
        <v>-2324.29</v>
      </c>
      <c r="H1114" s="662">
        <v>44698</v>
      </c>
      <c r="I1114" s="649">
        <v>-2324.29</v>
      </c>
    </row>
    <row r="1115" spans="1:9" s="600" customFormat="1" ht="45">
      <c r="A1115" s="693" t="s">
        <v>4151</v>
      </c>
      <c r="B1115" s="690">
        <v>44631</v>
      </c>
      <c r="C1115" s="664" t="s">
        <v>4830</v>
      </c>
      <c r="D1115" s="638" t="s">
        <v>565</v>
      </c>
      <c r="E1115" s="639" t="s">
        <v>4104</v>
      </c>
      <c r="F1115" s="640" t="s">
        <v>4849</v>
      </c>
      <c r="G1115" s="661">
        <v>225</v>
      </c>
      <c r="H1115" s="662">
        <v>44698</v>
      </c>
      <c r="I1115" s="649">
        <v>225</v>
      </c>
    </row>
    <row r="1116" spans="1:9" s="600" customFormat="1" ht="30">
      <c r="A1116" s="693" t="s">
        <v>4151</v>
      </c>
      <c r="B1116" s="690">
        <v>44631</v>
      </c>
      <c r="C1116" s="664" t="s">
        <v>4830</v>
      </c>
      <c r="D1116" s="638" t="s">
        <v>565</v>
      </c>
      <c r="E1116" s="639" t="s">
        <v>4104</v>
      </c>
      <c r="F1116" s="640" t="s">
        <v>4848</v>
      </c>
      <c r="G1116" s="661">
        <v>2173.5500000000002</v>
      </c>
      <c r="H1116" s="662">
        <v>44698</v>
      </c>
      <c r="I1116" s="649">
        <v>2173.5500000000002</v>
      </c>
    </row>
    <row r="1117" spans="1:9" s="600" customFormat="1" ht="30">
      <c r="A1117" s="693" t="s">
        <v>4151</v>
      </c>
      <c r="B1117" s="690">
        <v>44631</v>
      </c>
      <c r="C1117" s="664" t="s">
        <v>4830</v>
      </c>
      <c r="D1117" s="638" t="s">
        <v>565</v>
      </c>
      <c r="E1117" s="639" t="s">
        <v>4104</v>
      </c>
      <c r="F1117" s="640" t="s">
        <v>4847</v>
      </c>
      <c r="G1117" s="661">
        <v>11293.52</v>
      </c>
      <c r="H1117" s="662">
        <v>44698</v>
      </c>
      <c r="I1117" s="649">
        <v>11293.52</v>
      </c>
    </row>
    <row r="1118" spans="1:9" s="600" customFormat="1" ht="30">
      <c r="A1118" s="693" t="s">
        <v>4151</v>
      </c>
      <c r="B1118" s="690">
        <v>44631</v>
      </c>
      <c r="C1118" s="664" t="s">
        <v>4844</v>
      </c>
      <c r="D1118" s="638" t="s">
        <v>565</v>
      </c>
      <c r="E1118" s="639" t="s">
        <v>4104</v>
      </c>
      <c r="F1118" s="640" t="s">
        <v>4846</v>
      </c>
      <c r="G1118" s="661">
        <v>270</v>
      </c>
      <c r="H1118" s="662">
        <v>44698</v>
      </c>
      <c r="I1118" s="649">
        <v>270</v>
      </c>
    </row>
    <row r="1119" spans="1:9" s="600" customFormat="1" ht="30">
      <c r="A1119" s="693" t="s">
        <v>4151</v>
      </c>
      <c r="B1119" s="690">
        <v>44631</v>
      </c>
      <c r="C1119" s="664" t="s">
        <v>4844</v>
      </c>
      <c r="D1119" s="638" t="s">
        <v>565</v>
      </c>
      <c r="E1119" s="639" t="s">
        <v>4104</v>
      </c>
      <c r="F1119" s="640" t="s">
        <v>4845</v>
      </c>
      <c r="G1119" s="661">
        <v>8552.86</v>
      </c>
      <c r="H1119" s="662">
        <v>44698</v>
      </c>
      <c r="I1119" s="649">
        <v>8552.86</v>
      </c>
    </row>
    <row r="1120" spans="1:9" s="600" customFormat="1" ht="30">
      <c r="A1120" s="693" t="s">
        <v>4151</v>
      </c>
      <c r="B1120" s="690">
        <v>44631</v>
      </c>
      <c r="C1120" s="664" t="s">
        <v>4844</v>
      </c>
      <c r="D1120" s="638" t="s">
        <v>565</v>
      </c>
      <c r="E1120" s="639" t="s">
        <v>4104</v>
      </c>
      <c r="F1120" s="640" t="s">
        <v>4843</v>
      </c>
      <c r="G1120" s="661">
        <v>31061.67</v>
      </c>
      <c r="H1120" s="662">
        <v>44698</v>
      </c>
      <c r="I1120" s="649">
        <v>31061.67</v>
      </c>
    </row>
    <row r="1121" spans="1:9" s="600" customFormat="1" ht="30">
      <c r="A1121" s="693" t="s">
        <v>4151</v>
      </c>
      <c r="B1121" s="690">
        <v>44631</v>
      </c>
      <c r="C1121" s="664" t="s">
        <v>4841</v>
      </c>
      <c r="D1121" s="638" t="s">
        <v>565</v>
      </c>
      <c r="E1121" s="639" t="s">
        <v>4104</v>
      </c>
      <c r="F1121" s="640" t="s">
        <v>4842</v>
      </c>
      <c r="G1121" s="661">
        <v>165</v>
      </c>
      <c r="H1121" s="662">
        <v>44698</v>
      </c>
      <c r="I1121" s="649">
        <v>165</v>
      </c>
    </row>
    <row r="1122" spans="1:9" s="600" customFormat="1" ht="30">
      <c r="A1122" s="693" t="s">
        <v>4151</v>
      </c>
      <c r="B1122" s="690">
        <v>44631</v>
      </c>
      <c r="C1122" s="664" t="s">
        <v>4841</v>
      </c>
      <c r="D1122" s="638" t="s">
        <v>565</v>
      </c>
      <c r="E1122" s="639" t="s">
        <v>4104</v>
      </c>
      <c r="F1122" s="640" t="s">
        <v>4840</v>
      </c>
      <c r="G1122" s="661">
        <v>6752.24</v>
      </c>
      <c r="H1122" s="662">
        <v>44698</v>
      </c>
      <c r="I1122" s="649">
        <v>6752.24</v>
      </c>
    </row>
    <row r="1123" spans="1:9" s="600" customFormat="1" ht="30">
      <c r="A1123" s="693" t="s">
        <v>4151</v>
      </c>
      <c r="B1123" s="690">
        <v>44631</v>
      </c>
      <c r="C1123" s="664" t="s">
        <v>4841</v>
      </c>
      <c r="D1123" s="638" t="s">
        <v>565</v>
      </c>
      <c r="E1123" s="639" t="s">
        <v>4104</v>
      </c>
      <c r="F1123" s="640" t="s">
        <v>4840</v>
      </c>
      <c r="G1123" s="661">
        <v>14426.58</v>
      </c>
      <c r="H1123" s="662">
        <v>44698</v>
      </c>
      <c r="I1123" s="649">
        <v>14426.58</v>
      </c>
    </row>
    <row r="1124" spans="1:9" s="600" customFormat="1" ht="45">
      <c r="A1124" s="693" t="s">
        <v>4151</v>
      </c>
      <c r="B1124" s="690">
        <v>44645</v>
      </c>
      <c r="C1124" s="664" t="s">
        <v>4816</v>
      </c>
      <c r="D1124" s="638" t="s">
        <v>565</v>
      </c>
      <c r="E1124" s="639" t="s">
        <v>4104</v>
      </c>
      <c r="F1124" s="640" t="s">
        <v>4839</v>
      </c>
      <c r="G1124" s="661">
        <v>99056.58</v>
      </c>
      <c r="H1124" s="662">
        <v>44698</v>
      </c>
      <c r="I1124" s="649">
        <v>99056.58</v>
      </c>
    </row>
    <row r="1125" spans="1:9" s="600" customFormat="1" ht="45">
      <c r="A1125" s="693" t="s">
        <v>4151</v>
      </c>
      <c r="B1125" s="690">
        <v>44645</v>
      </c>
      <c r="C1125" s="664" t="s">
        <v>4816</v>
      </c>
      <c r="D1125" s="638" t="s">
        <v>565</v>
      </c>
      <c r="E1125" s="639" t="s">
        <v>4104</v>
      </c>
      <c r="F1125" s="640" t="s">
        <v>4838</v>
      </c>
      <c r="G1125" s="661">
        <v>10228.950000000001</v>
      </c>
      <c r="H1125" s="662">
        <v>44698</v>
      </c>
      <c r="I1125" s="649">
        <v>10228.950000000001</v>
      </c>
    </row>
    <row r="1126" spans="1:9" s="600" customFormat="1" ht="45">
      <c r="A1126" s="693" t="s">
        <v>4151</v>
      </c>
      <c r="B1126" s="690">
        <v>44645</v>
      </c>
      <c r="C1126" s="664" t="s">
        <v>4816</v>
      </c>
      <c r="D1126" s="638" t="s">
        <v>565</v>
      </c>
      <c r="E1126" s="639" t="s">
        <v>4104</v>
      </c>
      <c r="F1126" s="640" t="s">
        <v>4837</v>
      </c>
      <c r="G1126" s="661">
        <v>150620.29999999999</v>
      </c>
      <c r="H1126" s="662">
        <v>44698</v>
      </c>
      <c r="I1126" s="649">
        <v>150620.29999999999</v>
      </c>
    </row>
    <row r="1127" spans="1:9" s="600" customFormat="1" ht="30">
      <c r="A1127" s="693" t="s">
        <v>4151</v>
      </c>
      <c r="B1127" s="690">
        <v>44645</v>
      </c>
      <c r="C1127" s="664" t="s">
        <v>4829</v>
      </c>
      <c r="D1127" s="638" t="s">
        <v>565</v>
      </c>
      <c r="E1127" s="639" t="s">
        <v>4104</v>
      </c>
      <c r="F1127" s="640" t="s">
        <v>4836</v>
      </c>
      <c r="G1127" s="661">
        <v>2177.64</v>
      </c>
      <c r="H1127" s="662">
        <v>44698</v>
      </c>
      <c r="I1127" s="649">
        <v>2177.64</v>
      </c>
    </row>
    <row r="1128" spans="1:9" s="600" customFormat="1" ht="30">
      <c r="A1128" s="693" t="s">
        <v>4151</v>
      </c>
      <c r="B1128" s="690">
        <v>44645</v>
      </c>
      <c r="C1128" s="664" t="s">
        <v>4829</v>
      </c>
      <c r="D1128" s="638" t="s">
        <v>565</v>
      </c>
      <c r="E1128" s="639" t="s">
        <v>4104</v>
      </c>
      <c r="F1128" s="640" t="s">
        <v>4835</v>
      </c>
      <c r="G1128" s="661">
        <v>9939.4599999999991</v>
      </c>
      <c r="H1128" s="662">
        <v>44698</v>
      </c>
      <c r="I1128" s="649">
        <v>9939.4599999999991</v>
      </c>
    </row>
    <row r="1129" spans="1:9" s="600" customFormat="1" ht="30">
      <c r="A1129" s="693" t="s">
        <v>4151</v>
      </c>
      <c r="B1129" s="690">
        <v>44645</v>
      </c>
      <c r="C1129" s="664" t="s">
        <v>4833</v>
      </c>
      <c r="D1129" s="638" t="s">
        <v>565</v>
      </c>
      <c r="E1129" s="639" t="s">
        <v>4104</v>
      </c>
      <c r="F1129" s="640" t="s">
        <v>4834</v>
      </c>
      <c r="G1129" s="661">
        <v>8413.23</v>
      </c>
      <c r="H1129" s="662">
        <v>44698</v>
      </c>
      <c r="I1129" s="649">
        <v>8413.23</v>
      </c>
    </row>
    <row r="1130" spans="1:9" s="600" customFormat="1" ht="30">
      <c r="A1130" s="693" t="s">
        <v>4151</v>
      </c>
      <c r="B1130" s="690">
        <v>44645</v>
      </c>
      <c r="C1130" s="664" t="s">
        <v>4833</v>
      </c>
      <c r="D1130" s="638" t="s">
        <v>565</v>
      </c>
      <c r="E1130" s="639" t="s">
        <v>4104</v>
      </c>
      <c r="F1130" s="640" t="s">
        <v>4832</v>
      </c>
      <c r="G1130" s="661">
        <v>30321.1</v>
      </c>
      <c r="H1130" s="662">
        <v>44698</v>
      </c>
      <c r="I1130" s="649">
        <v>30321.1</v>
      </c>
    </row>
    <row r="1131" spans="1:9" s="600" customFormat="1" ht="30">
      <c r="A1131" s="693" t="s">
        <v>4151</v>
      </c>
      <c r="B1131" s="690">
        <v>44645</v>
      </c>
      <c r="C1131" s="664" t="s">
        <v>2387</v>
      </c>
      <c r="D1131" s="638" t="s">
        <v>565</v>
      </c>
      <c r="E1131" s="639" t="s">
        <v>4104</v>
      </c>
      <c r="F1131" s="640" t="s">
        <v>4831</v>
      </c>
      <c r="G1131" s="661">
        <v>6592.6</v>
      </c>
      <c r="H1131" s="662">
        <v>44698</v>
      </c>
      <c r="I1131" s="649">
        <v>6592.6</v>
      </c>
    </row>
    <row r="1132" spans="1:9" s="600" customFormat="1" ht="30">
      <c r="A1132" s="693" t="s">
        <v>4151</v>
      </c>
      <c r="B1132" s="690">
        <v>44645</v>
      </c>
      <c r="C1132" s="664" t="s">
        <v>2387</v>
      </c>
      <c r="D1132" s="638" t="s">
        <v>565</v>
      </c>
      <c r="E1132" s="639" t="s">
        <v>4104</v>
      </c>
      <c r="F1132" s="640" t="s">
        <v>4831</v>
      </c>
      <c r="G1132" s="661">
        <v>14083.04</v>
      </c>
      <c r="H1132" s="662">
        <v>44698</v>
      </c>
      <c r="I1132" s="649">
        <v>14083.04</v>
      </c>
    </row>
    <row r="1133" spans="1:9" s="600" customFormat="1" ht="30">
      <c r="A1133" s="635" t="s">
        <v>4152</v>
      </c>
      <c r="B1133" s="689">
        <v>44631</v>
      </c>
      <c r="C1133" s="666" t="s">
        <v>4818</v>
      </c>
      <c r="D1133" s="638" t="s">
        <v>565</v>
      </c>
      <c r="E1133" s="639" t="s">
        <v>4153</v>
      </c>
      <c r="F1133" s="640" t="s">
        <v>4154</v>
      </c>
      <c r="G1133" s="649">
        <v>180</v>
      </c>
      <c r="H1133" s="650">
        <v>44658</v>
      </c>
      <c r="I1133" s="649">
        <v>180</v>
      </c>
    </row>
    <row r="1134" spans="1:9" s="600" customFormat="1" ht="30">
      <c r="A1134" s="635" t="s">
        <v>4152</v>
      </c>
      <c r="B1134" s="689">
        <v>44631</v>
      </c>
      <c r="C1134" s="666" t="s">
        <v>4830</v>
      </c>
      <c r="D1134" s="638" t="s">
        <v>565</v>
      </c>
      <c r="E1134" s="639" t="s">
        <v>4153</v>
      </c>
      <c r="F1134" s="640" t="s">
        <v>4154</v>
      </c>
      <c r="G1134" s="649">
        <v>1110</v>
      </c>
      <c r="H1134" s="650">
        <v>44658</v>
      </c>
      <c r="I1134" s="649">
        <v>1110</v>
      </c>
    </row>
    <row r="1135" spans="1:9" s="600" customFormat="1" ht="30">
      <c r="A1135" s="635" t="s">
        <v>4152</v>
      </c>
      <c r="B1135" s="689">
        <v>44645</v>
      </c>
      <c r="C1135" s="666" t="s">
        <v>4816</v>
      </c>
      <c r="D1135" s="638" t="s">
        <v>565</v>
      </c>
      <c r="E1135" s="639" t="s">
        <v>4153</v>
      </c>
      <c r="F1135" s="640" t="s">
        <v>4154</v>
      </c>
      <c r="G1135" s="649">
        <v>180</v>
      </c>
      <c r="H1135" s="650">
        <v>44658</v>
      </c>
      <c r="I1135" s="649">
        <v>180</v>
      </c>
    </row>
    <row r="1136" spans="1:9" s="600" customFormat="1" ht="30">
      <c r="A1136" s="635" t="s">
        <v>4152</v>
      </c>
      <c r="B1136" s="689">
        <v>44645</v>
      </c>
      <c r="C1136" s="666" t="s">
        <v>4829</v>
      </c>
      <c r="D1136" s="638" t="s">
        <v>565</v>
      </c>
      <c r="E1136" s="639" t="s">
        <v>4153</v>
      </c>
      <c r="F1136" s="640" t="s">
        <v>4154</v>
      </c>
      <c r="G1136" s="649">
        <v>1110</v>
      </c>
      <c r="H1136" s="650">
        <v>44658</v>
      </c>
      <c r="I1136" s="649">
        <v>1110</v>
      </c>
    </row>
    <row r="1137" spans="1:9" s="600" customFormat="1" ht="15">
      <c r="A1137" s="635" t="s">
        <v>2346</v>
      </c>
      <c r="B1137" s="689">
        <v>44560</v>
      </c>
      <c r="C1137" s="666" t="s">
        <v>2794</v>
      </c>
      <c r="D1137" s="638" t="s">
        <v>565</v>
      </c>
      <c r="E1137" s="639" t="s">
        <v>2795</v>
      </c>
      <c r="F1137" s="640" t="s">
        <v>4828</v>
      </c>
      <c r="G1137" s="649">
        <v>19642.5</v>
      </c>
      <c r="H1137" s="650">
        <v>44576</v>
      </c>
      <c r="I1137" s="649">
        <v>10343</v>
      </c>
    </row>
    <row r="1138" spans="1:9" s="600" customFormat="1" ht="30">
      <c r="A1138" s="635" t="s">
        <v>2346</v>
      </c>
      <c r="B1138" s="689">
        <v>44575</v>
      </c>
      <c r="C1138" s="666" t="s">
        <v>774</v>
      </c>
      <c r="D1138" s="638" t="s">
        <v>565</v>
      </c>
      <c r="E1138" s="639" t="s">
        <v>2795</v>
      </c>
      <c r="F1138" s="640" t="s">
        <v>4827</v>
      </c>
      <c r="G1138" s="649">
        <v>6900</v>
      </c>
      <c r="H1138" s="650">
        <v>44926</v>
      </c>
      <c r="I1138" s="649">
        <v>6900</v>
      </c>
    </row>
    <row r="1139" spans="1:9" s="600" customFormat="1" ht="30">
      <c r="A1139" s="635" t="s">
        <v>2346</v>
      </c>
      <c r="B1139" s="689">
        <v>44589</v>
      </c>
      <c r="C1139" s="666" t="s">
        <v>4826</v>
      </c>
      <c r="D1139" s="638" t="s">
        <v>565</v>
      </c>
      <c r="E1139" s="639" t="s">
        <v>2795</v>
      </c>
      <c r="F1139" s="640" t="s">
        <v>4825</v>
      </c>
      <c r="G1139" s="649">
        <v>6960</v>
      </c>
      <c r="H1139" s="650">
        <v>44926</v>
      </c>
      <c r="I1139" s="649">
        <v>6960</v>
      </c>
    </row>
    <row r="1140" spans="1:9" s="600" customFormat="1" ht="30">
      <c r="A1140" s="635" t="s">
        <v>2346</v>
      </c>
      <c r="B1140" s="689">
        <v>44592</v>
      </c>
      <c r="C1140" s="666" t="s">
        <v>4824</v>
      </c>
      <c r="D1140" s="638" t="s">
        <v>565</v>
      </c>
      <c r="E1140" s="639" t="s">
        <v>2795</v>
      </c>
      <c r="F1140" s="640" t="s">
        <v>4823</v>
      </c>
      <c r="G1140" s="649">
        <v>2400</v>
      </c>
      <c r="H1140" s="650">
        <v>44926</v>
      </c>
      <c r="I1140" s="649">
        <v>2400</v>
      </c>
    </row>
    <row r="1141" spans="1:9" s="600" customFormat="1" ht="30">
      <c r="A1141" s="635" t="s">
        <v>2346</v>
      </c>
      <c r="B1141" s="689">
        <v>44603</v>
      </c>
      <c r="C1141" s="666" t="s">
        <v>4822</v>
      </c>
      <c r="D1141" s="638" t="s">
        <v>565</v>
      </c>
      <c r="E1141" s="639" t="s">
        <v>2795</v>
      </c>
      <c r="F1141" s="640" t="s">
        <v>4821</v>
      </c>
      <c r="G1141" s="649">
        <v>6885</v>
      </c>
      <c r="H1141" s="650">
        <v>44926</v>
      </c>
      <c r="I1141" s="649">
        <v>6885</v>
      </c>
    </row>
    <row r="1142" spans="1:9" s="600" customFormat="1" ht="30">
      <c r="A1142" s="635" t="s">
        <v>2346</v>
      </c>
      <c r="B1142" s="689">
        <v>44617</v>
      </c>
      <c r="C1142" s="666" t="s">
        <v>4820</v>
      </c>
      <c r="D1142" s="638" t="s">
        <v>565</v>
      </c>
      <c r="E1142" s="639" t="s">
        <v>2795</v>
      </c>
      <c r="F1142" s="640" t="s">
        <v>4819</v>
      </c>
      <c r="G1142" s="649">
        <v>6885</v>
      </c>
      <c r="H1142" s="650">
        <v>44926</v>
      </c>
      <c r="I1142" s="649">
        <v>6885</v>
      </c>
    </row>
    <row r="1143" spans="1:9" s="600" customFormat="1" ht="30">
      <c r="A1143" s="635" t="s">
        <v>2346</v>
      </c>
      <c r="B1143" s="689">
        <v>44631</v>
      </c>
      <c r="C1143" s="666" t="s">
        <v>4818</v>
      </c>
      <c r="D1143" s="638" t="s">
        <v>565</v>
      </c>
      <c r="E1143" s="639" t="s">
        <v>2795</v>
      </c>
      <c r="F1143" s="640" t="s">
        <v>4817</v>
      </c>
      <c r="G1143" s="649">
        <v>6885</v>
      </c>
      <c r="H1143" s="650">
        <v>44926</v>
      </c>
      <c r="I1143" s="649">
        <v>6885</v>
      </c>
    </row>
    <row r="1144" spans="1:9" s="600" customFormat="1" ht="30">
      <c r="A1144" s="635" t="s">
        <v>2346</v>
      </c>
      <c r="B1144" s="689">
        <v>44645</v>
      </c>
      <c r="C1144" s="666" t="s">
        <v>4816</v>
      </c>
      <c r="D1144" s="638" t="s">
        <v>565</v>
      </c>
      <c r="E1144" s="639" t="s">
        <v>2795</v>
      </c>
      <c r="F1144" s="640" t="s">
        <v>4815</v>
      </c>
      <c r="G1144" s="649">
        <v>6784.29</v>
      </c>
      <c r="H1144" s="650">
        <v>44926</v>
      </c>
      <c r="I1144" s="649">
        <v>6784.29</v>
      </c>
    </row>
    <row r="1145" spans="1:9" s="600" customFormat="1" ht="24">
      <c r="A1145" s="676" t="s">
        <v>556</v>
      </c>
      <c r="B1145" s="683">
        <v>43830</v>
      </c>
      <c r="C1145" s="684" t="s">
        <v>735</v>
      </c>
      <c r="D1145" s="677" t="s">
        <v>565</v>
      </c>
      <c r="E1145" s="678" t="s">
        <v>554</v>
      </c>
      <c r="F1145" s="679" t="s">
        <v>736</v>
      </c>
      <c r="G1145" s="680">
        <v>84854.06</v>
      </c>
      <c r="H1145" s="681">
        <v>2021</v>
      </c>
      <c r="I1145" s="682">
        <v>84854.06</v>
      </c>
    </row>
    <row r="1146" spans="1:9" s="600" customFormat="1" ht="30">
      <c r="A1146" s="635" t="s">
        <v>566</v>
      </c>
      <c r="B1146" s="636">
        <v>44012</v>
      </c>
      <c r="C1146" s="637" t="s">
        <v>672</v>
      </c>
      <c r="D1146" s="638" t="s">
        <v>565</v>
      </c>
      <c r="E1146" s="639" t="s">
        <v>673</v>
      </c>
      <c r="F1146" s="640" t="s">
        <v>673</v>
      </c>
      <c r="G1146" s="649">
        <v>501.42</v>
      </c>
      <c r="H1146" s="650">
        <v>44742</v>
      </c>
      <c r="I1146" s="649">
        <v>501.42</v>
      </c>
    </row>
    <row r="1147" spans="1:9" s="600" customFormat="1" ht="30">
      <c r="A1147" s="635" t="s">
        <v>566</v>
      </c>
      <c r="B1147" s="636">
        <v>44050</v>
      </c>
      <c r="C1147" s="637" t="s">
        <v>668</v>
      </c>
      <c r="D1147" s="638" t="s">
        <v>565</v>
      </c>
      <c r="E1147" s="639" t="s">
        <v>673</v>
      </c>
      <c r="F1147" s="640" t="s">
        <v>674</v>
      </c>
      <c r="G1147" s="649">
        <v>612.99</v>
      </c>
      <c r="H1147" s="650">
        <v>44742</v>
      </c>
      <c r="I1147" s="649">
        <v>612.99</v>
      </c>
    </row>
    <row r="1148" spans="1:9" s="600" customFormat="1" ht="30">
      <c r="A1148" s="635" t="s">
        <v>566</v>
      </c>
      <c r="B1148" s="636">
        <v>44064</v>
      </c>
      <c r="C1148" s="637" t="s">
        <v>669</v>
      </c>
      <c r="D1148" s="638" t="s">
        <v>565</v>
      </c>
      <c r="E1148" s="639" t="s">
        <v>673</v>
      </c>
      <c r="F1148" s="640" t="s">
        <v>675</v>
      </c>
      <c r="G1148" s="649">
        <v>612.99</v>
      </c>
      <c r="H1148" s="650">
        <v>44742</v>
      </c>
      <c r="I1148" s="649">
        <v>612.99</v>
      </c>
    </row>
    <row r="1149" spans="1:9" s="600" customFormat="1" ht="30">
      <c r="A1149" s="635" t="s">
        <v>566</v>
      </c>
      <c r="B1149" s="636">
        <v>44078</v>
      </c>
      <c r="C1149" s="637" t="s">
        <v>670</v>
      </c>
      <c r="D1149" s="638" t="s">
        <v>565</v>
      </c>
      <c r="E1149" s="639" t="s">
        <v>673</v>
      </c>
      <c r="F1149" s="640" t="s">
        <v>676</v>
      </c>
      <c r="G1149" s="649">
        <v>292.99</v>
      </c>
      <c r="H1149" s="650">
        <v>44742</v>
      </c>
      <c r="I1149" s="649">
        <v>292.99</v>
      </c>
    </row>
    <row r="1150" spans="1:9" s="600" customFormat="1" ht="30">
      <c r="A1150" s="635" t="s">
        <v>566</v>
      </c>
      <c r="B1150" s="636">
        <v>44095</v>
      </c>
      <c r="C1150" s="637" t="s">
        <v>671</v>
      </c>
      <c r="D1150" s="638" t="s">
        <v>565</v>
      </c>
      <c r="E1150" s="639" t="s">
        <v>673</v>
      </c>
      <c r="F1150" s="640" t="s">
        <v>677</v>
      </c>
      <c r="G1150" s="649">
        <v>292.99</v>
      </c>
      <c r="H1150" s="650">
        <v>44742</v>
      </c>
      <c r="I1150" s="649">
        <v>292.99</v>
      </c>
    </row>
    <row r="1151" spans="1:9" s="600" customFormat="1" ht="30">
      <c r="A1151" s="635" t="s">
        <v>566</v>
      </c>
      <c r="B1151" s="636">
        <v>44106</v>
      </c>
      <c r="C1151" s="637" t="s">
        <v>721</v>
      </c>
      <c r="D1151" s="638" t="s">
        <v>565</v>
      </c>
      <c r="E1151" s="639" t="s">
        <v>673</v>
      </c>
      <c r="F1151" s="640" t="s">
        <v>722</v>
      </c>
      <c r="G1151" s="649">
        <v>292.99</v>
      </c>
      <c r="H1151" s="650">
        <v>44742</v>
      </c>
      <c r="I1151" s="649">
        <v>292.99</v>
      </c>
    </row>
    <row r="1152" spans="1:9" s="600" customFormat="1" ht="30">
      <c r="A1152" s="635" t="s">
        <v>566</v>
      </c>
      <c r="B1152" s="636">
        <v>44120</v>
      </c>
      <c r="C1152" s="637" t="s">
        <v>723</v>
      </c>
      <c r="D1152" s="638" t="s">
        <v>565</v>
      </c>
      <c r="E1152" s="639" t="s">
        <v>673</v>
      </c>
      <c r="F1152" s="640" t="s">
        <v>724</v>
      </c>
      <c r="G1152" s="649">
        <v>292.99</v>
      </c>
      <c r="H1152" s="650">
        <v>44742</v>
      </c>
      <c r="I1152" s="649">
        <v>292.99</v>
      </c>
    </row>
    <row r="1153" spans="1:9" s="600" customFormat="1" ht="30">
      <c r="A1153" s="635" t="s">
        <v>566</v>
      </c>
      <c r="B1153" s="636">
        <v>44134</v>
      </c>
      <c r="C1153" s="637" t="s">
        <v>725</v>
      </c>
      <c r="D1153" s="638" t="s">
        <v>565</v>
      </c>
      <c r="E1153" s="639" t="s">
        <v>673</v>
      </c>
      <c r="F1153" s="640" t="s">
        <v>726</v>
      </c>
      <c r="G1153" s="649">
        <v>292.99</v>
      </c>
      <c r="H1153" s="650">
        <v>44742</v>
      </c>
      <c r="I1153" s="649">
        <v>292.99</v>
      </c>
    </row>
    <row r="1154" spans="1:9" s="600" customFormat="1" ht="30">
      <c r="A1154" s="635" t="s">
        <v>566</v>
      </c>
      <c r="B1154" s="636">
        <v>44148</v>
      </c>
      <c r="C1154" s="637" t="s">
        <v>727</v>
      </c>
      <c r="D1154" s="638" t="s">
        <v>565</v>
      </c>
      <c r="E1154" s="639" t="s">
        <v>673</v>
      </c>
      <c r="F1154" s="640" t="s">
        <v>728</v>
      </c>
      <c r="G1154" s="649">
        <v>292.99</v>
      </c>
      <c r="H1154" s="650">
        <v>44742</v>
      </c>
      <c r="I1154" s="649">
        <v>292.99</v>
      </c>
    </row>
    <row r="1155" spans="1:9" s="600" customFormat="1" ht="30">
      <c r="A1155" s="635" t="s">
        <v>566</v>
      </c>
      <c r="B1155" s="636">
        <v>40874</v>
      </c>
      <c r="C1155" s="637" t="s">
        <v>729</v>
      </c>
      <c r="D1155" s="638" t="s">
        <v>565</v>
      </c>
      <c r="E1155" s="639" t="s">
        <v>673</v>
      </c>
      <c r="F1155" s="640" t="s">
        <v>730</v>
      </c>
      <c r="G1155" s="649">
        <v>292.99</v>
      </c>
      <c r="H1155" s="650">
        <v>44742</v>
      </c>
      <c r="I1155" s="649">
        <v>292.99</v>
      </c>
    </row>
    <row r="1156" spans="1:9" s="600" customFormat="1" ht="30">
      <c r="A1156" s="635" t="s">
        <v>566</v>
      </c>
      <c r="B1156" s="636">
        <v>44176</v>
      </c>
      <c r="C1156" s="637" t="s">
        <v>731</v>
      </c>
      <c r="D1156" s="638" t="s">
        <v>565</v>
      </c>
      <c r="E1156" s="639" t="s">
        <v>673</v>
      </c>
      <c r="F1156" s="640" t="s">
        <v>732</v>
      </c>
      <c r="G1156" s="649">
        <v>292.99</v>
      </c>
      <c r="H1156" s="650">
        <v>44742</v>
      </c>
      <c r="I1156" s="649">
        <v>292.99</v>
      </c>
    </row>
    <row r="1157" spans="1:9" s="600" customFormat="1" ht="30">
      <c r="A1157" s="635" t="s">
        <v>566</v>
      </c>
      <c r="B1157" s="636">
        <v>44189</v>
      </c>
      <c r="C1157" s="637" t="s">
        <v>733</v>
      </c>
      <c r="D1157" s="638" t="s">
        <v>565</v>
      </c>
      <c r="E1157" s="639" t="s">
        <v>673</v>
      </c>
      <c r="F1157" s="640" t="s">
        <v>734</v>
      </c>
      <c r="G1157" s="649">
        <v>292.99</v>
      </c>
      <c r="H1157" s="650">
        <v>44742</v>
      </c>
      <c r="I1157" s="649">
        <v>292.99</v>
      </c>
    </row>
    <row r="1158" spans="1:9" s="600" customFormat="1" ht="30">
      <c r="A1158" s="635" t="s">
        <v>566</v>
      </c>
      <c r="B1158" s="636">
        <v>44204</v>
      </c>
      <c r="C1158" s="637" t="s">
        <v>774</v>
      </c>
      <c r="D1158" s="638" t="s">
        <v>565</v>
      </c>
      <c r="E1158" s="639" t="s">
        <v>673</v>
      </c>
      <c r="F1158" s="640" t="s">
        <v>775</v>
      </c>
      <c r="G1158" s="649">
        <v>292.99</v>
      </c>
      <c r="H1158" s="650">
        <v>44742</v>
      </c>
      <c r="I1158" s="649">
        <v>292.99</v>
      </c>
    </row>
    <row r="1159" spans="1:9" s="600" customFormat="1" ht="30">
      <c r="A1159" s="635" t="s">
        <v>566</v>
      </c>
      <c r="B1159" s="636">
        <v>44218</v>
      </c>
      <c r="C1159" s="637" t="s">
        <v>776</v>
      </c>
      <c r="D1159" s="638" t="s">
        <v>565</v>
      </c>
      <c r="E1159" s="639" t="s">
        <v>673</v>
      </c>
      <c r="F1159" s="640" t="s">
        <v>777</v>
      </c>
      <c r="G1159" s="649">
        <v>292.99</v>
      </c>
      <c r="H1159" s="650">
        <v>44742</v>
      </c>
      <c r="I1159" s="649">
        <v>292.99</v>
      </c>
    </row>
    <row r="1160" spans="1:9" s="600" customFormat="1" ht="30">
      <c r="A1160" s="635" t="s">
        <v>566</v>
      </c>
      <c r="B1160" s="636">
        <v>44232</v>
      </c>
      <c r="C1160" s="637" t="s">
        <v>778</v>
      </c>
      <c r="D1160" s="638" t="s">
        <v>565</v>
      </c>
      <c r="E1160" s="639" t="s">
        <v>673</v>
      </c>
      <c r="F1160" s="640" t="s">
        <v>779</v>
      </c>
      <c r="G1160" s="649">
        <v>292.99</v>
      </c>
      <c r="H1160" s="650">
        <v>44742</v>
      </c>
      <c r="I1160" s="649">
        <v>292.99</v>
      </c>
    </row>
    <row r="1161" spans="1:9" s="600" customFormat="1" ht="30">
      <c r="A1161" s="635" t="s">
        <v>566</v>
      </c>
      <c r="B1161" s="636">
        <v>44246</v>
      </c>
      <c r="C1161" s="637" t="s">
        <v>780</v>
      </c>
      <c r="D1161" s="638" t="s">
        <v>565</v>
      </c>
      <c r="E1161" s="639" t="s">
        <v>673</v>
      </c>
      <c r="F1161" s="640" t="s">
        <v>781</v>
      </c>
      <c r="G1161" s="649">
        <v>292.99</v>
      </c>
      <c r="H1161" s="650">
        <v>44742</v>
      </c>
      <c r="I1161" s="649">
        <v>292.99</v>
      </c>
    </row>
    <row r="1162" spans="1:9" s="600" customFormat="1" ht="30">
      <c r="A1162" s="635" t="s">
        <v>566</v>
      </c>
      <c r="B1162" s="636">
        <v>44260</v>
      </c>
      <c r="C1162" s="637" t="s">
        <v>782</v>
      </c>
      <c r="D1162" s="638" t="s">
        <v>565</v>
      </c>
      <c r="E1162" s="639" t="s">
        <v>673</v>
      </c>
      <c r="F1162" s="640" t="s">
        <v>783</v>
      </c>
      <c r="G1162" s="649">
        <v>292.99</v>
      </c>
      <c r="H1162" s="650">
        <v>44742</v>
      </c>
      <c r="I1162" s="649">
        <v>292.99</v>
      </c>
    </row>
    <row r="1163" spans="1:9" s="600" customFormat="1" ht="30">
      <c r="A1163" s="635" t="s">
        <v>566</v>
      </c>
      <c r="B1163" s="636">
        <v>44274</v>
      </c>
      <c r="C1163" s="637" t="s">
        <v>784</v>
      </c>
      <c r="D1163" s="638" t="s">
        <v>565</v>
      </c>
      <c r="E1163" s="639" t="s">
        <v>673</v>
      </c>
      <c r="F1163" s="640" t="s">
        <v>785</v>
      </c>
      <c r="G1163" s="649">
        <v>292.99</v>
      </c>
      <c r="H1163" s="650">
        <v>44742</v>
      </c>
      <c r="I1163" s="649">
        <v>292.99</v>
      </c>
    </row>
    <row r="1164" spans="1:9" s="600" customFormat="1" ht="30">
      <c r="A1164" s="635" t="s">
        <v>566</v>
      </c>
      <c r="B1164" s="636">
        <v>44286</v>
      </c>
      <c r="C1164" s="637" t="s">
        <v>784</v>
      </c>
      <c r="D1164" s="638" t="s">
        <v>565</v>
      </c>
      <c r="E1164" s="639" t="s">
        <v>673</v>
      </c>
      <c r="F1164" s="640" t="s">
        <v>786</v>
      </c>
      <c r="G1164" s="649">
        <v>292.99</v>
      </c>
      <c r="H1164" s="650">
        <v>44742</v>
      </c>
      <c r="I1164" s="649">
        <v>292.99</v>
      </c>
    </row>
    <row r="1165" spans="1:9" s="600" customFormat="1" ht="30">
      <c r="A1165" s="635" t="s">
        <v>566</v>
      </c>
      <c r="B1165" s="636">
        <v>44302</v>
      </c>
      <c r="C1165" s="637" t="s">
        <v>2184</v>
      </c>
      <c r="D1165" s="638" t="s">
        <v>565</v>
      </c>
      <c r="E1165" s="639" t="s">
        <v>673</v>
      </c>
      <c r="F1165" s="640" t="s">
        <v>2185</v>
      </c>
      <c r="G1165" s="649">
        <v>292.99</v>
      </c>
      <c r="H1165" s="650">
        <v>44742</v>
      </c>
      <c r="I1165" s="649">
        <v>292.99</v>
      </c>
    </row>
    <row r="1166" spans="1:9" s="600" customFormat="1" ht="30">
      <c r="A1166" s="635" t="s">
        <v>566</v>
      </c>
      <c r="B1166" s="636">
        <v>44316</v>
      </c>
      <c r="C1166" s="637" t="s">
        <v>2186</v>
      </c>
      <c r="D1166" s="638" t="s">
        <v>565</v>
      </c>
      <c r="E1166" s="639" t="s">
        <v>673</v>
      </c>
      <c r="F1166" s="640" t="s">
        <v>2187</v>
      </c>
      <c r="G1166" s="649">
        <v>292.99</v>
      </c>
      <c r="H1166" s="650">
        <v>44742</v>
      </c>
      <c r="I1166" s="649">
        <v>292.99</v>
      </c>
    </row>
    <row r="1167" spans="1:9" s="600" customFormat="1" ht="30">
      <c r="A1167" s="635" t="s">
        <v>566</v>
      </c>
      <c r="B1167" s="636">
        <v>44330</v>
      </c>
      <c r="C1167" s="637" t="s">
        <v>2096</v>
      </c>
      <c r="D1167" s="638" t="s">
        <v>565</v>
      </c>
      <c r="E1167" s="639" t="s">
        <v>673</v>
      </c>
      <c r="F1167" s="640" t="s">
        <v>2188</v>
      </c>
      <c r="G1167" s="649">
        <v>292.99</v>
      </c>
      <c r="H1167" s="650">
        <v>44742</v>
      </c>
      <c r="I1167" s="649">
        <v>292.99</v>
      </c>
    </row>
    <row r="1168" spans="1:9" s="600" customFormat="1" ht="30">
      <c r="A1168" s="635" t="s">
        <v>566</v>
      </c>
      <c r="B1168" s="636">
        <v>44344</v>
      </c>
      <c r="C1168" s="637" t="s">
        <v>2100</v>
      </c>
      <c r="D1168" s="638" t="s">
        <v>565</v>
      </c>
      <c r="E1168" s="639" t="s">
        <v>673</v>
      </c>
      <c r="F1168" s="640" t="s">
        <v>2189</v>
      </c>
      <c r="G1168" s="649">
        <v>292.99</v>
      </c>
      <c r="H1168" s="650">
        <v>44742</v>
      </c>
      <c r="I1168" s="649">
        <v>292.99</v>
      </c>
    </row>
    <row r="1169" spans="1:9" s="600" customFormat="1" ht="30">
      <c r="A1169" s="635" t="s">
        <v>566</v>
      </c>
      <c r="B1169" s="636">
        <v>44358</v>
      </c>
      <c r="C1169" s="637" t="s">
        <v>2105</v>
      </c>
      <c r="D1169" s="638" t="s">
        <v>565</v>
      </c>
      <c r="E1169" s="639" t="s">
        <v>673</v>
      </c>
      <c r="F1169" s="640" t="s">
        <v>2190</v>
      </c>
      <c r="G1169" s="649">
        <v>292.99</v>
      </c>
      <c r="H1169" s="650">
        <v>44742</v>
      </c>
      <c r="I1169" s="649">
        <v>292.99</v>
      </c>
    </row>
    <row r="1170" spans="1:9" s="600" customFormat="1" ht="30">
      <c r="A1170" s="635" t="s">
        <v>566</v>
      </c>
      <c r="B1170" s="636">
        <v>44372</v>
      </c>
      <c r="C1170" s="637" t="s">
        <v>2109</v>
      </c>
      <c r="D1170" s="638" t="s">
        <v>565</v>
      </c>
      <c r="E1170" s="639" t="s">
        <v>673</v>
      </c>
      <c r="F1170" s="640" t="s">
        <v>2191</v>
      </c>
      <c r="G1170" s="649">
        <v>292.99</v>
      </c>
      <c r="H1170" s="650">
        <v>44742</v>
      </c>
      <c r="I1170" s="649">
        <v>292.99</v>
      </c>
    </row>
    <row r="1171" spans="1:9" s="600" customFormat="1" ht="30">
      <c r="A1171" s="635" t="s">
        <v>566</v>
      </c>
      <c r="B1171" s="636">
        <v>44386</v>
      </c>
      <c r="C1171" s="637" t="s">
        <v>2497</v>
      </c>
      <c r="D1171" s="638" t="s">
        <v>565</v>
      </c>
      <c r="E1171" s="639" t="s">
        <v>673</v>
      </c>
      <c r="F1171" s="640" t="s">
        <v>2522</v>
      </c>
      <c r="G1171" s="649">
        <v>84.52</v>
      </c>
      <c r="H1171" s="650">
        <v>44742</v>
      </c>
      <c r="I1171" s="649">
        <v>84.52</v>
      </c>
    </row>
    <row r="1172" spans="1:9" s="600" customFormat="1" ht="30">
      <c r="A1172" s="635" t="s">
        <v>566</v>
      </c>
      <c r="B1172" s="636">
        <v>44400</v>
      </c>
      <c r="C1172" s="637" t="s">
        <v>2501</v>
      </c>
      <c r="D1172" s="638" t="s">
        <v>565</v>
      </c>
      <c r="E1172" s="639" t="s">
        <v>673</v>
      </c>
      <c r="F1172" s="640" t="s">
        <v>2523</v>
      </c>
      <c r="G1172" s="649">
        <v>84.52</v>
      </c>
      <c r="H1172" s="650">
        <v>44742</v>
      </c>
      <c r="I1172" s="649">
        <v>84.52</v>
      </c>
    </row>
    <row r="1173" spans="1:9" s="600" customFormat="1" ht="30">
      <c r="A1173" s="635" t="s">
        <v>566</v>
      </c>
      <c r="B1173" s="636">
        <v>44414</v>
      </c>
      <c r="C1173" s="637" t="s">
        <v>2504</v>
      </c>
      <c r="D1173" s="638" t="s">
        <v>565</v>
      </c>
      <c r="E1173" s="639" t="s">
        <v>673</v>
      </c>
      <c r="F1173" s="640" t="s">
        <v>2524</v>
      </c>
      <c r="G1173" s="649">
        <v>292.99</v>
      </c>
      <c r="H1173" s="650">
        <v>44742</v>
      </c>
      <c r="I1173" s="649">
        <v>292.99</v>
      </c>
    </row>
    <row r="1174" spans="1:9" s="600" customFormat="1" ht="30">
      <c r="A1174" s="635" t="s">
        <v>566</v>
      </c>
      <c r="B1174" s="636">
        <v>44428</v>
      </c>
      <c r="C1174" s="637" t="s">
        <v>2508</v>
      </c>
      <c r="D1174" s="638" t="s">
        <v>565</v>
      </c>
      <c r="E1174" s="639" t="s">
        <v>673</v>
      </c>
      <c r="F1174" s="640" t="s">
        <v>2525</v>
      </c>
      <c r="G1174" s="649">
        <v>292.99</v>
      </c>
      <c r="H1174" s="650">
        <v>44742</v>
      </c>
      <c r="I1174" s="649">
        <v>292.99</v>
      </c>
    </row>
    <row r="1175" spans="1:9" s="600" customFormat="1" ht="30">
      <c r="A1175" s="635" t="s">
        <v>566</v>
      </c>
      <c r="B1175" s="636">
        <v>44449</v>
      </c>
      <c r="C1175" s="637" t="s">
        <v>2513</v>
      </c>
      <c r="D1175" s="638" t="s">
        <v>565</v>
      </c>
      <c r="E1175" s="639" t="s">
        <v>673</v>
      </c>
      <c r="F1175" s="640" t="s">
        <v>2526</v>
      </c>
      <c r="G1175" s="649">
        <v>266.60000000000002</v>
      </c>
      <c r="H1175" s="650">
        <v>44742</v>
      </c>
      <c r="I1175" s="649">
        <v>266.60000000000002</v>
      </c>
    </row>
    <row r="1176" spans="1:9" s="600" customFormat="1" ht="30">
      <c r="A1176" s="635" t="s">
        <v>566</v>
      </c>
      <c r="B1176" s="636">
        <v>44456</v>
      </c>
      <c r="C1176" s="637" t="s">
        <v>2514</v>
      </c>
      <c r="D1176" s="638" t="s">
        <v>565</v>
      </c>
      <c r="E1176" s="639" t="s">
        <v>673</v>
      </c>
      <c r="F1176" s="640" t="s">
        <v>2527</v>
      </c>
      <c r="G1176" s="649">
        <v>292.99</v>
      </c>
      <c r="H1176" s="650">
        <v>44742</v>
      </c>
      <c r="I1176" s="649">
        <v>292.99</v>
      </c>
    </row>
    <row r="1177" spans="1:9" s="600" customFormat="1" ht="30">
      <c r="A1177" s="635" t="s">
        <v>566</v>
      </c>
      <c r="B1177" s="636">
        <v>44468</v>
      </c>
      <c r="C1177" s="637" t="s">
        <v>2520</v>
      </c>
      <c r="D1177" s="638" t="s">
        <v>565</v>
      </c>
      <c r="E1177" s="639" t="s">
        <v>673</v>
      </c>
      <c r="F1177" s="640" t="s">
        <v>2528</v>
      </c>
      <c r="G1177" s="649">
        <v>208.47</v>
      </c>
      <c r="H1177" s="650">
        <v>44742</v>
      </c>
      <c r="I1177" s="649">
        <v>208.47</v>
      </c>
    </row>
    <row r="1178" spans="1:9" s="600" customFormat="1" ht="30">
      <c r="A1178" s="635" t="s">
        <v>566</v>
      </c>
      <c r="B1178" s="636">
        <v>44484</v>
      </c>
      <c r="C1178" s="637" t="s">
        <v>2798</v>
      </c>
      <c r="D1178" s="638" t="s">
        <v>565</v>
      </c>
      <c r="E1178" s="639" t="s">
        <v>673</v>
      </c>
      <c r="F1178" s="640" t="s">
        <v>2799</v>
      </c>
      <c r="G1178" s="649">
        <v>208.47</v>
      </c>
      <c r="H1178" s="650">
        <v>44742</v>
      </c>
      <c r="I1178" s="649">
        <v>208.47</v>
      </c>
    </row>
    <row r="1179" spans="1:9" s="600" customFormat="1" ht="30">
      <c r="A1179" s="635" t="s">
        <v>566</v>
      </c>
      <c r="B1179" s="636">
        <v>44498</v>
      </c>
      <c r="C1179" s="637" t="s">
        <v>2800</v>
      </c>
      <c r="D1179" s="638" t="s">
        <v>565</v>
      </c>
      <c r="E1179" s="639" t="s">
        <v>673</v>
      </c>
      <c r="F1179" s="640" t="s">
        <v>2801</v>
      </c>
      <c r="G1179" s="649">
        <v>208.47</v>
      </c>
      <c r="H1179" s="650">
        <v>44742</v>
      </c>
      <c r="I1179" s="649">
        <v>208.47</v>
      </c>
    </row>
    <row r="1180" spans="1:9" s="600" customFormat="1" ht="30">
      <c r="A1180" s="635" t="s">
        <v>566</v>
      </c>
      <c r="B1180" s="636">
        <v>44512</v>
      </c>
      <c r="C1180" s="637" t="s">
        <v>2802</v>
      </c>
      <c r="D1180" s="638" t="s">
        <v>565</v>
      </c>
      <c r="E1180" s="639" t="s">
        <v>673</v>
      </c>
      <c r="F1180" s="640" t="s">
        <v>2803</v>
      </c>
      <c r="G1180" s="649">
        <v>208.47</v>
      </c>
      <c r="H1180" s="650">
        <v>44742</v>
      </c>
      <c r="I1180" s="649">
        <v>208.47</v>
      </c>
    </row>
    <row r="1181" spans="1:9" s="600" customFormat="1" ht="30">
      <c r="A1181" s="635" t="s">
        <v>566</v>
      </c>
      <c r="B1181" s="636">
        <v>44526</v>
      </c>
      <c r="C1181" s="637" t="s">
        <v>2804</v>
      </c>
      <c r="D1181" s="638" t="s">
        <v>565</v>
      </c>
      <c r="E1181" s="639" t="s">
        <v>673</v>
      </c>
      <c r="F1181" s="640" t="s">
        <v>2805</v>
      </c>
      <c r="G1181" s="649">
        <v>208.47</v>
      </c>
      <c r="H1181" s="650">
        <v>44742</v>
      </c>
      <c r="I1181" s="649">
        <v>208.47</v>
      </c>
    </row>
    <row r="1182" spans="1:9" s="600" customFormat="1" ht="30">
      <c r="A1182" s="635" t="s">
        <v>566</v>
      </c>
      <c r="B1182" s="636">
        <v>44560</v>
      </c>
      <c r="C1182" s="637" t="s">
        <v>2794</v>
      </c>
      <c r="D1182" s="638" t="s">
        <v>565</v>
      </c>
      <c r="E1182" s="639" t="s">
        <v>673</v>
      </c>
      <c r="F1182" s="640" t="s">
        <v>2806</v>
      </c>
      <c r="G1182" s="649">
        <v>208.47</v>
      </c>
      <c r="H1182" s="650">
        <v>44742</v>
      </c>
      <c r="I1182" s="649">
        <v>208.47</v>
      </c>
    </row>
    <row r="1183" spans="1:9" s="600" customFormat="1" ht="30">
      <c r="A1183" s="635" t="s">
        <v>566</v>
      </c>
      <c r="B1183" s="636">
        <v>44561</v>
      </c>
      <c r="C1183" s="637" t="s">
        <v>2796</v>
      </c>
      <c r="D1183" s="638" t="s">
        <v>565</v>
      </c>
      <c r="E1183" s="639" t="s">
        <v>673</v>
      </c>
      <c r="F1183" s="640" t="s">
        <v>2807</v>
      </c>
      <c r="G1183" s="649">
        <v>208.47</v>
      </c>
      <c r="H1183" s="650">
        <v>44742</v>
      </c>
      <c r="I1183" s="649">
        <v>208.47</v>
      </c>
    </row>
    <row r="1184" spans="1:9" s="600" customFormat="1" ht="30">
      <c r="A1184" s="635" t="s">
        <v>566</v>
      </c>
      <c r="B1184" s="636">
        <v>44575</v>
      </c>
      <c r="C1184" s="637" t="s">
        <v>774</v>
      </c>
      <c r="D1184" s="638" t="s">
        <v>565</v>
      </c>
      <c r="E1184" s="639" t="s">
        <v>673</v>
      </c>
      <c r="F1184" s="640" t="s">
        <v>4952</v>
      </c>
      <c r="G1184" s="649">
        <v>208.47</v>
      </c>
      <c r="H1184" s="650">
        <v>44742</v>
      </c>
      <c r="I1184" s="649">
        <v>208.47</v>
      </c>
    </row>
    <row r="1185" spans="1:9" s="600" customFormat="1" ht="30">
      <c r="A1185" s="635" t="s">
        <v>566</v>
      </c>
      <c r="B1185" s="636">
        <v>44589</v>
      </c>
      <c r="C1185" s="637" t="s">
        <v>4889</v>
      </c>
      <c r="D1185" s="638" t="s">
        <v>565</v>
      </c>
      <c r="E1185" s="639" t="s">
        <v>673</v>
      </c>
      <c r="F1185" s="640" t="s">
        <v>4951</v>
      </c>
      <c r="G1185" s="649">
        <v>208.47</v>
      </c>
      <c r="H1185" s="650">
        <v>44742</v>
      </c>
      <c r="I1185" s="649">
        <v>208.47</v>
      </c>
    </row>
    <row r="1186" spans="1:9" s="600" customFormat="1" ht="30">
      <c r="A1186" s="635" t="s">
        <v>566</v>
      </c>
      <c r="B1186" s="636">
        <v>44603</v>
      </c>
      <c r="C1186" s="637" t="s">
        <v>4822</v>
      </c>
      <c r="D1186" s="638" t="s">
        <v>565</v>
      </c>
      <c r="E1186" s="639" t="s">
        <v>673</v>
      </c>
      <c r="F1186" s="640" t="s">
        <v>4950</v>
      </c>
      <c r="G1186" s="649">
        <v>208.47</v>
      </c>
      <c r="H1186" s="650">
        <v>44742</v>
      </c>
      <c r="I1186" s="649">
        <v>208.47</v>
      </c>
    </row>
    <row r="1187" spans="1:9" s="600" customFormat="1" ht="30">
      <c r="A1187" s="635" t="s">
        <v>566</v>
      </c>
      <c r="B1187" s="636">
        <v>44631</v>
      </c>
      <c r="C1187" s="637" t="s">
        <v>4818</v>
      </c>
      <c r="D1187" s="638" t="s">
        <v>565</v>
      </c>
      <c r="E1187" s="639" t="s">
        <v>673</v>
      </c>
      <c r="F1187" s="640" t="s">
        <v>4949</v>
      </c>
      <c r="G1187" s="649">
        <v>208.47</v>
      </c>
      <c r="H1187" s="650">
        <v>44742</v>
      </c>
      <c r="I1187" s="649">
        <v>208.47</v>
      </c>
    </row>
    <row r="1188" spans="1:9" s="600" customFormat="1" ht="30">
      <c r="A1188" s="635" t="s">
        <v>566</v>
      </c>
      <c r="B1188" s="636">
        <v>44645</v>
      </c>
      <c r="C1188" s="637" t="s">
        <v>4816</v>
      </c>
      <c r="D1188" s="638" t="s">
        <v>565</v>
      </c>
      <c r="E1188" s="639" t="s">
        <v>673</v>
      </c>
      <c r="F1188" s="640" t="s">
        <v>4948</v>
      </c>
      <c r="G1188" s="649">
        <v>208.47</v>
      </c>
      <c r="H1188" s="650">
        <v>44742</v>
      </c>
      <c r="I1188" s="649">
        <v>208.47</v>
      </c>
    </row>
    <row r="1189" spans="1:9" s="600" customFormat="1" ht="24">
      <c r="A1189" s="676" t="s">
        <v>635</v>
      </c>
      <c r="B1189" s="683">
        <v>43951</v>
      </c>
      <c r="C1189" s="684" t="s">
        <v>735</v>
      </c>
      <c r="D1189" s="677" t="s">
        <v>504</v>
      </c>
      <c r="E1189" s="678" t="s">
        <v>554</v>
      </c>
      <c r="F1189" s="679" t="s">
        <v>737</v>
      </c>
      <c r="G1189" s="680">
        <v>3265.45</v>
      </c>
      <c r="H1189" s="681">
        <v>43968</v>
      </c>
      <c r="I1189" s="682">
        <v>3265.45</v>
      </c>
    </row>
    <row r="1190" spans="1:9" s="600" customFormat="1" ht="15">
      <c r="A1190" s="676" t="s">
        <v>636</v>
      </c>
      <c r="B1190" s="683">
        <v>44012</v>
      </c>
      <c r="C1190" s="684" t="s">
        <v>634</v>
      </c>
      <c r="D1190" s="677" t="s">
        <v>504</v>
      </c>
      <c r="E1190" s="678" t="s">
        <v>554</v>
      </c>
      <c r="F1190" s="679" t="s">
        <v>787</v>
      </c>
      <c r="G1190" s="680">
        <v>735.3</v>
      </c>
      <c r="H1190" s="681">
        <v>44029</v>
      </c>
      <c r="I1190" s="682">
        <v>735.3</v>
      </c>
    </row>
    <row r="1191" spans="1:9" s="600" customFormat="1" ht="15">
      <c r="A1191" s="676" t="s">
        <v>738</v>
      </c>
      <c r="B1191" s="683">
        <v>44165</v>
      </c>
      <c r="C1191" s="684" t="s">
        <v>739</v>
      </c>
      <c r="D1191" s="677" t="s">
        <v>565</v>
      </c>
      <c r="E1191" s="678" t="s">
        <v>554</v>
      </c>
      <c r="F1191" s="679" t="s">
        <v>555</v>
      </c>
      <c r="G1191" s="680">
        <v>3196.16</v>
      </c>
      <c r="H1191" s="681">
        <v>44182</v>
      </c>
      <c r="I1191" s="682">
        <v>3196.16</v>
      </c>
    </row>
    <row r="1192" spans="1:9" s="600" customFormat="1" ht="15">
      <c r="A1192" s="676" t="s">
        <v>740</v>
      </c>
      <c r="B1192" s="683">
        <v>44176</v>
      </c>
      <c r="C1192" s="684" t="s">
        <v>741</v>
      </c>
      <c r="D1192" s="677" t="s">
        <v>565</v>
      </c>
      <c r="E1192" s="678" t="s">
        <v>554</v>
      </c>
      <c r="F1192" s="679" t="s">
        <v>742</v>
      </c>
      <c r="G1192" s="680">
        <v>98101.83</v>
      </c>
      <c r="H1192" s="681">
        <v>44213</v>
      </c>
      <c r="I1192" s="682">
        <v>98101.83</v>
      </c>
    </row>
    <row r="1193" spans="1:9" s="600" customFormat="1" ht="15">
      <c r="A1193" s="676" t="s">
        <v>740</v>
      </c>
      <c r="B1193" s="683">
        <v>44176</v>
      </c>
      <c r="C1193" s="684" t="s">
        <v>743</v>
      </c>
      <c r="D1193" s="677" t="s">
        <v>565</v>
      </c>
      <c r="E1193" s="678" t="s">
        <v>554</v>
      </c>
      <c r="F1193" s="679" t="s">
        <v>744</v>
      </c>
      <c r="G1193" s="680">
        <v>105241.09</v>
      </c>
      <c r="H1193" s="681">
        <v>44213</v>
      </c>
      <c r="I1193" s="682">
        <v>105241.09</v>
      </c>
    </row>
    <row r="1194" spans="1:9" s="600" customFormat="1" ht="15">
      <c r="A1194" s="676" t="s">
        <v>740</v>
      </c>
      <c r="B1194" s="683">
        <v>44176</v>
      </c>
      <c r="C1194" s="684" t="s">
        <v>731</v>
      </c>
      <c r="D1194" s="677" t="s">
        <v>565</v>
      </c>
      <c r="E1194" s="678" t="s">
        <v>554</v>
      </c>
      <c r="F1194" s="679" t="s">
        <v>745</v>
      </c>
      <c r="G1194" s="680">
        <v>140576.38</v>
      </c>
      <c r="H1194" s="681">
        <v>44213</v>
      </c>
      <c r="I1194" s="682">
        <v>140576.38</v>
      </c>
    </row>
    <row r="1195" spans="1:9" s="600" customFormat="1" ht="15">
      <c r="A1195" s="676" t="s">
        <v>740</v>
      </c>
      <c r="B1195" s="683">
        <v>44176</v>
      </c>
      <c r="C1195" s="684" t="s">
        <v>746</v>
      </c>
      <c r="D1195" s="677" t="s">
        <v>565</v>
      </c>
      <c r="E1195" s="678" t="s">
        <v>554</v>
      </c>
      <c r="F1195" s="679" t="s">
        <v>745</v>
      </c>
      <c r="G1195" s="680">
        <v>4734.78</v>
      </c>
      <c r="H1195" s="681">
        <v>44213</v>
      </c>
      <c r="I1195" s="682">
        <v>4734.78</v>
      </c>
    </row>
    <row r="1196" spans="1:9" s="600" customFormat="1" ht="15">
      <c r="A1196" s="676" t="s">
        <v>740</v>
      </c>
      <c r="B1196" s="683">
        <v>44179</v>
      </c>
      <c r="C1196" s="684" t="s">
        <v>747</v>
      </c>
      <c r="D1196" s="677" t="s">
        <v>565</v>
      </c>
      <c r="E1196" s="678" t="s">
        <v>554</v>
      </c>
      <c r="F1196" s="679" t="s">
        <v>748</v>
      </c>
      <c r="G1196" s="680">
        <v>231.57</v>
      </c>
      <c r="H1196" s="681">
        <v>44213</v>
      </c>
      <c r="I1196" s="682">
        <v>231.57</v>
      </c>
    </row>
    <row r="1197" spans="1:9" s="600" customFormat="1" ht="15">
      <c r="A1197" s="676" t="s">
        <v>740</v>
      </c>
      <c r="B1197" s="683">
        <v>44179</v>
      </c>
      <c r="C1197" s="684" t="s">
        <v>749</v>
      </c>
      <c r="D1197" s="677" t="s">
        <v>565</v>
      </c>
      <c r="E1197" s="678" t="s">
        <v>554</v>
      </c>
      <c r="F1197" s="679" t="s">
        <v>750</v>
      </c>
      <c r="G1197" s="680">
        <v>74.61</v>
      </c>
      <c r="H1197" s="681">
        <v>44213</v>
      </c>
      <c r="I1197" s="682">
        <v>74.61</v>
      </c>
    </row>
    <row r="1198" spans="1:9" s="600" customFormat="1" ht="15">
      <c r="A1198" s="676" t="s">
        <v>740</v>
      </c>
      <c r="B1198" s="683">
        <v>44179</v>
      </c>
      <c r="C1198" s="684" t="s">
        <v>751</v>
      </c>
      <c r="D1198" s="677" t="s">
        <v>565</v>
      </c>
      <c r="E1198" s="678" t="s">
        <v>554</v>
      </c>
      <c r="F1198" s="679" t="s">
        <v>752</v>
      </c>
      <c r="G1198" s="680">
        <v>10036.68</v>
      </c>
      <c r="H1198" s="681">
        <v>44213</v>
      </c>
      <c r="I1198" s="682">
        <v>10036.68</v>
      </c>
    </row>
    <row r="1199" spans="1:9" s="600" customFormat="1" ht="15">
      <c r="A1199" s="676" t="s">
        <v>740</v>
      </c>
      <c r="B1199" s="683">
        <v>44182</v>
      </c>
      <c r="C1199" s="684" t="s">
        <v>753</v>
      </c>
      <c r="D1199" s="677" t="s">
        <v>565</v>
      </c>
      <c r="E1199" s="678" t="s">
        <v>554</v>
      </c>
      <c r="F1199" s="679" t="s">
        <v>555</v>
      </c>
      <c r="G1199" s="680">
        <v>3196.16</v>
      </c>
      <c r="H1199" s="681">
        <v>44213</v>
      </c>
      <c r="I1199" s="682">
        <v>3196.16</v>
      </c>
    </row>
    <row r="1200" spans="1:9" s="600" customFormat="1" ht="15">
      <c r="A1200" s="676" t="s">
        <v>740</v>
      </c>
      <c r="B1200" s="683">
        <v>44183</v>
      </c>
      <c r="C1200" s="684" t="s">
        <v>754</v>
      </c>
      <c r="D1200" s="677" t="s">
        <v>565</v>
      </c>
      <c r="E1200" s="678" t="s">
        <v>554</v>
      </c>
      <c r="F1200" s="679" t="s">
        <v>755</v>
      </c>
      <c r="G1200" s="680">
        <v>113619.68</v>
      </c>
      <c r="H1200" s="681">
        <v>44213</v>
      </c>
      <c r="I1200" s="682">
        <v>113619.68</v>
      </c>
    </row>
    <row r="1201" spans="1:9" s="600" customFormat="1" ht="15">
      <c r="A1201" s="676" t="s">
        <v>740</v>
      </c>
      <c r="B1201" s="683">
        <v>44183</v>
      </c>
      <c r="C1201" s="684" t="s">
        <v>756</v>
      </c>
      <c r="D1201" s="677" t="s">
        <v>565</v>
      </c>
      <c r="E1201" s="678" t="s">
        <v>554</v>
      </c>
      <c r="F1201" s="679" t="s">
        <v>757</v>
      </c>
      <c r="G1201" s="680">
        <v>100219.04</v>
      </c>
      <c r="H1201" s="681">
        <v>44213</v>
      </c>
      <c r="I1201" s="682">
        <v>100219.04</v>
      </c>
    </row>
    <row r="1202" spans="1:9" s="600" customFormat="1" ht="15">
      <c r="A1202" s="676" t="s">
        <v>740</v>
      </c>
      <c r="B1202" s="683">
        <v>44183</v>
      </c>
      <c r="C1202" s="684" t="s">
        <v>758</v>
      </c>
      <c r="D1202" s="677" t="s">
        <v>565</v>
      </c>
      <c r="E1202" s="678" t="s">
        <v>554</v>
      </c>
      <c r="F1202" s="679" t="s">
        <v>759</v>
      </c>
      <c r="G1202" s="680">
        <v>499179.52000000002</v>
      </c>
      <c r="H1202" s="681">
        <v>44213</v>
      </c>
      <c r="I1202" s="682">
        <v>499179.52000000002</v>
      </c>
    </row>
    <row r="1203" spans="1:9" s="600" customFormat="1" ht="15">
      <c r="A1203" s="676" t="s">
        <v>740</v>
      </c>
      <c r="B1203" s="683">
        <v>44183</v>
      </c>
      <c r="C1203" s="684" t="s">
        <v>760</v>
      </c>
      <c r="D1203" s="677" t="s">
        <v>565</v>
      </c>
      <c r="E1203" s="678" t="s">
        <v>554</v>
      </c>
      <c r="F1203" s="679" t="s">
        <v>761</v>
      </c>
      <c r="G1203" s="680">
        <v>31642.23</v>
      </c>
      <c r="H1203" s="681">
        <v>44213</v>
      </c>
      <c r="I1203" s="682">
        <v>31642.23</v>
      </c>
    </row>
    <row r="1204" spans="1:9" s="600" customFormat="1" ht="15">
      <c r="A1204" s="676" t="s">
        <v>740</v>
      </c>
      <c r="B1204" s="683">
        <v>44189</v>
      </c>
      <c r="C1204" s="684" t="s">
        <v>762</v>
      </c>
      <c r="D1204" s="677" t="s">
        <v>565</v>
      </c>
      <c r="E1204" s="678" t="s">
        <v>554</v>
      </c>
      <c r="F1204" s="679" t="s">
        <v>763</v>
      </c>
      <c r="G1204" s="680">
        <v>136997.4</v>
      </c>
      <c r="H1204" s="681">
        <v>44213</v>
      </c>
      <c r="I1204" s="682">
        <v>136997.4</v>
      </c>
    </row>
    <row r="1205" spans="1:9" s="600" customFormat="1" ht="24">
      <c r="A1205" s="676" t="s">
        <v>740</v>
      </c>
      <c r="B1205" s="683">
        <v>44189</v>
      </c>
      <c r="C1205" s="684" t="s">
        <v>788</v>
      </c>
      <c r="D1205" s="677" t="s">
        <v>565</v>
      </c>
      <c r="E1205" s="678" t="s">
        <v>554</v>
      </c>
      <c r="F1205" s="679" t="s">
        <v>789</v>
      </c>
      <c r="G1205" s="680">
        <v>116.76</v>
      </c>
      <c r="H1205" s="681">
        <v>44213</v>
      </c>
      <c r="I1205" s="682">
        <v>116.76</v>
      </c>
    </row>
    <row r="1206" spans="1:9" s="600" customFormat="1" ht="15">
      <c r="A1206" s="676" t="s">
        <v>740</v>
      </c>
      <c r="B1206" s="683">
        <v>44189</v>
      </c>
      <c r="C1206" s="684" t="s">
        <v>707</v>
      </c>
      <c r="D1206" s="677" t="s">
        <v>565</v>
      </c>
      <c r="E1206" s="678" t="s">
        <v>554</v>
      </c>
      <c r="F1206" s="679" t="s">
        <v>764</v>
      </c>
      <c r="G1206" s="680">
        <v>147469.60999999999</v>
      </c>
      <c r="H1206" s="681">
        <v>44213</v>
      </c>
      <c r="I1206" s="682">
        <v>147469.60999999999</v>
      </c>
    </row>
    <row r="1207" spans="1:9" s="600" customFormat="1" ht="15">
      <c r="A1207" s="676" t="s">
        <v>740</v>
      </c>
      <c r="B1207" s="683">
        <v>44189</v>
      </c>
      <c r="C1207" s="684" t="s">
        <v>765</v>
      </c>
      <c r="D1207" s="677" t="s">
        <v>565</v>
      </c>
      <c r="E1207" s="678" t="s">
        <v>554</v>
      </c>
      <c r="F1207" s="679" t="s">
        <v>766</v>
      </c>
      <c r="G1207" s="680">
        <v>8745.65</v>
      </c>
      <c r="H1207" s="681">
        <v>44213</v>
      </c>
      <c r="I1207" s="682">
        <v>8745.65</v>
      </c>
    </row>
    <row r="1208" spans="1:9" s="600" customFormat="1" ht="15">
      <c r="A1208" s="676" t="s">
        <v>740</v>
      </c>
      <c r="B1208" s="683">
        <v>44189</v>
      </c>
      <c r="C1208" s="684" t="s">
        <v>733</v>
      </c>
      <c r="D1208" s="677" t="s">
        <v>565</v>
      </c>
      <c r="E1208" s="678" t="s">
        <v>554</v>
      </c>
      <c r="F1208" s="679" t="s">
        <v>766</v>
      </c>
      <c r="G1208" s="680">
        <v>192397.08</v>
      </c>
      <c r="H1208" s="681">
        <v>44213</v>
      </c>
      <c r="I1208" s="682">
        <v>192397.08</v>
      </c>
    </row>
    <row r="1209" spans="1:9" s="600" customFormat="1" ht="24">
      <c r="A1209" s="676" t="s">
        <v>740</v>
      </c>
      <c r="B1209" s="683">
        <v>44189</v>
      </c>
      <c r="C1209" s="684" t="s">
        <v>788</v>
      </c>
      <c r="D1209" s="677" t="s">
        <v>565</v>
      </c>
      <c r="E1209" s="678" t="s">
        <v>554</v>
      </c>
      <c r="F1209" s="679" t="s">
        <v>790</v>
      </c>
      <c r="G1209" s="680">
        <v>5690.77</v>
      </c>
      <c r="H1209" s="681">
        <v>44213</v>
      </c>
      <c r="I1209" s="682">
        <v>5690.77</v>
      </c>
    </row>
    <row r="1210" spans="1:9" s="600" customFormat="1" ht="15">
      <c r="A1210" s="676" t="s">
        <v>740</v>
      </c>
      <c r="B1210" s="683">
        <v>44193</v>
      </c>
      <c r="C1210" s="684" t="s">
        <v>767</v>
      </c>
      <c r="D1210" s="677" t="s">
        <v>565</v>
      </c>
      <c r="E1210" s="678" t="s">
        <v>554</v>
      </c>
      <c r="F1210" s="679" t="s">
        <v>555</v>
      </c>
      <c r="G1210" s="680">
        <v>3196.16</v>
      </c>
      <c r="H1210" s="681">
        <v>44213</v>
      </c>
      <c r="I1210" s="682">
        <v>3196.16</v>
      </c>
    </row>
    <row r="1211" spans="1:9" s="600" customFormat="1" ht="15">
      <c r="A1211" s="676" t="s">
        <v>740</v>
      </c>
      <c r="B1211" s="683">
        <v>44196</v>
      </c>
      <c r="C1211" s="684" t="s">
        <v>768</v>
      </c>
      <c r="D1211" s="677" t="s">
        <v>565</v>
      </c>
      <c r="E1211" s="678" t="s">
        <v>554</v>
      </c>
      <c r="F1211" s="679" t="s">
        <v>4172</v>
      </c>
      <c r="G1211" s="680">
        <v>177717.74</v>
      </c>
      <c r="H1211" s="681">
        <v>44213</v>
      </c>
      <c r="I1211" s="682">
        <v>177717.74</v>
      </c>
    </row>
    <row r="1212" spans="1:9" s="600" customFormat="1" ht="24">
      <c r="A1212" s="676" t="s">
        <v>2192</v>
      </c>
      <c r="B1212" s="683">
        <v>44196</v>
      </c>
      <c r="C1212" s="684" t="s">
        <v>735</v>
      </c>
      <c r="D1212" s="677" t="s">
        <v>504</v>
      </c>
      <c r="E1212" s="678" t="s">
        <v>554</v>
      </c>
      <c r="F1212" s="679" t="s">
        <v>2193</v>
      </c>
      <c r="G1212" s="680">
        <v>713849.12</v>
      </c>
      <c r="H1212" s="681" t="s">
        <v>2194</v>
      </c>
      <c r="I1212" s="682">
        <v>713850.12</v>
      </c>
    </row>
    <row r="1213" spans="1:9" s="600" customFormat="1" ht="36">
      <c r="A1213" s="676" t="s">
        <v>2195</v>
      </c>
      <c r="B1213" s="683">
        <v>44196</v>
      </c>
      <c r="C1213" s="684" t="s">
        <v>735</v>
      </c>
      <c r="D1213" s="677" t="s">
        <v>504</v>
      </c>
      <c r="E1213" s="678" t="s">
        <v>554</v>
      </c>
      <c r="F1213" s="679" t="s">
        <v>2196</v>
      </c>
      <c r="G1213" s="680">
        <v>1070255.8400000001</v>
      </c>
      <c r="H1213" s="681" t="s">
        <v>2197</v>
      </c>
      <c r="I1213" s="682">
        <v>1070255.8400000001</v>
      </c>
    </row>
    <row r="1214" spans="1:9" s="600" customFormat="1" ht="15">
      <c r="A1214" s="676" t="s">
        <v>2198</v>
      </c>
      <c r="B1214" s="683">
        <v>43083</v>
      </c>
      <c r="C1214" s="684">
        <v>50419</v>
      </c>
      <c r="D1214" s="677" t="s">
        <v>504</v>
      </c>
      <c r="E1214" s="678" t="s">
        <v>554</v>
      </c>
      <c r="F1214" s="679" t="s">
        <v>4173</v>
      </c>
      <c r="G1214" s="680">
        <v>2110784.23</v>
      </c>
      <c r="H1214" s="681" t="s">
        <v>2199</v>
      </c>
      <c r="I1214" s="682">
        <v>2110784.23</v>
      </c>
    </row>
    <row r="1215" spans="1:9" s="600" customFormat="1" ht="15">
      <c r="A1215" s="676" t="s">
        <v>2200</v>
      </c>
      <c r="B1215" s="683">
        <v>44196</v>
      </c>
      <c r="C1215" s="684" t="s">
        <v>735</v>
      </c>
      <c r="D1215" s="677" t="s">
        <v>504</v>
      </c>
      <c r="E1215" s="678" t="s">
        <v>554</v>
      </c>
      <c r="F1215" s="679" t="s">
        <v>2201</v>
      </c>
      <c r="G1215" s="680">
        <v>742160.8</v>
      </c>
      <c r="H1215" s="681">
        <v>43207</v>
      </c>
      <c r="I1215" s="682">
        <v>742160.8</v>
      </c>
    </row>
    <row r="1216" spans="1:9" s="600" customFormat="1" ht="15">
      <c r="A1216" s="676" t="s">
        <v>2202</v>
      </c>
      <c r="B1216" s="683">
        <v>44196</v>
      </c>
      <c r="C1216" s="684" t="s">
        <v>735</v>
      </c>
      <c r="D1216" s="677" t="s">
        <v>504</v>
      </c>
      <c r="E1216" s="678" t="s">
        <v>554</v>
      </c>
      <c r="F1216" s="679" t="s">
        <v>2203</v>
      </c>
      <c r="G1216" s="680">
        <v>709364.31</v>
      </c>
      <c r="H1216" s="681">
        <v>43268</v>
      </c>
      <c r="I1216" s="682">
        <v>709364.31</v>
      </c>
    </row>
    <row r="1217" spans="1:9" s="600" customFormat="1" ht="15">
      <c r="A1217" s="676" t="s">
        <v>2204</v>
      </c>
      <c r="B1217" s="683">
        <v>44196</v>
      </c>
      <c r="C1217" s="684" t="s">
        <v>735</v>
      </c>
      <c r="D1217" s="677" t="s">
        <v>504</v>
      </c>
      <c r="E1217" s="678" t="s">
        <v>554</v>
      </c>
      <c r="F1217" s="679" t="s">
        <v>2205</v>
      </c>
      <c r="G1217" s="680">
        <v>1031847.78</v>
      </c>
      <c r="H1217" s="681">
        <v>43298</v>
      </c>
      <c r="I1217" s="682">
        <v>1031847.78</v>
      </c>
    </row>
    <row r="1218" spans="1:9" s="600" customFormat="1" ht="15">
      <c r="A1218" s="676" t="s">
        <v>2206</v>
      </c>
      <c r="B1218" s="683">
        <v>44196</v>
      </c>
      <c r="C1218" s="684" t="s">
        <v>735</v>
      </c>
      <c r="D1218" s="677" t="s">
        <v>504</v>
      </c>
      <c r="E1218" s="678" t="s">
        <v>554</v>
      </c>
      <c r="F1218" s="679" t="s">
        <v>2207</v>
      </c>
      <c r="G1218" s="680">
        <v>807945.45</v>
      </c>
      <c r="H1218" s="681">
        <v>43329</v>
      </c>
      <c r="I1218" s="682">
        <v>807945.45</v>
      </c>
    </row>
    <row r="1219" spans="1:9" s="600" customFormat="1" ht="15">
      <c r="A1219" s="676" t="s">
        <v>2208</v>
      </c>
      <c r="B1219" s="683">
        <v>44196</v>
      </c>
      <c r="C1219" s="684" t="s">
        <v>735</v>
      </c>
      <c r="D1219" s="677" t="s">
        <v>504</v>
      </c>
      <c r="E1219" s="678" t="s">
        <v>554</v>
      </c>
      <c r="F1219" s="679" t="s">
        <v>2209</v>
      </c>
      <c r="G1219" s="680">
        <v>636267.6</v>
      </c>
      <c r="H1219" s="681">
        <v>43360</v>
      </c>
      <c r="I1219" s="682">
        <v>636267.6</v>
      </c>
    </row>
    <row r="1220" spans="1:9" s="600" customFormat="1" ht="15">
      <c r="A1220" s="676" t="s">
        <v>2210</v>
      </c>
      <c r="B1220" s="683">
        <v>44196</v>
      </c>
      <c r="C1220" s="684" t="s">
        <v>735</v>
      </c>
      <c r="D1220" s="677" t="s">
        <v>504</v>
      </c>
      <c r="E1220" s="678" t="s">
        <v>554</v>
      </c>
      <c r="F1220" s="679" t="s">
        <v>2211</v>
      </c>
      <c r="G1220" s="680">
        <v>625086.71999999997</v>
      </c>
      <c r="H1220" s="681">
        <v>43390</v>
      </c>
      <c r="I1220" s="682">
        <v>625086.71999999997</v>
      </c>
    </row>
    <row r="1221" spans="1:9" s="600" customFormat="1" ht="15">
      <c r="A1221" s="676" t="s">
        <v>2347</v>
      </c>
      <c r="B1221" s="683">
        <v>44196</v>
      </c>
      <c r="C1221" s="684" t="s">
        <v>735</v>
      </c>
      <c r="D1221" s="677" t="s">
        <v>504</v>
      </c>
      <c r="E1221" s="678" t="s">
        <v>554</v>
      </c>
      <c r="F1221" s="679" t="s">
        <v>4174</v>
      </c>
      <c r="G1221" s="680">
        <v>1477662.42</v>
      </c>
      <c r="H1221" s="681">
        <v>43482</v>
      </c>
      <c r="I1221" s="682">
        <v>1477662.42</v>
      </c>
    </row>
    <row r="1222" spans="1:9" s="600" customFormat="1" ht="15">
      <c r="A1222" s="676" t="s">
        <v>2348</v>
      </c>
      <c r="B1222" s="683">
        <v>44232</v>
      </c>
      <c r="C1222" s="684" t="s">
        <v>2368</v>
      </c>
      <c r="D1222" s="677" t="s">
        <v>504</v>
      </c>
      <c r="E1222" s="678" t="s">
        <v>554</v>
      </c>
      <c r="F1222" s="679" t="s">
        <v>2349</v>
      </c>
      <c r="G1222" s="680">
        <v>94394.47</v>
      </c>
      <c r="H1222" s="681">
        <v>44272</v>
      </c>
      <c r="I1222" s="682">
        <v>94394.47</v>
      </c>
    </row>
    <row r="1223" spans="1:9" s="600" customFormat="1" ht="15">
      <c r="A1223" s="676" t="s">
        <v>2348</v>
      </c>
      <c r="B1223" s="683">
        <v>44232</v>
      </c>
      <c r="C1223" s="684" t="s">
        <v>2369</v>
      </c>
      <c r="D1223" s="677" t="s">
        <v>504</v>
      </c>
      <c r="E1223" s="678" t="s">
        <v>554</v>
      </c>
      <c r="F1223" s="679" t="s">
        <v>2350</v>
      </c>
      <c r="G1223" s="680">
        <v>69.3</v>
      </c>
      <c r="H1223" s="681">
        <v>44272</v>
      </c>
      <c r="I1223" s="682">
        <v>69.3</v>
      </c>
    </row>
    <row r="1224" spans="1:9" s="600" customFormat="1" ht="15">
      <c r="A1224" s="676" t="s">
        <v>2348</v>
      </c>
      <c r="B1224" s="683">
        <v>44232</v>
      </c>
      <c r="C1224" s="684" t="s">
        <v>2369</v>
      </c>
      <c r="D1224" s="677" t="s">
        <v>504</v>
      </c>
      <c r="E1224" s="678" t="s">
        <v>554</v>
      </c>
      <c r="F1224" s="679" t="s">
        <v>2351</v>
      </c>
      <c r="G1224" s="680">
        <v>96148.69</v>
      </c>
      <c r="H1224" s="681">
        <v>44272</v>
      </c>
      <c r="I1224" s="682">
        <v>96148.69</v>
      </c>
    </row>
    <row r="1225" spans="1:9" s="600" customFormat="1" ht="15">
      <c r="A1225" s="676" t="s">
        <v>2348</v>
      </c>
      <c r="B1225" s="683">
        <v>44232</v>
      </c>
      <c r="C1225" s="684" t="s">
        <v>778</v>
      </c>
      <c r="D1225" s="677" t="s">
        <v>504</v>
      </c>
      <c r="E1225" s="678" t="s">
        <v>554</v>
      </c>
      <c r="F1225" s="679" t="s">
        <v>2352</v>
      </c>
      <c r="G1225" s="680">
        <v>771.73</v>
      </c>
      <c r="H1225" s="681">
        <v>44272</v>
      </c>
      <c r="I1225" s="682">
        <v>771.73</v>
      </c>
    </row>
    <row r="1226" spans="1:9" s="600" customFormat="1" ht="15">
      <c r="A1226" s="676" t="s">
        <v>2348</v>
      </c>
      <c r="B1226" s="683">
        <v>44232</v>
      </c>
      <c r="C1226" s="684" t="s">
        <v>778</v>
      </c>
      <c r="D1226" s="677" t="s">
        <v>504</v>
      </c>
      <c r="E1226" s="678" t="s">
        <v>554</v>
      </c>
      <c r="F1226" s="679" t="s">
        <v>2353</v>
      </c>
      <c r="G1226" s="680">
        <v>121264.4</v>
      </c>
      <c r="H1226" s="681">
        <v>44272</v>
      </c>
      <c r="I1226" s="682">
        <v>121264.4</v>
      </c>
    </row>
    <row r="1227" spans="1:9" s="600" customFormat="1" ht="15">
      <c r="A1227" s="676" t="s">
        <v>2348</v>
      </c>
      <c r="B1227" s="683">
        <v>44232</v>
      </c>
      <c r="C1227" s="684" t="s">
        <v>2370</v>
      </c>
      <c r="D1227" s="677" t="s">
        <v>504</v>
      </c>
      <c r="E1227" s="678" t="s">
        <v>554</v>
      </c>
      <c r="F1227" s="679" t="s">
        <v>2354</v>
      </c>
      <c r="G1227" s="680">
        <v>3239.96</v>
      </c>
      <c r="H1227" s="681">
        <v>44272</v>
      </c>
      <c r="I1227" s="682">
        <v>3239.96</v>
      </c>
    </row>
    <row r="1228" spans="1:9" s="600" customFormat="1" ht="15">
      <c r="A1228" s="676" t="s">
        <v>2348</v>
      </c>
      <c r="B1228" s="683">
        <v>44243</v>
      </c>
      <c r="C1228" s="684" t="s">
        <v>2371</v>
      </c>
      <c r="D1228" s="677" t="s">
        <v>504</v>
      </c>
      <c r="E1228" s="678" t="s">
        <v>554</v>
      </c>
      <c r="F1228" s="679" t="s">
        <v>2355</v>
      </c>
      <c r="G1228" s="680">
        <v>2984.18</v>
      </c>
      <c r="H1228" s="681">
        <v>44272</v>
      </c>
      <c r="I1228" s="682">
        <v>2984.18</v>
      </c>
    </row>
    <row r="1229" spans="1:9" s="600" customFormat="1" ht="24">
      <c r="A1229" s="676" t="s">
        <v>2348</v>
      </c>
      <c r="B1229" s="683">
        <v>44244</v>
      </c>
      <c r="C1229" s="684" t="s">
        <v>2372</v>
      </c>
      <c r="D1229" s="677" t="s">
        <v>504</v>
      </c>
      <c r="E1229" s="678" t="s">
        <v>554</v>
      </c>
      <c r="F1229" s="679" t="s">
        <v>2356</v>
      </c>
      <c r="G1229" s="680">
        <v>6841.51</v>
      </c>
      <c r="H1229" s="681">
        <v>44272</v>
      </c>
      <c r="I1229" s="682">
        <v>6841.51</v>
      </c>
    </row>
    <row r="1230" spans="1:9" s="600" customFormat="1" ht="24">
      <c r="A1230" s="676" t="s">
        <v>2348</v>
      </c>
      <c r="B1230" s="683">
        <v>44246</v>
      </c>
      <c r="C1230" s="684" t="s">
        <v>2373</v>
      </c>
      <c r="D1230" s="677" t="s">
        <v>504</v>
      </c>
      <c r="E1230" s="678" t="s">
        <v>554</v>
      </c>
      <c r="F1230" s="679" t="s">
        <v>2424</v>
      </c>
      <c r="G1230" s="680">
        <v>-1108.42</v>
      </c>
      <c r="H1230" s="681">
        <v>44272</v>
      </c>
      <c r="I1230" s="682">
        <f>+G1230</f>
        <v>-1108.42</v>
      </c>
    </row>
    <row r="1231" spans="1:9" s="600" customFormat="1" ht="15">
      <c r="A1231" s="676" t="s">
        <v>2348</v>
      </c>
      <c r="B1231" s="683">
        <v>44246</v>
      </c>
      <c r="C1231" s="684" t="s">
        <v>2373</v>
      </c>
      <c r="D1231" s="677" t="s">
        <v>504</v>
      </c>
      <c r="E1231" s="678" t="s">
        <v>554</v>
      </c>
      <c r="F1231" s="679" t="s">
        <v>2357</v>
      </c>
      <c r="G1231" s="680">
        <v>93731.14</v>
      </c>
      <c r="H1231" s="681">
        <v>44272</v>
      </c>
      <c r="I1231" s="682">
        <v>93731.14</v>
      </c>
    </row>
    <row r="1232" spans="1:9" s="600" customFormat="1" ht="15">
      <c r="A1232" s="676" t="s">
        <v>2348</v>
      </c>
      <c r="B1232" s="683">
        <v>44246</v>
      </c>
      <c r="C1232" s="684" t="s">
        <v>2374</v>
      </c>
      <c r="D1232" s="677" t="s">
        <v>504</v>
      </c>
      <c r="E1232" s="678" t="s">
        <v>554</v>
      </c>
      <c r="F1232" s="679" t="s">
        <v>2358</v>
      </c>
      <c r="G1232" s="680">
        <v>100542.88</v>
      </c>
      <c r="H1232" s="681">
        <v>44272</v>
      </c>
      <c r="I1232" s="682">
        <v>100542.88</v>
      </c>
    </row>
    <row r="1233" spans="1:9" s="600" customFormat="1" ht="15">
      <c r="A1233" s="676" t="s">
        <v>2348</v>
      </c>
      <c r="B1233" s="683">
        <v>44246</v>
      </c>
      <c r="C1233" s="684" t="s">
        <v>2375</v>
      </c>
      <c r="D1233" s="677" t="s">
        <v>504</v>
      </c>
      <c r="E1233" s="678" t="s">
        <v>554</v>
      </c>
      <c r="F1233" s="679" t="s">
        <v>2359</v>
      </c>
      <c r="G1233" s="680">
        <v>2571.46</v>
      </c>
      <c r="H1233" s="681">
        <v>44272</v>
      </c>
      <c r="I1233" s="682">
        <v>2571.46</v>
      </c>
    </row>
    <row r="1234" spans="1:9" s="600" customFormat="1" ht="15">
      <c r="A1234" s="676" t="s">
        <v>2348</v>
      </c>
      <c r="B1234" s="683">
        <v>44246</v>
      </c>
      <c r="C1234" s="684" t="s">
        <v>780</v>
      </c>
      <c r="D1234" s="677" t="s">
        <v>504</v>
      </c>
      <c r="E1234" s="678" t="s">
        <v>554</v>
      </c>
      <c r="F1234" s="679" t="s">
        <v>2360</v>
      </c>
      <c r="G1234" s="680">
        <v>415.66</v>
      </c>
      <c r="H1234" s="681">
        <v>44272</v>
      </c>
      <c r="I1234" s="682">
        <v>415.66</v>
      </c>
    </row>
    <row r="1235" spans="1:9" s="600" customFormat="1" ht="15">
      <c r="A1235" s="676" t="s">
        <v>2348</v>
      </c>
      <c r="B1235" s="683">
        <v>44246</v>
      </c>
      <c r="C1235" s="684" t="s">
        <v>780</v>
      </c>
      <c r="D1235" s="677" t="s">
        <v>504</v>
      </c>
      <c r="E1235" s="678" t="s">
        <v>554</v>
      </c>
      <c r="F1235" s="679" t="s">
        <v>2361</v>
      </c>
      <c r="G1235" s="680">
        <v>136297.46</v>
      </c>
      <c r="H1235" s="681">
        <v>44272</v>
      </c>
      <c r="I1235" s="682">
        <v>136297.46</v>
      </c>
    </row>
    <row r="1236" spans="1:9" s="600" customFormat="1" ht="24">
      <c r="A1236" s="676" t="s">
        <v>2348</v>
      </c>
      <c r="B1236" s="683">
        <v>44246</v>
      </c>
      <c r="C1236" s="684" t="s">
        <v>780</v>
      </c>
      <c r="D1236" s="677" t="s">
        <v>504</v>
      </c>
      <c r="E1236" s="678" t="s">
        <v>554</v>
      </c>
      <c r="F1236" s="679" t="s">
        <v>2362</v>
      </c>
      <c r="G1236" s="680">
        <v>1108.42</v>
      </c>
      <c r="H1236" s="681">
        <v>44272</v>
      </c>
      <c r="I1236" s="682">
        <v>1108.42</v>
      </c>
    </row>
    <row r="1237" spans="1:9" s="600" customFormat="1" ht="24">
      <c r="A1237" s="676" t="s">
        <v>2348</v>
      </c>
      <c r="B1237" s="683">
        <v>44246</v>
      </c>
      <c r="C1237" s="684" t="s">
        <v>780</v>
      </c>
      <c r="D1237" s="677" t="s">
        <v>504</v>
      </c>
      <c r="E1237" s="678" t="s">
        <v>554</v>
      </c>
      <c r="F1237" s="679" t="s">
        <v>2363</v>
      </c>
      <c r="G1237" s="680">
        <v>0</v>
      </c>
      <c r="H1237" s="681">
        <v>44272</v>
      </c>
      <c r="I1237" s="682">
        <v>0</v>
      </c>
    </row>
    <row r="1238" spans="1:9" s="600" customFormat="1" ht="24">
      <c r="A1238" s="676" t="s">
        <v>2348</v>
      </c>
      <c r="B1238" s="683">
        <v>44253</v>
      </c>
      <c r="C1238" s="684" t="s">
        <v>2376</v>
      </c>
      <c r="D1238" s="677" t="s">
        <v>504</v>
      </c>
      <c r="E1238" s="678" t="s">
        <v>554</v>
      </c>
      <c r="F1238" s="679" t="s">
        <v>2364</v>
      </c>
      <c r="G1238" s="680">
        <v>2984.18</v>
      </c>
      <c r="H1238" s="681">
        <v>44272</v>
      </c>
      <c r="I1238" s="682">
        <v>2984.18</v>
      </c>
    </row>
    <row r="1239" spans="1:9" s="600" customFormat="1" ht="15">
      <c r="A1239" s="676" t="s">
        <v>2348</v>
      </c>
      <c r="B1239" s="683">
        <v>44255</v>
      </c>
      <c r="C1239" s="684" t="s">
        <v>2377</v>
      </c>
      <c r="D1239" s="677" t="s">
        <v>504</v>
      </c>
      <c r="E1239" s="678" t="s">
        <v>554</v>
      </c>
      <c r="F1239" s="679" t="s">
        <v>2365</v>
      </c>
      <c r="G1239" s="680">
        <v>179796.47</v>
      </c>
      <c r="H1239" s="681">
        <v>44272</v>
      </c>
      <c r="I1239" s="682">
        <v>179796.47</v>
      </c>
    </row>
    <row r="1240" spans="1:9" s="600" customFormat="1" ht="36">
      <c r="A1240" s="676" t="s">
        <v>2348</v>
      </c>
      <c r="B1240" s="683">
        <v>44316</v>
      </c>
      <c r="C1240" s="684" t="s">
        <v>2378</v>
      </c>
      <c r="D1240" s="677" t="s">
        <v>504</v>
      </c>
      <c r="E1240" s="678" t="s">
        <v>554</v>
      </c>
      <c r="F1240" s="679" t="s">
        <v>2366</v>
      </c>
      <c r="G1240" s="680">
        <v>1108.42</v>
      </c>
      <c r="H1240" s="681">
        <v>44272</v>
      </c>
      <c r="I1240" s="682">
        <v>1108.42</v>
      </c>
    </row>
    <row r="1241" spans="1:9" s="600" customFormat="1" ht="48">
      <c r="A1241" s="676" t="s">
        <v>2348</v>
      </c>
      <c r="B1241" s="683">
        <v>44316</v>
      </c>
      <c r="C1241" s="684" t="s">
        <v>2379</v>
      </c>
      <c r="D1241" s="677" t="s">
        <v>504</v>
      </c>
      <c r="E1241" s="678" t="s">
        <v>554</v>
      </c>
      <c r="F1241" s="679" t="s">
        <v>2367</v>
      </c>
      <c r="G1241" s="680">
        <v>562.59</v>
      </c>
      <c r="H1241" s="681">
        <v>44272</v>
      </c>
      <c r="I1241" s="682">
        <v>562.59</v>
      </c>
    </row>
    <row r="1242" spans="1:9" s="600" customFormat="1" ht="15">
      <c r="A1242" s="676" t="s">
        <v>791</v>
      </c>
      <c r="B1242" s="683">
        <v>44260</v>
      </c>
      <c r="C1242" s="684" t="s">
        <v>2380</v>
      </c>
      <c r="D1242" s="677" t="s">
        <v>504</v>
      </c>
      <c r="E1242" s="678" t="s">
        <v>554</v>
      </c>
      <c r="F1242" s="679" t="s">
        <v>2393</v>
      </c>
      <c r="G1242" s="680">
        <v>1.34</v>
      </c>
      <c r="H1242" s="681">
        <v>44303</v>
      </c>
      <c r="I1242" s="682">
        <f t="shared" ref="I1242:I1254" si="18">+G1242:G1243</f>
        <v>1.34</v>
      </c>
    </row>
    <row r="1243" spans="1:9" s="600" customFormat="1" ht="15">
      <c r="A1243" s="676" t="s">
        <v>791</v>
      </c>
      <c r="B1243" s="683">
        <v>44260</v>
      </c>
      <c r="C1243" s="684" t="s">
        <v>2380</v>
      </c>
      <c r="D1243" s="677" t="s">
        <v>504</v>
      </c>
      <c r="E1243" s="678" t="s">
        <v>554</v>
      </c>
      <c r="F1243" s="679" t="s">
        <v>2394</v>
      </c>
      <c r="G1243" s="680">
        <v>91368.03</v>
      </c>
      <c r="H1243" s="681">
        <v>44303</v>
      </c>
      <c r="I1243" s="682">
        <f t="shared" si="18"/>
        <v>91368.03</v>
      </c>
    </row>
    <row r="1244" spans="1:9" s="600" customFormat="1" ht="15">
      <c r="A1244" s="676" t="s">
        <v>791</v>
      </c>
      <c r="B1244" s="683">
        <v>44260</v>
      </c>
      <c r="C1244" s="684" t="s">
        <v>2381</v>
      </c>
      <c r="D1244" s="677" t="s">
        <v>504</v>
      </c>
      <c r="E1244" s="678" t="s">
        <v>554</v>
      </c>
      <c r="F1244" s="679" t="s">
        <v>2395</v>
      </c>
      <c r="G1244" s="680">
        <v>1.22</v>
      </c>
      <c r="H1244" s="681">
        <v>44303</v>
      </c>
      <c r="I1244" s="682">
        <f t="shared" si="18"/>
        <v>1.22</v>
      </c>
    </row>
    <row r="1245" spans="1:9" s="600" customFormat="1" ht="15">
      <c r="A1245" s="676" t="s">
        <v>791</v>
      </c>
      <c r="B1245" s="683">
        <v>44260</v>
      </c>
      <c r="C1245" s="684" t="s">
        <v>2381</v>
      </c>
      <c r="D1245" s="677" t="s">
        <v>504</v>
      </c>
      <c r="E1245" s="678" t="s">
        <v>554</v>
      </c>
      <c r="F1245" s="679" t="s">
        <v>2396</v>
      </c>
      <c r="G1245" s="680">
        <v>97630.53</v>
      </c>
      <c r="H1245" s="681">
        <v>44303</v>
      </c>
      <c r="I1245" s="682">
        <f t="shared" si="18"/>
        <v>97630.53</v>
      </c>
    </row>
    <row r="1246" spans="1:9" s="600" customFormat="1" ht="15">
      <c r="A1246" s="676" t="s">
        <v>791</v>
      </c>
      <c r="B1246" s="683">
        <v>44260</v>
      </c>
      <c r="C1246" s="684" t="s">
        <v>2382</v>
      </c>
      <c r="D1246" s="677" t="s">
        <v>504</v>
      </c>
      <c r="E1246" s="678" t="s">
        <v>554</v>
      </c>
      <c r="F1246" s="679" t="s">
        <v>2397</v>
      </c>
      <c r="G1246" s="680">
        <v>2044.38</v>
      </c>
      <c r="H1246" s="681">
        <v>44303</v>
      </c>
      <c r="I1246" s="682">
        <f t="shared" si="18"/>
        <v>2044.38</v>
      </c>
    </row>
    <row r="1247" spans="1:9" s="600" customFormat="1" ht="15">
      <c r="A1247" s="676" t="s">
        <v>791</v>
      </c>
      <c r="B1247" s="683">
        <v>44260</v>
      </c>
      <c r="C1247" s="684" t="s">
        <v>782</v>
      </c>
      <c r="D1247" s="677" t="s">
        <v>504</v>
      </c>
      <c r="E1247" s="678" t="s">
        <v>554</v>
      </c>
      <c r="F1247" s="679" t="s">
        <v>2398</v>
      </c>
      <c r="G1247" s="680">
        <v>1213.83</v>
      </c>
      <c r="H1247" s="681">
        <v>44303</v>
      </c>
      <c r="I1247" s="682">
        <f t="shared" si="18"/>
        <v>1213.83</v>
      </c>
    </row>
    <row r="1248" spans="1:9" s="600" customFormat="1" ht="15">
      <c r="A1248" s="676" t="s">
        <v>791</v>
      </c>
      <c r="B1248" s="683">
        <v>44260</v>
      </c>
      <c r="C1248" s="684" t="s">
        <v>782</v>
      </c>
      <c r="D1248" s="677" t="s">
        <v>504</v>
      </c>
      <c r="E1248" s="678" t="s">
        <v>554</v>
      </c>
      <c r="F1248" s="679" t="s">
        <v>2399</v>
      </c>
      <c r="G1248" s="680">
        <v>132375.19</v>
      </c>
      <c r="H1248" s="681">
        <v>44303</v>
      </c>
      <c r="I1248" s="682">
        <f t="shared" si="18"/>
        <v>132375.19</v>
      </c>
    </row>
    <row r="1249" spans="1:9" s="600" customFormat="1" ht="24">
      <c r="A1249" s="676" t="s">
        <v>791</v>
      </c>
      <c r="B1249" s="683">
        <v>44272</v>
      </c>
      <c r="C1249" s="684" t="s">
        <v>2383</v>
      </c>
      <c r="D1249" s="677" t="s">
        <v>504</v>
      </c>
      <c r="E1249" s="678" t="s">
        <v>554</v>
      </c>
      <c r="F1249" s="679" t="s">
        <v>2400</v>
      </c>
      <c r="G1249" s="680">
        <v>2984.18</v>
      </c>
      <c r="H1249" s="681">
        <v>44303</v>
      </c>
      <c r="I1249" s="682">
        <f t="shared" si="18"/>
        <v>2984.18</v>
      </c>
    </row>
    <row r="1250" spans="1:9" s="600" customFormat="1" ht="15">
      <c r="A1250" s="676" t="s">
        <v>791</v>
      </c>
      <c r="B1250" s="683">
        <v>44274</v>
      </c>
      <c r="C1250" s="684" t="s">
        <v>2384</v>
      </c>
      <c r="D1250" s="677" t="s">
        <v>504</v>
      </c>
      <c r="E1250" s="678" t="s">
        <v>554</v>
      </c>
      <c r="F1250" s="679" t="s">
        <v>2401</v>
      </c>
      <c r="G1250" s="680">
        <v>104716.35</v>
      </c>
      <c r="H1250" s="681">
        <v>44303</v>
      </c>
      <c r="I1250" s="682">
        <f t="shared" si="18"/>
        <v>104716.35</v>
      </c>
    </row>
    <row r="1251" spans="1:9" s="600" customFormat="1" ht="15">
      <c r="A1251" s="676" t="s">
        <v>791</v>
      </c>
      <c r="B1251" s="683">
        <v>44274</v>
      </c>
      <c r="C1251" s="684" t="s">
        <v>2385</v>
      </c>
      <c r="D1251" s="677" t="s">
        <v>504</v>
      </c>
      <c r="E1251" s="678" t="s">
        <v>554</v>
      </c>
      <c r="F1251" s="679" t="s">
        <v>2402</v>
      </c>
      <c r="G1251" s="680">
        <v>96938.03</v>
      </c>
      <c r="H1251" s="681">
        <v>44303</v>
      </c>
      <c r="I1251" s="682">
        <f t="shared" si="18"/>
        <v>96938.03</v>
      </c>
    </row>
    <row r="1252" spans="1:9" s="600" customFormat="1" ht="15">
      <c r="A1252" s="676" t="s">
        <v>791</v>
      </c>
      <c r="B1252" s="683">
        <v>44274</v>
      </c>
      <c r="C1252" s="684" t="s">
        <v>784</v>
      </c>
      <c r="D1252" s="677" t="s">
        <v>504</v>
      </c>
      <c r="E1252" s="678" t="s">
        <v>554</v>
      </c>
      <c r="F1252" s="679" t="s">
        <v>2403</v>
      </c>
      <c r="G1252" s="680">
        <v>1430.6</v>
      </c>
      <c r="H1252" s="681">
        <v>44303</v>
      </c>
      <c r="I1252" s="682">
        <f t="shared" si="18"/>
        <v>1430.6</v>
      </c>
    </row>
    <row r="1253" spans="1:9" s="600" customFormat="1" ht="15">
      <c r="A1253" s="676" t="s">
        <v>791</v>
      </c>
      <c r="B1253" s="683">
        <v>44274</v>
      </c>
      <c r="C1253" s="684" t="s">
        <v>784</v>
      </c>
      <c r="D1253" s="677" t="s">
        <v>504</v>
      </c>
      <c r="E1253" s="678" t="s">
        <v>554</v>
      </c>
      <c r="F1253" s="679" t="s">
        <v>2404</v>
      </c>
      <c r="G1253" s="680">
        <v>133649.1</v>
      </c>
      <c r="H1253" s="681">
        <v>44303</v>
      </c>
      <c r="I1253" s="682">
        <f t="shared" si="18"/>
        <v>133649.1</v>
      </c>
    </row>
    <row r="1254" spans="1:9" s="600" customFormat="1" ht="15">
      <c r="A1254" s="676" t="s">
        <v>791</v>
      </c>
      <c r="B1254" s="683">
        <v>44274</v>
      </c>
      <c r="C1254" s="684" t="s">
        <v>792</v>
      </c>
      <c r="D1254" s="677" t="s">
        <v>504</v>
      </c>
      <c r="E1254" s="678" t="s">
        <v>554</v>
      </c>
      <c r="F1254" s="679" t="s">
        <v>2405</v>
      </c>
      <c r="G1254" s="680">
        <v>2746.86</v>
      </c>
      <c r="H1254" s="681">
        <v>44303</v>
      </c>
      <c r="I1254" s="682">
        <f t="shared" si="18"/>
        <v>2746.86</v>
      </c>
    </row>
    <row r="1255" spans="1:9" s="600" customFormat="1" ht="24">
      <c r="A1255" s="676" t="s">
        <v>791</v>
      </c>
      <c r="B1255" s="683">
        <v>44277</v>
      </c>
      <c r="C1255" s="684" t="s">
        <v>2386</v>
      </c>
      <c r="D1255" s="677" t="s">
        <v>504</v>
      </c>
      <c r="E1255" s="678" t="s">
        <v>554</v>
      </c>
      <c r="F1255" s="679" t="s">
        <v>2406</v>
      </c>
      <c r="G1255" s="680">
        <v>884.97</v>
      </c>
      <c r="H1255" s="681">
        <v>44303</v>
      </c>
      <c r="I1255" s="682">
        <f>+G1255:G1258</f>
        <v>884.97</v>
      </c>
    </row>
    <row r="1256" spans="1:9" s="600" customFormat="1" ht="24">
      <c r="A1256" s="676" t="s">
        <v>791</v>
      </c>
      <c r="B1256" s="683">
        <v>44278</v>
      </c>
      <c r="C1256" s="684" t="s">
        <v>2421</v>
      </c>
      <c r="D1256" s="677" t="s">
        <v>504</v>
      </c>
      <c r="E1256" s="678" t="s">
        <v>554</v>
      </c>
      <c r="F1256" s="679" t="s">
        <v>2423</v>
      </c>
      <c r="G1256" s="680">
        <v>-14405.12</v>
      </c>
      <c r="H1256" s="681">
        <v>44303</v>
      </c>
      <c r="I1256" s="682">
        <f>+G1256</f>
        <v>-14405.12</v>
      </c>
    </row>
    <row r="1257" spans="1:9" s="600" customFormat="1" ht="24">
      <c r="A1257" s="676" t="s">
        <v>791</v>
      </c>
      <c r="B1257" s="683">
        <v>44278</v>
      </c>
      <c r="C1257" s="684" t="s">
        <v>2422</v>
      </c>
      <c r="D1257" s="677" t="s">
        <v>504</v>
      </c>
      <c r="E1257" s="678" t="s">
        <v>554</v>
      </c>
      <c r="F1257" s="679" t="s">
        <v>2423</v>
      </c>
      <c r="G1257" s="680">
        <v>-1824.17</v>
      </c>
      <c r="H1257" s="681">
        <v>44303</v>
      </c>
      <c r="I1257" s="682">
        <f>+G1257</f>
        <v>-1824.17</v>
      </c>
    </row>
    <row r="1258" spans="1:9" s="600" customFormat="1" ht="15">
      <c r="A1258" s="676" t="s">
        <v>791</v>
      </c>
      <c r="B1258" s="683">
        <v>44286</v>
      </c>
      <c r="C1258" s="684" t="s">
        <v>2387</v>
      </c>
      <c r="D1258" s="677" t="s">
        <v>504</v>
      </c>
      <c r="E1258" s="678" t="s">
        <v>554</v>
      </c>
      <c r="F1258" s="679" t="s">
        <v>2407</v>
      </c>
      <c r="G1258" s="680">
        <v>232735.12</v>
      </c>
      <c r="H1258" s="681">
        <v>44303</v>
      </c>
      <c r="I1258" s="682">
        <f t="shared" ref="I1258:I1274" si="19">+G1258:G1259</f>
        <v>232735.12</v>
      </c>
    </row>
    <row r="1259" spans="1:9" s="600" customFormat="1" ht="15">
      <c r="A1259" s="676" t="s">
        <v>791</v>
      </c>
      <c r="B1259" s="683">
        <v>44286</v>
      </c>
      <c r="C1259" s="684" t="s">
        <v>2387</v>
      </c>
      <c r="D1259" s="677" t="s">
        <v>504</v>
      </c>
      <c r="E1259" s="678" t="s">
        <v>554</v>
      </c>
      <c r="F1259" s="679" t="s">
        <v>2408</v>
      </c>
      <c r="G1259" s="680">
        <v>1532.51</v>
      </c>
      <c r="H1259" s="681">
        <v>44303</v>
      </c>
      <c r="I1259" s="682">
        <f t="shared" si="19"/>
        <v>1532.51</v>
      </c>
    </row>
    <row r="1260" spans="1:9" s="600" customFormat="1" ht="24">
      <c r="A1260" s="676" t="s">
        <v>791</v>
      </c>
      <c r="B1260" s="683">
        <v>44286</v>
      </c>
      <c r="C1260" s="684" t="s">
        <v>2387</v>
      </c>
      <c r="D1260" s="677" t="s">
        <v>504</v>
      </c>
      <c r="E1260" s="678" t="s">
        <v>554</v>
      </c>
      <c r="F1260" s="679" t="s">
        <v>2409</v>
      </c>
      <c r="G1260" s="680">
        <v>28426.49</v>
      </c>
      <c r="H1260" s="681">
        <v>44303</v>
      </c>
      <c r="I1260" s="682">
        <f t="shared" si="19"/>
        <v>28426.49</v>
      </c>
    </row>
    <row r="1261" spans="1:9" s="600" customFormat="1" ht="24">
      <c r="A1261" s="676" t="s">
        <v>791</v>
      </c>
      <c r="B1261" s="683">
        <v>44286</v>
      </c>
      <c r="C1261" s="684" t="s">
        <v>793</v>
      </c>
      <c r="D1261" s="677" t="s">
        <v>504</v>
      </c>
      <c r="E1261" s="678" t="s">
        <v>554</v>
      </c>
      <c r="F1261" s="679" t="s">
        <v>2410</v>
      </c>
      <c r="G1261" s="680">
        <v>10310.6</v>
      </c>
      <c r="H1261" s="681">
        <v>44303</v>
      </c>
      <c r="I1261" s="682">
        <f t="shared" si="19"/>
        <v>10310.6</v>
      </c>
    </row>
    <row r="1262" spans="1:9" s="600" customFormat="1" ht="15">
      <c r="A1262" s="676" t="s">
        <v>791</v>
      </c>
      <c r="B1262" s="683">
        <v>44286</v>
      </c>
      <c r="C1262" s="684" t="s">
        <v>793</v>
      </c>
      <c r="D1262" s="677" t="s">
        <v>504</v>
      </c>
      <c r="E1262" s="678" t="s">
        <v>554</v>
      </c>
      <c r="F1262" s="679" t="s">
        <v>2411</v>
      </c>
      <c r="G1262" s="680">
        <v>17600</v>
      </c>
      <c r="H1262" s="681">
        <v>44303</v>
      </c>
      <c r="I1262" s="682">
        <f t="shared" si="19"/>
        <v>17600</v>
      </c>
    </row>
    <row r="1263" spans="1:9" s="600" customFormat="1" ht="24">
      <c r="A1263" s="676" t="s">
        <v>791</v>
      </c>
      <c r="B1263" s="683">
        <v>44286</v>
      </c>
      <c r="C1263" s="684" t="s">
        <v>2388</v>
      </c>
      <c r="D1263" s="677" t="s">
        <v>504</v>
      </c>
      <c r="E1263" s="678" t="s">
        <v>554</v>
      </c>
      <c r="F1263" s="679" t="s">
        <v>2412</v>
      </c>
      <c r="G1263" s="680">
        <v>2984.18</v>
      </c>
      <c r="H1263" s="681">
        <v>44303</v>
      </c>
      <c r="I1263" s="682">
        <f t="shared" si="19"/>
        <v>2984.18</v>
      </c>
    </row>
    <row r="1264" spans="1:9" s="600" customFormat="1" ht="15">
      <c r="A1264" s="676" t="s">
        <v>791</v>
      </c>
      <c r="B1264" s="683">
        <v>44286</v>
      </c>
      <c r="C1264" s="684" t="s">
        <v>2389</v>
      </c>
      <c r="D1264" s="677" t="s">
        <v>504</v>
      </c>
      <c r="E1264" s="678" t="s">
        <v>554</v>
      </c>
      <c r="F1264" s="679" t="s">
        <v>2413</v>
      </c>
      <c r="G1264" s="680">
        <v>548.16999999999996</v>
      </c>
      <c r="H1264" s="681">
        <v>44303</v>
      </c>
      <c r="I1264" s="682">
        <f t="shared" si="19"/>
        <v>548.16999999999996</v>
      </c>
    </row>
    <row r="1265" spans="1:9" s="600" customFormat="1" ht="15">
      <c r="A1265" s="676" t="s">
        <v>791</v>
      </c>
      <c r="B1265" s="683">
        <v>44286</v>
      </c>
      <c r="C1265" s="684" t="s">
        <v>2389</v>
      </c>
      <c r="D1265" s="677" t="s">
        <v>504</v>
      </c>
      <c r="E1265" s="678" t="s">
        <v>554</v>
      </c>
      <c r="F1265" s="679" t="s">
        <v>2414</v>
      </c>
      <c r="G1265" s="680">
        <v>145921.15</v>
      </c>
      <c r="H1265" s="681">
        <v>44303</v>
      </c>
      <c r="I1265" s="682">
        <f t="shared" si="19"/>
        <v>145921.15</v>
      </c>
    </row>
    <row r="1266" spans="1:9" s="600" customFormat="1" ht="24">
      <c r="A1266" s="676" t="s">
        <v>791</v>
      </c>
      <c r="B1266" s="683">
        <v>44286</v>
      </c>
      <c r="C1266" s="684" t="s">
        <v>794</v>
      </c>
      <c r="D1266" s="677" t="s">
        <v>504</v>
      </c>
      <c r="E1266" s="678" t="s">
        <v>554</v>
      </c>
      <c r="F1266" s="679" t="s">
        <v>2415</v>
      </c>
      <c r="G1266" s="680">
        <v>3611.78</v>
      </c>
      <c r="H1266" s="681">
        <v>44303</v>
      </c>
      <c r="I1266" s="682">
        <f t="shared" si="19"/>
        <v>3611.78</v>
      </c>
    </row>
    <row r="1267" spans="1:9" s="600" customFormat="1" ht="15">
      <c r="A1267" s="676" t="s">
        <v>791</v>
      </c>
      <c r="B1267" s="683">
        <v>44286</v>
      </c>
      <c r="C1267" s="684" t="s">
        <v>794</v>
      </c>
      <c r="D1267" s="677" t="s">
        <v>504</v>
      </c>
      <c r="E1267" s="678" t="s">
        <v>554</v>
      </c>
      <c r="F1267" s="679" t="s">
        <v>2416</v>
      </c>
      <c r="G1267" s="680">
        <v>151504.22</v>
      </c>
      <c r="H1267" s="681">
        <v>44303</v>
      </c>
      <c r="I1267" s="682">
        <f t="shared" si="19"/>
        <v>151504.22</v>
      </c>
    </row>
    <row r="1268" spans="1:9" s="600" customFormat="1" ht="36">
      <c r="A1268" s="676" t="s">
        <v>791</v>
      </c>
      <c r="B1268" s="683">
        <v>44286</v>
      </c>
      <c r="C1268" s="684" t="s">
        <v>2390</v>
      </c>
      <c r="D1268" s="677" t="s">
        <v>504</v>
      </c>
      <c r="E1268" s="678" t="s">
        <v>554</v>
      </c>
      <c r="F1268" s="679" t="s">
        <v>2417</v>
      </c>
      <c r="G1268" s="680">
        <v>172176.1</v>
      </c>
      <c r="H1268" s="681">
        <v>44303</v>
      </c>
      <c r="I1268" s="682">
        <f t="shared" si="19"/>
        <v>172176.1</v>
      </c>
    </row>
    <row r="1269" spans="1:9" s="600" customFormat="1" ht="84">
      <c r="A1269" s="676" t="s">
        <v>791</v>
      </c>
      <c r="B1269" s="683">
        <v>44294</v>
      </c>
      <c r="C1269" s="684" t="s">
        <v>2391</v>
      </c>
      <c r="D1269" s="677" t="s">
        <v>504</v>
      </c>
      <c r="E1269" s="678" t="s">
        <v>554</v>
      </c>
      <c r="F1269" s="679" t="s">
        <v>2418</v>
      </c>
      <c r="G1269" s="680">
        <v>884.97</v>
      </c>
      <c r="H1269" s="681">
        <v>44333</v>
      </c>
      <c r="I1269" s="682">
        <f t="shared" si="19"/>
        <v>884.97</v>
      </c>
    </row>
    <row r="1270" spans="1:9" s="600" customFormat="1" ht="36">
      <c r="A1270" s="676" t="s">
        <v>791</v>
      </c>
      <c r="B1270" s="683">
        <v>44316</v>
      </c>
      <c r="C1270" s="684" t="s">
        <v>2378</v>
      </c>
      <c r="D1270" s="677" t="s">
        <v>504</v>
      </c>
      <c r="E1270" s="678" t="s">
        <v>554</v>
      </c>
      <c r="F1270" s="679" t="s">
        <v>2419</v>
      </c>
      <c r="G1270" s="680">
        <v>-211.93</v>
      </c>
      <c r="H1270" s="681">
        <v>44333</v>
      </c>
      <c r="I1270" s="682">
        <f t="shared" si="19"/>
        <v>-211.93</v>
      </c>
    </row>
    <row r="1271" spans="1:9" s="600" customFormat="1" ht="36">
      <c r="A1271" s="676" t="s">
        <v>791</v>
      </c>
      <c r="B1271" s="683">
        <v>44316</v>
      </c>
      <c r="C1271" s="684" t="s">
        <v>2378</v>
      </c>
      <c r="D1271" s="677" t="s">
        <v>504</v>
      </c>
      <c r="E1271" s="678" t="s">
        <v>554</v>
      </c>
      <c r="F1271" s="679" t="s">
        <v>2419</v>
      </c>
      <c r="G1271" s="680">
        <v>-2879.41</v>
      </c>
      <c r="H1271" s="681">
        <v>44333</v>
      </c>
      <c r="I1271" s="682">
        <f t="shared" si="19"/>
        <v>-2879.41</v>
      </c>
    </row>
    <row r="1272" spans="1:9" s="600" customFormat="1" ht="36">
      <c r="A1272" s="676" t="s">
        <v>791</v>
      </c>
      <c r="B1272" s="683">
        <v>44316</v>
      </c>
      <c r="C1272" s="684" t="s">
        <v>2378</v>
      </c>
      <c r="D1272" s="677" t="s">
        <v>504</v>
      </c>
      <c r="E1272" s="678" t="s">
        <v>554</v>
      </c>
      <c r="F1272" s="679" t="s">
        <v>2419</v>
      </c>
      <c r="G1272" s="680">
        <v>-128.91999999999999</v>
      </c>
      <c r="H1272" s="681">
        <v>44333</v>
      </c>
      <c r="I1272" s="682">
        <f t="shared" si="19"/>
        <v>-128.91999999999999</v>
      </c>
    </row>
    <row r="1273" spans="1:9" s="600" customFormat="1" ht="48">
      <c r="A1273" s="676" t="s">
        <v>791</v>
      </c>
      <c r="B1273" s="683">
        <v>44316</v>
      </c>
      <c r="C1273" s="684" t="s">
        <v>2392</v>
      </c>
      <c r="D1273" s="677" t="s">
        <v>504</v>
      </c>
      <c r="E1273" s="678" t="s">
        <v>554</v>
      </c>
      <c r="F1273" s="679" t="s">
        <v>2420</v>
      </c>
      <c r="G1273" s="680">
        <v>3277.16</v>
      </c>
      <c r="H1273" s="681">
        <v>44333</v>
      </c>
      <c r="I1273" s="682">
        <f t="shared" si="19"/>
        <v>3277.16</v>
      </c>
    </row>
    <row r="1274" spans="1:9" s="600" customFormat="1" ht="15">
      <c r="A1274" s="676" t="s">
        <v>2212</v>
      </c>
      <c r="B1274" s="683">
        <v>44301</v>
      </c>
      <c r="C1274" s="684" t="s">
        <v>2213</v>
      </c>
      <c r="D1274" s="677" t="s">
        <v>504</v>
      </c>
      <c r="E1274" s="678" t="s">
        <v>554</v>
      </c>
      <c r="F1274" s="679" t="s">
        <v>2214</v>
      </c>
      <c r="G1274" s="680">
        <v>2023.2</v>
      </c>
      <c r="H1274" s="681">
        <v>44333</v>
      </c>
      <c r="I1274" s="682">
        <f t="shared" si="19"/>
        <v>2023.2</v>
      </c>
    </row>
    <row r="1275" spans="1:9" s="600" customFormat="1" ht="24">
      <c r="A1275" s="676" t="s">
        <v>2212</v>
      </c>
      <c r="B1275" s="683">
        <v>44301</v>
      </c>
      <c r="C1275" s="684" t="s">
        <v>2215</v>
      </c>
      <c r="D1275" s="677" t="s">
        <v>504</v>
      </c>
      <c r="E1275" s="678" t="s">
        <v>554</v>
      </c>
      <c r="F1275" s="679" t="s">
        <v>2216</v>
      </c>
      <c r="G1275" s="680">
        <v>3538.28</v>
      </c>
      <c r="H1275" s="681">
        <v>44333</v>
      </c>
      <c r="I1275" s="682">
        <v>3538.28</v>
      </c>
    </row>
    <row r="1276" spans="1:9" s="600" customFormat="1" ht="15">
      <c r="A1276" s="676" t="s">
        <v>2212</v>
      </c>
      <c r="B1276" s="683">
        <v>44301</v>
      </c>
      <c r="C1276" s="684" t="s">
        <v>2217</v>
      </c>
      <c r="D1276" s="677" t="s">
        <v>504</v>
      </c>
      <c r="E1276" s="678" t="s">
        <v>554</v>
      </c>
      <c r="F1276" s="679" t="s">
        <v>2218</v>
      </c>
      <c r="G1276" s="680">
        <v>2984.18</v>
      </c>
      <c r="H1276" s="681">
        <v>44333</v>
      </c>
      <c r="I1276" s="682">
        <v>2984.18</v>
      </c>
    </row>
    <row r="1277" spans="1:9" s="600" customFormat="1" ht="15">
      <c r="A1277" s="676" t="s">
        <v>2212</v>
      </c>
      <c r="B1277" s="683">
        <v>44302</v>
      </c>
      <c r="C1277" s="684" t="s">
        <v>2219</v>
      </c>
      <c r="D1277" s="677" t="s">
        <v>565</v>
      </c>
      <c r="E1277" s="678" t="s">
        <v>554</v>
      </c>
      <c r="F1277" s="679" t="s">
        <v>2220</v>
      </c>
      <c r="G1277" s="680">
        <v>157.91999999999999</v>
      </c>
      <c r="H1277" s="681">
        <v>44333</v>
      </c>
      <c r="I1277" s="682">
        <v>157.91999999999999</v>
      </c>
    </row>
    <row r="1278" spans="1:9" s="600" customFormat="1" ht="15">
      <c r="A1278" s="676" t="s">
        <v>2212</v>
      </c>
      <c r="B1278" s="683">
        <v>44302</v>
      </c>
      <c r="C1278" s="684" t="s">
        <v>2221</v>
      </c>
      <c r="D1278" s="677" t="s">
        <v>565</v>
      </c>
      <c r="E1278" s="678" t="s">
        <v>554</v>
      </c>
      <c r="F1278" s="679" t="s">
        <v>2222</v>
      </c>
      <c r="G1278" s="680">
        <v>94822.62</v>
      </c>
      <c r="H1278" s="681">
        <v>44333</v>
      </c>
      <c r="I1278" s="682">
        <v>94822.62</v>
      </c>
    </row>
    <row r="1279" spans="1:9" s="600" customFormat="1" ht="15">
      <c r="A1279" s="676" t="s">
        <v>2212</v>
      </c>
      <c r="B1279" s="683">
        <v>44302</v>
      </c>
      <c r="C1279" s="684" t="s">
        <v>2223</v>
      </c>
      <c r="D1279" s="677" t="s">
        <v>565</v>
      </c>
      <c r="E1279" s="678" t="s">
        <v>554</v>
      </c>
      <c r="F1279" s="679" t="s">
        <v>2224</v>
      </c>
      <c r="G1279" s="680">
        <v>98528.57</v>
      </c>
      <c r="H1279" s="681">
        <v>44333</v>
      </c>
      <c r="I1279" s="682">
        <v>98528.57</v>
      </c>
    </row>
    <row r="1280" spans="1:9" s="600" customFormat="1" ht="15">
      <c r="A1280" s="676" t="s">
        <v>2212</v>
      </c>
      <c r="B1280" s="683">
        <v>44302</v>
      </c>
      <c r="C1280" s="684" t="s">
        <v>2184</v>
      </c>
      <c r="D1280" s="677" t="s">
        <v>565</v>
      </c>
      <c r="E1280" s="678" t="s">
        <v>554</v>
      </c>
      <c r="F1280" s="679" t="s">
        <v>2225</v>
      </c>
      <c r="G1280" s="680">
        <v>993.73</v>
      </c>
      <c r="H1280" s="681">
        <v>44333</v>
      </c>
      <c r="I1280" s="682">
        <v>993.73</v>
      </c>
    </row>
    <row r="1281" spans="1:9" s="600" customFormat="1" ht="15">
      <c r="A1281" s="676" t="s">
        <v>2212</v>
      </c>
      <c r="B1281" s="683">
        <v>44302</v>
      </c>
      <c r="C1281" s="684" t="s">
        <v>2184</v>
      </c>
      <c r="D1281" s="677" t="s">
        <v>565</v>
      </c>
      <c r="E1281" s="678" t="s">
        <v>554</v>
      </c>
      <c r="F1281" s="679" t="s">
        <v>2226</v>
      </c>
      <c r="G1281" s="680">
        <v>170669.29</v>
      </c>
      <c r="H1281" s="681">
        <v>44333</v>
      </c>
      <c r="I1281" s="682">
        <v>170669.29</v>
      </c>
    </row>
    <row r="1282" spans="1:9" s="600" customFormat="1" ht="15">
      <c r="A1282" s="676" t="s">
        <v>2212</v>
      </c>
      <c r="B1282" s="683">
        <v>44302</v>
      </c>
      <c r="C1282" s="684" t="s">
        <v>2227</v>
      </c>
      <c r="D1282" s="677" t="s">
        <v>565</v>
      </c>
      <c r="E1282" s="678" t="s">
        <v>554</v>
      </c>
      <c r="F1282" s="679" t="s">
        <v>2228</v>
      </c>
      <c r="G1282" s="680">
        <v>4140.4399999999996</v>
      </c>
      <c r="H1282" s="681">
        <v>44333</v>
      </c>
      <c r="I1282" s="682">
        <v>4140.4399999999996</v>
      </c>
    </row>
    <row r="1283" spans="1:9" s="600" customFormat="1" ht="15">
      <c r="A1283" s="676" t="s">
        <v>2212</v>
      </c>
      <c r="B1283" s="683">
        <v>44316</v>
      </c>
      <c r="C1283" s="684" t="s">
        <v>2229</v>
      </c>
      <c r="D1283" s="677" t="s">
        <v>565</v>
      </c>
      <c r="E1283" s="678" t="s">
        <v>554</v>
      </c>
      <c r="F1283" s="679" t="s">
        <v>2230</v>
      </c>
      <c r="G1283" s="680">
        <v>96418.02</v>
      </c>
      <c r="H1283" s="681">
        <v>44333</v>
      </c>
      <c r="I1283" s="682">
        <v>96418.02</v>
      </c>
    </row>
    <row r="1284" spans="1:9" s="600" customFormat="1" ht="15">
      <c r="A1284" s="676" t="s">
        <v>2212</v>
      </c>
      <c r="B1284" s="683">
        <v>44316</v>
      </c>
      <c r="C1284" s="684" t="s">
        <v>2231</v>
      </c>
      <c r="D1284" s="677" t="s">
        <v>565</v>
      </c>
      <c r="E1284" s="678" t="s">
        <v>554</v>
      </c>
      <c r="F1284" s="679" t="s">
        <v>2232</v>
      </c>
      <c r="G1284" s="680">
        <v>96827.56</v>
      </c>
      <c r="H1284" s="681">
        <v>44333</v>
      </c>
      <c r="I1284" s="682">
        <v>96827.56</v>
      </c>
    </row>
    <row r="1285" spans="1:9" s="600" customFormat="1" ht="24">
      <c r="A1285" s="676" t="s">
        <v>2212</v>
      </c>
      <c r="B1285" s="683">
        <v>44316</v>
      </c>
      <c r="C1285" s="684" t="s">
        <v>2186</v>
      </c>
      <c r="D1285" s="677" t="s">
        <v>565</v>
      </c>
      <c r="E1285" s="678" t="s">
        <v>554</v>
      </c>
      <c r="F1285" s="679" t="s">
        <v>2233</v>
      </c>
      <c r="G1285" s="680">
        <v>-1977.67</v>
      </c>
      <c r="H1285" s="681">
        <v>44333</v>
      </c>
      <c r="I1285" s="682">
        <v>-1977.67</v>
      </c>
    </row>
    <row r="1286" spans="1:9" s="600" customFormat="1" ht="15">
      <c r="A1286" s="676" t="s">
        <v>2212</v>
      </c>
      <c r="B1286" s="683">
        <v>44316</v>
      </c>
      <c r="C1286" s="684" t="s">
        <v>2186</v>
      </c>
      <c r="D1286" s="677" t="s">
        <v>565</v>
      </c>
      <c r="E1286" s="678" t="s">
        <v>554</v>
      </c>
      <c r="F1286" s="679" t="s">
        <v>2234</v>
      </c>
      <c r="G1286" s="680">
        <v>1139.55</v>
      </c>
      <c r="H1286" s="681">
        <v>44333</v>
      </c>
      <c r="I1286" s="682">
        <v>1139.55</v>
      </c>
    </row>
    <row r="1287" spans="1:9" s="600" customFormat="1" ht="24">
      <c r="A1287" s="676" t="s">
        <v>2212</v>
      </c>
      <c r="B1287" s="683">
        <v>44316</v>
      </c>
      <c r="C1287" s="684" t="s">
        <v>2186</v>
      </c>
      <c r="D1287" s="677" t="s">
        <v>565</v>
      </c>
      <c r="E1287" s="678" t="s">
        <v>554</v>
      </c>
      <c r="F1287" s="679" t="s">
        <v>2235</v>
      </c>
      <c r="G1287" s="680">
        <v>1977.67</v>
      </c>
      <c r="H1287" s="681">
        <v>44333</v>
      </c>
      <c r="I1287" s="682">
        <v>1977.67</v>
      </c>
    </row>
    <row r="1288" spans="1:9" s="600" customFormat="1" ht="15">
      <c r="A1288" s="676" t="s">
        <v>2212</v>
      </c>
      <c r="B1288" s="683">
        <v>44316</v>
      </c>
      <c r="C1288" s="684" t="s">
        <v>2186</v>
      </c>
      <c r="D1288" s="677" t="s">
        <v>565</v>
      </c>
      <c r="E1288" s="678" t="s">
        <v>554</v>
      </c>
      <c r="F1288" s="679" t="s">
        <v>2236</v>
      </c>
      <c r="G1288" s="680">
        <v>1977.67</v>
      </c>
      <c r="H1288" s="681">
        <v>44333</v>
      </c>
      <c r="I1288" s="682">
        <v>1977.67</v>
      </c>
    </row>
    <row r="1289" spans="1:9" s="600" customFormat="1" ht="15">
      <c r="A1289" s="676" t="s">
        <v>2212</v>
      </c>
      <c r="B1289" s="683">
        <v>44316</v>
      </c>
      <c r="C1289" s="684" t="s">
        <v>2186</v>
      </c>
      <c r="D1289" s="677" t="s">
        <v>565</v>
      </c>
      <c r="E1289" s="678" t="s">
        <v>554</v>
      </c>
      <c r="F1289" s="679" t="s">
        <v>2237</v>
      </c>
      <c r="G1289" s="680">
        <v>188678.31</v>
      </c>
      <c r="H1289" s="681">
        <v>44333</v>
      </c>
      <c r="I1289" s="682">
        <v>188678.31</v>
      </c>
    </row>
    <row r="1290" spans="1:9" s="600" customFormat="1" ht="24">
      <c r="A1290" s="676" t="s">
        <v>2212</v>
      </c>
      <c r="B1290" s="683">
        <v>44316</v>
      </c>
      <c r="C1290" s="684" t="s">
        <v>2238</v>
      </c>
      <c r="D1290" s="677" t="s">
        <v>565</v>
      </c>
      <c r="E1290" s="678" t="s">
        <v>554</v>
      </c>
      <c r="F1290" s="679" t="s">
        <v>2239</v>
      </c>
      <c r="G1290" s="680">
        <v>865.53</v>
      </c>
      <c r="H1290" s="681">
        <v>44333</v>
      </c>
      <c r="I1290" s="682">
        <v>865.53</v>
      </c>
    </row>
    <row r="1291" spans="1:9" s="600" customFormat="1" ht="15">
      <c r="A1291" s="676" t="s">
        <v>2212</v>
      </c>
      <c r="B1291" s="683">
        <v>44316</v>
      </c>
      <c r="C1291" s="684" t="s">
        <v>2238</v>
      </c>
      <c r="D1291" s="677" t="s">
        <v>565</v>
      </c>
      <c r="E1291" s="678" t="s">
        <v>554</v>
      </c>
      <c r="F1291" s="679" t="s">
        <v>2240</v>
      </c>
      <c r="G1291" s="680">
        <v>13192.76</v>
      </c>
      <c r="H1291" s="681">
        <v>44333</v>
      </c>
      <c r="I1291" s="682">
        <v>13192.76</v>
      </c>
    </row>
    <row r="1292" spans="1:9" s="600" customFormat="1" ht="24">
      <c r="A1292" s="676" t="s">
        <v>2212</v>
      </c>
      <c r="B1292" s="683">
        <v>44316</v>
      </c>
      <c r="C1292" s="684" t="s">
        <v>2238</v>
      </c>
      <c r="D1292" s="677" t="s">
        <v>565</v>
      </c>
      <c r="E1292" s="678" t="s">
        <v>554</v>
      </c>
      <c r="F1292" s="679" t="s">
        <v>2241</v>
      </c>
      <c r="G1292" s="680">
        <v>865.53</v>
      </c>
      <c r="H1292" s="681">
        <v>44333</v>
      </c>
      <c r="I1292" s="682">
        <v>865.53</v>
      </c>
    </row>
    <row r="1293" spans="1:9" s="600" customFormat="1" ht="24">
      <c r="A1293" s="676" t="s">
        <v>2212</v>
      </c>
      <c r="B1293" s="683">
        <v>44316</v>
      </c>
      <c r="C1293" s="684" t="s">
        <v>2238</v>
      </c>
      <c r="D1293" s="677" t="s">
        <v>565</v>
      </c>
      <c r="E1293" s="678" t="s">
        <v>554</v>
      </c>
      <c r="F1293" s="679" t="s">
        <v>2242</v>
      </c>
      <c r="G1293" s="680">
        <v>-865.53</v>
      </c>
      <c r="H1293" s="681">
        <v>44333</v>
      </c>
      <c r="I1293" s="682">
        <v>-865.53</v>
      </c>
    </row>
    <row r="1294" spans="1:9" s="600" customFormat="1" ht="15">
      <c r="A1294" s="676" t="s">
        <v>2212</v>
      </c>
      <c r="B1294" s="683">
        <v>44316</v>
      </c>
      <c r="C1294" s="684" t="s">
        <v>2243</v>
      </c>
      <c r="D1294" s="677" t="s">
        <v>565</v>
      </c>
      <c r="E1294" s="678" t="s">
        <v>554</v>
      </c>
      <c r="F1294" s="679" t="s">
        <v>2218</v>
      </c>
      <c r="G1294" s="680">
        <v>2984.18</v>
      </c>
      <c r="H1294" s="681">
        <v>44333</v>
      </c>
      <c r="I1294" s="682">
        <v>2984.18</v>
      </c>
    </row>
    <row r="1295" spans="1:9" s="600" customFormat="1" ht="15">
      <c r="A1295" s="676" t="s">
        <v>2212</v>
      </c>
      <c r="B1295" s="683">
        <v>44316</v>
      </c>
      <c r="C1295" s="684" t="s">
        <v>2244</v>
      </c>
      <c r="D1295" s="677" t="s">
        <v>565</v>
      </c>
      <c r="E1295" s="678" t="s">
        <v>554</v>
      </c>
      <c r="F1295" s="679" t="s">
        <v>2245</v>
      </c>
      <c r="G1295" s="680">
        <v>183662.07999999999</v>
      </c>
      <c r="H1295" s="681">
        <v>44333</v>
      </c>
      <c r="I1295" s="682">
        <v>183662.07999999999</v>
      </c>
    </row>
    <row r="1296" spans="1:9" s="600" customFormat="1" ht="24">
      <c r="A1296" s="676" t="s">
        <v>2212</v>
      </c>
      <c r="B1296" s="683">
        <v>44316</v>
      </c>
      <c r="C1296" s="684" t="s">
        <v>2246</v>
      </c>
      <c r="D1296" s="677" t="s">
        <v>565</v>
      </c>
      <c r="E1296" s="678" t="s">
        <v>554</v>
      </c>
      <c r="F1296" s="679" t="s">
        <v>2247</v>
      </c>
      <c r="G1296" s="680">
        <v>174.28</v>
      </c>
      <c r="H1296" s="681">
        <v>44333</v>
      </c>
      <c r="I1296" s="682">
        <v>174.28</v>
      </c>
    </row>
    <row r="1297" spans="1:9" s="600" customFormat="1" ht="15">
      <c r="A1297" s="676" t="s">
        <v>2248</v>
      </c>
      <c r="B1297" s="683">
        <v>44327</v>
      </c>
      <c r="C1297" s="684" t="s">
        <v>2249</v>
      </c>
      <c r="D1297" s="677" t="s">
        <v>565</v>
      </c>
      <c r="E1297" s="678" t="s">
        <v>554</v>
      </c>
      <c r="F1297" s="679" t="s">
        <v>2250</v>
      </c>
      <c r="G1297" s="680">
        <v>3511.06</v>
      </c>
      <c r="H1297" s="681">
        <v>44364</v>
      </c>
      <c r="I1297" s="682">
        <v>3511.06</v>
      </c>
    </row>
    <row r="1298" spans="1:9" s="600" customFormat="1" ht="15">
      <c r="A1298" s="676" t="s">
        <v>2248</v>
      </c>
      <c r="B1298" s="683">
        <v>44330</v>
      </c>
      <c r="C1298" s="684" t="s">
        <v>2251</v>
      </c>
      <c r="D1298" s="677" t="s">
        <v>565</v>
      </c>
      <c r="E1298" s="678" t="s">
        <v>554</v>
      </c>
      <c r="F1298" s="679" t="s">
        <v>2218</v>
      </c>
      <c r="G1298" s="680">
        <v>2984.18</v>
      </c>
      <c r="H1298" s="681">
        <v>44364</v>
      </c>
      <c r="I1298" s="682">
        <v>2984.18</v>
      </c>
    </row>
    <row r="1299" spans="1:9" s="600" customFormat="1" ht="15">
      <c r="A1299" s="676" t="s">
        <v>2248</v>
      </c>
      <c r="B1299" s="683">
        <v>44330</v>
      </c>
      <c r="C1299" s="684" t="s">
        <v>2096</v>
      </c>
      <c r="D1299" s="677" t="s">
        <v>565</v>
      </c>
      <c r="E1299" s="678" t="s">
        <v>554</v>
      </c>
      <c r="F1299" s="679" t="s">
        <v>2252</v>
      </c>
      <c r="G1299" s="680">
        <v>2627.06</v>
      </c>
      <c r="H1299" s="681">
        <v>44364</v>
      </c>
      <c r="I1299" s="682">
        <v>2627.06</v>
      </c>
    </row>
    <row r="1300" spans="1:9" s="600" customFormat="1" ht="15">
      <c r="A1300" s="676" t="s">
        <v>2248</v>
      </c>
      <c r="B1300" s="683">
        <v>44330</v>
      </c>
      <c r="C1300" s="684" t="s">
        <v>2096</v>
      </c>
      <c r="D1300" s="677" t="s">
        <v>565</v>
      </c>
      <c r="E1300" s="678" t="s">
        <v>554</v>
      </c>
      <c r="F1300" s="679" t="s">
        <v>2253</v>
      </c>
      <c r="G1300" s="680">
        <v>224755.61</v>
      </c>
      <c r="H1300" s="681">
        <v>44364</v>
      </c>
      <c r="I1300" s="682">
        <v>224755.61</v>
      </c>
    </row>
    <row r="1301" spans="1:9" s="600" customFormat="1" ht="15">
      <c r="A1301" s="676" t="s">
        <v>2248</v>
      </c>
      <c r="B1301" s="683">
        <v>44330</v>
      </c>
      <c r="C1301" s="684" t="s">
        <v>2097</v>
      </c>
      <c r="D1301" s="677" t="s">
        <v>565</v>
      </c>
      <c r="E1301" s="678" t="s">
        <v>554</v>
      </c>
      <c r="F1301" s="679" t="s">
        <v>2254</v>
      </c>
      <c r="G1301" s="680">
        <v>13288.26</v>
      </c>
      <c r="H1301" s="681">
        <v>44364</v>
      </c>
      <c r="I1301" s="682">
        <v>13288.26</v>
      </c>
    </row>
    <row r="1302" spans="1:9" s="600" customFormat="1" ht="24">
      <c r="A1302" s="676" t="s">
        <v>2248</v>
      </c>
      <c r="B1302" s="683">
        <v>44330</v>
      </c>
      <c r="C1302" s="684" t="s">
        <v>2098</v>
      </c>
      <c r="D1302" s="677" t="s">
        <v>565</v>
      </c>
      <c r="E1302" s="678" t="s">
        <v>554</v>
      </c>
      <c r="F1302" s="679" t="s">
        <v>2255</v>
      </c>
      <c r="G1302" s="680">
        <v>49.28</v>
      </c>
      <c r="H1302" s="681">
        <v>44364</v>
      </c>
      <c r="I1302" s="682">
        <v>49.28</v>
      </c>
    </row>
    <row r="1303" spans="1:9" s="600" customFormat="1" ht="15">
      <c r="A1303" s="676" t="s">
        <v>2248</v>
      </c>
      <c r="B1303" s="683">
        <v>44330</v>
      </c>
      <c r="C1303" s="684" t="s">
        <v>2098</v>
      </c>
      <c r="D1303" s="677" t="s">
        <v>565</v>
      </c>
      <c r="E1303" s="678" t="s">
        <v>554</v>
      </c>
      <c r="F1303" s="679" t="s">
        <v>2256</v>
      </c>
      <c r="G1303" s="680">
        <v>98541.71</v>
      </c>
      <c r="H1303" s="681">
        <v>44364</v>
      </c>
      <c r="I1303" s="682">
        <v>98541.71</v>
      </c>
    </row>
    <row r="1304" spans="1:9" s="600" customFormat="1" ht="15">
      <c r="A1304" s="676" t="s">
        <v>2248</v>
      </c>
      <c r="B1304" s="683">
        <v>44330</v>
      </c>
      <c r="C1304" s="684" t="s">
        <v>2099</v>
      </c>
      <c r="D1304" s="677" t="s">
        <v>565</v>
      </c>
      <c r="E1304" s="678" t="s">
        <v>554</v>
      </c>
      <c r="F1304" s="679" t="s">
        <v>2257</v>
      </c>
      <c r="G1304" s="680">
        <v>96320.98</v>
      </c>
      <c r="H1304" s="681">
        <v>44364</v>
      </c>
      <c r="I1304" s="682">
        <v>96320.98</v>
      </c>
    </row>
    <row r="1305" spans="1:9" s="600" customFormat="1" ht="15">
      <c r="A1305" s="676" t="s">
        <v>2248</v>
      </c>
      <c r="B1305" s="683">
        <v>44333</v>
      </c>
      <c r="C1305" s="684" t="s">
        <v>2258</v>
      </c>
      <c r="D1305" s="677" t="s">
        <v>565</v>
      </c>
      <c r="E1305" s="678" t="s">
        <v>554</v>
      </c>
      <c r="F1305" s="679" t="s">
        <v>2259</v>
      </c>
      <c r="G1305" s="680">
        <v>9905.8799999999992</v>
      </c>
      <c r="H1305" s="681">
        <v>44364</v>
      </c>
      <c r="I1305" s="682">
        <v>9905.8799999999992</v>
      </c>
    </row>
    <row r="1306" spans="1:9" s="600" customFormat="1" ht="15">
      <c r="A1306" s="676" t="s">
        <v>2248</v>
      </c>
      <c r="B1306" s="683">
        <v>44334</v>
      </c>
      <c r="C1306" s="684" t="s">
        <v>2260</v>
      </c>
      <c r="D1306" s="677" t="s">
        <v>565</v>
      </c>
      <c r="E1306" s="678" t="s">
        <v>554</v>
      </c>
      <c r="F1306" s="679" t="s">
        <v>2261</v>
      </c>
      <c r="G1306" s="680">
        <v>2155.88</v>
      </c>
      <c r="H1306" s="681">
        <v>44364</v>
      </c>
      <c r="I1306" s="682">
        <v>2155.88</v>
      </c>
    </row>
    <row r="1307" spans="1:9" s="600" customFormat="1" ht="15">
      <c r="A1307" s="676" t="s">
        <v>2248</v>
      </c>
      <c r="B1307" s="683">
        <v>44344</v>
      </c>
      <c r="C1307" s="684" t="s">
        <v>2100</v>
      </c>
      <c r="D1307" s="677" t="s">
        <v>565</v>
      </c>
      <c r="E1307" s="678" t="s">
        <v>554</v>
      </c>
      <c r="F1307" s="679" t="s">
        <v>2262</v>
      </c>
      <c r="G1307" s="680">
        <v>1549.31</v>
      </c>
      <c r="H1307" s="681">
        <v>44364</v>
      </c>
      <c r="I1307" s="682">
        <v>1549.31</v>
      </c>
    </row>
    <row r="1308" spans="1:9" s="600" customFormat="1" ht="15">
      <c r="A1308" s="676" t="s">
        <v>2248</v>
      </c>
      <c r="B1308" s="683">
        <v>44344</v>
      </c>
      <c r="C1308" s="684" t="s">
        <v>2100</v>
      </c>
      <c r="D1308" s="677" t="s">
        <v>565</v>
      </c>
      <c r="E1308" s="678" t="s">
        <v>554</v>
      </c>
      <c r="F1308" s="679" t="s">
        <v>2263</v>
      </c>
      <c r="G1308" s="680">
        <v>231472.63</v>
      </c>
      <c r="H1308" s="681">
        <v>44364</v>
      </c>
      <c r="I1308" s="682">
        <v>231472.63</v>
      </c>
    </row>
    <row r="1309" spans="1:9" s="600" customFormat="1" ht="24">
      <c r="A1309" s="676" t="s">
        <v>2248</v>
      </c>
      <c r="B1309" s="683">
        <v>44344</v>
      </c>
      <c r="C1309" s="684" t="s">
        <v>2100</v>
      </c>
      <c r="D1309" s="677" t="s">
        <v>565</v>
      </c>
      <c r="E1309" s="678" t="s">
        <v>554</v>
      </c>
      <c r="F1309" s="679" t="s">
        <v>2264</v>
      </c>
      <c r="G1309" s="680">
        <v>116.76</v>
      </c>
      <c r="H1309" s="681">
        <v>44364</v>
      </c>
      <c r="I1309" s="682">
        <v>116.76</v>
      </c>
    </row>
    <row r="1310" spans="1:9" s="600" customFormat="1" ht="15">
      <c r="A1310" s="676" t="s">
        <v>2248</v>
      </c>
      <c r="B1310" s="683">
        <v>44344</v>
      </c>
      <c r="C1310" s="684" t="s">
        <v>2101</v>
      </c>
      <c r="D1310" s="677" t="s">
        <v>565</v>
      </c>
      <c r="E1310" s="678" t="s">
        <v>554</v>
      </c>
      <c r="F1310" s="679" t="s">
        <v>2265</v>
      </c>
      <c r="G1310" s="680">
        <v>15753.82</v>
      </c>
      <c r="H1310" s="681">
        <v>44364</v>
      </c>
      <c r="I1310" s="682">
        <v>15753.82</v>
      </c>
    </row>
    <row r="1311" spans="1:9" s="600" customFormat="1" ht="24">
      <c r="A1311" s="676" t="s">
        <v>2248</v>
      </c>
      <c r="B1311" s="683">
        <v>44344</v>
      </c>
      <c r="C1311" s="684" t="s">
        <v>2101</v>
      </c>
      <c r="D1311" s="677" t="s">
        <v>565</v>
      </c>
      <c r="E1311" s="678" t="s">
        <v>554</v>
      </c>
      <c r="F1311" s="679" t="s">
        <v>2266</v>
      </c>
      <c r="G1311" s="680">
        <v>135.68</v>
      </c>
      <c r="H1311" s="681">
        <v>44364</v>
      </c>
      <c r="I1311" s="682">
        <v>135.68</v>
      </c>
    </row>
    <row r="1312" spans="1:9" s="600" customFormat="1" ht="15">
      <c r="A1312" s="676" t="s">
        <v>2248</v>
      </c>
      <c r="B1312" s="683">
        <v>44344</v>
      </c>
      <c r="C1312" s="684" t="s">
        <v>2267</v>
      </c>
      <c r="D1312" s="677" t="s">
        <v>565</v>
      </c>
      <c r="E1312" s="678" t="s">
        <v>554</v>
      </c>
      <c r="F1312" s="679" t="s">
        <v>2268</v>
      </c>
      <c r="G1312" s="680">
        <v>99035.81</v>
      </c>
      <c r="H1312" s="681">
        <v>44364</v>
      </c>
      <c r="I1312" s="682">
        <v>99035.81</v>
      </c>
    </row>
    <row r="1313" spans="1:9" s="600" customFormat="1" ht="15">
      <c r="A1313" s="676" t="s">
        <v>2248</v>
      </c>
      <c r="B1313" s="683">
        <v>44344</v>
      </c>
      <c r="C1313" s="684" t="s">
        <v>2102</v>
      </c>
      <c r="D1313" s="677" t="s">
        <v>565</v>
      </c>
      <c r="E1313" s="678" t="s">
        <v>554</v>
      </c>
      <c r="F1313" s="679" t="s">
        <v>2269</v>
      </c>
      <c r="G1313" s="680">
        <v>102757.81</v>
      </c>
      <c r="H1313" s="681">
        <v>44364</v>
      </c>
      <c r="I1313" s="682">
        <v>102757.81</v>
      </c>
    </row>
    <row r="1314" spans="1:9" s="600" customFormat="1" ht="15">
      <c r="A1314" s="676" t="s">
        <v>2248</v>
      </c>
      <c r="B1314" s="683">
        <v>44347</v>
      </c>
      <c r="C1314" s="684" t="s">
        <v>2270</v>
      </c>
      <c r="D1314" s="677" t="s">
        <v>565</v>
      </c>
      <c r="E1314" s="678" t="s">
        <v>554</v>
      </c>
      <c r="F1314" s="679" t="s">
        <v>2218</v>
      </c>
      <c r="G1314" s="680">
        <v>2984.18</v>
      </c>
      <c r="H1314" s="681">
        <v>44364</v>
      </c>
      <c r="I1314" s="682">
        <v>2984.18</v>
      </c>
    </row>
    <row r="1315" spans="1:9" s="600" customFormat="1" ht="15">
      <c r="A1315" s="676" t="s">
        <v>2248</v>
      </c>
      <c r="B1315" s="683">
        <v>44347</v>
      </c>
      <c r="C1315" s="684" t="s">
        <v>2271</v>
      </c>
      <c r="D1315" s="677" t="s">
        <v>565</v>
      </c>
      <c r="E1315" s="678" t="s">
        <v>554</v>
      </c>
      <c r="F1315" s="679" t="s">
        <v>2272</v>
      </c>
      <c r="G1315" s="680">
        <v>188539.03</v>
      </c>
      <c r="H1315" s="681">
        <v>44364</v>
      </c>
      <c r="I1315" s="682">
        <v>188539.03</v>
      </c>
    </row>
    <row r="1316" spans="1:9" s="600" customFormat="1" ht="15">
      <c r="A1316" s="676" t="s">
        <v>2273</v>
      </c>
      <c r="B1316" s="683">
        <v>44358</v>
      </c>
      <c r="C1316" s="684" t="s">
        <v>2103</v>
      </c>
      <c r="D1316" s="677" t="s">
        <v>565</v>
      </c>
      <c r="E1316" s="678" t="s">
        <v>554</v>
      </c>
      <c r="F1316" s="679" t="s">
        <v>2274</v>
      </c>
      <c r="G1316" s="680">
        <v>100996.58</v>
      </c>
      <c r="H1316" s="681">
        <v>44394</v>
      </c>
      <c r="I1316" s="682">
        <v>100996.58</v>
      </c>
    </row>
    <row r="1317" spans="1:9" s="600" customFormat="1" ht="15">
      <c r="A1317" s="676" t="s">
        <v>2273</v>
      </c>
      <c r="B1317" s="683">
        <v>44358</v>
      </c>
      <c r="C1317" s="684" t="s">
        <v>2104</v>
      </c>
      <c r="D1317" s="677" t="s">
        <v>565</v>
      </c>
      <c r="E1317" s="678" t="s">
        <v>554</v>
      </c>
      <c r="F1317" s="679" t="s">
        <v>2275</v>
      </c>
      <c r="G1317" s="680">
        <v>100609.88</v>
      </c>
      <c r="H1317" s="681">
        <v>44394</v>
      </c>
      <c r="I1317" s="682">
        <v>100609.88</v>
      </c>
    </row>
    <row r="1318" spans="1:9" s="600" customFormat="1" ht="15">
      <c r="A1318" s="676" t="s">
        <v>2273</v>
      </c>
      <c r="B1318" s="683">
        <v>44358</v>
      </c>
      <c r="C1318" s="684" t="s">
        <v>2105</v>
      </c>
      <c r="D1318" s="677" t="s">
        <v>565</v>
      </c>
      <c r="E1318" s="678" t="s">
        <v>554</v>
      </c>
      <c r="F1318" s="679" t="s">
        <v>2276</v>
      </c>
      <c r="G1318" s="680">
        <v>1846.5</v>
      </c>
      <c r="H1318" s="681">
        <v>44394</v>
      </c>
      <c r="I1318" s="682">
        <v>1846.5</v>
      </c>
    </row>
    <row r="1319" spans="1:9" s="600" customFormat="1" ht="15">
      <c r="A1319" s="676" t="s">
        <v>2273</v>
      </c>
      <c r="B1319" s="683">
        <v>44358</v>
      </c>
      <c r="C1319" s="684" t="s">
        <v>2105</v>
      </c>
      <c r="D1319" s="677" t="s">
        <v>565</v>
      </c>
      <c r="E1319" s="678" t="s">
        <v>554</v>
      </c>
      <c r="F1319" s="679" t="s">
        <v>2277</v>
      </c>
      <c r="G1319" s="680">
        <v>168135.88</v>
      </c>
      <c r="H1319" s="681">
        <v>44394</v>
      </c>
      <c r="I1319" s="682">
        <v>168135.88</v>
      </c>
    </row>
    <row r="1320" spans="1:9" s="600" customFormat="1" ht="15">
      <c r="A1320" s="676" t="s">
        <v>2273</v>
      </c>
      <c r="B1320" s="683">
        <v>44358</v>
      </c>
      <c r="C1320" s="684" t="s">
        <v>2106</v>
      </c>
      <c r="D1320" s="677" t="s">
        <v>565</v>
      </c>
      <c r="E1320" s="678" t="s">
        <v>554</v>
      </c>
      <c r="F1320" s="679" t="s">
        <v>2278</v>
      </c>
      <c r="G1320" s="680">
        <v>6510.63</v>
      </c>
      <c r="H1320" s="681">
        <v>44394</v>
      </c>
      <c r="I1320" s="682">
        <v>6510.63</v>
      </c>
    </row>
    <row r="1321" spans="1:9" s="600" customFormat="1" ht="15">
      <c r="A1321" s="676" t="s">
        <v>2273</v>
      </c>
      <c r="B1321" s="683">
        <v>44362</v>
      </c>
      <c r="C1321" s="684" t="s">
        <v>2279</v>
      </c>
      <c r="D1321" s="677" t="s">
        <v>565</v>
      </c>
      <c r="E1321" s="678" t="s">
        <v>554</v>
      </c>
      <c r="F1321" s="679" t="s">
        <v>2218</v>
      </c>
      <c r="G1321" s="680">
        <v>2984.18</v>
      </c>
      <c r="H1321" s="681">
        <v>44394</v>
      </c>
      <c r="I1321" s="682">
        <v>2984.18</v>
      </c>
    </row>
    <row r="1322" spans="1:9" s="600" customFormat="1" ht="15">
      <c r="A1322" s="676" t="s">
        <v>2273</v>
      </c>
      <c r="B1322" s="683">
        <v>44372</v>
      </c>
      <c r="C1322" s="684" t="s">
        <v>2107</v>
      </c>
      <c r="D1322" s="677" t="s">
        <v>565</v>
      </c>
      <c r="E1322" s="678" t="s">
        <v>554</v>
      </c>
      <c r="F1322" s="679" t="s">
        <v>2280</v>
      </c>
      <c r="G1322" s="680">
        <v>99392.06</v>
      </c>
      <c r="H1322" s="681">
        <v>44394</v>
      </c>
      <c r="I1322" s="682">
        <v>99392.06</v>
      </c>
    </row>
    <row r="1323" spans="1:9" s="600" customFormat="1" ht="15">
      <c r="A1323" s="676" t="s">
        <v>2273</v>
      </c>
      <c r="B1323" s="683">
        <v>44372</v>
      </c>
      <c r="C1323" s="684" t="s">
        <v>2108</v>
      </c>
      <c r="D1323" s="677" t="s">
        <v>565</v>
      </c>
      <c r="E1323" s="678" t="s">
        <v>554</v>
      </c>
      <c r="F1323" s="679" t="s">
        <v>2281</v>
      </c>
      <c r="G1323" s="680">
        <v>99105.09</v>
      </c>
      <c r="H1323" s="681">
        <v>44394</v>
      </c>
      <c r="I1323" s="682">
        <v>99105.09</v>
      </c>
    </row>
    <row r="1324" spans="1:9" s="600" customFormat="1" ht="15">
      <c r="A1324" s="676" t="s">
        <v>2273</v>
      </c>
      <c r="B1324" s="683">
        <v>44372</v>
      </c>
      <c r="C1324" s="684" t="s">
        <v>2109</v>
      </c>
      <c r="D1324" s="677" t="s">
        <v>565</v>
      </c>
      <c r="E1324" s="678" t="s">
        <v>554</v>
      </c>
      <c r="F1324" s="679" t="s">
        <v>2282</v>
      </c>
      <c r="G1324" s="680">
        <v>167162.17000000001</v>
      </c>
      <c r="H1324" s="681">
        <v>44394</v>
      </c>
      <c r="I1324" s="682">
        <v>167162.17000000001</v>
      </c>
    </row>
    <row r="1325" spans="1:9" s="600" customFormat="1" ht="15">
      <c r="A1325" s="676" t="s">
        <v>2273</v>
      </c>
      <c r="B1325" s="683">
        <v>44372</v>
      </c>
      <c r="C1325" s="684" t="s">
        <v>2183</v>
      </c>
      <c r="D1325" s="677" t="s">
        <v>565</v>
      </c>
      <c r="E1325" s="678" t="s">
        <v>554</v>
      </c>
      <c r="F1325" s="679" t="s">
        <v>2283</v>
      </c>
      <c r="G1325" s="680">
        <v>6519.46</v>
      </c>
      <c r="H1325" s="681">
        <v>44394</v>
      </c>
      <c r="I1325" s="682">
        <v>6519.46</v>
      </c>
    </row>
    <row r="1326" spans="1:9" s="600" customFormat="1" ht="15">
      <c r="A1326" s="676" t="s">
        <v>2273</v>
      </c>
      <c r="B1326" s="683">
        <v>44377</v>
      </c>
      <c r="C1326" s="684" t="s">
        <v>2284</v>
      </c>
      <c r="D1326" s="677" t="s">
        <v>565</v>
      </c>
      <c r="E1326" s="678" t="s">
        <v>554</v>
      </c>
      <c r="F1326" s="679" t="s">
        <v>2218</v>
      </c>
      <c r="G1326" s="680">
        <v>2984.18</v>
      </c>
      <c r="H1326" s="681">
        <v>44394</v>
      </c>
      <c r="I1326" s="682">
        <v>2984.18</v>
      </c>
    </row>
    <row r="1327" spans="1:9" s="600" customFormat="1" ht="15">
      <c r="A1327" s="676" t="s">
        <v>2273</v>
      </c>
      <c r="B1327" s="683">
        <v>44377</v>
      </c>
      <c r="C1327" s="684" t="s">
        <v>2285</v>
      </c>
      <c r="D1327" s="677" t="s">
        <v>565</v>
      </c>
      <c r="E1327" s="678" t="s">
        <v>554</v>
      </c>
      <c r="F1327" s="679" t="s">
        <v>2286</v>
      </c>
      <c r="G1327" s="680">
        <v>180878.62</v>
      </c>
      <c r="H1327" s="681">
        <v>44394</v>
      </c>
      <c r="I1327" s="682">
        <v>180878.62</v>
      </c>
    </row>
    <row r="1328" spans="1:9" s="600" customFormat="1" ht="15">
      <c r="A1328" s="676" t="s">
        <v>2529</v>
      </c>
      <c r="B1328" s="683">
        <v>44386</v>
      </c>
      <c r="C1328" s="684" t="s">
        <v>2495</v>
      </c>
      <c r="D1328" s="677" t="s">
        <v>565</v>
      </c>
      <c r="E1328" s="678" t="s">
        <v>554</v>
      </c>
      <c r="F1328" s="679" t="s">
        <v>2530</v>
      </c>
      <c r="G1328" s="680">
        <v>101810.91</v>
      </c>
      <c r="H1328" s="681">
        <v>44425</v>
      </c>
      <c r="I1328" s="682">
        <f t="shared" ref="I1328:I1370" si="20">G1328</f>
        <v>101810.91</v>
      </c>
    </row>
    <row r="1329" spans="1:9" s="600" customFormat="1" ht="15">
      <c r="A1329" s="676" t="s">
        <v>2529</v>
      </c>
      <c r="B1329" s="683">
        <v>44386</v>
      </c>
      <c r="C1329" s="684" t="s">
        <v>2496</v>
      </c>
      <c r="D1329" s="677" t="s">
        <v>565</v>
      </c>
      <c r="E1329" s="678" t="s">
        <v>554</v>
      </c>
      <c r="F1329" s="679" t="s">
        <v>2531</v>
      </c>
      <c r="G1329" s="680">
        <v>98403.65</v>
      </c>
      <c r="H1329" s="681">
        <v>44425</v>
      </c>
      <c r="I1329" s="682">
        <f t="shared" si="20"/>
        <v>98403.65</v>
      </c>
    </row>
    <row r="1330" spans="1:9" s="600" customFormat="1" ht="15">
      <c r="A1330" s="676" t="s">
        <v>2529</v>
      </c>
      <c r="B1330" s="683">
        <v>44386</v>
      </c>
      <c r="C1330" s="684" t="s">
        <v>2497</v>
      </c>
      <c r="D1330" s="677" t="s">
        <v>565</v>
      </c>
      <c r="E1330" s="678" t="s">
        <v>554</v>
      </c>
      <c r="F1330" s="679" t="s">
        <v>2532</v>
      </c>
      <c r="G1330" s="680">
        <v>157392.06</v>
      </c>
      <c r="H1330" s="681">
        <v>44425</v>
      </c>
      <c r="I1330" s="682">
        <f t="shared" si="20"/>
        <v>157392.06</v>
      </c>
    </row>
    <row r="1331" spans="1:9" s="600" customFormat="1" ht="15">
      <c r="A1331" s="676" t="s">
        <v>2529</v>
      </c>
      <c r="B1331" s="683">
        <v>44386</v>
      </c>
      <c r="C1331" s="684" t="s">
        <v>2498</v>
      </c>
      <c r="D1331" s="677" t="s">
        <v>565</v>
      </c>
      <c r="E1331" s="678" t="s">
        <v>554</v>
      </c>
      <c r="F1331" s="679" t="s">
        <v>2533</v>
      </c>
      <c r="G1331" s="680">
        <v>5380.13</v>
      </c>
      <c r="H1331" s="681">
        <v>44425</v>
      </c>
      <c r="I1331" s="682">
        <f t="shared" si="20"/>
        <v>5380.13</v>
      </c>
    </row>
    <row r="1332" spans="1:9" s="600" customFormat="1" ht="15">
      <c r="A1332" s="676" t="s">
        <v>2529</v>
      </c>
      <c r="B1332" s="683">
        <v>44393</v>
      </c>
      <c r="C1332" s="684" t="s">
        <v>2534</v>
      </c>
      <c r="D1332" s="677" t="s">
        <v>565</v>
      </c>
      <c r="E1332" s="678" t="s">
        <v>554</v>
      </c>
      <c r="F1332" s="679" t="s">
        <v>2218</v>
      </c>
      <c r="G1332" s="680">
        <v>2984.18</v>
      </c>
      <c r="H1332" s="681">
        <v>44425</v>
      </c>
      <c r="I1332" s="682">
        <f t="shared" si="20"/>
        <v>2984.18</v>
      </c>
    </row>
    <row r="1333" spans="1:9" s="600" customFormat="1" ht="24">
      <c r="A1333" s="676" t="s">
        <v>2529</v>
      </c>
      <c r="B1333" s="683">
        <v>44397</v>
      </c>
      <c r="C1333" s="684" t="s">
        <v>2535</v>
      </c>
      <c r="D1333" s="677" t="s">
        <v>565</v>
      </c>
      <c r="E1333" s="678" t="s">
        <v>554</v>
      </c>
      <c r="F1333" s="679" t="s">
        <v>2536</v>
      </c>
      <c r="G1333" s="680">
        <v>1042.5899999999999</v>
      </c>
      <c r="H1333" s="681">
        <v>44425</v>
      </c>
      <c r="I1333" s="682">
        <f t="shared" si="20"/>
        <v>1042.5899999999999</v>
      </c>
    </row>
    <row r="1334" spans="1:9" s="600" customFormat="1" ht="15">
      <c r="A1334" s="676" t="s">
        <v>2529</v>
      </c>
      <c r="B1334" s="683">
        <v>44397</v>
      </c>
      <c r="C1334" s="684" t="s">
        <v>2537</v>
      </c>
      <c r="D1334" s="677" t="s">
        <v>565</v>
      </c>
      <c r="E1334" s="678" t="s">
        <v>554</v>
      </c>
      <c r="F1334" s="679" t="s">
        <v>2538</v>
      </c>
      <c r="G1334" s="680">
        <v>1316.68</v>
      </c>
      <c r="H1334" s="681">
        <v>44425</v>
      </c>
      <c r="I1334" s="682">
        <f t="shared" si="20"/>
        <v>1316.68</v>
      </c>
    </row>
    <row r="1335" spans="1:9" s="600" customFormat="1" ht="15">
      <c r="A1335" s="676" t="s">
        <v>2529</v>
      </c>
      <c r="B1335" s="683">
        <v>44400</v>
      </c>
      <c r="C1335" s="684" t="s">
        <v>2499</v>
      </c>
      <c r="D1335" s="677" t="s">
        <v>565</v>
      </c>
      <c r="E1335" s="678" t="s">
        <v>554</v>
      </c>
      <c r="F1335" s="679" t="s">
        <v>2539</v>
      </c>
      <c r="G1335" s="680">
        <v>107878.49</v>
      </c>
      <c r="H1335" s="681">
        <v>44425</v>
      </c>
      <c r="I1335" s="682">
        <f t="shared" si="20"/>
        <v>107878.49</v>
      </c>
    </row>
    <row r="1336" spans="1:9" s="600" customFormat="1" ht="15">
      <c r="A1336" s="676" t="s">
        <v>2529</v>
      </c>
      <c r="B1336" s="683">
        <v>44400</v>
      </c>
      <c r="C1336" s="684" t="s">
        <v>2500</v>
      </c>
      <c r="D1336" s="677" t="s">
        <v>565</v>
      </c>
      <c r="E1336" s="678" t="s">
        <v>554</v>
      </c>
      <c r="F1336" s="679" t="s">
        <v>2540</v>
      </c>
      <c r="G1336" s="680">
        <v>99113.38</v>
      </c>
      <c r="H1336" s="681">
        <v>44425</v>
      </c>
      <c r="I1336" s="682">
        <f t="shared" si="20"/>
        <v>99113.38</v>
      </c>
    </row>
    <row r="1337" spans="1:9" s="600" customFormat="1" ht="15">
      <c r="A1337" s="676" t="s">
        <v>2529</v>
      </c>
      <c r="B1337" s="683">
        <v>44400</v>
      </c>
      <c r="C1337" s="684" t="s">
        <v>2501</v>
      </c>
      <c r="D1337" s="677" t="s">
        <v>565</v>
      </c>
      <c r="E1337" s="678" t="s">
        <v>554</v>
      </c>
      <c r="F1337" s="679" t="s">
        <v>2541</v>
      </c>
      <c r="G1337" s="680">
        <v>156123.9</v>
      </c>
      <c r="H1337" s="681">
        <v>44425</v>
      </c>
      <c r="I1337" s="682">
        <f t="shared" si="20"/>
        <v>156123.9</v>
      </c>
    </row>
    <row r="1338" spans="1:9" s="600" customFormat="1" ht="15">
      <c r="A1338" s="676" t="s">
        <v>2529</v>
      </c>
      <c r="B1338" s="683">
        <v>44400</v>
      </c>
      <c r="C1338" s="684" t="s">
        <v>2502</v>
      </c>
      <c r="D1338" s="677" t="s">
        <v>565</v>
      </c>
      <c r="E1338" s="678" t="s">
        <v>554</v>
      </c>
      <c r="F1338" s="679" t="s">
        <v>2542</v>
      </c>
      <c r="G1338" s="680">
        <v>6955.81</v>
      </c>
      <c r="H1338" s="681">
        <v>44425</v>
      </c>
      <c r="I1338" s="682">
        <f t="shared" si="20"/>
        <v>6955.81</v>
      </c>
    </row>
    <row r="1339" spans="1:9" s="600" customFormat="1" ht="15">
      <c r="A1339" s="676" t="s">
        <v>2529</v>
      </c>
      <c r="B1339" s="683">
        <v>44407</v>
      </c>
      <c r="C1339" s="684" t="s">
        <v>2543</v>
      </c>
      <c r="D1339" s="677" t="s">
        <v>565</v>
      </c>
      <c r="E1339" s="678" t="s">
        <v>554</v>
      </c>
      <c r="F1339" s="679" t="s">
        <v>2218</v>
      </c>
      <c r="G1339" s="680">
        <v>2984.18</v>
      </c>
      <c r="H1339" s="681">
        <v>44425</v>
      </c>
      <c r="I1339" s="682">
        <f t="shared" si="20"/>
        <v>2984.18</v>
      </c>
    </row>
    <row r="1340" spans="1:9" s="600" customFormat="1" ht="15">
      <c r="A1340" s="676" t="s">
        <v>2529</v>
      </c>
      <c r="B1340" s="683">
        <v>44407</v>
      </c>
      <c r="C1340" s="684" t="s">
        <v>2544</v>
      </c>
      <c r="D1340" s="677" t="s">
        <v>565</v>
      </c>
      <c r="E1340" s="678" t="s">
        <v>554</v>
      </c>
      <c r="F1340" s="679" t="s">
        <v>2545</v>
      </c>
      <c r="G1340" s="680">
        <v>176692.29</v>
      </c>
      <c r="H1340" s="681">
        <v>44425</v>
      </c>
      <c r="I1340" s="682">
        <f t="shared" si="20"/>
        <v>176692.29</v>
      </c>
    </row>
    <row r="1341" spans="1:9" s="600" customFormat="1" ht="15">
      <c r="A1341" s="676" t="s">
        <v>2546</v>
      </c>
      <c r="B1341" s="683">
        <v>44414</v>
      </c>
      <c r="C1341" s="684" t="s">
        <v>2547</v>
      </c>
      <c r="D1341" s="677" t="s">
        <v>565</v>
      </c>
      <c r="E1341" s="678" t="s">
        <v>554</v>
      </c>
      <c r="F1341" s="679" t="s">
        <v>2548</v>
      </c>
      <c r="G1341" s="680">
        <v>104904.47</v>
      </c>
      <c r="H1341" s="681">
        <v>44456</v>
      </c>
      <c r="I1341" s="682">
        <f t="shared" si="20"/>
        <v>104904.47</v>
      </c>
    </row>
    <row r="1342" spans="1:9" s="600" customFormat="1" ht="15">
      <c r="A1342" s="676" t="s">
        <v>2546</v>
      </c>
      <c r="B1342" s="683">
        <v>44414</v>
      </c>
      <c r="C1342" s="684" t="s">
        <v>2503</v>
      </c>
      <c r="D1342" s="677" t="s">
        <v>565</v>
      </c>
      <c r="E1342" s="678" t="s">
        <v>554</v>
      </c>
      <c r="F1342" s="679" t="s">
        <v>2549</v>
      </c>
      <c r="G1342" s="680">
        <v>99459.58</v>
      </c>
      <c r="H1342" s="681">
        <v>44456</v>
      </c>
      <c r="I1342" s="682">
        <f t="shared" si="20"/>
        <v>99459.58</v>
      </c>
    </row>
    <row r="1343" spans="1:9" s="600" customFormat="1" ht="15">
      <c r="A1343" s="676" t="s">
        <v>2546</v>
      </c>
      <c r="B1343" s="683">
        <v>44414</v>
      </c>
      <c r="C1343" s="684" t="s">
        <v>2504</v>
      </c>
      <c r="D1343" s="677" t="s">
        <v>565</v>
      </c>
      <c r="E1343" s="678" t="s">
        <v>554</v>
      </c>
      <c r="F1343" s="679" t="s">
        <v>2550</v>
      </c>
      <c r="G1343" s="680">
        <v>161289.19</v>
      </c>
      <c r="H1343" s="681">
        <v>44456</v>
      </c>
      <c r="I1343" s="682">
        <f t="shared" si="20"/>
        <v>161289.19</v>
      </c>
    </row>
    <row r="1344" spans="1:9" s="600" customFormat="1" ht="15">
      <c r="A1344" s="599" t="s">
        <v>2546</v>
      </c>
      <c r="B1344" s="579">
        <v>44414</v>
      </c>
      <c r="C1344" s="580" t="s">
        <v>2505</v>
      </c>
      <c r="D1344" s="581" t="s">
        <v>565</v>
      </c>
      <c r="E1344" s="583" t="s">
        <v>554</v>
      </c>
      <c r="F1344" s="584" t="s">
        <v>2551</v>
      </c>
      <c r="G1344" s="582">
        <v>18534.830000000002</v>
      </c>
      <c r="H1344" s="585">
        <v>44456</v>
      </c>
      <c r="I1344" s="586">
        <f t="shared" si="20"/>
        <v>18534.830000000002</v>
      </c>
    </row>
    <row r="1345" spans="1:9" s="600" customFormat="1" ht="15">
      <c r="A1345" s="599" t="s">
        <v>2546</v>
      </c>
      <c r="B1345" s="579">
        <v>44421</v>
      </c>
      <c r="C1345" s="580" t="s">
        <v>2552</v>
      </c>
      <c r="D1345" s="581" t="s">
        <v>565</v>
      </c>
      <c r="E1345" s="583" t="s">
        <v>554</v>
      </c>
      <c r="F1345" s="584" t="s">
        <v>2553</v>
      </c>
      <c r="G1345" s="582">
        <v>4814.28</v>
      </c>
      <c r="H1345" s="585">
        <v>44456</v>
      </c>
      <c r="I1345" s="586">
        <f t="shared" si="20"/>
        <v>4814.28</v>
      </c>
    </row>
    <row r="1346" spans="1:9" s="600" customFormat="1" ht="15">
      <c r="A1346" s="599" t="s">
        <v>2546</v>
      </c>
      <c r="B1346" s="579">
        <v>44421</v>
      </c>
      <c r="C1346" s="580" t="s">
        <v>2554</v>
      </c>
      <c r="D1346" s="581" t="s">
        <v>565</v>
      </c>
      <c r="E1346" s="583" t="s">
        <v>554</v>
      </c>
      <c r="F1346" s="584" t="s">
        <v>2555</v>
      </c>
      <c r="G1346" s="582">
        <v>162.19</v>
      </c>
      <c r="H1346" s="585">
        <v>44456</v>
      </c>
      <c r="I1346" s="586">
        <f t="shared" si="20"/>
        <v>162.19</v>
      </c>
    </row>
    <row r="1347" spans="1:9" s="600" customFormat="1" ht="15">
      <c r="A1347" s="599" t="s">
        <v>2546</v>
      </c>
      <c r="B1347" s="579">
        <v>44421</v>
      </c>
      <c r="C1347" s="580" t="s">
        <v>2556</v>
      </c>
      <c r="D1347" s="581" t="s">
        <v>565</v>
      </c>
      <c r="E1347" s="583" t="s">
        <v>554</v>
      </c>
      <c r="F1347" s="584" t="s">
        <v>2218</v>
      </c>
      <c r="G1347" s="582">
        <v>2984.18</v>
      </c>
      <c r="H1347" s="585">
        <v>44456</v>
      </c>
      <c r="I1347" s="586">
        <f t="shared" si="20"/>
        <v>2984.18</v>
      </c>
    </row>
    <row r="1348" spans="1:9" s="600" customFormat="1" ht="15">
      <c r="A1348" s="599" t="s">
        <v>2546</v>
      </c>
      <c r="B1348" s="579">
        <v>44428</v>
      </c>
      <c r="C1348" s="580" t="s">
        <v>2506</v>
      </c>
      <c r="D1348" s="581" t="s">
        <v>565</v>
      </c>
      <c r="E1348" s="583" t="s">
        <v>554</v>
      </c>
      <c r="F1348" s="584" t="s">
        <v>2557</v>
      </c>
      <c r="G1348" s="582">
        <v>105208.12</v>
      </c>
      <c r="H1348" s="585">
        <v>44456</v>
      </c>
      <c r="I1348" s="586">
        <f t="shared" si="20"/>
        <v>105208.12</v>
      </c>
    </row>
    <row r="1349" spans="1:9" s="600" customFormat="1" ht="15">
      <c r="A1349" s="599" t="s">
        <v>2546</v>
      </c>
      <c r="B1349" s="579">
        <v>44428</v>
      </c>
      <c r="C1349" s="580" t="s">
        <v>2507</v>
      </c>
      <c r="D1349" s="581" t="s">
        <v>565</v>
      </c>
      <c r="E1349" s="583" t="s">
        <v>554</v>
      </c>
      <c r="F1349" s="584" t="s">
        <v>2558</v>
      </c>
      <c r="G1349" s="582">
        <v>100209.56</v>
      </c>
      <c r="H1349" s="585">
        <v>44456</v>
      </c>
      <c r="I1349" s="586">
        <f t="shared" si="20"/>
        <v>100209.56</v>
      </c>
    </row>
    <row r="1350" spans="1:9" s="600" customFormat="1" ht="15">
      <c r="A1350" s="599" t="s">
        <v>2546</v>
      </c>
      <c r="B1350" s="579">
        <v>44428</v>
      </c>
      <c r="C1350" s="580" t="s">
        <v>2508</v>
      </c>
      <c r="D1350" s="581" t="s">
        <v>565</v>
      </c>
      <c r="E1350" s="583" t="s">
        <v>554</v>
      </c>
      <c r="F1350" s="584" t="s">
        <v>2559</v>
      </c>
      <c r="G1350" s="582">
        <v>159550.85</v>
      </c>
      <c r="H1350" s="585">
        <v>44456</v>
      </c>
      <c r="I1350" s="586">
        <f t="shared" si="20"/>
        <v>159550.85</v>
      </c>
    </row>
    <row r="1351" spans="1:9" s="600" customFormat="1" ht="15">
      <c r="A1351" s="599" t="s">
        <v>2546</v>
      </c>
      <c r="B1351" s="579">
        <v>44428</v>
      </c>
      <c r="C1351" s="580" t="s">
        <v>2509</v>
      </c>
      <c r="D1351" s="581" t="s">
        <v>565</v>
      </c>
      <c r="E1351" s="583" t="s">
        <v>554</v>
      </c>
      <c r="F1351" s="584" t="s">
        <v>2560</v>
      </c>
      <c r="G1351" s="582">
        <v>20768.78</v>
      </c>
      <c r="H1351" s="585">
        <v>44456</v>
      </c>
      <c r="I1351" s="586">
        <f t="shared" si="20"/>
        <v>20768.78</v>
      </c>
    </row>
    <row r="1352" spans="1:9" s="600" customFormat="1" ht="15">
      <c r="A1352" s="599" t="s">
        <v>2546</v>
      </c>
      <c r="B1352" s="579">
        <v>44439</v>
      </c>
      <c r="C1352" s="580" t="s">
        <v>2561</v>
      </c>
      <c r="D1352" s="581" t="s">
        <v>565</v>
      </c>
      <c r="E1352" s="583" t="s">
        <v>554</v>
      </c>
      <c r="F1352" s="584" t="s">
        <v>2218</v>
      </c>
      <c r="G1352" s="582">
        <v>2984.18</v>
      </c>
      <c r="H1352" s="585">
        <v>44456</v>
      </c>
      <c r="I1352" s="586">
        <f t="shared" si="20"/>
        <v>2984.18</v>
      </c>
    </row>
    <row r="1353" spans="1:9" s="600" customFormat="1" ht="15">
      <c r="A1353" s="599" t="s">
        <v>2546</v>
      </c>
      <c r="B1353" s="579">
        <v>44439</v>
      </c>
      <c r="C1353" s="580" t="s">
        <v>2562</v>
      </c>
      <c r="D1353" s="581" t="s">
        <v>565</v>
      </c>
      <c r="E1353" s="583" t="s">
        <v>554</v>
      </c>
      <c r="F1353" s="584" t="s">
        <v>2563</v>
      </c>
      <c r="G1353" s="582">
        <v>174127.15</v>
      </c>
      <c r="H1353" s="585">
        <v>44456</v>
      </c>
      <c r="I1353" s="586">
        <f t="shared" si="20"/>
        <v>174127.15</v>
      </c>
    </row>
    <row r="1354" spans="1:9" s="600" customFormat="1" ht="15">
      <c r="A1354" s="599" t="s">
        <v>2564</v>
      </c>
      <c r="B1354" s="579">
        <v>44442</v>
      </c>
      <c r="C1354" s="580" t="s">
        <v>2510</v>
      </c>
      <c r="D1354" s="581" t="s">
        <v>565</v>
      </c>
      <c r="E1354" s="583" t="s">
        <v>554</v>
      </c>
      <c r="F1354" s="584" t="s">
        <v>2565</v>
      </c>
      <c r="G1354" s="582">
        <v>105785.32</v>
      </c>
      <c r="H1354" s="585">
        <v>44486</v>
      </c>
      <c r="I1354" s="586">
        <f t="shared" si="20"/>
        <v>105785.32</v>
      </c>
    </row>
    <row r="1355" spans="1:9" s="600" customFormat="1" ht="15">
      <c r="A1355" s="599" t="s">
        <v>2564</v>
      </c>
      <c r="B1355" s="579">
        <v>44442</v>
      </c>
      <c r="C1355" s="580" t="s">
        <v>2511</v>
      </c>
      <c r="D1355" s="581" t="s">
        <v>565</v>
      </c>
      <c r="E1355" s="583" t="s">
        <v>554</v>
      </c>
      <c r="F1355" s="584" t="s">
        <v>2566</v>
      </c>
      <c r="G1355" s="582">
        <v>101274.27</v>
      </c>
      <c r="H1355" s="585">
        <v>44486</v>
      </c>
      <c r="I1355" s="586">
        <f t="shared" si="20"/>
        <v>101274.27</v>
      </c>
    </row>
    <row r="1356" spans="1:9" s="600" customFormat="1" ht="15">
      <c r="A1356" s="599" t="s">
        <v>2564</v>
      </c>
      <c r="B1356" s="579">
        <v>44442</v>
      </c>
      <c r="C1356" s="580" t="s">
        <v>2512</v>
      </c>
      <c r="D1356" s="581" t="s">
        <v>565</v>
      </c>
      <c r="E1356" s="583" t="s">
        <v>554</v>
      </c>
      <c r="F1356" s="584" t="s">
        <v>2567</v>
      </c>
      <c r="G1356" s="582">
        <v>18328.73</v>
      </c>
      <c r="H1356" s="585">
        <v>44486</v>
      </c>
      <c r="I1356" s="586">
        <f t="shared" si="20"/>
        <v>18328.73</v>
      </c>
    </row>
    <row r="1357" spans="1:9" s="600" customFormat="1" ht="15">
      <c r="A1357" s="599" t="s">
        <v>2564</v>
      </c>
      <c r="B1357" s="579">
        <v>44449</v>
      </c>
      <c r="C1357" s="580" t="s">
        <v>2513</v>
      </c>
      <c r="D1357" s="581" t="s">
        <v>565</v>
      </c>
      <c r="E1357" s="583" t="s">
        <v>554</v>
      </c>
      <c r="F1357" s="584" t="s">
        <v>2568</v>
      </c>
      <c r="G1357" s="582">
        <v>169178.48</v>
      </c>
      <c r="H1357" s="585">
        <v>44486</v>
      </c>
      <c r="I1357" s="586">
        <f t="shared" si="20"/>
        <v>169178.48</v>
      </c>
    </row>
    <row r="1358" spans="1:9" s="600" customFormat="1" ht="15">
      <c r="A1358" s="599" t="s">
        <v>2564</v>
      </c>
      <c r="B1358" s="579">
        <v>44456</v>
      </c>
      <c r="C1358" s="580" t="s">
        <v>2569</v>
      </c>
      <c r="D1358" s="581" t="s">
        <v>565</v>
      </c>
      <c r="E1358" s="583" t="s">
        <v>554</v>
      </c>
      <c r="F1358" s="584" t="s">
        <v>2218</v>
      </c>
      <c r="G1358" s="582">
        <v>2984.18</v>
      </c>
      <c r="H1358" s="585">
        <v>44486</v>
      </c>
      <c r="I1358" s="586">
        <f t="shared" si="20"/>
        <v>2984.18</v>
      </c>
    </row>
    <row r="1359" spans="1:9" s="600" customFormat="1" ht="15">
      <c r="A1359" s="599" t="s">
        <v>2564</v>
      </c>
      <c r="B1359" s="579">
        <v>44456</v>
      </c>
      <c r="C1359" s="580" t="s">
        <v>2514</v>
      </c>
      <c r="D1359" s="581" t="s">
        <v>565</v>
      </c>
      <c r="E1359" s="583" t="s">
        <v>554</v>
      </c>
      <c r="F1359" s="584" t="s">
        <v>2570</v>
      </c>
      <c r="G1359" s="582">
        <v>164310.46</v>
      </c>
      <c r="H1359" s="585">
        <v>44486</v>
      </c>
      <c r="I1359" s="586">
        <f t="shared" si="20"/>
        <v>164310.46</v>
      </c>
    </row>
    <row r="1360" spans="1:9" s="600" customFormat="1" ht="15">
      <c r="A1360" s="599" t="s">
        <v>2564</v>
      </c>
      <c r="B1360" s="579">
        <v>44456</v>
      </c>
      <c r="C1360" s="580" t="s">
        <v>2515</v>
      </c>
      <c r="D1360" s="581" t="s">
        <v>565</v>
      </c>
      <c r="E1360" s="583" t="s">
        <v>554</v>
      </c>
      <c r="F1360" s="584" t="s">
        <v>2571</v>
      </c>
      <c r="G1360" s="582">
        <v>17972.61</v>
      </c>
      <c r="H1360" s="585">
        <v>44486</v>
      </c>
      <c r="I1360" s="586">
        <f t="shared" si="20"/>
        <v>17972.61</v>
      </c>
    </row>
    <row r="1361" spans="1:9" s="600" customFormat="1" ht="15">
      <c r="A1361" s="599" t="s">
        <v>2564</v>
      </c>
      <c r="B1361" s="579">
        <v>44456</v>
      </c>
      <c r="C1361" s="580" t="s">
        <v>2516</v>
      </c>
      <c r="D1361" s="581" t="s">
        <v>565</v>
      </c>
      <c r="E1361" s="583" t="s">
        <v>554</v>
      </c>
      <c r="F1361" s="584" t="s">
        <v>2572</v>
      </c>
      <c r="G1361" s="582">
        <v>105355.87</v>
      </c>
      <c r="H1361" s="585">
        <v>44486</v>
      </c>
      <c r="I1361" s="586">
        <f t="shared" si="20"/>
        <v>105355.87</v>
      </c>
    </row>
    <row r="1362" spans="1:9" s="600" customFormat="1" ht="15">
      <c r="A1362" s="599" t="s">
        <v>2564</v>
      </c>
      <c r="B1362" s="579">
        <v>44456</v>
      </c>
      <c r="C1362" s="580" t="s">
        <v>2517</v>
      </c>
      <c r="D1362" s="581" t="s">
        <v>565</v>
      </c>
      <c r="E1362" s="583" t="s">
        <v>554</v>
      </c>
      <c r="F1362" s="584" t="s">
        <v>2573</v>
      </c>
      <c r="G1362" s="582">
        <v>101556.5</v>
      </c>
      <c r="H1362" s="585">
        <v>44486</v>
      </c>
      <c r="I1362" s="586">
        <f t="shared" si="20"/>
        <v>101556.5</v>
      </c>
    </row>
    <row r="1363" spans="1:9" s="600" customFormat="1" ht="15">
      <c r="A1363" s="599" t="s">
        <v>2564</v>
      </c>
      <c r="B1363" s="579">
        <v>44460</v>
      </c>
      <c r="C1363" s="580" t="s">
        <v>2574</v>
      </c>
      <c r="D1363" s="581" t="s">
        <v>565</v>
      </c>
      <c r="E1363" s="583" t="s">
        <v>554</v>
      </c>
      <c r="F1363" s="584" t="s">
        <v>2575</v>
      </c>
      <c r="G1363" s="582">
        <v>4009.24</v>
      </c>
      <c r="H1363" s="585">
        <v>44486</v>
      </c>
      <c r="I1363" s="586">
        <f t="shared" si="20"/>
        <v>4009.24</v>
      </c>
    </row>
    <row r="1364" spans="1:9" s="600" customFormat="1" ht="15">
      <c r="A1364" s="599" t="s">
        <v>2564</v>
      </c>
      <c r="B1364" s="579">
        <v>44468</v>
      </c>
      <c r="C1364" s="580" t="s">
        <v>2518</v>
      </c>
      <c r="D1364" s="581" t="s">
        <v>565</v>
      </c>
      <c r="E1364" s="583" t="s">
        <v>554</v>
      </c>
      <c r="F1364" s="584" t="s">
        <v>2576</v>
      </c>
      <c r="G1364" s="582">
        <v>164426.60999999999</v>
      </c>
      <c r="H1364" s="585">
        <v>44486</v>
      </c>
      <c r="I1364" s="586">
        <f t="shared" si="20"/>
        <v>164426.60999999999</v>
      </c>
    </row>
    <row r="1365" spans="1:9" s="600" customFormat="1" ht="15">
      <c r="A1365" s="599" t="s">
        <v>2564</v>
      </c>
      <c r="B1365" s="579">
        <v>44468</v>
      </c>
      <c r="C1365" s="580" t="s">
        <v>2519</v>
      </c>
      <c r="D1365" s="581" t="s">
        <v>565</v>
      </c>
      <c r="E1365" s="583" t="s">
        <v>554</v>
      </c>
      <c r="F1365" s="584" t="s">
        <v>2577</v>
      </c>
      <c r="G1365" s="582">
        <v>154699.1</v>
      </c>
      <c r="H1365" s="585">
        <v>44486</v>
      </c>
      <c r="I1365" s="586">
        <f t="shared" si="20"/>
        <v>154699.1</v>
      </c>
    </row>
    <row r="1366" spans="1:9" s="600" customFormat="1" ht="15">
      <c r="A1366" s="599" t="s">
        <v>2564</v>
      </c>
      <c r="B1366" s="579">
        <v>44468</v>
      </c>
      <c r="C1366" s="580" t="s">
        <v>2520</v>
      </c>
      <c r="D1366" s="581" t="s">
        <v>565</v>
      </c>
      <c r="E1366" s="583" t="s">
        <v>554</v>
      </c>
      <c r="F1366" s="584" t="s">
        <v>2578</v>
      </c>
      <c r="G1366" s="582">
        <v>2787.63</v>
      </c>
      <c r="H1366" s="585">
        <v>44486</v>
      </c>
      <c r="I1366" s="586">
        <f t="shared" si="20"/>
        <v>2787.63</v>
      </c>
    </row>
    <row r="1367" spans="1:9" s="600" customFormat="1" ht="15">
      <c r="A1367" s="599" t="s">
        <v>2564</v>
      </c>
      <c r="B1367" s="579">
        <v>44468</v>
      </c>
      <c r="C1367" s="580" t="s">
        <v>2520</v>
      </c>
      <c r="D1367" s="581" t="s">
        <v>565</v>
      </c>
      <c r="E1367" s="583" t="s">
        <v>554</v>
      </c>
      <c r="F1367" s="584" t="s">
        <v>2578</v>
      </c>
      <c r="G1367" s="582">
        <v>292710.3</v>
      </c>
      <c r="H1367" s="585">
        <v>44486</v>
      </c>
      <c r="I1367" s="586">
        <f t="shared" si="20"/>
        <v>292710.3</v>
      </c>
    </row>
    <row r="1368" spans="1:9" s="600" customFormat="1" ht="15">
      <c r="A1368" s="599" t="s">
        <v>2564</v>
      </c>
      <c r="B1368" s="579">
        <v>44468</v>
      </c>
      <c r="C1368" s="580" t="s">
        <v>2521</v>
      </c>
      <c r="D1368" s="581" t="s">
        <v>565</v>
      </c>
      <c r="E1368" s="583" t="s">
        <v>554</v>
      </c>
      <c r="F1368" s="584" t="s">
        <v>2579</v>
      </c>
      <c r="G1368" s="582">
        <v>42630.44</v>
      </c>
      <c r="H1368" s="585">
        <v>44486</v>
      </c>
      <c r="I1368" s="586">
        <f t="shared" si="20"/>
        <v>42630.44</v>
      </c>
    </row>
    <row r="1369" spans="1:9" s="600" customFormat="1" ht="15">
      <c r="A1369" s="599" t="s">
        <v>2564</v>
      </c>
      <c r="B1369" s="579">
        <v>44468</v>
      </c>
      <c r="C1369" s="580" t="s">
        <v>2580</v>
      </c>
      <c r="D1369" s="581" t="s">
        <v>565</v>
      </c>
      <c r="E1369" s="583" t="s">
        <v>554</v>
      </c>
      <c r="F1369" s="584" t="s">
        <v>2218</v>
      </c>
      <c r="G1369" s="582">
        <v>2984.18</v>
      </c>
      <c r="H1369" s="585">
        <v>44486</v>
      </c>
      <c r="I1369" s="586">
        <f t="shared" si="20"/>
        <v>2984.18</v>
      </c>
    </row>
    <row r="1370" spans="1:9" s="600" customFormat="1" ht="15">
      <c r="A1370" s="599" t="s">
        <v>2564</v>
      </c>
      <c r="B1370" s="579">
        <v>44468</v>
      </c>
      <c r="C1370" s="580" t="s">
        <v>2581</v>
      </c>
      <c r="D1370" s="581" t="s">
        <v>565</v>
      </c>
      <c r="E1370" s="583" t="s">
        <v>554</v>
      </c>
      <c r="F1370" s="584" t="s">
        <v>2582</v>
      </c>
      <c r="G1370" s="582">
        <v>154152.75</v>
      </c>
      <c r="H1370" s="585">
        <v>44486</v>
      </c>
      <c r="I1370" s="586">
        <f t="shared" si="20"/>
        <v>154152.75</v>
      </c>
    </row>
    <row r="1371" spans="1:9" s="600" customFormat="1" ht="15">
      <c r="A1371" s="599" t="s">
        <v>2808</v>
      </c>
      <c r="B1371" s="588">
        <v>44484</v>
      </c>
      <c r="C1371" s="579" t="s">
        <v>2798</v>
      </c>
      <c r="D1371" s="581" t="s">
        <v>565</v>
      </c>
      <c r="E1371" s="583" t="s">
        <v>554</v>
      </c>
      <c r="F1371" s="584" t="s">
        <v>2809</v>
      </c>
      <c r="G1371" s="582">
        <v>4930.1400000000003</v>
      </c>
      <c r="H1371" s="585">
        <v>44517</v>
      </c>
      <c r="I1371" s="586">
        <v>4930.1400000000003</v>
      </c>
    </row>
    <row r="1372" spans="1:9" s="600" customFormat="1" ht="15">
      <c r="A1372" s="599" t="s">
        <v>2808</v>
      </c>
      <c r="B1372" s="588">
        <v>44484</v>
      </c>
      <c r="C1372" s="579" t="s">
        <v>2798</v>
      </c>
      <c r="D1372" s="581" t="s">
        <v>565</v>
      </c>
      <c r="E1372" s="583" t="s">
        <v>554</v>
      </c>
      <c r="F1372" s="584" t="s">
        <v>2809</v>
      </c>
      <c r="G1372" s="582">
        <v>155492.89000000001</v>
      </c>
      <c r="H1372" s="585">
        <v>44517</v>
      </c>
      <c r="I1372" s="586">
        <v>155492.89000000001</v>
      </c>
    </row>
    <row r="1373" spans="1:9" s="600" customFormat="1" ht="15">
      <c r="A1373" s="599" t="s">
        <v>2808</v>
      </c>
      <c r="B1373" s="588">
        <v>44484</v>
      </c>
      <c r="C1373" s="579" t="s">
        <v>2810</v>
      </c>
      <c r="D1373" s="581" t="s">
        <v>565</v>
      </c>
      <c r="E1373" s="583" t="s">
        <v>554</v>
      </c>
      <c r="F1373" s="584" t="s">
        <v>2811</v>
      </c>
      <c r="G1373" s="582">
        <v>18539.12</v>
      </c>
      <c r="H1373" s="585">
        <v>44517</v>
      </c>
      <c r="I1373" s="586">
        <v>18539.12</v>
      </c>
    </row>
    <row r="1374" spans="1:9" s="600" customFormat="1" ht="24">
      <c r="A1374" s="599" t="s">
        <v>2808</v>
      </c>
      <c r="B1374" s="588">
        <v>44484</v>
      </c>
      <c r="C1374" s="579" t="s">
        <v>2812</v>
      </c>
      <c r="D1374" s="581" t="s">
        <v>565</v>
      </c>
      <c r="E1374" s="583" t="s">
        <v>554</v>
      </c>
      <c r="F1374" s="584" t="s">
        <v>2813</v>
      </c>
      <c r="G1374" s="582">
        <v>2984.18</v>
      </c>
      <c r="H1374" s="585">
        <v>44517</v>
      </c>
      <c r="I1374" s="586">
        <v>2984.18</v>
      </c>
    </row>
    <row r="1375" spans="1:9" s="600" customFormat="1" ht="15">
      <c r="A1375" s="599" t="s">
        <v>2808</v>
      </c>
      <c r="B1375" s="588">
        <v>44484</v>
      </c>
      <c r="C1375" s="579" t="s">
        <v>741</v>
      </c>
      <c r="D1375" s="581" t="s">
        <v>565</v>
      </c>
      <c r="E1375" s="583" t="s">
        <v>554</v>
      </c>
      <c r="F1375" s="584" t="s">
        <v>2814</v>
      </c>
      <c r="G1375" s="582">
        <v>95922.37</v>
      </c>
      <c r="H1375" s="585">
        <v>44517</v>
      </c>
      <c r="I1375" s="586">
        <v>95922.37</v>
      </c>
    </row>
    <row r="1376" spans="1:9" s="600" customFormat="1" ht="15">
      <c r="A1376" s="599" t="s">
        <v>2808</v>
      </c>
      <c r="B1376" s="588">
        <v>44484</v>
      </c>
      <c r="C1376" s="579" t="s">
        <v>2815</v>
      </c>
      <c r="D1376" s="581" t="s">
        <v>565</v>
      </c>
      <c r="E1376" s="583" t="s">
        <v>554</v>
      </c>
      <c r="F1376" s="584" t="s">
        <v>2816</v>
      </c>
      <c r="G1376" s="582">
        <v>95603.08</v>
      </c>
      <c r="H1376" s="585">
        <v>44517</v>
      </c>
      <c r="I1376" s="586">
        <v>95603.08</v>
      </c>
    </row>
    <row r="1377" spans="1:9" s="600" customFormat="1" ht="24">
      <c r="A1377" s="599" t="s">
        <v>2808</v>
      </c>
      <c r="B1377" s="588">
        <v>44488</v>
      </c>
      <c r="C1377" s="579" t="s">
        <v>2817</v>
      </c>
      <c r="D1377" s="581" t="s">
        <v>565</v>
      </c>
      <c r="E1377" s="583" t="s">
        <v>554</v>
      </c>
      <c r="F1377" s="584" t="s">
        <v>2818</v>
      </c>
      <c r="G1377" s="582">
        <v>180.29</v>
      </c>
      <c r="H1377" s="585">
        <v>44517</v>
      </c>
      <c r="I1377" s="586">
        <v>180.29</v>
      </c>
    </row>
    <row r="1378" spans="1:9" s="600" customFormat="1" ht="24">
      <c r="A1378" s="599" t="s">
        <v>2808</v>
      </c>
      <c r="B1378" s="588">
        <v>44488</v>
      </c>
      <c r="C1378" s="579" t="s">
        <v>2819</v>
      </c>
      <c r="D1378" s="581" t="s">
        <v>565</v>
      </c>
      <c r="E1378" s="583" t="s">
        <v>554</v>
      </c>
      <c r="F1378" s="584" t="s">
        <v>2820</v>
      </c>
      <c r="G1378" s="582">
        <v>252.37</v>
      </c>
      <c r="H1378" s="585">
        <v>44517</v>
      </c>
      <c r="I1378" s="586">
        <v>252.37</v>
      </c>
    </row>
    <row r="1379" spans="1:9" s="600" customFormat="1" ht="24">
      <c r="A1379" s="599" t="s">
        <v>2808</v>
      </c>
      <c r="B1379" s="588">
        <v>44494</v>
      </c>
      <c r="C1379" s="579" t="s">
        <v>758</v>
      </c>
      <c r="D1379" s="581" t="s">
        <v>565</v>
      </c>
      <c r="E1379" s="583" t="s">
        <v>554</v>
      </c>
      <c r="F1379" s="584" t="s">
        <v>2821</v>
      </c>
      <c r="G1379" s="582">
        <v>738.95</v>
      </c>
      <c r="H1379" s="585">
        <v>44517</v>
      </c>
      <c r="I1379" s="586">
        <v>738.95</v>
      </c>
    </row>
    <row r="1380" spans="1:9" s="600" customFormat="1" ht="24">
      <c r="A1380" s="599" t="s">
        <v>2808</v>
      </c>
      <c r="B1380" s="588">
        <v>44494</v>
      </c>
      <c r="C1380" s="579" t="s">
        <v>760</v>
      </c>
      <c r="D1380" s="581" t="s">
        <v>565</v>
      </c>
      <c r="E1380" s="583" t="s">
        <v>554</v>
      </c>
      <c r="F1380" s="584" t="s">
        <v>2822</v>
      </c>
      <c r="G1380" s="582">
        <v>2619.38</v>
      </c>
      <c r="H1380" s="585">
        <v>44517</v>
      </c>
      <c r="I1380" s="586">
        <v>2619.38</v>
      </c>
    </row>
    <row r="1381" spans="1:9" s="600" customFormat="1" ht="24">
      <c r="A1381" s="599" t="s">
        <v>2808</v>
      </c>
      <c r="B1381" s="588">
        <v>44494</v>
      </c>
      <c r="C1381" s="579" t="s">
        <v>2823</v>
      </c>
      <c r="D1381" s="581" t="s">
        <v>565</v>
      </c>
      <c r="E1381" s="583" t="s">
        <v>554</v>
      </c>
      <c r="F1381" s="584" t="s">
        <v>2824</v>
      </c>
      <c r="G1381" s="582">
        <v>1142.58</v>
      </c>
      <c r="H1381" s="585">
        <v>44517</v>
      </c>
      <c r="I1381" s="586">
        <v>1142.58</v>
      </c>
    </row>
    <row r="1382" spans="1:9" s="600" customFormat="1" ht="24">
      <c r="A1382" s="599" t="s">
        <v>2808</v>
      </c>
      <c r="B1382" s="588">
        <v>44494</v>
      </c>
      <c r="C1382" s="579" t="s">
        <v>2825</v>
      </c>
      <c r="D1382" s="581" t="s">
        <v>565</v>
      </c>
      <c r="E1382" s="583" t="s">
        <v>554</v>
      </c>
      <c r="F1382" s="584" t="s">
        <v>2826</v>
      </c>
      <c r="G1382" s="582">
        <v>1877.98</v>
      </c>
      <c r="H1382" s="585">
        <v>44517</v>
      </c>
      <c r="I1382" s="586">
        <v>1877.98</v>
      </c>
    </row>
    <row r="1383" spans="1:9" s="600" customFormat="1" ht="24">
      <c r="A1383" s="599" t="s">
        <v>2808</v>
      </c>
      <c r="B1383" s="588">
        <v>44494</v>
      </c>
      <c r="C1383" s="579" t="s">
        <v>2827</v>
      </c>
      <c r="D1383" s="581" t="s">
        <v>565</v>
      </c>
      <c r="E1383" s="583" t="s">
        <v>554</v>
      </c>
      <c r="F1383" s="584" t="s">
        <v>2828</v>
      </c>
      <c r="G1383" s="582">
        <v>1877.98</v>
      </c>
      <c r="H1383" s="585">
        <v>44517</v>
      </c>
      <c r="I1383" s="586">
        <v>1877.98</v>
      </c>
    </row>
    <row r="1384" spans="1:9" s="600" customFormat="1" ht="15">
      <c r="A1384" s="599" t="s">
        <v>2808</v>
      </c>
      <c r="B1384" s="588">
        <v>44498</v>
      </c>
      <c r="C1384" s="579" t="s">
        <v>2829</v>
      </c>
      <c r="D1384" s="581" t="s">
        <v>565</v>
      </c>
      <c r="E1384" s="583" t="s">
        <v>554</v>
      </c>
      <c r="F1384" s="584" t="s">
        <v>2830</v>
      </c>
      <c r="G1384" s="582">
        <v>4989.26</v>
      </c>
      <c r="H1384" s="585">
        <v>44517</v>
      </c>
      <c r="I1384" s="586">
        <v>4989.26</v>
      </c>
    </row>
    <row r="1385" spans="1:9" s="600" customFormat="1" ht="15">
      <c r="A1385" s="599" t="s">
        <v>2808</v>
      </c>
      <c r="B1385" s="588">
        <v>44498</v>
      </c>
      <c r="C1385" s="579" t="s">
        <v>2829</v>
      </c>
      <c r="D1385" s="581" t="s">
        <v>565</v>
      </c>
      <c r="E1385" s="583" t="s">
        <v>554</v>
      </c>
      <c r="F1385" s="584" t="s">
        <v>2830</v>
      </c>
      <c r="G1385" s="582">
        <v>161541.21</v>
      </c>
      <c r="H1385" s="585">
        <v>44517</v>
      </c>
      <c r="I1385" s="586">
        <v>161541.21</v>
      </c>
    </row>
    <row r="1386" spans="1:9" s="600" customFormat="1" ht="15">
      <c r="A1386" s="599" t="s">
        <v>2808</v>
      </c>
      <c r="B1386" s="588">
        <v>44498</v>
      </c>
      <c r="C1386" s="579" t="s">
        <v>2831</v>
      </c>
      <c r="D1386" s="581" t="s">
        <v>565</v>
      </c>
      <c r="E1386" s="583" t="s">
        <v>554</v>
      </c>
      <c r="F1386" s="584" t="s">
        <v>2832</v>
      </c>
      <c r="G1386" s="582">
        <v>18054.13</v>
      </c>
      <c r="H1386" s="585">
        <v>44517</v>
      </c>
      <c r="I1386" s="586">
        <v>18054.13</v>
      </c>
    </row>
    <row r="1387" spans="1:9" s="600" customFormat="1" ht="24">
      <c r="A1387" s="599" t="s">
        <v>2808</v>
      </c>
      <c r="B1387" s="588">
        <v>44498</v>
      </c>
      <c r="C1387" s="579" t="s">
        <v>2833</v>
      </c>
      <c r="D1387" s="581" t="s">
        <v>565</v>
      </c>
      <c r="E1387" s="583" t="s">
        <v>554</v>
      </c>
      <c r="F1387" s="584" t="s">
        <v>2834</v>
      </c>
      <c r="G1387" s="582">
        <v>2984.18</v>
      </c>
      <c r="H1387" s="585">
        <v>44517</v>
      </c>
      <c r="I1387" s="586">
        <v>2984.18</v>
      </c>
    </row>
    <row r="1388" spans="1:9" s="600" customFormat="1" ht="15">
      <c r="A1388" s="599" t="s">
        <v>2808</v>
      </c>
      <c r="B1388" s="588">
        <v>44498</v>
      </c>
      <c r="C1388" s="579" t="s">
        <v>2835</v>
      </c>
      <c r="D1388" s="581" t="s">
        <v>565</v>
      </c>
      <c r="E1388" s="583" t="s">
        <v>554</v>
      </c>
      <c r="F1388" s="584" t="s">
        <v>2836</v>
      </c>
      <c r="G1388" s="582">
        <v>158450.84</v>
      </c>
      <c r="H1388" s="585">
        <v>44517</v>
      </c>
      <c r="I1388" s="586">
        <v>158450.84</v>
      </c>
    </row>
    <row r="1389" spans="1:9" s="600" customFormat="1" ht="15">
      <c r="A1389" s="599" t="s">
        <v>2808</v>
      </c>
      <c r="B1389" s="588">
        <v>44498</v>
      </c>
      <c r="C1389" s="579" t="s">
        <v>2837</v>
      </c>
      <c r="D1389" s="581" t="s">
        <v>565</v>
      </c>
      <c r="E1389" s="583" t="s">
        <v>554</v>
      </c>
      <c r="F1389" s="584" t="s">
        <v>2838</v>
      </c>
      <c r="G1389" s="582">
        <v>76389.320000000007</v>
      </c>
      <c r="H1389" s="585">
        <v>44517</v>
      </c>
      <c r="I1389" s="586">
        <v>76389.320000000007</v>
      </c>
    </row>
    <row r="1390" spans="1:9" s="600" customFormat="1" ht="15">
      <c r="A1390" s="599" t="s">
        <v>2808</v>
      </c>
      <c r="B1390" s="588">
        <v>44498</v>
      </c>
      <c r="C1390" s="579" t="s">
        <v>2837</v>
      </c>
      <c r="D1390" s="581" t="s">
        <v>565</v>
      </c>
      <c r="E1390" s="583" t="s">
        <v>554</v>
      </c>
      <c r="F1390" s="584" t="s">
        <v>2838</v>
      </c>
      <c r="G1390" s="582">
        <v>14.18</v>
      </c>
      <c r="H1390" s="585">
        <v>44517</v>
      </c>
      <c r="I1390" s="586">
        <v>14.18</v>
      </c>
    </row>
    <row r="1391" spans="1:9" s="600" customFormat="1" ht="24">
      <c r="A1391" s="599" t="s">
        <v>2808</v>
      </c>
      <c r="B1391" s="588">
        <v>44498</v>
      </c>
      <c r="C1391" s="579" t="s">
        <v>2839</v>
      </c>
      <c r="D1391" s="581" t="s">
        <v>565</v>
      </c>
      <c r="E1391" s="583" t="s">
        <v>554</v>
      </c>
      <c r="F1391" s="584" t="s">
        <v>2840</v>
      </c>
      <c r="G1391" s="582">
        <v>2155.89</v>
      </c>
      <c r="H1391" s="585">
        <v>44517</v>
      </c>
      <c r="I1391" s="586">
        <v>2155.89</v>
      </c>
    </row>
    <row r="1392" spans="1:9" s="600" customFormat="1" ht="24">
      <c r="A1392" s="599" t="s">
        <v>2808</v>
      </c>
      <c r="B1392" s="588">
        <v>44498</v>
      </c>
      <c r="C1392" s="579" t="s">
        <v>2841</v>
      </c>
      <c r="D1392" s="581" t="s">
        <v>565</v>
      </c>
      <c r="E1392" s="583" t="s">
        <v>554</v>
      </c>
      <c r="F1392" s="584" t="s">
        <v>2842</v>
      </c>
      <c r="G1392" s="582">
        <v>125533.49</v>
      </c>
      <c r="H1392" s="585">
        <v>44517</v>
      </c>
      <c r="I1392" s="586">
        <v>125533.49</v>
      </c>
    </row>
    <row r="1393" spans="1:9" s="600" customFormat="1" ht="24">
      <c r="A1393" s="589" t="s">
        <v>2843</v>
      </c>
      <c r="B1393" s="590">
        <v>44501</v>
      </c>
      <c r="C1393" s="591" t="s">
        <v>2844</v>
      </c>
      <c r="D1393" s="592" t="s">
        <v>565</v>
      </c>
      <c r="E1393" s="593" t="s">
        <v>554</v>
      </c>
      <c r="F1393" s="594" t="s">
        <v>2845</v>
      </c>
      <c r="G1393" s="595">
        <v>1877.98</v>
      </c>
      <c r="H1393" s="598">
        <v>44547</v>
      </c>
      <c r="I1393" s="596">
        <v>1877.98</v>
      </c>
    </row>
    <row r="1394" spans="1:9" s="600" customFormat="1" ht="24">
      <c r="A1394" s="589" t="s">
        <v>2843</v>
      </c>
      <c r="B1394" s="590">
        <v>44503</v>
      </c>
      <c r="C1394" s="591" t="s">
        <v>2846</v>
      </c>
      <c r="D1394" s="592" t="s">
        <v>565</v>
      </c>
      <c r="E1394" s="593" t="s">
        <v>554</v>
      </c>
      <c r="F1394" s="594" t="s">
        <v>2847</v>
      </c>
      <c r="G1394" s="595">
        <v>1548.63</v>
      </c>
      <c r="H1394" s="598">
        <v>44547</v>
      </c>
      <c r="I1394" s="596">
        <v>1548.63</v>
      </c>
    </row>
    <row r="1395" spans="1:9" s="600" customFormat="1" ht="24">
      <c r="A1395" s="589" t="s">
        <v>2843</v>
      </c>
      <c r="B1395" s="590">
        <v>44504</v>
      </c>
      <c r="C1395" s="591" t="s">
        <v>2848</v>
      </c>
      <c r="D1395" s="592" t="s">
        <v>565</v>
      </c>
      <c r="E1395" s="593" t="s">
        <v>554</v>
      </c>
      <c r="F1395" s="594" t="s">
        <v>2849</v>
      </c>
      <c r="G1395" s="595">
        <v>1351.09</v>
      </c>
      <c r="H1395" s="598">
        <v>44547</v>
      </c>
      <c r="I1395" s="596">
        <v>1351.09</v>
      </c>
    </row>
    <row r="1396" spans="1:9" s="600" customFormat="1" ht="24">
      <c r="A1396" s="589" t="s">
        <v>2843</v>
      </c>
      <c r="B1396" s="590">
        <v>44508</v>
      </c>
      <c r="C1396" s="591" t="s">
        <v>2850</v>
      </c>
      <c r="D1396" s="592" t="s">
        <v>565</v>
      </c>
      <c r="E1396" s="593" t="s">
        <v>554</v>
      </c>
      <c r="F1396" s="594" t="s">
        <v>2851</v>
      </c>
      <c r="G1396" s="595">
        <v>1397.51</v>
      </c>
      <c r="H1396" s="598">
        <v>44547</v>
      </c>
      <c r="I1396" s="596">
        <v>1397.51</v>
      </c>
    </row>
    <row r="1397" spans="1:9" s="600" customFormat="1" ht="15">
      <c r="A1397" s="589" t="s">
        <v>2843</v>
      </c>
      <c r="B1397" s="590">
        <v>44509</v>
      </c>
      <c r="C1397" s="591" t="s">
        <v>2852</v>
      </c>
      <c r="D1397" s="592" t="s">
        <v>565</v>
      </c>
      <c r="E1397" s="593" t="s">
        <v>554</v>
      </c>
      <c r="F1397" s="594" t="s">
        <v>2853</v>
      </c>
      <c r="G1397" s="595">
        <v>1565.59</v>
      </c>
      <c r="H1397" s="598">
        <v>44547</v>
      </c>
      <c r="I1397" s="596">
        <v>1565.59</v>
      </c>
    </row>
    <row r="1398" spans="1:9" s="600" customFormat="1" ht="24">
      <c r="A1398" s="589" t="s">
        <v>2843</v>
      </c>
      <c r="B1398" s="590">
        <v>44510</v>
      </c>
      <c r="C1398" s="591" t="s">
        <v>2854</v>
      </c>
      <c r="D1398" s="592" t="s">
        <v>565</v>
      </c>
      <c r="E1398" s="593" t="s">
        <v>554</v>
      </c>
      <c r="F1398" s="594" t="s">
        <v>2855</v>
      </c>
      <c r="G1398" s="595">
        <v>303.10000000000002</v>
      </c>
      <c r="H1398" s="598">
        <v>44547</v>
      </c>
      <c r="I1398" s="596">
        <v>303.10000000000002</v>
      </c>
    </row>
    <row r="1399" spans="1:9" s="600" customFormat="1" ht="24">
      <c r="A1399" s="589" t="s">
        <v>2843</v>
      </c>
      <c r="B1399" s="590">
        <v>44510</v>
      </c>
      <c r="C1399" s="591" t="s">
        <v>2856</v>
      </c>
      <c r="D1399" s="592" t="s">
        <v>565</v>
      </c>
      <c r="E1399" s="593" t="s">
        <v>554</v>
      </c>
      <c r="F1399" s="594" t="s">
        <v>2857</v>
      </c>
      <c r="G1399" s="595">
        <v>3623.48</v>
      </c>
      <c r="H1399" s="598">
        <v>44547</v>
      </c>
      <c r="I1399" s="596">
        <v>3623.48</v>
      </c>
    </row>
    <row r="1400" spans="1:9" s="600" customFormat="1" ht="24">
      <c r="A1400" s="589" t="s">
        <v>2843</v>
      </c>
      <c r="B1400" s="590">
        <v>44510</v>
      </c>
      <c r="C1400" s="591" t="s">
        <v>2858</v>
      </c>
      <c r="D1400" s="592" t="s">
        <v>565</v>
      </c>
      <c r="E1400" s="593" t="s">
        <v>554</v>
      </c>
      <c r="F1400" s="594" t="s">
        <v>2859</v>
      </c>
      <c r="G1400" s="595">
        <v>636.53</v>
      </c>
      <c r="H1400" s="598">
        <v>44547</v>
      </c>
      <c r="I1400" s="596">
        <v>636.53</v>
      </c>
    </row>
    <row r="1401" spans="1:9" s="600" customFormat="1" ht="24">
      <c r="A1401" s="589" t="s">
        <v>2843</v>
      </c>
      <c r="B1401" s="590">
        <v>44510</v>
      </c>
      <c r="C1401" s="591" t="s">
        <v>2860</v>
      </c>
      <c r="D1401" s="592" t="s">
        <v>565</v>
      </c>
      <c r="E1401" s="593" t="s">
        <v>554</v>
      </c>
      <c r="F1401" s="594" t="s">
        <v>2861</v>
      </c>
      <c r="G1401" s="595">
        <v>5443.99</v>
      </c>
      <c r="H1401" s="598">
        <v>44547</v>
      </c>
      <c r="I1401" s="596">
        <v>5443.99</v>
      </c>
    </row>
    <row r="1402" spans="1:9" s="600" customFormat="1" ht="24">
      <c r="A1402" s="589" t="s">
        <v>2843</v>
      </c>
      <c r="B1402" s="590">
        <v>44512</v>
      </c>
      <c r="C1402" s="591" t="s">
        <v>2802</v>
      </c>
      <c r="D1402" s="592" t="s">
        <v>565</v>
      </c>
      <c r="E1402" s="593" t="s">
        <v>554</v>
      </c>
      <c r="F1402" s="594" t="s">
        <v>2862</v>
      </c>
      <c r="G1402" s="595">
        <v>4323.07</v>
      </c>
      <c r="H1402" s="598">
        <v>44547</v>
      </c>
      <c r="I1402" s="596">
        <v>4323.07</v>
      </c>
    </row>
    <row r="1403" spans="1:9" s="600" customFormat="1" ht="24">
      <c r="A1403" s="589" t="s">
        <v>2843</v>
      </c>
      <c r="B1403" s="590">
        <v>44512</v>
      </c>
      <c r="C1403" s="591" t="s">
        <v>2802</v>
      </c>
      <c r="D1403" s="592" t="s">
        <v>565</v>
      </c>
      <c r="E1403" s="593" t="s">
        <v>554</v>
      </c>
      <c r="F1403" s="594" t="s">
        <v>2862</v>
      </c>
      <c r="G1403" s="595">
        <v>147101.62</v>
      </c>
      <c r="H1403" s="598">
        <v>44547</v>
      </c>
      <c r="I1403" s="596">
        <v>147101.62</v>
      </c>
    </row>
    <row r="1404" spans="1:9" s="600" customFormat="1" ht="15">
      <c r="A1404" s="589" t="s">
        <v>2843</v>
      </c>
      <c r="B1404" s="590">
        <v>44512</v>
      </c>
      <c r="C1404" s="591" t="s">
        <v>2863</v>
      </c>
      <c r="D1404" s="592" t="s">
        <v>565</v>
      </c>
      <c r="E1404" s="593" t="s">
        <v>554</v>
      </c>
      <c r="F1404" s="594" t="s">
        <v>2864</v>
      </c>
      <c r="G1404" s="595">
        <v>14842.19</v>
      </c>
      <c r="H1404" s="598">
        <v>44547</v>
      </c>
      <c r="I1404" s="596">
        <v>14842.19</v>
      </c>
    </row>
    <row r="1405" spans="1:9" s="600" customFormat="1" ht="15">
      <c r="A1405" s="589" t="s">
        <v>2843</v>
      </c>
      <c r="B1405" s="590">
        <v>44512</v>
      </c>
      <c r="C1405" s="591" t="s">
        <v>2865</v>
      </c>
      <c r="D1405" s="592" t="s">
        <v>565</v>
      </c>
      <c r="E1405" s="593" t="s">
        <v>554</v>
      </c>
      <c r="F1405" s="594" t="s">
        <v>2866</v>
      </c>
      <c r="G1405" s="595">
        <v>110072.32000000001</v>
      </c>
      <c r="H1405" s="598">
        <v>44547</v>
      </c>
      <c r="I1405" s="596">
        <v>110072.32000000001</v>
      </c>
    </row>
    <row r="1406" spans="1:9" s="600" customFormat="1" ht="15">
      <c r="A1406" s="589" t="s">
        <v>2843</v>
      </c>
      <c r="B1406" s="590">
        <v>44512</v>
      </c>
      <c r="C1406" s="591" t="s">
        <v>2867</v>
      </c>
      <c r="D1406" s="592" t="s">
        <v>565</v>
      </c>
      <c r="E1406" s="593" t="s">
        <v>554</v>
      </c>
      <c r="F1406" s="594" t="s">
        <v>2868</v>
      </c>
      <c r="G1406" s="595">
        <v>64839.78</v>
      </c>
      <c r="H1406" s="598">
        <v>44547</v>
      </c>
      <c r="I1406" s="596">
        <v>64839.78</v>
      </c>
    </row>
    <row r="1407" spans="1:9" s="600" customFormat="1" ht="24">
      <c r="A1407" s="589" t="s">
        <v>2843</v>
      </c>
      <c r="B1407" s="590">
        <v>44512</v>
      </c>
      <c r="C1407" s="591" t="s">
        <v>2869</v>
      </c>
      <c r="D1407" s="592" t="s">
        <v>565</v>
      </c>
      <c r="E1407" s="593" t="s">
        <v>554</v>
      </c>
      <c r="F1407" s="594" t="s">
        <v>2870</v>
      </c>
      <c r="G1407" s="595">
        <v>2984.18</v>
      </c>
      <c r="H1407" s="598">
        <v>44547</v>
      </c>
      <c r="I1407" s="596">
        <v>2984.18</v>
      </c>
    </row>
    <row r="1408" spans="1:9" s="600" customFormat="1" ht="36">
      <c r="A1408" s="589" t="s">
        <v>2843</v>
      </c>
      <c r="B1408" s="590">
        <v>44517</v>
      </c>
      <c r="C1408" s="591" t="s">
        <v>2871</v>
      </c>
      <c r="D1408" s="592" t="s">
        <v>565</v>
      </c>
      <c r="E1408" s="593" t="s">
        <v>554</v>
      </c>
      <c r="F1408" s="594" t="s">
        <v>2872</v>
      </c>
      <c r="G1408" s="595">
        <v>-1351.09</v>
      </c>
      <c r="H1408" s="598">
        <v>44547</v>
      </c>
      <c r="I1408" s="596">
        <v>-1351.09</v>
      </c>
    </row>
    <row r="1409" spans="1:9" s="600" customFormat="1" ht="24">
      <c r="A1409" s="589" t="s">
        <v>2843</v>
      </c>
      <c r="B1409" s="590">
        <v>44522</v>
      </c>
      <c r="C1409" s="591" t="s">
        <v>2873</v>
      </c>
      <c r="D1409" s="592" t="s">
        <v>565</v>
      </c>
      <c r="E1409" s="593" t="s">
        <v>554</v>
      </c>
      <c r="F1409" s="594" t="s">
        <v>2874</v>
      </c>
      <c r="G1409" s="595">
        <v>232.53</v>
      </c>
      <c r="H1409" s="598">
        <v>44547</v>
      </c>
      <c r="I1409" s="596">
        <v>232.53</v>
      </c>
    </row>
    <row r="1410" spans="1:9" s="600" customFormat="1" ht="15">
      <c r="A1410" s="589" t="s">
        <v>2843</v>
      </c>
      <c r="B1410" s="590">
        <v>44526</v>
      </c>
      <c r="C1410" s="591" t="s">
        <v>2804</v>
      </c>
      <c r="D1410" s="592" t="s">
        <v>565</v>
      </c>
      <c r="E1410" s="593" t="s">
        <v>554</v>
      </c>
      <c r="F1410" s="594" t="s">
        <v>2875</v>
      </c>
      <c r="G1410" s="595">
        <v>156227.06</v>
      </c>
      <c r="H1410" s="598">
        <v>44547</v>
      </c>
      <c r="I1410" s="596">
        <v>156227.06</v>
      </c>
    </row>
    <row r="1411" spans="1:9" s="600" customFormat="1" ht="15">
      <c r="A1411" s="589" t="s">
        <v>2843</v>
      </c>
      <c r="B1411" s="590">
        <v>44526</v>
      </c>
      <c r="C1411" s="591" t="s">
        <v>2804</v>
      </c>
      <c r="D1411" s="592" t="s">
        <v>565</v>
      </c>
      <c r="E1411" s="593" t="s">
        <v>554</v>
      </c>
      <c r="F1411" s="594" t="s">
        <v>2875</v>
      </c>
      <c r="G1411" s="595">
        <v>15250.7</v>
      </c>
      <c r="H1411" s="598">
        <v>44547</v>
      </c>
      <c r="I1411" s="596">
        <v>15250.7</v>
      </c>
    </row>
    <row r="1412" spans="1:9" s="600" customFormat="1" ht="15">
      <c r="A1412" s="589" t="s">
        <v>2843</v>
      </c>
      <c r="B1412" s="590">
        <v>44526</v>
      </c>
      <c r="C1412" s="591" t="s">
        <v>2876</v>
      </c>
      <c r="D1412" s="592" t="s">
        <v>565</v>
      </c>
      <c r="E1412" s="593" t="s">
        <v>554</v>
      </c>
      <c r="F1412" s="594" t="s">
        <v>2877</v>
      </c>
      <c r="G1412" s="595">
        <v>19258.25</v>
      </c>
      <c r="H1412" s="598">
        <v>44547</v>
      </c>
      <c r="I1412" s="596">
        <v>19258.25</v>
      </c>
    </row>
    <row r="1413" spans="1:9" s="600" customFormat="1" ht="15">
      <c r="A1413" s="589" t="s">
        <v>2843</v>
      </c>
      <c r="B1413" s="590">
        <v>44526</v>
      </c>
      <c r="C1413" s="591" t="s">
        <v>2878</v>
      </c>
      <c r="D1413" s="592" t="s">
        <v>565</v>
      </c>
      <c r="E1413" s="593" t="s">
        <v>554</v>
      </c>
      <c r="F1413" s="594" t="s">
        <v>2879</v>
      </c>
      <c r="G1413" s="595">
        <v>6.56</v>
      </c>
      <c r="H1413" s="598">
        <v>44547</v>
      </c>
      <c r="I1413" s="596">
        <v>6.56</v>
      </c>
    </row>
    <row r="1414" spans="1:9" s="600" customFormat="1" ht="15">
      <c r="A1414" s="589" t="s">
        <v>2843</v>
      </c>
      <c r="B1414" s="590">
        <v>44526</v>
      </c>
      <c r="C1414" s="591" t="s">
        <v>2878</v>
      </c>
      <c r="D1414" s="592" t="s">
        <v>565</v>
      </c>
      <c r="E1414" s="593" t="s">
        <v>554</v>
      </c>
      <c r="F1414" s="594" t="s">
        <v>2879</v>
      </c>
      <c r="G1414" s="595">
        <v>75153.279999999999</v>
      </c>
      <c r="H1414" s="598">
        <v>44547</v>
      </c>
      <c r="I1414" s="596">
        <v>75153.279999999999</v>
      </c>
    </row>
    <row r="1415" spans="1:9" s="600" customFormat="1" ht="15">
      <c r="A1415" s="589" t="s">
        <v>2843</v>
      </c>
      <c r="B1415" s="590">
        <v>44526</v>
      </c>
      <c r="C1415" s="591" t="s">
        <v>2880</v>
      </c>
      <c r="D1415" s="592" t="s">
        <v>565</v>
      </c>
      <c r="E1415" s="593" t="s">
        <v>554</v>
      </c>
      <c r="F1415" s="594" t="s">
        <v>2881</v>
      </c>
      <c r="G1415" s="595">
        <v>107992.48</v>
      </c>
      <c r="H1415" s="598">
        <v>44547</v>
      </c>
      <c r="I1415" s="596">
        <v>107992.48</v>
      </c>
    </row>
    <row r="1416" spans="1:9" s="600" customFormat="1" ht="24">
      <c r="A1416" s="589" t="s">
        <v>2843</v>
      </c>
      <c r="B1416" s="590">
        <v>44530</v>
      </c>
      <c r="C1416" s="591" t="s">
        <v>2882</v>
      </c>
      <c r="D1416" s="592" t="s">
        <v>565</v>
      </c>
      <c r="E1416" s="593" t="s">
        <v>554</v>
      </c>
      <c r="F1416" s="594" t="s">
        <v>2883</v>
      </c>
      <c r="G1416" s="595">
        <v>2984.18</v>
      </c>
      <c r="H1416" s="598">
        <v>44547</v>
      </c>
      <c r="I1416" s="596">
        <v>2984.18</v>
      </c>
    </row>
    <row r="1417" spans="1:9" s="600" customFormat="1" ht="24">
      <c r="A1417" s="589" t="s">
        <v>2843</v>
      </c>
      <c r="B1417" s="590">
        <v>44530</v>
      </c>
      <c r="C1417" s="591" t="s">
        <v>2884</v>
      </c>
      <c r="D1417" s="592" t="s">
        <v>565</v>
      </c>
      <c r="E1417" s="593" t="s">
        <v>554</v>
      </c>
      <c r="F1417" s="594" t="s">
        <v>2885</v>
      </c>
      <c r="G1417" s="595">
        <v>187</v>
      </c>
      <c r="H1417" s="598">
        <v>44547</v>
      </c>
      <c r="I1417" s="596">
        <v>187</v>
      </c>
    </row>
    <row r="1418" spans="1:9" s="600" customFormat="1" ht="24">
      <c r="A1418" s="589" t="s">
        <v>2843</v>
      </c>
      <c r="B1418" s="590">
        <v>44530</v>
      </c>
      <c r="C1418" s="591" t="s">
        <v>2886</v>
      </c>
      <c r="D1418" s="592" t="s">
        <v>565</v>
      </c>
      <c r="E1418" s="593" t="s">
        <v>554</v>
      </c>
      <c r="F1418" s="594" t="s">
        <v>2887</v>
      </c>
      <c r="G1418" s="595">
        <v>808.07</v>
      </c>
      <c r="H1418" s="598">
        <v>44547</v>
      </c>
      <c r="I1418" s="596">
        <v>808.07</v>
      </c>
    </row>
    <row r="1419" spans="1:9" s="600" customFormat="1" ht="24">
      <c r="A1419" s="589" t="s">
        <v>2843</v>
      </c>
      <c r="B1419" s="590">
        <v>44530</v>
      </c>
      <c r="C1419" s="591" t="s">
        <v>2888</v>
      </c>
      <c r="D1419" s="592" t="s">
        <v>565</v>
      </c>
      <c r="E1419" s="593" t="s">
        <v>554</v>
      </c>
      <c r="F1419" s="594" t="s">
        <v>2889</v>
      </c>
      <c r="G1419" s="595">
        <v>126340.93</v>
      </c>
      <c r="H1419" s="598">
        <v>44547</v>
      </c>
      <c r="I1419" s="596">
        <v>126340.93</v>
      </c>
    </row>
    <row r="1420" spans="1:9" s="600" customFormat="1" ht="36">
      <c r="A1420" s="589" t="s">
        <v>2843</v>
      </c>
      <c r="B1420" s="590">
        <v>44530</v>
      </c>
      <c r="C1420" s="591" t="s">
        <v>2890</v>
      </c>
      <c r="D1420" s="592" t="s">
        <v>565</v>
      </c>
      <c r="E1420" s="593" t="s">
        <v>554</v>
      </c>
      <c r="F1420" s="584" t="s">
        <v>2891</v>
      </c>
      <c r="G1420" s="595">
        <v>1351.09</v>
      </c>
      <c r="H1420" s="598">
        <v>44547</v>
      </c>
      <c r="I1420" s="596">
        <v>1351</v>
      </c>
    </row>
    <row r="1421" spans="1:9" s="600" customFormat="1" ht="24">
      <c r="A1421" s="599" t="s">
        <v>2892</v>
      </c>
      <c r="B1421" s="588">
        <v>44531</v>
      </c>
      <c r="C1421" s="579" t="s">
        <v>2893</v>
      </c>
      <c r="D1421" s="581" t="s">
        <v>565</v>
      </c>
      <c r="E1421" s="583" t="s">
        <v>554</v>
      </c>
      <c r="F1421" s="584" t="s">
        <v>2894</v>
      </c>
      <c r="G1421" s="582">
        <v>604.99</v>
      </c>
      <c r="H1421" s="585">
        <v>44213</v>
      </c>
      <c r="I1421" s="586">
        <v>604.99</v>
      </c>
    </row>
    <row r="1422" spans="1:9" s="600" customFormat="1" ht="24">
      <c r="A1422" s="599" t="s">
        <v>2892</v>
      </c>
      <c r="B1422" s="588">
        <v>44531</v>
      </c>
      <c r="C1422" s="579" t="s">
        <v>2895</v>
      </c>
      <c r="D1422" s="581" t="s">
        <v>565</v>
      </c>
      <c r="E1422" s="583" t="s">
        <v>554</v>
      </c>
      <c r="F1422" s="584" t="s">
        <v>2896</v>
      </c>
      <c r="G1422" s="582">
        <v>713.01</v>
      </c>
      <c r="H1422" s="585">
        <v>44213</v>
      </c>
      <c r="I1422" s="586">
        <v>713.01</v>
      </c>
    </row>
    <row r="1423" spans="1:9" s="600" customFormat="1" ht="24">
      <c r="A1423" s="599" t="s">
        <v>2892</v>
      </c>
      <c r="B1423" s="588">
        <v>44531</v>
      </c>
      <c r="C1423" s="579" t="s">
        <v>2897</v>
      </c>
      <c r="D1423" s="581" t="s">
        <v>565</v>
      </c>
      <c r="E1423" s="583" t="s">
        <v>554</v>
      </c>
      <c r="F1423" s="584" t="s">
        <v>2898</v>
      </c>
      <c r="G1423" s="582">
        <v>126.08</v>
      </c>
      <c r="H1423" s="585">
        <v>44213</v>
      </c>
      <c r="I1423" s="586">
        <v>126.08</v>
      </c>
    </row>
    <row r="1424" spans="1:9" s="600" customFormat="1" ht="24">
      <c r="A1424" s="599" t="s">
        <v>2892</v>
      </c>
      <c r="B1424" s="588">
        <v>44532</v>
      </c>
      <c r="C1424" s="579" t="s">
        <v>2899</v>
      </c>
      <c r="D1424" s="581" t="s">
        <v>565</v>
      </c>
      <c r="E1424" s="583" t="s">
        <v>554</v>
      </c>
      <c r="F1424" s="584" t="s">
        <v>2900</v>
      </c>
      <c r="G1424" s="582">
        <v>2553.54</v>
      </c>
      <c r="H1424" s="585">
        <v>44213</v>
      </c>
      <c r="I1424" s="586">
        <v>2553.54</v>
      </c>
    </row>
    <row r="1425" spans="1:9" s="600" customFormat="1" ht="24">
      <c r="A1425" s="599" t="s">
        <v>2892</v>
      </c>
      <c r="B1425" s="588">
        <v>44538</v>
      </c>
      <c r="C1425" s="579" t="s">
        <v>2901</v>
      </c>
      <c r="D1425" s="581" t="s">
        <v>565</v>
      </c>
      <c r="E1425" s="583" t="s">
        <v>554</v>
      </c>
      <c r="F1425" s="584" t="s">
        <v>2902</v>
      </c>
      <c r="G1425" s="582">
        <v>2058.62</v>
      </c>
      <c r="H1425" s="585">
        <v>44213</v>
      </c>
      <c r="I1425" s="586">
        <v>2058.62</v>
      </c>
    </row>
    <row r="1426" spans="1:9" s="600" customFormat="1" ht="15">
      <c r="A1426" s="599" t="s">
        <v>2892</v>
      </c>
      <c r="B1426" s="588">
        <v>44540</v>
      </c>
      <c r="C1426" s="579" t="s">
        <v>2903</v>
      </c>
      <c r="D1426" s="581" t="s">
        <v>565</v>
      </c>
      <c r="E1426" s="583" t="s">
        <v>554</v>
      </c>
      <c r="F1426" s="584" t="s">
        <v>2904</v>
      </c>
      <c r="G1426" s="582">
        <v>19825.11</v>
      </c>
      <c r="H1426" s="585">
        <v>44213</v>
      </c>
      <c r="I1426" s="586">
        <v>19825.11</v>
      </c>
    </row>
    <row r="1427" spans="1:9" s="600" customFormat="1" ht="15">
      <c r="A1427" s="599" t="s">
        <v>2892</v>
      </c>
      <c r="B1427" s="588">
        <v>44540</v>
      </c>
      <c r="C1427" s="579" t="s">
        <v>2905</v>
      </c>
      <c r="D1427" s="581" t="s">
        <v>565</v>
      </c>
      <c r="E1427" s="583" t="s">
        <v>554</v>
      </c>
      <c r="F1427" s="584" t="s">
        <v>2906</v>
      </c>
      <c r="G1427" s="582">
        <v>159735.14000000001</v>
      </c>
      <c r="H1427" s="585">
        <v>44213</v>
      </c>
      <c r="I1427" s="586">
        <v>159735.14000000001</v>
      </c>
    </row>
    <row r="1428" spans="1:9" s="600" customFormat="1" ht="15">
      <c r="A1428" s="599" t="s">
        <v>2892</v>
      </c>
      <c r="B1428" s="588">
        <v>44540</v>
      </c>
      <c r="C1428" s="579" t="s">
        <v>2907</v>
      </c>
      <c r="D1428" s="581" t="s">
        <v>565</v>
      </c>
      <c r="E1428" s="583" t="s">
        <v>554</v>
      </c>
      <c r="F1428" s="584" t="s">
        <v>2908</v>
      </c>
      <c r="G1428" s="582">
        <v>1024.04</v>
      </c>
      <c r="H1428" s="585">
        <v>44213</v>
      </c>
      <c r="I1428" s="586">
        <v>1024.04</v>
      </c>
    </row>
    <row r="1429" spans="1:9" s="600" customFormat="1" ht="15">
      <c r="A1429" s="599" t="s">
        <v>2892</v>
      </c>
      <c r="B1429" s="588">
        <v>44540</v>
      </c>
      <c r="C1429" s="579" t="s">
        <v>2907</v>
      </c>
      <c r="D1429" s="581" t="s">
        <v>565</v>
      </c>
      <c r="E1429" s="583" t="s">
        <v>554</v>
      </c>
      <c r="F1429" s="584" t="s">
        <v>2908</v>
      </c>
      <c r="G1429" s="582">
        <v>112470.06</v>
      </c>
      <c r="H1429" s="585">
        <v>44213</v>
      </c>
      <c r="I1429" s="586">
        <v>112470.06</v>
      </c>
    </row>
    <row r="1430" spans="1:9" s="600" customFormat="1" ht="24">
      <c r="A1430" s="599" t="s">
        <v>2892</v>
      </c>
      <c r="B1430" s="588">
        <v>44540</v>
      </c>
      <c r="C1430" s="579" t="s">
        <v>2909</v>
      </c>
      <c r="D1430" s="581" t="s">
        <v>565</v>
      </c>
      <c r="E1430" s="583" t="s">
        <v>554</v>
      </c>
      <c r="F1430" s="584" t="s">
        <v>2910</v>
      </c>
      <c r="G1430" s="582">
        <v>712.28</v>
      </c>
      <c r="H1430" s="585">
        <v>44213</v>
      </c>
      <c r="I1430" s="586">
        <v>712.28</v>
      </c>
    </row>
    <row r="1431" spans="1:9" s="600" customFormat="1" ht="24">
      <c r="A1431" s="599" t="s">
        <v>2892</v>
      </c>
      <c r="B1431" s="588">
        <v>44543</v>
      </c>
      <c r="C1431" s="579" t="s">
        <v>2911</v>
      </c>
      <c r="D1431" s="581" t="s">
        <v>565</v>
      </c>
      <c r="E1431" s="583" t="s">
        <v>554</v>
      </c>
      <c r="F1431" s="584" t="s">
        <v>4175</v>
      </c>
      <c r="G1431" s="582">
        <v>620.69000000000005</v>
      </c>
      <c r="H1431" s="585">
        <v>44213</v>
      </c>
      <c r="I1431" s="586">
        <v>620.69000000000005</v>
      </c>
    </row>
    <row r="1432" spans="1:9" s="600" customFormat="1" ht="15">
      <c r="A1432" s="599" t="s">
        <v>2892</v>
      </c>
      <c r="B1432" s="588">
        <v>44544</v>
      </c>
      <c r="C1432" s="579" t="s">
        <v>2912</v>
      </c>
      <c r="D1432" s="581" t="s">
        <v>565</v>
      </c>
      <c r="E1432" s="583" t="s">
        <v>554</v>
      </c>
      <c r="F1432" s="584" t="s">
        <v>2913</v>
      </c>
      <c r="G1432" s="582">
        <v>578644.49</v>
      </c>
      <c r="H1432" s="585">
        <v>44213</v>
      </c>
      <c r="I1432" s="586">
        <v>578644.49</v>
      </c>
    </row>
    <row r="1433" spans="1:9" s="600" customFormat="1" ht="15">
      <c r="A1433" s="599" t="s">
        <v>2892</v>
      </c>
      <c r="B1433" s="588">
        <v>44544</v>
      </c>
      <c r="C1433" s="579" t="s">
        <v>2914</v>
      </c>
      <c r="D1433" s="581" t="s">
        <v>565</v>
      </c>
      <c r="E1433" s="583" t="s">
        <v>554</v>
      </c>
      <c r="F1433" s="584" t="s">
        <v>2915</v>
      </c>
      <c r="G1433" s="582">
        <v>40643.26</v>
      </c>
      <c r="H1433" s="585">
        <v>44213</v>
      </c>
      <c r="I1433" s="586">
        <v>40643.26</v>
      </c>
    </row>
    <row r="1434" spans="1:9" s="600" customFormat="1" ht="24">
      <c r="A1434" s="599" t="s">
        <v>2892</v>
      </c>
      <c r="B1434" s="588">
        <v>44545</v>
      </c>
      <c r="C1434" s="579" t="s">
        <v>2916</v>
      </c>
      <c r="D1434" s="581" t="s">
        <v>565</v>
      </c>
      <c r="E1434" s="583" t="s">
        <v>554</v>
      </c>
      <c r="F1434" s="584" t="s">
        <v>2917</v>
      </c>
      <c r="G1434" s="582">
        <v>1081.17</v>
      </c>
      <c r="H1434" s="585">
        <v>44213</v>
      </c>
      <c r="I1434" s="586">
        <v>1081.17</v>
      </c>
    </row>
    <row r="1435" spans="1:9" s="600" customFormat="1" ht="15">
      <c r="A1435" s="599" t="s">
        <v>2892</v>
      </c>
      <c r="B1435" s="588">
        <v>44547</v>
      </c>
      <c r="C1435" s="579" t="s">
        <v>2918</v>
      </c>
      <c r="D1435" s="581" t="s">
        <v>565</v>
      </c>
      <c r="E1435" s="583" t="s">
        <v>554</v>
      </c>
      <c r="F1435" s="584" t="s">
        <v>2919</v>
      </c>
      <c r="G1435" s="582">
        <v>65795.399999999994</v>
      </c>
      <c r="H1435" s="585">
        <v>44213</v>
      </c>
      <c r="I1435" s="586">
        <v>65795.399999999994</v>
      </c>
    </row>
    <row r="1436" spans="1:9" s="600" customFormat="1" ht="24">
      <c r="A1436" s="599" t="s">
        <v>2892</v>
      </c>
      <c r="B1436" s="588">
        <v>44547</v>
      </c>
      <c r="C1436" s="579" t="s">
        <v>2920</v>
      </c>
      <c r="D1436" s="581" t="s">
        <v>565</v>
      </c>
      <c r="E1436" s="583" t="s">
        <v>554</v>
      </c>
      <c r="F1436" s="584" t="s">
        <v>2921</v>
      </c>
      <c r="G1436" s="582">
        <v>960.51</v>
      </c>
      <c r="H1436" s="585">
        <v>44213</v>
      </c>
      <c r="I1436" s="586">
        <v>960.51</v>
      </c>
    </row>
    <row r="1437" spans="1:9" s="600" customFormat="1" ht="24">
      <c r="A1437" s="599" t="s">
        <v>2892</v>
      </c>
      <c r="B1437" s="588">
        <v>44547</v>
      </c>
      <c r="C1437" s="579" t="s">
        <v>2922</v>
      </c>
      <c r="D1437" s="581" t="s">
        <v>565</v>
      </c>
      <c r="E1437" s="583" t="s">
        <v>554</v>
      </c>
      <c r="F1437" s="584" t="s">
        <v>4176</v>
      </c>
      <c r="G1437" s="582">
        <v>95795.13</v>
      </c>
      <c r="H1437" s="585">
        <v>44213</v>
      </c>
      <c r="I1437" s="586">
        <v>95795.13</v>
      </c>
    </row>
    <row r="1438" spans="1:9" s="600" customFormat="1" ht="24">
      <c r="A1438" s="599" t="s">
        <v>2892</v>
      </c>
      <c r="B1438" s="588">
        <v>44551</v>
      </c>
      <c r="C1438" s="579" t="s">
        <v>2923</v>
      </c>
      <c r="D1438" s="581" t="s">
        <v>565</v>
      </c>
      <c r="E1438" s="583" t="s">
        <v>554</v>
      </c>
      <c r="F1438" s="584" t="s">
        <v>2924</v>
      </c>
      <c r="G1438" s="582">
        <v>3929.36</v>
      </c>
      <c r="H1438" s="585">
        <v>44213</v>
      </c>
      <c r="I1438" s="586">
        <v>3929.36</v>
      </c>
    </row>
    <row r="1439" spans="1:9" s="600" customFormat="1" ht="36">
      <c r="A1439" s="599" t="s">
        <v>2892</v>
      </c>
      <c r="B1439" s="588">
        <v>44552</v>
      </c>
      <c r="C1439" s="579" t="s">
        <v>2925</v>
      </c>
      <c r="D1439" s="581" t="s">
        <v>565</v>
      </c>
      <c r="E1439" s="583" t="s">
        <v>554</v>
      </c>
      <c r="F1439" s="584" t="s">
        <v>2926</v>
      </c>
      <c r="G1439" s="582">
        <v>3019.52</v>
      </c>
      <c r="H1439" s="585">
        <v>44213</v>
      </c>
      <c r="I1439" s="586">
        <v>3019.52</v>
      </c>
    </row>
    <row r="1440" spans="1:9" s="600" customFormat="1" ht="36">
      <c r="A1440" s="599" t="s">
        <v>2892</v>
      </c>
      <c r="B1440" s="588">
        <v>44552</v>
      </c>
      <c r="C1440" s="579" t="s">
        <v>2927</v>
      </c>
      <c r="D1440" s="581" t="s">
        <v>565</v>
      </c>
      <c r="E1440" s="583" t="s">
        <v>554</v>
      </c>
      <c r="F1440" s="584" t="s">
        <v>2928</v>
      </c>
      <c r="G1440" s="582">
        <v>579.03</v>
      </c>
      <c r="H1440" s="585">
        <v>44213</v>
      </c>
      <c r="I1440" s="586">
        <v>579.03</v>
      </c>
    </row>
    <row r="1441" spans="1:9" s="600" customFormat="1" ht="24">
      <c r="A1441" s="599" t="s">
        <v>2892</v>
      </c>
      <c r="B1441" s="588">
        <v>44553</v>
      </c>
      <c r="C1441" s="579" t="s">
        <v>2929</v>
      </c>
      <c r="D1441" s="581" t="s">
        <v>565</v>
      </c>
      <c r="E1441" s="583" t="s">
        <v>554</v>
      </c>
      <c r="F1441" s="584" t="s">
        <v>4177</v>
      </c>
      <c r="G1441" s="582">
        <v>147210.88</v>
      </c>
      <c r="H1441" s="585">
        <v>44213</v>
      </c>
      <c r="I1441" s="586">
        <v>147210.88</v>
      </c>
    </row>
    <row r="1442" spans="1:9" s="600" customFormat="1" ht="15">
      <c r="A1442" s="599" t="s">
        <v>2892</v>
      </c>
      <c r="B1442" s="588">
        <v>44560</v>
      </c>
      <c r="C1442" s="579" t="s">
        <v>2794</v>
      </c>
      <c r="D1442" s="581" t="s">
        <v>565</v>
      </c>
      <c r="E1442" s="583" t="s">
        <v>554</v>
      </c>
      <c r="F1442" s="584" t="s">
        <v>2930</v>
      </c>
      <c r="G1442" s="582">
        <v>157139.15</v>
      </c>
      <c r="H1442" s="585">
        <v>44213</v>
      </c>
      <c r="I1442" s="586">
        <v>157139.15</v>
      </c>
    </row>
    <row r="1443" spans="1:9" s="600" customFormat="1" ht="15">
      <c r="A1443" s="599" t="s">
        <v>2892</v>
      </c>
      <c r="B1443" s="588">
        <v>44560</v>
      </c>
      <c r="C1443" s="579" t="s">
        <v>2794</v>
      </c>
      <c r="D1443" s="581" t="s">
        <v>565</v>
      </c>
      <c r="E1443" s="583" t="s">
        <v>554</v>
      </c>
      <c r="F1443" s="584" t="s">
        <v>2930</v>
      </c>
      <c r="G1443" s="582">
        <v>0</v>
      </c>
      <c r="H1443" s="585">
        <v>44213</v>
      </c>
      <c r="I1443" s="586">
        <v>0</v>
      </c>
    </row>
    <row r="1444" spans="1:9" s="600" customFormat="1" ht="24">
      <c r="A1444" s="599" t="s">
        <v>2892</v>
      </c>
      <c r="B1444" s="588">
        <v>44560</v>
      </c>
      <c r="C1444" s="579" t="s">
        <v>2931</v>
      </c>
      <c r="D1444" s="581" t="s">
        <v>565</v>
      </c>
      <c r="E1444" s="583" t="s">
        <v>554</v>
      </c>
      <c r="F1444" s="584" t="s">
        <v>2932</v>
      </c>
      <c r="G1444" s="582">
        <v>16401.900000000001</v>
      </c>
      <c r="H1444" s="585">
        <v>44213</v>
      </c>
      <c r="I1444" s="586">
        <v>16401.900000000001</v>
      </c>
    </row>
    <row r="1445" spans="1:9" s="600" customFormat="1" ht="15">
      <c r="A1445" s="599" t="s">
        <v>2892</v>
      </c>
      <c r="B1445" s="588">
        <v>44560</v>
      </c>
      <c r="C1445" s="579" t="s">
        <v>2933</v>
      </c>
      <c r="D1445" s="581" t="s">
        <v>565</v>
      </c>
      <c r="E1445" s="583" t="s">
        <v>554</v>
      </c>
      <c r="F1445" s="584" t="s">
        <v>2934</v>
      </c>
      <c r="G1445" s="582">
        <v>77288.850000000006</v>
      </c>
      <c r="H1445" s="585">
        <v>44213</v>
      </c>
      <c r="I1445" s="586">
        <v>77288.850000000006</v>
      </c>
    </row>
    <row r="1446" spans="1:9" s="600" customFormat="1" ht="15">
      <c r="A1446" s="599" t="s">
        <v>2892</v>
      </c>
      <c r="B1446" s="588">
        <v>44560</v>
      </c>
      <c r="C1446" s="579" t="s">
        <v>2935</v>
      </c>
      <c r="D1446" s="581" t="s">
        <v>565</v>
      </c>
      <c r="E1446" s="583" t="s">
        <v>554</v>
      </c>
      <c r="F1446" s="584" t="s">
        <v>2936</v>
      </c>
      <c r="G1446" s="582">
        <v>49985.5</v>
      </c>
      <c r="H1446" s="585">
        <v>44213</v>
      </c>
      <c r="I1446" s="586">
        <v>49985.5</v>
      </c>
    </row>
    <row r="1447" spans="1:9" s="600" customFormat="1" ht="15">
      <c r="A1447" s="599" t="s">
        <v>2892</v>
      </c>
      <c r="B1447" s="588">
        <v>44560</v>
      </c>
      <c r="C1447" s="579" t="s">
        <v>2935</v>
      </c>
      <c r="D1447" s="581" t="s">
        <v>565</v>
      </c>
      <c r="E1447" s="583" t="s">
        <v>554</v>
      </c>
      <c r="F1447" s="584" t="s">
        <v>2936</v>
      </c>
      <c r="G1447" s="582">
        <v>70.64</v>
      </c>
      <c r="H1447" s="585">
        <v>44213</v>
      </c>
      <c r="I1447" s="586">
        <v>70.64</v>
      </c>
    </row>
    <row r="1448" spans="1:9" s="600" customFormat="1" ht="15">
      <c r="A1448" s="599" t="s">
        <v>2892</v>
      </c>
      <c r="B1448" s="588">
        <v>44560</v>
      </c>
      <c r="C1448" s="579" t="s">
        <v>2937</v>
      </c>
      <c r="D1448" s="581" t="s">
        <v>565</v>
      </c>
      <c r="E1448" s="583" t="s">
        <v>554</v>
      </c>
      <c r="F1448" s="584" t="s">
        <v>2938</v>
      </c>
      <c r="G1448" s="582">
        <v>2984.18</v>
      </c>
      <c r="H1448" s="585">
        <v>44213</v>
      </c>
      <c r="I1448" s="586">
        <v>2984.18</v>
      </c>
    </row>
    <row r="1449" spans="1:9" s="600" customFormat="1" ht="15">
      <c r="A1449" s="599" t="s">
        <v>2892</v>
      </c>
      <c r="B1449" s="597">
        <v>44560</v>
      </c>
      <c r="C1449" s="579" t="s">
        <v>2939</v>
      </c>
      <c r="D1449" s="581" t="s">
        <v>565</v>
      </c>
      <c r="E1449" s="583" t="s">
        <v>554</v>
      </c>
      <c r="F1449" s="584" t="s">
        <v>2940</v>
      </c>
      <c r="G1449" s="582">
        <v>2984.18</v>
      </c>
      <c r="H1449" s="585">
        <v>44213</v>
      </c>
      <c r="I1449" s="586">
        <v>2984.18</v>
      </c>
    </row>
    <row r="1450" spans="1:9" s="600" customFormat="1" ht="36">
      <c r="A1450" s="599" t="s">
        <v>2892</v>
      </c>
      <c r="B1450" s="597">
        <v>44561</v>
      </c>
      <c r="C1450" s="579" t="s">
        <v>2941</v>
      </c>
      <c r="D1450" s="581" t="s">
        <v>565</v>
      </c>
      <c r="E1450" s="583" t="s">
        <v>554</v>
      </c>
      <c r="F1450" s="584" t="s">
        <v>2942</v>
      </c>
      <c r="G1450" s="582">
        <v>1616.04</v>
      </c>
      <c r="H1450" s="585">
        <v>44213</v>
      </c>
      <c r="I1450" s="586">
        <v>1616.04</v>
      </c>
    </row>
    <row r="1451" spans="1:9" s="600" customFormat="1" ht="15">
      <c r="A1451" s="599" t="s">
        <v>2892</v>
      </c>
      <c r="B1451" s="597">
        <v>44561</v>
      </c>
      <c r="C1451" s="579" t="s">
        <v>2943</v>
      </c>
      <c r="D1451" s="581" t="s">
        <v>565</v>
      </c>
      <c r="E1451" s="583" t="s">
        <v>554</v>
      </c>
      <c r="F1451" s="584" t="s">
        <v>2944</v>
      </c>
      <c r="G1451" s="582">
        <v>18096.07</v>
      </c>
      <c r="H1451" s="585">
        <v>44213</v>
      </c>
      <c r="I1451" s="586">
        <v>18096.07</v>
      </c>
    </row>
    <row r="1452" spans="1:9" s="600" customFormat="1" ht="15">
      <c r="A1452" s="599" t="s">
        <v>2892</v>
      </c>
      <c r="B1452" s="597">
        <v>44561</v>
      </c>
      <c r="C1452" s="579" t="s">
        <v>2945</v>
      </c>
      <c r="D1452" s="581" t="s">
        <v>565</v>
      </c>
      <c r="E1452" s="583" t="s">
        <v>554</v>
      </c>
      <c r="F1452" s="584" t="s">
        <v>2946</v>
      </c>
      <c r="G1452" s="582">
        <v>117191.06</v>
      </c>
      <c r="H1452" s="585">
        <v>44213</v>
      </c>
      <c r="I1452" s="586">
        <v>117191.06</v>
      </c>
    </row>
    <row r="1453" spans="1:9" s="600" customFormat="1" ht="24">
      <c r="A1453" s="599" t="s">
        <v>2892</v>
      </c>
      <c r="B1453" s="597">
        <v>44561</v>
      </c>
      <c r="C1453" s="579" t="s">
        <v>2947</v>
      </c>
      <c r="D1453" s="581" t="s">
        <v>565</v>
      </c>
      <c r="E1453" s="583" t="s">
        <v>554</v>
      </c>
      <c r="F1453" s="584" t="s">
        <v>4463</v>
      </c>
      <c r="G1453" s="582">
        <v>70097.179999999993</v>
      </c>
      <c r="H1453" s="585">
        <v>44213</v>
      </c>
      <c r="I1453" s="586">
        <v>70097.179999999993</v>
      </c>
    </row>
    <row r="1454" spans="1:9" s="600" customFormat="1" ht="24">
      <c r="A1454" s="599" t="s">
        <v>2892</v>
      </c>
      <c r="B1454" s="597">
        <v>44561</v>
      </c>
      <c r="C1454" s="579" t="s">
        <v>2947</v>
      </c>
      <c r="D1454" s="581" t="s">
        <v>565</v>
      </c>
      <c r="E1454" s="583" t="s">
        <v>554</v>
      </c>
      <c r="F1454" s="584" t="s">
        <v>4463</v>
      </c>
      <c r="G1454" s="582">
        <v>169.64</v>
      </c>
      <c r="H1454" s="585">
        <v>44213</v>
      </c>
      <c r="I1454" s="586">
        <v>169.64</v>
      </c>
    </row>
    <row r="1455" spans="1:9" s="600" customFormat="1" ht="15">
      <c r="A1455" s="599" t="s">
        <v>2892</v>
      </c>
      <c r="B1455" s="597">
        <v>44561</v>
      </c>
      <c r="C1455" s="579" t="s">
        <v>2796</v>
      </c>
      <c r="D1455" s="581" t="s">
        <v>565</v>
      </c>
      <c r="E1455" s="583" t="s">
        <v>554</v>
      </c>
      <c r="F1455" s="584" t="s">
        <v>2948</v>
      </c>
      <c r="G1455" s="582">
        <v>150119.73000000001</v>
      </c>
      <c r="H1455" s="585">
        <v>44213</v>
      </c>
      <c r="I1455" s="586">
        <v>150119.73000000001</v>
      </c>
    </row>
    <row r="1456" spans="1:9" s="600" customFormat="1" ht="15">
      <c r="A1456" s="599" t="s">
        <v>2892</v>
      </c>
      <c r="B1456" s="597">
        <v>44561</v>
      </c>
      <c r="C1456" s="579" t="s">
        <v>2796</v>
      </c>
      <c r="D1456" s="581" t="s">
        <v>565</v>
      </c>
      <c r="E1456" s="583" t="s">
        <v>554</v>
      </c>
      <c r="F1456" s="584" t="s">
        <v>2948</v>
      </c>
      <c r="G1456" s="582">
        <v>517.64</v>
      </c>
      <c r="H1456" s="585">
        <v>44213</v>
      </c>
      <c r="I1456" s="586">
        <v>517.64</v>
      </c>
    </row>
    <row r="1457" spans="1:9" s="600" customFormat="1" ht="15">
      <c r="A1457" s="599" t="s">
        <v>2892</v>
      </c>
      <c r="B1457" s="597">
        <v>44561</v>
      </c>
      <c r="C1457" s="579" t="s">
        <v>2797</v>
      </c>
      <c r="D1457" s="581" t="s">
        <v>565</v>
      </c>
      <c r="E1457" s="583" t="s">
        <v>554</v>
      </c>
      <c r="F1457" s="584" t="s">
        <v>2949</v>
      </c>
      <c r="G1457" s="582">
        <v>106388.19</v>
      </c>
      <c r="H1457" s="585">
        <v>44213</v>
      </c>
      <c r="I1457" s="586">
        <v>106388.19</v>
      </c>
    </row>
    <row r="1458" spans="1:9" s="600" customFormat="1" ht="15">
      <c r="A1458" s="635" t="s">
        <v>4977</v>
      </c>
      <c r="B1458" s="636">
        <v>44575</v>
      </c>
      <c r="C1458" s="637" t="s">
        <v>4976</v>
      </c>
      <c r="D1458" s="638" t="s">
        <v>565</v>
      </c>
      <c r="E1458" s="639" t="s">
        <v>554</v>
      </c>
      <c r="F1458" s="640" t="s">
        <v>4975</v>
      </c>
      <c r="G1458" s="649">
        <v>231.58</v>
      </c>
      <c r="H1458" s="650">
        <v>44609</v>
      </c>
      <c r="I1458" s="649">
        <f>+G1458</f>
        <v>231.58</v>
      </c>
    </row>
    <row r="1459" spans="1:9" s="600" customFormat="1" ht="15">
      <c r="A1459" s="635" t="s">
        <v>4974</v>
      </c>
      <c r="B1459" s="636">
        <v>44637</v>
      </c>
      <c r="C1459" s="637" t="s">
        <v>2421</v>
      </c>
      <c r="D1459" s="638" t="s">
        <v>565</v>
      </c>
      <c r="E1459" s="639" t="s">
        <v>554</v>
      </c>
      <c r="F1459" s="640" t="s">
        <v>4973</v>
      </c>
      <c r="G1459" s="649">
        <v>6196</v>
      </c>
      <c r="H1459" s="650">
        <v>44637</v>
      </c>
      <c r="I1459" s="649">
        <v>6825.14</v>
      </c>
    </row>
    <row r="1460" spans="1:9" s="600" customFormat="1" ht="30">
      <c r="A1460" s="635" t="s">
        <v>4955</v>
      </c>
      <c r="B1460" s="636">
        <v>44621</v>
      </c>
      <c r="C1460" s="637" t="s">
        <v>4972</v>
      </c>
      <c r="D1460" s="638" t="s">
        <v>565</v>
      </c>
      <c r="E1460" s="639" t="s">
        <v>554</v>
      </c>
      <c r="F1460" s="640" t="s">
        <v>4971</v>
      </c>
      <c r="G1460" s="649">
        <v>162371.79999999999</v>
      </c>
      <c r="H1460" s="650">
        <v>44668</v>
      </c>
      <c r="I1460" s="649">
        <v>162371.79999999999</v>
      </c>
    </row>
    <row r="1461" spans="1:9" s="600" customFormat="1" ht="15">
      <c r="A1461" s="635" t="s">
        <v>4955</v>
      </c>
      <c r="B1461" s="636">
        <v>44631</v>
      </c>
      <c r="C1461" s="637" t="s">
        <v>4818</v>
      </c>
      <c r="D1461" s="638" t="s">
        <v>565</v>
      </c>
      <c r="E1461" s="639" t="s">
        <v>554</v>
      </c>
      <c r="F1461" s="640" t="s">
        <v>4970</v>
      </c>
      <c r="G1461" s="649">
        <v>1103.96</v>
      </c>
      <c r="H1461" s="650">
        <v>44668</v>
      </c>
      <c r="I1461" s="649">
        <v>1103.96</v>
      </c>
    </row>
    <row r="1462" spans="1:9" s="600" customFormat="1" ht="15">
      <c r="A1462" s="635" t="s">
        <v>4955</v>
      </c>
      <c r="B1462" s="636">
        <v>44631</v>
      </c>
      <c r="C1462" s="637" t="s">
        <v>4818</v>
      </c>
      <c r="D1462" s="638" t="s">
        <v>565</v>
      </c>
      <c r="E1462" s="639" t="s">
        <v>554</v>
      </c>
      <c r="F1462" s="640" t="s">
        <v>4970</v>
      </c>
      <c r="G1462" s="649">
        <v>255250.05</v>
      </c>
      <c r="H1462" s="650">
        <v>44668</v>
      </c>
      <c r="I1462" s="649">
        <v>255250.05</v>
      </c>
    </row>
    <row r="1463" spans="1:9" s="600" customFormat="1" ht="15">
      <c r="A1463" s="635" t="s">
        <v>4955</v>
      </c>
      <c r="B1463" s="636">
        <v>44631</v>
      </c>
      <c r="C1463" s="637" t="s">
        <v>4830</v>
      </c>
      <c r="D1463" s="638" t="s">
        <v>565</v>
      </c>
      <c r="E1463" s="639" t="s">
        <v>554</v>
      </c>
      <c r="F1463" s="640" t="s">
        <v>4969</v>
      </c>
      <c r="G1463" s="649">
        <v>38023.870000000003</v>
      </c>
      <c r="H1463" s="650">
        <v>44668</v>
      </c>
      <c r="I1463" s="649">
        <v>38023.870000000003</v>
      </c>
    </row>
    <row r="1464" spans="1:9" s="600" customFormat="1" ht="15">
      <c r="A1464" s="635" t="s">
        <v>4955</v>
      </c>
      <c r="B1464" s="636">
        <v>44631</v>
      </c>
      <c r="C1464" s="637" t="s">
        <v>4844</v>
      </c>
      <c r="D1464" s="638" t="s">
        <v>565</v>
      </c>
      <c r="E1464" s="639" t="s">
        <v>554</v>
      </c>
      <c r="F1464" s="640" t="s">
        <v>4968</v>
      </c>
      <c r="G1464" s="649">
        <v>105802.75</v>
      </c>
      <c r="H1464" s="650">
        <v>44668</v>
      </c>
      <c r="I1464" s="649">
        <v>105802.75</v>
      </c>
    </row>
    <row r="1465" spans="1:9" s="600" customFormat="1" ht="15">
      <c r="A1465" s="635" t="s">
        <v>4955</v>
      </c>
      <c r="B1465" s="636">
        <v>44631</v>
      </c>
      <c r="C1465" s="637" t="s">
        <v>4841</v>
      </c>
      <c r="D1465" s="638" t="s">
        <v>565</v>
      </c>
      <c r="E1465" s="639" t="s">
        <v>554</v>
      </c>
      <c r="F1465" s="640" t="s">
        <v>4967</v>
      </c>
      <c r="G1465" s="649">
        <v>97322.73</v>
      </c>
      <c r="H1465" s="650">
        <v>44668</v>
      </c>
      <c r="I1465" s="649">
        <v>97322.73</v>
      </c>
    </row>
    <row r="1466" spans="1:9" s="600" customFormat="1" ht="30">
      <c r="A1466" s="635" t="s">
        <v>4955</v>
      </c>
      <c r="B1466" s="636">
        <v>44634</v>
      </c>
      <c r="C1466" s="637" t="s">
        <v>2384</v>
      </c>
      <c r="D1466" s="638" t="s">
        <v>565</v>
      </c>
      <c r="E1466" s="639" t="s">
        <v>554</v>
      </c>
      <c r="F1466" s="640" t="s">
        <v>4966</v>
      </c>
      <c r="G1466" s="649">
        <v>14599.13</v>
      </c>
      <c r="H1466" s="650">
        <v>44668</v>
      </c>
      <c r="I1466" s="649">
        <v>14599.13</v>
      </c>
    </row>
    <row r="1467" spans="1:9" s="600" customFormat="1" ht="30">
      <c r="A1467" s="635" t="s">
        <v>4955</v>
      </c>
      <c r="B1467" s="636">
        <v>44636</v>
      </c>
      <c r="C1467" s="637" t="s">
        <v>4965</v>
      </c>
      <c r="D1467" s="638" t="s">
        <v>565</v>
      </c>
      <c r="E1467" s="639" t="s">
        <v>554</v>
      </c>
      <c r="F1467" s="640" t="s">
        <v>4964</v>
      </c>
      <c r="G1467" s="649">
        <v>2984.18</v>
      </c>
      <c r="H1467" s="650">
        <v>44668</v>
      </c>
      <c r="I1467" s="649">
        <v>2984.18</v>
      </c>
    </row>
    <row r="1468" spans="1:9" s="600" customFormat="1" ht="30">
      <c r="A1468" s="635" t="s">
        <v>4955</v>
      </c>
      <c r="B1468" s="636">
        <v>44638</v>
      </c>
      <c r="C1468" s="637" t="s">
        <v>4963</v>
      </c>
      <c r="D1468" s="638" t="s">
        <v>565</v>
      </c>
      <c r="E1468" s="639" t="s">
        <v>554</v>
      </c>
      <c r="F1468" s="640" t="s">
        <v>4962</v>
      </c>
      <c r="G1468" s="649">
        <v>2757.27</v>
      </c>
      <c r="H1468" s="650">
        <v>44668</v>
      </c>
      <c r="I1468" s="649">
        <v>2757.27</v>
      </c>
    </row>
    <row r="1469" spans="1:9" s="600" customFormat="1" ht="15">
      <c r="A1469" s="635" t="s">
        <v>4955</v>
      </c>
      <c r="B1469" s="636">
        <v>44645</v>
      </c>
      <c r="C1469" s="637" t="s">
        <v>4816</v>
      </c>
      <c r="D1469" s="638" t="s">
        <v>565</v>
      </c>
      <c r="E1469" s="639" t="s">
        <v>554</v>
      </c>
      <c r="F1469" s="640" t="s">
        <v>4961</v>
      </c>
      <c r="G1469" s="649">
        <v>1793.19</v>
      </c>
      <c r="H1469" s="650">
        <v>44668</v>
      </c>
      <c r="I1469" s="649">
        <v>1793.19</v>
      </c>
    </row>
    <row r="1470" spans="1:9" s="600" customFormat="1" ht="15">
      <c r="A1470" s="635" t="s">
        <v>4955</v>
      </c>
      <c r="B1470" s="636">
        <v>44645</v>
      </c>
      <c r="C1470" s="637" t="s">
        <v>4816</v>
      </c>
      <c r="D1470" s="638" t="s">
        <v>565</v>
      </c>
      <c r="E1470" s="639" t="s">
        <v>554</v>
      </c>
      <c r="F1470" s="640" t="s">
        <v>4961</v>
      </c>
      <c r="G1470" s="649">
        <v>170829.42</v>
      </c>
      <c r="H1470" s="650">
        <v>44668</v>
      </c>
      <c r="I1470" s="649">
        <v>170829.42</v>
      </c>
    </row>
    <row r="1471" spans="1:9" s="600" customFormat="1" ht="15">
      <c r="A1471" s="635" t="s">
        <v>4955</v>
      </c>
      <c r="B1471" s="636">
        <v>44645</v>
      </c>
      <c r="C1471" s="637" t="s">
        <v>4829</v>
      </c>
      <c r="D1471" s="638" t="s">
        <v>565</v>
      </c>
      <c r="E1471" s="639" t="s">
        <v>554</v>
      </c>
      <c r="F1471" s="640" t="s">
        <v>4960</v>
      </c>
      <c r="G1471" s="649">
        <v>22811.45</v>
      </c>
      <c r="H1471" s="650">
        <v>44668</v>
      </c>
      <c r="I1471" s="649">
        <v>22811.45</v>
      </c>
    </row>
    <row r="1472" spans="1:9" s="600" customFormat="1" ht="15">
      <c r="A1472" s="635" t="s">
        <v>4955</v>
      </c>
      <c r="B1472" s="636">
        <v>44645</v>
      </c>
      <c r="C1472" s="637" t="s">
        <v>4833</v>
      </c>
      <c r="D1472" s="638" t="s">
        <v>565</v>
      </c>
      <c r="E1472" s="639" t="s">
        <v>554</v>
      </c>
      <c r="F1472" s="640" t="s">
        <v>4959</v>
      </c>
      <c r="G1472" s="649">
        <v>104993.18</v>
      </c>
      <c r="H1472" s="650">
        <v>44668</v>
      </c>
      <c r="I1472" s="649">
        <v>104993.18</v>
      </c>
    </row>
    <row r="1473" spans="1:10" s="600" customFormat="1" ht="15">
      <c r="A1473" s="635" t="s">
        <v>4955</v>
      </c>
      <c r="B1473" s="636">
        <v>44645</v>
      </c>
      <c r="C1473" s="637" t="s">
        <v>2387</v>
      </c>
      <c r="D1473" s="638" t="s">
        <v>565</v>
      </c>
      <c r="E1473" s="639" t="s">
        <v>554</v>
      </c>
      <c r="F1473" s="640" t="s">
        <v>4958</v>
      </c>
      <c r="G1473" s="649">
        <v>99344.45</v>
      </c>
      <c r="H1473" s="650">
        <v>44668</v>
      </c>
      <c r="I1473" s="649">
        <v>99344.45</v>
      </c>
    </row>
    <row r="1474" spans="1:10" s="600" customFormat="1" ht="30">
      <c r="A1474" s="635" t="s">
        <v>4955</v>
      </c>
      <c r="B1474" s="636">
        <v>44651</v>
      </c>
      <c r="C1474" s="637" t="s">
        <v>4957</v>
      </c>
      <c r="D1474" s="638" t="s">
        <v>565</v>
      </c>
      <c r="E1474" s="639" t="s">
        <v>554</v>
      </c>
      <c r="F1474" s="640" t="s">
        <v>4956</v>
      </c>
      <c r="G1474" s="649">
        <v>2984.18</v>
      </c>
      <c r="H1474" s="650">
        <v>44668</v>
      </c>
      <c r="I1474" s="649">
        <v>2984</v>
      </c>
    </row>
    <row r="1475" spans="1:10" s="600" customFormat="1" ht="30">
      <c r="A1475" s="635" t="s">
        <v>4955</v>
      </c>
      <c r="B1475" s="636">
        <v>44651</v>
      </c>
      <c r="C1475" s="637" t="s">
        <v>4957</v>
      </c>
      <c r="D1475" s="638" t="s">
        <v>565</v>
      </c>
      <c r="E1475" s="639" t="s">
        <v>554</v>
      </c>
      <c r="F1475" s="640" t="s">
        <v>4956</v>
      </c>
      <c r="G1475" s="649">
        <v>5124</v>
      </c>
      <c r="H1475" s="650">
        <v>44668</v>
      </c>
      <c r="I1475" s="649">
        <f>+G1475</f>
        <v>5124</v>
      </c>
    </row>
    <row r="1476" spans="1:10" s="600" customFormat="1" ht="15">
      <c r="A1476" s="635" t="s">
        <v>4955</v>
      </c>
      <c r="B1476" s="636">
        <v>44651</v>
      </c>
      <c r="C1476" s="637" t="s">
        <v>4954</v>
      </c>
      <c r="D1476" s="638" t="s">
        <v>565</v>
      </c>
      <c r="E1476" s="639" t="s">
        <v>554</v>
      </c>
      <c r="F1476" s="640" t="s">
        <v>4953</v>
      </c>
      <c r="G1476" s="649">
        <v>160358.54</v>
      </c>
      <c r="H1476" s="650">
        <v>44668</v>
      </c>
      <c r="I1476" s="649">
        <v>160358.54</v>
      </c>
    </row>
    <row r="1477" spans="1:10" s="600" customFormat="1" ht="15">
      <c r="A1477" s="617" t="s">
        <v>5157</v>
      </c>
      <c r="B1477" s="602">
        <v>44651</v>
      </c>
      <c r="C1477" s="603" t="s">
        <v>5158</v>
      </c>
      <c r="D1477" s="604">
        <v>44651</v>
      </c>
      <c r="E1477" s="605" t="s">
        <v>2956</v>
      </c>
      <c r="F1477" s="601" t="s">
        <v>2956</v>
      </c>
      <c r="G1477" s="606">
        <v>2296414</v>
      </c>
      <c r="H1477" s="610"/>
      <c r="I1477" s="618">
        <f>+G1477</f>
        <v>2296414</v>
      </c>
    </row>
    <row r="1478" spans="1:10" s="600" customFormat="1" ht="28">
      <c r="A1478" s="617" t="s">
        <v>561</v>
      </c>
      <c r="B1478" s="602">
        <v>44409</v>
      </c>
      <c r="C1478" s="603" t="s">
        <v>2493</v>
      </c>
      <c r="D1478" s="604">
        <v>44409</v>
      </c>
      <c r="E1478" s="605" t="s">
        <v>2492</v>
      </c>
      <c r="F1478" s="601" t="s">
        <v>516</v>
      </c>
      <c r="G1478" s="606">
        <v>1754165</v>
      </c>
      <c r="H1478" s="610"/>
      <c r="I1478" s="618">
        <f>+G1478</f>
        <v>1754165</v>
      </c>
    </row>
    <row r="1479" spans="1:10" s="600" customFormat="1" ht="28">
      <c r="A1479" s="617" t="s">
        <v>561</v>
      </c>
      <c r="B1479" s="602">
        <v>44440</v>
      </c>
      <c r="C1479" s="603" t="s">
        <v>2494</v>
      </c>
      <c r="D1479" s="604">
        <v>44440</v>
      </c>
      <c r="E1479" s="605" t="s">
        <v>2492</v>
      </c>
      <c r="F1479" s="601" t="s">
        <v>516</v>
      </c>
      <c r="G1479" s="606">
        <v>2139978</v>
      </c>
      <c r="H1479" s="610"/>
      <c r="I1479" s="618">
        <v>2139978</v>
      </c>
    </row>
    <row r="1480" spans="1:10" s="600" customFormat="1" ht="28">
      <c r="A1480" s="617" t="s">
        <v>561</v>
      </c>
      <c r="B1480" s="602">
        <v>44500</v>
      </c>
      <c r="C1480" s="603" t="s">
        <v>2967</v>
      </c>
      <c r="D1480" s="604">
        <v>44479</v>
      </c>
      <c r="E1480" s="605" t="s">
        <v>2492</v>
      </c>
      <c r="F1480" s="601" t="s">
        <v>5153</v>
      </c>
      <c r="G1480" s="606">
        <v>2685821</v>
      </c>
      <c r="H1480" s="610"/>
      <c r="I1480" s="618">
        <v>2685821</v>
      </c>
    </row>
    <row r="1481" spans="1:10" s="600" customFormat="1" ht="28">
      <c r="A1481" s="617" t="s">
        <v>561</v>
      </c>
      <c r="B1481" s="602">
        <v>44530</v>
      </c>
      <c r="C1481" s="603" t="s">
        <v>2968</v>
      </c>
      <c r="D1481" s="604">
        <v>44510</v>
      </c>
      <c r="E1481" s="605" t="s">
        <v>2492</v>
      </c>
      <c r="F1481" s="601" t="s">
        <v>5152</v>
      </c>
      <c r="G1481" s="606">
        <v>2328560</v>
      </c>
      <c r="H1481" s="610"/>
      <c r="I1481" s="618">
        <v>2328560</v>
      </c>
    </row>
    <row r="1482" spans="1:10" s="600" customFormat="1" ht="28">
      <c r="A1482" s="617" t="s">
        <v>561</v>
      </c>
      <c r="B1482" s="602">
        <v>44561</v>
      </c>
      <c r="C1482" s="603" t="s">
        <v>2969</v>
      </c>
      <c r="D1482" s="604">
        <v>44540</v>
      </c>
      <c r="E1482" s="605" t="s">
        <v>2492</v>
      </c>
      <c r="F1482" s="601" t="s">
        <v>5151</v>
      </c>
      <c r="G1482" s="606">
        <v>2120129</v>
      </c>
      <c r="H1482" s="610"/>
      <c r="I1482" s="618">
        <v>2120129</v>
      </c>
    </row>
    <row r="1483" spans="1:10" s="600" customFormat="1" ht="15">
      <c r="A1483" s="617" t="s">
        <v>561</v>
      </c>
      <c r="B1483" s="602">
        <v>44564</v>
      </c>
      <c r="C1483" s="603" t="s">
        <v>5143</v>
      </c>
      <c r="D1483" s="604">
        <v>44561</v>
      </c>
      <c r="E1483" s="605" t="s">
        <v>2492</v>
      </c>
      <c r="F1483" s="601" t="s">
        <v>5144</v>
      </c>
      <c r="G1483" s="606">
        <v>879466</v>
      </c>
      <c r="H1483" s="610"/>
      <c r="I1483" s="618">
        <f>+G1483</f>
        <v>879466</v>
      </c>
    </row>
    <row r="1484" spans="1:10" s="600" customFormat="1" ht="28">
      <c r="A1484" s="617" t="s">
        <v>561</v>
      </c>
      <c r="B1484" s="602">
        <v>44592</v>
      </c>
      <c r="C1484" s="603" t="s">
        <v>5145</v>
      </c>
      <c r="D1484" s="604">
        <v>44562</v>
      </c>
      <c r="E1484" s="605" t="s">
        <v>2492</v>
      </c>
      <c r="F1484" s="601" t="s">
        <v>5146</v>
      </c>
      <c r="G1484" s="606">
        <v>2099701</v>
      </c>
      <c r="H1484" s="610"/>
      <c r="I1484" s="618">
        <f>+G1484</f>
        <v>2099701</v>
      </c>
    </row>
    <row r="1485" spans="1:10" s="600" customFormat="1" ht="28">
      <c r="A1485" s="617" t="s">
        <v>561</v>
      </c>
      <c r="B1485" s="602">
        <v>44620</v>
      </c>
      <c r="C1485" s="603" t="s">
        <v>5147</v>
      </c>
      <c r="D1485" s="604">
        <v>44593</v>
      </c>
      <c r="E1485" s="605" t="s">
        <v>2492</v>
      </c>
      <c r="F1485" s="601" t="s">
        <v>5148</v>
      </c>
      <c r="G1485" s="606">
        <v>1942086</v>
      </c>
      <c r="H1485" s="610"/>
      <c r="I1485" s="618">
        <f>+G1485</f>
        <v>1942086</v>
      </c>
    </row>
    <row r="1486" spans="1:10" s="600" customFormat="1" ht="28">
      <c r="A1486" s="617" t="s">
        <v>561</v>
      </c>
      <c r="B1486" s="602">
        <v>44651</v>
      </c>
      <c r="C1486" s="603" t="s">
        <v>5150</v>
      </c>
      <c r="D1486" s="604">
        <v>44621</v>
      </c>
      <c r="E1486" s="605" t="s">
        <v>2492</v>
      </c>
      <c r="F1486" s="601" t="s">
        <v>5149</v>
      </c>
      <c r="G1486" s="606">
        <v>1688500</v>
      </c>
      <c r="H1486" s="610"/>
      <c r="I1486" s="618">
        <v>1688500</v>
      </c>
      <c r="J1486" s="97"/>
    </row>
    <row r="1487" spans="1:10" s="600" customFormat="1" ht="30">
      <c r="A1487" s="635" t="s">
        <v>638</v>
      </c>
      <c r="B1487" s="636">
        <v>42369</v>
      </c>
      <c r="C1487" s="637">
        <v>55000</v>
      </c>
      <c r="D1487" s="638" t="s">
        <v>504</v>
      </c>
      <c r="E1487" s="639" t="s">
        <v>2110</v>
      </c>
      <c r="F1487" s="640" t="s">
        <v>2111</v>
      </c>
      <c r="G1487" s="649">
        <v>5548681.0700000003</v>
      </c>
      <c r="H1487" s="650" t="s">
        <v>2112</v>
      </c>
      <c r="I1487" s="649">
        <v>5548681.0700000003</v>
      </c>
    </row>
    <row r="1488" spans="1:10" s="600" customFormat="1" ht="30">
      <c r="A1488" s="635" t="s">
        <v>638</v>
      </c>
      <c r="B1488" s="636">
        <v>42400</v>
      </c>
      <c r="C1488" s="637">
        <v>50022</v>
      </c>
      <c r="D1488" s="638" t="s">
        <v>504</v>
      </c>
      <c r="E1488" s="639" t="s">
        <v>2110</v>
      </c>
      <c r="F1488" s="640" t="s">
        <v>2113</v>
      </c>
      <c r="G1488" s="649">
        <v>144074</v>
      </c>
      <c r="H1488" s="650" t="s">
        <v>2114</v>
      </c>
      <c r="I1488" s="649">
        <v>144074</v>
      </c>
      <c r="J1488" s="97"/>
    </row>
    <row r="1489" spans="1:9" s="600" customFormat="1" ht="30">
      <c r="A1489" s="635" t="s">
        <v>638</v>
      </c>
      <c r="B1489" s="636">
        <v>42429</v>
      </c>
      <c r="C1489" s="637">
        <v>50053</v>
      </c>
      <c r="D1489" s="638" t="s">
        <v>504</v>
      </c>
      <c r="E1489" s="639" t="s">
        <v>2110</v>
      </c>
      <c r="F1489" s="640" t="s">
        <v>2115</v>
      </c>
      <c r="G1489" s="649">
        <v>137499</v>
      </c>
      <c r="H1489" s="650" t="s">
        <v>2116</v>
      </c>
      <c r="I1489" s="649">
        <v>137499</v>
      </c>
    </row>
    <row r="1490" spans="1:9" s="600" customFormat="1" ht="30">
      <c r="A1490" s="635" t="s">
        <v>638</v>
      </c>
      <c r="B1490" s="636">
        <v>42458</v>
      </c>
      <c r="C1490" s="637">
        <v>50089</v>
      </c>
      <c r="D1490" s="638" t="s">
        <v>504</v>
      </c>
      <c r="E1490" s="639" t="s">
        <v>2110</v>
      </c>
      <c r="F1490" s="640" t="s">
        <v>2117</v>
      </c>
      <c r="G1490" s="649">
        <v>139420</v>
      </c>
      <c r="H1490" s="650" t="s">
        <v>2116</v>
      </c>
      <c r="I1490" s="649">
        <v>139420</v>
      </c>
    </row>
    <row r="1491" spans="1:9" s="600" customFormat="1" ht="30">
      <c r="A1491" s="635" t="s">
        <v>638</v>
      </c>
      <c r="B1491" s="636">
        <v>42490</v>
      </c>
      <c r="C1491" s="637">
        <v>50123</v>
      </c>
      <c r="D1491" s="638" t="s">
        <v>504</v>
      </c>
      <c r="E1491" s="639" t="s">
        <v>2110</v>
      </c>
      <c r="F1491" s="640" t="s">
        <v>2118</v>
      </c>
      <c r="G1491" s="649">
        <v>140823</v>
      </c>
      <c r="H1491" s="650" t="s">
        <v>2119</v>
      </c>
      <c r="I1491" s="649">
        <v>140823</v>
      </c>
    </row>
    <row r="1492" spans="1:9" s="600" customFormat="1" ht="30">
      <c r="A1492" s="635" t="s">
        <v>638</v>
      </c>
      <c r="B1492" s="636">
        <v>42521</v>
      </c>
      <c r="C1492" s="637">
        <v>50154</v>
      </c>
      <c r="D1492" s="638" t="s">
        <v>504</v>
      </c>
      <c r="E1492" s="639" t="s">
        <v>2110</v>
      </c>
      <c r="F1492" s="640" t="s">
        <v>2120</v>
      </c>
      <c r="G1492" s="649">
        <v>135629</v>
      </c>
      <c r="H1492" s="650" t="s">
        <v>2121</v>
      </c>
      <c r="I1492" s="649">
        <v>135629</v>
      </c>
    </row>
    <row r="1493" spans="1:9" s="600" customFormat="1" ht="30">
      <c r="A1493" s="635" t="s">
        <v>638</v>
      </c>
      <c r="B1493" s="636">
        <v>42551</v>
      </c>
      <c r="C1493" s="637">
        <v>50188</v>
      </c>
      <c r="D1493" s="638" t="s">
        <v>504</v>
      </c>
      <c r="E1493" s="639" t="s">
        <v>2110</v>
      </c>
      <c r="F1493" s="640" t="s">
        <v>2122</v>
      </c>
      <c r="G1493" s="649">
        <v>204261</v>
      </c>
      <c r="H1493" s="650" t="s">
        <v>2123</v>
      </c>
      <c r="I1493" s="649">
        <v>204261</v>
      </c>
    </row>
    <row r="1494" spans="1:9" s="600" customFormat="1" ht="30">
      <c r="A1494" s="635" t="s">
        <v>638</v>
      </c>
      <c r="B1494" s="636">
        <v>42582</v>
      </c>
      <c r="C1494" s="637">
        <v>50216</v>
      </c>
      <c r="D1494" s="638" t="s">
        <v>504</v>
      </c>
      <c r="E1494" s="639" t="s">
        <v>2110</v>
      </c>
      <c r="F1494" s="640" t="s">
        <v>2124</v>
      </c>
      <c r="G1494" s="649">
        <v>147046</v>
      </c>
      <c r="H1494" s="650" t="s">
        <v>2125</v>
      </c>
      <c r="I1494" s="649">
        <v>147046</v>
      </c>
    </row>
    <row r="1495" spans="1:9" s="600" customFormat="1" ht="30">
      <c r="A1495" s="635" t="s">
        <v>638</v>
      </c>
      <c r="B1495" s="636">
        <v>42613</v>
      </c>
      <c r="C1495" s="637">
        <v>50244</v>
      </c>
      <c r="D1495" s="638" t="s">
        <v>504</v>
      </c>
      <c r="E1495" s="639" t="s">
        <v>2110</v>
      </c>
      <c r="F1495" s="640" t="s">
        <v>2126</v>
      </c>
      <c r="G1495" s="649">
        <v>141172</v>
      </c>
      <c r="H1495" s="650" t="s">
        <v>2127</v>
      </c>
      <c r="I1495" s="649">
        <v>141172</v>
      </c>
    </row>
    <row r="1496" spans="1:9" s="600" customFormat="1" ht="30">
      <c r="A1496" s="635" t="s">
        <v>638</v>
      </c>
      <c r="B1496" s="636">
        <v>43008</v>
      </c>
      <c r="C1496" s="637">
        <v>50323</v>
      </c>
      <c r="D1496" s="638" t="s">
        <v>504</v>
      </c>
      <c r="E1496" s="639" t="s">
        <v>2110</v>
      </c>
      <c r="F1496" s="640" t="s">
        <v>2128</v>
      </c>
      <c r="G1496" s="649">
        <v>251561</v>
      </c>
      <c r="H1496" s="650" t="s">
        <v>2129</v>
      </c>
      <c r="I1496" s="649">
        <v>251561</v>
      </c>
    </row>
    <row r="1497" spans="1:9" s="600" customFormat="1" ht="30">
      <c r="A1497" s="635" t="s">
        <v>638</v>
      </c>
      <c r="B1497" s="636">
        <v>43039</v>
      </c>
      <c r="C1497" s="637">
        <v>50364</v>
      </c>
      <c r="D1497" s="638" t="s">
        <v>504</v>
      </c>
      <c r="E1497" s="639" t="s">
        <v>2110</v>
      </c>
      <c r="F1497" s="640" t="s">
        <v>2130</v>
      </c>
      <c r="G1497" s="649">
        <v>251806</v>
      </c>
      <c r="H1497" s="650" t="s">
        <v>2131</v>
      </c>
      <c r="I1497" s="649">
        <v>251806</v>
      </c>
    </row>
    <row r="1498" spans="1:9" s="600" customFormat="1" ht="30">
      <c r="A1498" s="635" t="s">
        <v>638</v>
      </c>
      <c r="B1498" s="636">
        <v>43069</v>
      </c>
      <c r="C1498" s="637">
        <v>50406</v>
      </c>
      <c r="D1498" s="638" t="s">
        <v>504</v>
      </c>
      <c r="E1498" s="639" t="s">
        <v>2110</v>
      </c>
      <c r="F1498" s="640" t="s">
        <v>2132</v>
      </c>
      <c r="G1498" s="649">
        <v>377454</v>
      </c>
      <c r="H1498" s="650" t="s">
        <v>2133</v>
      </c>
      <c r="I1498" s="649">
        <v>377454</v>
      </c>
    </row>
    <row r="1499" spans="1:9" s="600" customFormat="1" ht="30">
      <c r="A1499" s="635" t="s">
        <v>638</v>
      </c>
      <c r="B1499" s="636">
        <v>43098</v>
      </c>
      <c r="C1499" s="637">
        <v>50437</v>
      </c>
      <c r="D1499" s="638" t="s">
        <v>504</v>
      </c>
      <c r="E1499" s="639" t="s">
        <v>2110</v>
      </c>
      <c r="F1499" s="640" t="s">
        <v>5142</v>
      </c>
      <c r="G1499" s="649">
        <v>622264</v>
      </c>
      <c r="H1499" s="650" t="s">
        <v>2134</v>
      </c>
      <c r="I1499" s="649">
        <v>622264</v>
      </c>
    </row>
    <row r="1500" spans="1:9" s="600" customFormat="1" ht="30">
      <c r="A1500" s="635" t="s">
        <v>638</v>
      </c>
      <c r="B1500" s="636">
        <v>43131</v>
      </c>
      <c r="C1500" s="637">
        <v>50029</v>
      </c>
      <c r="D1500" s="638" t="s">
        <v>504</v>
      </c>
      <c r="E1500" s="639" t="s">
        <v>2110</v>
      </c>
      <c r="F1500" s="640" t="s">
        <v>2135</v>
      </c>
      <c r="G1500" s="649">
        <v>240010</v>
      </c>
      <c r="H1500" s="650" t="s">
        <v>2136</v>
      </c>
      <c r="I1500" s="649">
        <v>240010</v>
      </c>
    </row>
    <row r="1501" spans="1:9" s="600" customFormat="1" ht="30">
      <c r="A1501" s="635" t="s">
        <v>638</v>
      </c>
      <c r="B1501" s="636">
        <v>43159</v>
      </c>
      <c r="C1501" s="637">
        <v>50067</v>
      </c>
      <c r="D1501" s="638" t="s">
        <v>504</v>
      </c>
      <c r="E1501" s="639" t="s">
        <v>2110</v>
      </c>
      <c r="F1501" s="640" t="s">
        <v>2137</v>
      </c>
      <c r="G1501" s="649">
        <v>250082</v>
      </c>
      <c r="H1501" s="650" t="s">
        <v>2138</v>
      </c>
      <c r="I1501" s="649">
        <v>250082</v>
      </c>
    </row>
    <row r="1502" spans="1:9" s="600" customFormat="1" ht="30">
      <c r="A1502" s="635" t="s">
        <v>638</v>
      </c>
      <c r="B1502" s="636">
        <v>43189</v>
      </c>
      <c r="C1502" s="637">
        <v>50106</v>
      </c>
      <c r="D1502" s="638" t="s">
        <v>504</v>
      </c>
      <c r="E1502" s="639" t="s">
        <v>2110</v>
      </c>
      <c r="F1502" s="640" t="s">
        <v>2139</v>
      </c>
      <c r="G1502" s="649">
        <v>300859</v>
      </c>
      <c r="H1502" s="650" t="s">
        <v>2140</v>
      </c>
      <c r="I1502" s="649">
        <v>300859</v>
      </c>
    </row>
    <row r="1503" spans="1:9" s="600" customFormat="1" ht="30">
      <c r="A1503" s="635" t="s">
        <v>638</v>
      </c>
      <c r="B1503" s="636">
        <v>43220</v>
      </c>
      <c r="C1503" s="637">
        <v>50142</v>
      </c>
      <c r="D1503" s="638" t="s">
        <v>504</v>
      </c>
      <c r="E1503" s="639" t="s">
        <v>2110</v>
      </c>
      <c r="F1503" s="640" t="s">
        <v>2141</v>
      </c>
      <c r="G1503" s="649">
        <v>268675</v>
      </c>
      <c r="H1503" s="650" t="s">
        <v>2142</v>
      </c>
      <c r="I1503" s="649">
        <v>268675</v>
      </c>
    </row>
    <row r="1504" spans="1:9" s="600" customFormat="1" ht="30">
      <c r="A1504" s="635" t="s">
        <v>638</v>
      </c>
      <c r="B1504" s="636">
        <v>43251</v>
      </c>
      <c r="C1504" s="637">
        <v>50178</v>
      </c>
      <c r="D1504" s="638" t="s">
        <v>504</v>
      </c>
      <c r="E1504" s="639" t="s">
        <v>2110</v>
      </c>
      <c r="F1504" s="640" t="s">
        <v>2143</v>
      </c>
      <c r="G1504" s="649">
        <v>266337</v>
      </c>
      <c r="H1504" s="650" t="s">
        <v>2144</v>
      </c>
      <c r="I1504" s="649">
        <v>266337</v>
      </c>
    </row>
    <row r="1505" spans="1:9" s="600" customFormat="1" ht="30">
      <c r="A1505" s="635" t="s">
        <v>638</v>
      </c>
      <c r="B1505" s="636">
        <v>43280</v>
      </c>
      <c r="C1505" s="637">
        <v>50212</v>
      </c>
      <c r="D1505" s="638" t="s">
        <v>504</v>
      </c>
      <c r="E1505" s="639" t="s">
        <v>2110</v>
      </c>
      <c r="F1505" s="640" t="s">
        <v>2145</v>
      </c>
      <c r="G1505" s="649">
        <v>401745</v>
      </c>
      <c r="H1505" s="650" t="s">
        <v>2146</v>
      </c>
      <c r="I1505" s="649">
        <v>401745</v>
      </c>
    </row>
    <row r="1506" spans="1:9" s="600" customFormat="1" ht="30">
      <c r="A1506" s="635" t="s">
        <v>638</v>
      </c>
      <c r="B1506" s="636">
        <v>43312</v>
      </c>
      <c r="C1506" s="637">
        <v>50252</v>
      </c>
      <c r="D1506" s="638" t="s">
        <v>504</v>
      </c>
      <c r="E1506" s="639" t="s">
        <v>2110</v>
      </c>
      <c r="F1506" s="640" t="s">
        <v>2147</v>
      </c>
      <c r="G1506" s="649">
        <v>284589</v>
      </c>
      <c r="H1506" s="650" t="s">
        <v>2148</v>
      </c>
      <c r="I1506" s="649">
        <v>284589</v>
      </c>
    </row>
    <row r="1507" spans="1:9" s="600" customFormat="1" ht="30">
      <c r="A1507" s="635" t="s">
        <v>638</v>
      </c>
      <c r="B1507" s="636">
        <v>43343</v>
      </c>
      <c r="C1507" s="637">
        <v>50285</v>
      </c>
      <c r="D1507" s="638" t="s">
        <v>504</v>
      </c>
      <c r="E1507" s="639" t="s">
        <v>2110</v>
      </c>
      <c r="F1507" s="640" t="s">
        <v>2149</v>
      </c>
      <c r="G1507" s="649">
        <v>251019</v>
      </c>
      <c r="H1507" s="650" t="s">
        <v>2150</v>
      </c>
      <c r="I1507" s="649">
        <v>251019</v>
      </c>
    </row>
    <row r="1508" spans="1:9" s="600" customFormat="1" ht="30">
      <c r="A1508" s="635" t="s">
        <v>638</v>
      </c>
      <c r="B1508" s="636">
        <v>43370</v>
      </c>
      <c r="C1508" s="637">
        <v>50317</v>
      </c>
      <c r="D1508" s="638" t="s">
        <v>504</v>
      </c>
      <c r="E1508" s="639" t="s">
        <v>2110</v>
      </c>
      <c r="F1508" s="640" t="s">
        <v>2151</v>
      </c>
      <c r="G1508" s="649">
        <v>269727</v>
      </c>
      <c r="H1508" s="650" t="s">
        <v>2152</v>
      </c>
      <c r="I1508" s="649">
        <v>269728</v>
      </c>
    </row>
    <row r="1509" spans="1:9" s="600" customFormat="1" ht="30">
      <c r="A1509" s="635" t="s">
        <v>638</v>
      </c>
      <c r="B1509" s="636">
        <v>43404</v>
      </c>
      <c r="C1509" s="637">
        <v>50352</v>
      </c>
      <c r="D1509" s="638" t="s">
        <v>504</v>
      </c>
      <c r="E1509" s="639" t="s">
        <v>2110</v>
      </c>
      <c r="F1509" s="640" t="s">
        <v>2153</v>
      </c>
      <c r="G1509" s="649">
        <v>295728</v>
      </c>
      <c r="H1509" s="650" t="s">
        <v>2154</v>
      </c>
      <c r="I1509" s="649">
        <v>295728</v>
      </c>
    </row>
    <row r="1510" spans="1:9" s="600" customFormat="1" ht="30">
      <c r="A1510" s="635" t="s">
        <v>638</v>
      </c>
      <c r="B1510" s="636">
        <v>43434</v>
      </c>
      <c r="C1510" s="637">
        <v>50394</v>
      </c>
      <c r="D1510" s="638" t="s">
        <v>504</v>
      </c>
      <c r="E1510" s="639" t="s">
        <v>2110</v>
      </c>
      <c r="F1510" s="640" t="s">
        <v>2155</v>
      </c>
      <c r="G1510" s="649">
        <v>321903</v>
      </c>
      <c r="H1510" s="650" t="s">
        <v>2156</v>
      </c>
      <c r="I1510" s="649">
        <v>321903</v>
      </c>
    </row>
    <row r="1511" spans="1:9" s="600" customFormat="1" ht="30">
      <c r="A1511" s="635" t="s">
        <v>638</v>
      </c>
      <c r="B1511" s="636">
        <v>43465</v>
      </c>
      <c r="C1511" s="637">
        <v>50448</v>
      </c>
      <c r="D1511" s="638" t="s">
        <v>504</v>
      </c>
      <c r="E1511" s="639" t="s">
        <v>2110</v>
      </c>
      <c r="F1511" s="640" t="s">
        <v>5141</v>
      </c>
      <c r="G1511" s="649">
        <v>505163</v>
      </c>
      <c r="H1511" s="650" t="s">
        <v>2134</v>
      </c>
      <c r="I1511" s="649">
        <v>505163</v>
      </c>
    </row>
    <row r="1512" spans="1:9" s="600" customFormat="1" ht="30">
      <c r="A1512" s="635" t="s">
        <v>638</v>
      </c>
      <c r="B1512" s="636">
        <v>43496</v>
      </c>
      <c r="C1512" s="637">
        <v>50041</v>
      </c>
      <c r="D1512" s="638" t="s">
        <v>504</v>
      </c>
      <c r="E1512" s="639" t="s">
        <v>2110</v>
      </c>
      <c r="F1512" s="640" t="s">
        <v>2157</v>
      </c>
      <c r="G1512" s="649">
        <v>252683</v>
      </c>
      <c r="H1512" s="650" t="s">
        <v>2158</v>
      </c>
      <c r="I1512" s="649">
        <v>252683</v>
      </c>
    </row>
    <row r="1513" spans="1:9" s="600" customFormat="1" ht="30">
      <c r="A1513" s="635" t="s">
        <v>638</v>
      </c>
      <c r="B1513" s="636">
        <v>43524</v>
      </c>
      <c r="C1513" s="637">
        <v>50075</v>
      </c>
      <c r="D1513" s="638" t="s">
        <v>504</v>
      </c>
      <c r="E1513" s="639" t="s">
        <v>2110</v>
      </c>
      <c r="F1513" s="640" t="s">
        <v>2159</v>
      </c>
      <c r="G1513" s="649">
        <v>256653</v>
      </c>
      <c r="H1513" s="650" t="s">
        <v>2160</v>
      </c>
      <c r="I1513" s="649">
        <v>256653</v>
      </c>
    </row>
    <row r="1514" spans="1:9" s="600" customFormat="1" ht="30">
      <c r="A1514" s="635" t="s">
        <v>638</v>
      </c>
      <c r="B1514" s="636">
        <v>43555</v>
      </c>
      <c r="C1514" s="637">
        <v>50106</v>
      </c>
      <c r="D1514" s="638" t="s">
        <v>504</v>
      </c>
      <c r="E1514" s="639" t="s">
        <v>2110</v>
      </c>
      <c r="F1514" s="640" t="s">
        <v>2161</v>
      </c>
      <c r="G1514" s="649">
        <v>254457</v>
      </c>
      <c r="H1514" s="650" t="s">
        <v>2162</v>
      </c>
      <c r="I1514" s="649">
        <v>254457</v>
      </c>
    </row>
    <row r="1515" spans="1:9" s="600" customFormat="1" ht="30">
      <c r="A1515" s="635" t="s">
        <v>638</v>
      </c>
      <c r="B1515" s="636">
        <v>43585</v>
      </c>
      <c r="C1515" s="637">
        <v>50140</v>
      </c>
      <c r="D1515" s="638" t="s">
        <v>504</v>
      </c>
      <c r="E1515" s="639" t="s">
        <v>2110</v>
      </c>
      <c r="F1515" s="640" t="s">
        <v>2163</v>
      </c>
      <c r="G1515" s="649">
        <v>279494</v>
      </c>
      <c r="H1515" s="650" t="s">
        <v>2164</v>
      </c>
      <c r="I1515" s="649">
        <v>279495</v>
      </c>
    </row>
    <row r="1516" spans="1:9" s="600" customFormat="1" ht="30">
      <c r="A1516" s="635" t="s">
        <v>638</v>
      </c>
      <c r="B1516" s="636">
        <v>43616</v>
      </c>
      <c r="C1516" s="637">
        <v>50171</v>
      </c>
      <c r="D1516" s="638" t="s">
        <v>504</v>
      </c>
      <c r="E1516" s="639" t="s">
        <v>2110</v>
      </c>
      <c r="F1516" s="640" t="s">
        <v>2165</v>
      </c>
      <c r="G1516" s="649">
        <v>460892</v>
      </c>
      <c r="H1516" s="650" t="s">
        <v>2166</v>
      </c>
      <c r="I1516" s="649">
        <v>460892</v>
      </c>
    </row>
    <row r="1517" spans="1:9" s="600" customFormat="1" ht="30">
      <c r="A1517" s="635" t="s">
        <v>638</v>
      </c>
      <c r="B1517" s="636">
        <v>43646</v>
      </c>
      <c r="C1517" s="637">
        <v>50204</v>
      </c>
      <c r="D1517" s="638" t="s">
        <v>504</v>
      </c>
      <c r="E1517" s="639" t="s">
        <v>2110</v>
      </c>
      <c r="F1517" s="640" t="s">
        <v>2167</v>
      </c>
      <c r="G1517" s="649">
        <v>281513.78000000003</v>
      </c>
      <c r="H1517" s="650" t="s">
        <v>2168</v>
      </c>
      <c r="I1517" s="649">
        <v>281513.78000000003</v>
      </c>
    </row>
    <row r="1518" spans="1:9" s="600" customFormat="1" ht="30">
      <c r="A1518" s="635" t="s">
        <v>638</v>
      </c>
      <c r="B1518" s="636">
        <v>43676</v>
      </c>
      <c r="C1518" s="637" t="s">
        <v>2169</v>
      </c>
      <c r="D1518" s="638" t="s">
        <v>504</v>
      </c>
      <c r="E1518" s="639" t="s">
        <v>2110</v>
      </c>
      <c r="F1518" s="640" t="s">
        <v>2170</v>
      </c>
      <c r="G1518" s="649">
        <v>281376</v>
      </c>
      <c r="H1518" s="650">
        <v>43692</v>
      </c>
      <c r="I1518" s="649">
        <v>281376</v>
      </c>
    </row>
    <row r="1519" spans="1:9" s="600" customFormat="1" ht="30">
      <c r="A1519" s="635" t="s">
        <v>638</v>
      </c>
      <c r="B1519" s="636">
        <v>43708</v>
      </c>
      <c r="C1519" s="637" t="s">
        <v>2171</v>
      </c>
      <c r="D1519" s="638" t="s">
        <v>504</v>
      </c>
      <c r="E1519" s="639" t="s">
        <v>2110</v>
      </c>
      <c r="F1519" s="640" t="s">
        <v>2172</v>
      </c>
      <c r="G1519" s="649">
        <v>281528</v>
      </c>
      <c r="H1519" s="650">
        <v>43723</v>
      </c>
      <c r="I1519" s="649">
        <v>281528</v>
      </c>
    </row>
    <row r="1520" spans="1:9" s="600" customFormat="1" ht="30">
      <c r="A1520" s="635" t="s">
        <v>638</v>
      </c>
      <c r="B1520" s="636">
        <v>43738</v>
      </c>
      <c r="C1520" s="637" t="s">
        <v>2173</v>
      </c>
      <c r="D1520" s="638" t="s">
        <v>504</v>
      </c>
      <c r="E1520" s="639" t="s">
        <v>2110</v>
      </c>
      <c r="F1520" s="640" t="s">
        <v>2174</v>
      </c>
      <c r="G1520" s="649">
        <v>267278</v>
      </c>
      <c r="H1520" s="650">
        <v>43753</v>
      </c>
      <c r="I1520" s="649">
        <v>267278</v>
      </c>
    </row>
    <row r="1521" spans="1:9" s="600" customFormat="1" ht="30">
      <c r="A1521" s="635" t="s">
        <v>638</v>
      </c>
      <c r="B1521" s="636">
        <v>43768</v>
      </c>
      <c r="C1521" s="637" t="s">
        <v>2175</v>
      </c>
      <c r="D1521" s="638" t="s">
        <v>504</v>
      </c>
      <c r="E1521" s="639" t="s">
        <v>2110</v>
      </c>
      <c r="F1521" s="640" t="s">
        <v>2176</v>
      </c>
      <c r="G1521" s="649">
        <v>259097</v>
      </c>
      <c r="H1521" s="650">
        <v>43784</v>
      </c>
      <c r="I1521" s="649">
        <v>259097</v>
      </c>
    </row>
    <row r="1522" spans="1:9" s="600" customFormat="1" ht="30">
      <c r="A1522" s="635" t="s">
        <v>638</v>
      </c>
      <c r="B1522" s="636">
        <v>43799</v>
      </c>
      <c r="C1522" s="637" t="s">
        <v>2177</v>
      </c>
      <c r="D1522" s="638" t="s">
        <v>504</v>
      </c>
      <c r="E1522" s="639" t="s">
        <v>2110</v>
      </c>
      <c r="F1522" s="640" t="s">
        <v>2178</v>
      </c>
      <c r="G1522" s="649">
        <v>386833.68</v>
      </c>
      <c r="H1522" s="650">
        <v>43814</v>
      </c>
      <c r="I1522" s="649">
        <v>386833.68</v>
      </c>
    </row>
    <row r="1523" spans="1:9" s="600" customFormat="1" ht="30">
      <c r="A1523" s="635" t="s">
        <v>638</v>
      </c>
      <c r="B1523" s="636">
        <v>43830</v>
      </c>
      <c r="C1523" s="637" t="s">
        <v>2179</v>
      </c>
      <c r="D1523" s="638" t="s">
        <v>504</v>
      </c>
      <c r="E1523" s="639" t="s">
        <v>2110</v>
      </c>
      <c r="F1523" s="640" t="s">
        <v>5140</v>
      </c>
      <c r="G1523" s="649">
        <v>528300.49</v>
      </c>
      <c r="H1523" s="650">
        <v>43845</v>
      </c>
      <c r="I1523" s="649">
        <v>528300.49</v>
      </c>
    </row>
    <row r="1524" spans="1:9" s="600" customFormat="1" ht="30">
      <c r="A1524" s="635" t="s">
        <v>638</v>
      </c>
      <c r="B1524" s="636">
        <v>44196</v>
      </c>
      <c r="C1524" s="637" t="s">
        <v>2180</v>
      </c>
      <c r="D1524" s="638" t="s">
        <v>504</v>
      </c>
      <c r="E1524" s="639" t="s">
        <v>2110</v>
      </c>
      <c r="F1524" s="640" t="s">
        <v>2181</v>
      </c>
      <c r="G1524" s="649">
        <v>617967.14</v>
      </c>
      <c r="H1524" s="650">
        <v>44211</v>
      </c>
      <c r="I1524" s="649">
        <v>617967.14</v>
      </c>
    </row>
    <row r="1525" spans="1:9" s="600" customFormat="1" ht="15">
      <c r="A1525" s="617" t="s">
        <v>639</v>
      </c>
      <c r="B1525" s="602">
        <v>42978</v>
      </c>
      <c r="C1525" s="603">
        <v>55336</v>
      </c>
      <c r="D1525" s="604">
        <v>42948</v>
      </c>
      <c r="E1525" s="605" t="s">
        <v>2490</v>
      </c>
      <c r="F1525" s="601" t="s">
        <v>517</v>
      </c>
      <c r="G1525" s="606">
        <v>398523</v>
      </c>
      <c r="H1525" s="610"/>
      <c r="I1525" s="618">
        <v>398523</v>
      </c>
    </row>
    <row r="1526" spans="1:9" s="600" customFormat="1" ht="15">
      <c r="A1526" s="617" t="s">
        <v>639</v>
      </c>
      <c r="B1526" s="602">
        <v>43008</v>
      </c>
      <c r="C1526" s="603">
        <v>55453</v>
      </c>
      <c r="D1526" s="604">
        <v>42979</v>
      </c>
      <c r="E1526" s="605" t="s">
        <v>2490</v>
      </c>
      <c r="F1526" s="601" t="s">
        <v>517</v>
      </c>
      <c r="G1526" s="606">
        <v>904009</v>
      </c>
      <c r="H1526" s="610"/>
      <c r="I1526" s="618">
        <v>904009</v>
      </c>
    </row>
    <row r="1527" spans="1:9" s="600" customFormat="1" ht="15">
      <c r="A1527" s="617" t="s">
        <v>639</v>
      </c>
      <c r="B1527" s="602">
        <v>43039</v>
      </c>
      <c r="C1527" s="603">
        <v>55509</v>
      </c>
      <c r="D1527" s="604">
        <v>42979</v>
      </c>
      <c r="E1527" s="605" t="s">
        <v>2490</v>
      </c>
      <c r="F1527" s="601" t="s">
        <v>517</v>
      </c>
      <c r="G1527" s="606">
        <v>272574.77</v>
      </c>
      <c r="H1527" s="610"/>
      <c r="I1527" s="618">
        <v>272574.77</v>
      </c>
    </row>
    <row r="1528" spans="1:9" s="600" customFormat="1" ht="15">
      <c r="A1528" s="617" t="s">
        <v>639</v>
      </c>
      <c r="B1528" s="602">
        <v>43069</v>
      </c>
      <c r="C1528" s="603">
        <v>55617</v>
      </c>
      <c r="D1528" s="604">
        <v>43040</v>
      </c>
      <c r="E1528" s="605" t="s">
        <v>2490</v>
      </c>
      <c r="F1528" s="601" t="s">
        <v>517</v>
      </c>
      <c r="G1528" s="606">
        <v>700854</v>
      </c>
      <c r="H1528" s="610"/>
      <c r="I1528" s="618">
        <v>700854</v>
      </c>
    </row>
    <row r="1529" spans="1:9" s="600" customFormat="1" ht="15">
      <c r="A1529" s="617" t="s">
        <v>639</v>
      </c>
      <c r="B1529" s="602">
        <v>43100</v>
      </c>
      <c r="C1529" s="603">
        <v>55697</v>
      </c>
      <c r="D1529" s="604">
        <v>43070</v>
      </c>
      <c r="E1529" s="605" t="s">
        <v>2490</v>
      </c>
      <c r="F1529" s="601" t="s">
        <v>517</v>
      </c>
      <c r="G1529" s="606">
        <v>662553</v>
      </c>
      <c r="H1529" s="610"/>
      <c r="I1529" s="618">
        <v>662553</v>
      </c>
    </row>
    <row r="1530" spans="1:9" s="600" customFormat="1" ht="15">
      <c r="A1530" s="617" t="s">
        <v>639</v>
      </c>
      <c r="B1530" s="602">
        <v>43190</v>
      </c>
      <c r="C1530" s="603">
        <v>55184</v>
      </c>
      <c r="D1530" s="604" t="s">
        <v>518</v>
      </c>
      <c r="E1530" s="605" t="s">
        <v>2490</v>
      </c>
      <c r="F1530" s="601" t="s">
        <v>517</v>
      </c>
      <c r="G1530" s="606">
        <v>101214</v>
      </c>
      <c r="H1530" s="610"/>
      <c r="I1530" s="618">
        <v>101214</v>
      </c>
    </row>
    <row r="1531" spans="1:9" s="600" customFormat="1" ht="15">
      <c r="A1531" s="617" t="s">
        <v>639</v>
      </c>
      <c r="B1531" s="602">
        <v>43280</v>
      </c>
      <c r="C1531" s="603">
        <v>55431</v>
      </c>
      <c r="D1531" s="604">
        <v>43252</v>
      </c>
      <c r="E1531" s="605" t="s">
        <v>2490</v>
      </c>
      <c r="F1531" s="601" t="s">
        <v>517</v>
      </c>
      <c r="G1531" s="606">
        <v>765390</v>
      </c>
      <c r="H1531" s="610"/>
      <c r="I1531" s="618">
        <v>765390</v>
      </c>
    </row>
    <row r="1532" spans="1:9" s="600" customFormat="1" ht="15">
      <c r="A1532" s="617" t="s">
        <v>639</v>
      </c>
      <c r="B1532" s="602">
        <v>43312</v>
      </c>
      <c r="C1532" s="603">
        <v>55491</v>
      </c>
      <c r="D1532" s="604">
        <v>43282</v>
      </c>
      <c r="E1532" s="605" t="s">
        <v>2490</v>
      </c>
      <c r="F1532" s="601" t="s">
        <v>517</v>
      </c>
      <c r="G1532" s="606">
        <v>799181</v>
      </c>
      <c r="H1532" s="610"/>
      <c r="I1532" s="618">
        <v>799181</v>
      </c>
    </row>
    <row r="1533" spans="1:9" s="600" customFormat="1" ht="15">
      <c r="A1533" s="617" t="s">
        <v>639</v>
      </c>
      <c r="B1533" s="602">
        <v>43404</v>
      </c>
      <c r="C1533" s="603">
        <v>55749</v>
      </c>
      <c r="D1533" s="604">
        <v>43374</v>
      </c>
      <c r="E1533" s="605" t="s">
        <v>2490</v>
      </c>
      <c r="F1533" s="601" t="s">
        <v>517</v>
      </c>
      <c r="G1533" s="606">
        <v>1333287</v>
      </c>
      <c r="H1533" s="610"/>
      <c r="I1533" s="618">
        <v>1333287</v>
      </c>
    </row>
    <row r="1534" spans="1:9" s="600" customFormat="1" ht="15">
      <c r="A1534" s="617" t="s">
        <v>639</v>
      </c>
      <c r="B1534" s="602">
        <v>43434</v>
      </c>
      <c r="C1534" s="603">
        <v>55819</v>
      </c>
      <c r="D1534" s="604">
        <v>43405</v>
      </c>
      <c r="E1534" s="605" t="s">
        <v>2490</v>
      </c>
      <c r="F1534" s="601" t="s">
        <v>517</v>
      </c>
      <c r="G1534" s="606">
        <v>600912.86</v>
      </c>
      <c r="H1534" s="610"/>
      <c r="I1534" s="618">
        <v>600912.86</v>
      </c>
    </row>
    <row r="1535" spans="1:9" s="600" customFormat="1" ht="15">
      <c r="A1535" s="617" t="s">
        <v>639</v>
      </c>
      <c r="B1535" s="602">
        <v>43465</v>
      </c>
      <c r="C1535" s="603">
        <v>55905</v>
      </c>
      <c r="D1535" s="604">
        <v>43435</v>
      </c>
      <c r="E1535" s="605" t="s">
        <v>2490</v>
      </c>
      <c r="F1535" s="601" t="s">
        <v>517</v>
      </c>
      <c r="G1535" s="606">
        <v>1828396.41</v>
      </c>
      <c r="H1535" s="610"/>
      <c r="I1535" s="618">
        <v>1828396.41</v>
      </c>
    </row>
    <row r="1536" spans="1:9" s="600" customFormat="1" ht="15">
      <c r="A1536" s="617" t="s">
        <v>639</v>
      </c>
      <c r="B1536" s="602">
        <v>43585</v>
      </c>
      <c r="C1536" s="603">
        <v>55376</v>
      </c>
      <c r="D1536" s="604">
        <v>43556</v>
      </c>
      <c r="E1536" s="605" t="s">
        <v>2490</v>
      </c>
      <c r="F1536" s="601" t="s">
        <v>517</v>
      </c>
      <c r="G1536" s="606">
        <v>4098393</v>
      </c>
      <c r="H1536" s="610"/>
      <c r="I1536" s="618">
        <v>4098393</v>
      </c>
    </row>
    <row r="1537" spans="1:9" s="600" customFormat="1" ht="15">
      <c r="A1537" s="617" t="s">
        <v>639</v>
      </c>
      <c r="B1537" s="602">
        <v>43616</v>
      </c>
      <c r="C1537" s="603">
        <v>55449</v>
      </c>
      <c r="D1537" s="604">
        <v>43586</v>
      </c>
      <c r="E1537" s="605" t="s">
        <v>2490</v>
      </c>
      <c r="F1537" s="601" t="s">
        <v>517</v>
      </c>
      <c r="G1537" s="606">
        <v>1411429</v>
      </c>
      <c r="H1537" s="610"/>
      <c r="I1537" s="618">
        <v>1411429</v>
      </c>
    </row>
    <row r="1538" spans="1:9" s="600" customFormat="1" ht="15">
      <c r="A1538" s="617" t="s">
        <v>639</v>
      </c>
      <c r="B1538" s="602">
        <v>43646</v>
      </c>
      <c r="C1538" s="603">
        <v>55508</v>
      </c>
      <c r="D1538" s="604">
        <v>43617</v>
      </c>
      <c r="E1538" s="605" t="s">
        <v>2490</v>
      </c>
      <c r="F1538" s="601" t="s">
        <v>517</v>
      </c>
      <c r="G1538" s="606">
        <v>235169</v>
      </c>
      <c r="H1538" s="610"/>
      <c r="I1538" s="618">
        <v>235169</v>
      </c>
    </row>
    <row r="1539" spans="1:9" s="600" customFormat="1" ht="15">
      <c r="A1539" s="617" t="s">
        <v>639</v>
      </c>
      <c r="B1539" s="602">
        <v>43677</v>
      </c>
      <c r="C1539" s="603" t="s">
        <v>519</v>
      </c>
      <c r="D1539" s="604">
        <v>43647</v>
      </c>
      <c r="E1539" s="605" t="s">
        <v>2490</v>
      </c>
      <c r="F1539" s="601" t="s">
        <v>517</v>
      </c>
      <c r="G1539" s="606">
        <v>263485</v>
      </c>
      <c r="H1539" s="610"/>
      <c r="I1539" s="618">
        <v>263485</v>
      </c>
    </row>
    <row r="1540" spans="1:9" s="600" customFormat="1" ht="15">
      <c r="A1540" s="617" t="s">
        <v>639</v>
      </c>
      <c r="B1540" s="602">
        <v>43708</v>
      </c>
      <c r="C1540" s="603" t="s">
        <v>520</v>
      </c>
      <c r="D1540" s="604">
        <v>43678</v>
      </c>
      <c r="E1540" s="605" t="s">
        <v>2490</v>
      </c>
      <c r="F1540" s="601" t="s">
        <v>517</v>
      </c>
      <c r="G1540" s="606">
        <v>280809</v>
      </c>
      <c r="H1540" s="610"/>
      <c r="I1540" s="618">
        <v>280809</v>
      </c>
    </row>
    <row r="1541" spans="1:9" s="600" customFormat="1" ht="15">
      <c r="A1541" s="617" t="s">
        <v>639</v>
      </c>
      <c r="B1541" s="602">
        <v>43738</v>
      </c>
      <c r="C1541" s="603" t="s">
        <v>521</v>
      </c>
      <c r="D1541" s="604">
        <v>43709</v>
      </c>
      <c r="E1541" s="605" t="s">
        <v>2490</v>
      </c>
      <c r="F1541" s="601" t="s">
        <v>517</v>
      </c>
      <c r="G1541" s="606">
        <v>712967</v>
      </c>
      <c r="H1541" s="610"/>
      <c r="I1541" s="618">
        <v>712967</v>
      </c>
    </row>
    <row r="1542" spans="1:9" s="600" customFormat="1" ht="15">
      <c r="A1542" s="617" t="s">
        <v>639</v>
      </c>
      <c r="B1542" s="602">
        <v>43769</v>
      </c>
      <c r="C1542" s="603" t="s">
        <v>522</v>
      </c>
      <c r="D1542" s="604">
        <v>43739</v>
      </c>
      <c r="E1542" s="605" t="s">
        <v>2490</v>
      </c>
      <c r="F1542" s="605" t="s">
        <v>517</v>
      </c>
      <c r="G1542" s="606">
        <v>418724</v>
      </c>
      <c r="H1542" s="610"/>
      <c r="I1542" s="618">
        <v>418724</v>
      </c>
    </row>
    <row r="1543" spans="1:9" s="600" customFormat="1" ht="15">
      <c r="A1543" s="615" t="s">
        <v>639</v>
      </c>
      <c r="B1543" s="612">
        <v>43799</v>
      </c>
      <c r="C1543" s="613" t="s">
        <v>559</v>
      </c>
      <c r="D1543" s="604">
        <v>43770</v>
      </c>
      <c r="E1543" s="605" t="s">
        <v>2490</v>
      </c>
      <c r="F1543" s="611" t="s">
        <v>517</v>
      </c>
      <c r="G1543" s="614">
        <v>899889</v>
      </c>
      <c r="H1543" s="610"/>
      <c r="I1543" s="616">
        <v>899889</v>
      </c>
    </row>
    <row r="1544" spans="1:9" s="600" customFormat="1" ht="15">
      <c r="A1544" s="615" t="s">
        <v>639</v>
      </c>
      <c r="B1544" s="612">
        <v>43861</v>
      </c>
      <c r="C1544" s="613" t="s">
        <v>560</v>
      </c>
      <c r="D1544" s="604">
        <v>43831</v>
      </c>
      <c r="E1544" s="605" t="s">
        <v>2490</v>
      </c>
      <c r="F1544" s="611" t="s">
        <v>517</v>
      </c>
      <c r="G1544" s="614">
        <v>836135</v>
      </c>
      <c r="H1544" s="610"/>
      <c r="I1544" s="616">
        <v>836135</v>
      </c>
    </row>
    <row r="1545" spans="1:9" s="600" customFormat="1" ht="15">
      <c r="A1545" s="615" t="s">
        <v>639</v>
      </c>
      <c r="B1545" s="612">
        <v>44165</v>
      </c>
      <c r="C1545" s="613" t="s">
        <v>720</v>
      </c>
      <c r="D1545" s="604">
        <v>44136</v>
      </c>
      <c r="E1545" s="605" t="s">
        <v>2490</v>
      </c>
      <c r="F1545" s="611" t="s">
        <v>517</v>
      </c>
      <c r="G1545" s="614">
        <v>2179503</v>
      </c>
      <c r="H1545" s="610"/>
      <c r="I1545" s="616">
        <v>2179503</v>
      </c>
    </row>
    <row r="1546" spans="1:9" s="600" customFormat="1" ht="15">
      <c r="A1546" s="615" t="s">
        <v>639</v>
      </c>
      <c r="B1546" s="612">
        <v>44196</v>
      </c>
      <c r="C1546" s="613" t="s">
        <v>514</v>
      </c>
      <c r="D1546" s="604">
        <v>44166</v>
      </c>
      <c r="E1546" s="605" t="s">
        <v>2490</v>
      </c>
      <c r="F1546" s="611" t="s">
        <v>517</v>
      </c>
      <c r="G1546" s="614">
        <v>2083352</v>
      </c>
      <c r="H1546" s="610"/>
      <c r="I1546" s="616">
        <v>2083352</v>
      </c>
    </row>
    <row r="1547" spans="1:9" s="600" customFormat="1" ht="15">
      <c r="A1547" s="615" t="s">
        <v>639</v>
      </c>
      <c r="B1547" s="612">
        <v>44286</v>
      </c>
      <c r="C1547" s="613" t="s">
        <v>888</v>
      </c>
      <c r="D1547" s="604">
        <v>44256</v>
      </c>
      <c r="E1547" s="605" t="s">
        <v>2490</v>
      </c>
      <c r="F1547" s="605" t="s">
        <v>517</v>
      </c>
      <c r="G1547" s="614">
        <v>526243</v>
      </c>
      <c r="H1547" s="610"/>
      <c r="I1547" s="616">
        <v>526243</v>
      </c>
    </row>
    <row r="1548" spans="1:9" s="600" customFormat="1" ht="15">
      <c r="A1548" s="615" t="s">
        <v>639</v>
      </c>
      <c r="B1548" s="612">
        <v>44316</v>
      </c>
      <c r="C1548" s="613" t="s">
        <v>2336</v>
      </c>
      <c r="D1548" s="604">
        <v>44287</v>
      </c>
      <c r="E1548" s="605" t="s">
        <v>2490</v>
      </c>
      <c r="F1548" s="611" t="s">
        <v>517</v>
      </c>
      <c r="G1548" s="614">
        <v>261788</v>
      </c>
      <c r="H1548" s="610"/>
      <c r="I1548" s="616">
        <v>261788</v>
      </c>
    </row>
    <row r="1549" spans="1:9" s="600" customFormat="1" ht="15">
      <c r="A1549" s="615" t="s">
        <v>639</v>
      </c>
      <c r="B1549" s="612">
        <v>44469</v>
      </c>
      <c r="C1549" s="613" t="s">
        <v>2491</v>
      </c>
      <c r="D1549" s="604">
        <v>44440</v>
      </c>
      <c r="E1549" s="605" t="s">
        <v>2490</v>
      </c>
      <c r="F1549" s="611" t="s">
        <v>517</v>
      </c>
      <c r="G1549" s="614">
        <v>822917</v>
      </c>
      <c r="H1549" s="610"/>
      <c r="I1549" s="616">
        <v>822917</v>
      </c>
    </row>
    <row r="1550" spans="1:9" s="600" customFormat="1" ht="15">
      <c r="A1550" s="615" t="s">
        <v>639</v>
      </c>
      <c r="B1550" s="612">
        <v>44500</v>
      </c>
      <c r="C1550" s="613" t="s">
        <v>2970</v>
      </c>
      <c r="D1550" s="604">
        <v>44479</v>
      </c>
      <c r="E1550" s="605" t="s">
        <v>2490</v>
      </c>
      <c r="F1550" s="611" t="s">
        <v>517</v>
      </c>
      <c r="G1550" s="614">
        <v>1295051.3</v>
      </c>
      <c r="H1550" s="610"/>
      <c r="I1550" s="616">
        <v>1295051.3</v>
      </c>
    </row>
    <row r="1551" spans="1:9" s="600" customFormat="1" ht="15">
      <c r="A1551" s="615" t="s">
        <v>639</v>
      </c>
      <c r="B1551" s="612">
        <v>44561</v>
      </c>
      <c r="C1551" s="613" t="s">
        <v>2971</v>
      </c>
      <c r="D1551" s="604">
        <v>44540</v>
      </c>
      <c r="E1551" s="605" t="s">
        <v>2490</v>
      </c>
      <c r="F1551" s="611" t="s">
        <v>517</v>
      </c>
      <c r="G1551" s="614">
        <v>1873200.4</v>
      </c>
      <c r="H1551" s="610"/>
      <c r="I1551" s="616">
        <v>1873200.4</v>
      </c>
    </row>
    <row r="1552" spans="1:9" s="600" customFormat="1" ht="15">
      <c r="A1552" s="615" t="s">
        <v>639</v>
      </c>
      <c r="B1552" s="612">
        <v>44592</v>
      </c>
      <c r="C1552" s="613" t="s">
        <v>5137</v>
      </c>
      <c r="D1552" s="604">
        <v>44562</v>
      </c>
      <c r="E1552" s="605" t="s">
        <v>2490</v>
      </c>
      <c r="F1552" s="611" t="s">
        <v>517</v>
      </c>
      <c r="G1552" s="614">
        <v>417337.89</v>
      </c>
      <c r="H1552" s="610"/>
      <c r="I1552" s="616">
        <f>+G1552</f>
        <v>417337.89</v>
      </c>
    </row>
    <row r="1553" spans="1:9" s="600" customFormat="1" ht="15">
      <c r="A1553" s="615" t="s">
        <v>639</v>
      </c>
      <c r="B1553" s="612" t="s">
        <v>4470</v>
      </c>
      <c r="C1553" s="613" t="s">
        <v>5138</v>
      </c>
      <c r="D1553" s="604">
        <v>44593</v>
      </c>
      <c r="E1553" s="605" t="s">
        <v>2490</v>
      </c>
      <c r="F1553" s="611" t="s">
        <v>517</v>
      </c>
      <c r="G1553" s="614">
        <v>1581883.68</v>
      </c>
      <c r="H1553" s="610"/>
      <c r="I1553" s="616">
        <f>+G1553</f>
        <v>1581883.68</v>
      </c>
    </row>
    <row r="1554" spans="1:9" s="600" customFormat="1" ht="15">
      <c r="A1554" s="615" t="s">
        <v>639</v>
      </c>
      <c r="B1554" s="612">
        <v>44651</v>
      </c>
      <c r="C1554" s="613" t="s">
        <v>5139</v>
      </c>
      <c r="D1554" s="604">
        <v>44621</v>
      </c>
      <c r="E1554" s="605" t="s">
        <v>2490</v>
      </c>
      <c r="F1554" s="611" t="s">
        <v>517</v>
      </c>
      <c r="G1554" s="614">
        <v>2695079.65</v>
      </c>
      <c r="H1554" s="610"/>
      <c r="I1554" s="616">
        <f>+G1554</f>
        <v>2695079.65</v>
      </c>
    </row>
    <row r="1555" spans="1:9" s="600" customFormat="1" ht="30">
      <c r="A1555" s="635" t="s">
        <v>557</v>
      </c>
      <c r="B1555" s="636">
        <v>43861</v>
      </c>
      <c r="C1555" s="637" t="s">
        <v>2287</v>
      </c>
      <c r="D1555" s="638" t="s">
        <v>504</v>
      </c>
      <c r="E1555" s="639" t="s">
        <v>2110</v>
      </c>
      <c r="F1555" s="640" t="s">
        <v>2288</v>
      </c>
      <c r="G1555" s="649">
        <v>223771.34</v>
      </c>
      <c r="H1555" s="650">
        <v>44242</v>
      </c>
      <c r="I1555" s="649">
        <v>223771.34</v>
      </c>
    </row>
    <row r="1556" spans="1:9" s="600" customFormat="1" ht="30">
      <c r="A1556" s="635" t="s">
        <v>557</v>
      </c>
      <c r="B1556" s="636">
        <v>43890</v>
      </c>
      <c r="C1556" s="637" t="s">
        <v>2289</v>
      </c>
      <c r="D1556" s="638" t="s">
        <v>504</v>
      </c>
      <c r="E1556" s="639" t="s">
        <v>2110</v>
      </c>
      <c r="F1556" s="640" t="s">
        <v>2290</v>
      </c>
      <c r="G1556" s="649">
        <v>250168.65</v>
      </c>
      <c r="H1556" s="650">
        <v>43905</v>
      </c>
      <c r="I1556" s="649">
        <v>250168.65</v>
      </c>
    </row>
    <row r="1557" spans="1:9" s="600" customFormat="1" ht="30">
      <c r="A1557" s="635" t="s">
        <v>557</v>
      </c>
      <c r="B1557" s="636">
        <v>43921</v>
      </c>
      <c r="C1557" s="637" t="s">
        <v>2291</v>
      </c>
      <c r="D1557" s="638" t="s">
        <v>504</v>
      </c>
      <c r="E1557" s="639" t="s">
        <v>2110</v>
      </c>
      <c r="F1557" s="640" t="s">
        <v>2292</v>
      </c>
      <c r="G1557" s="649">
        <v>256032.19</v>
      </c>
      <c r="H1557" s="650">
        <v>43936</v>
      </c>
      <c r="I1557" s="649">
        <v>256032.19</v>
      </c>
    </row>
    <row r="1558" spans="1:9" s="600" customFormat="1" ht="30">
      <c r="A1558" s="635" t="s">
        <v>557</v>
      </c>
      <c r="B1558" s="636">
        <v>43951</v>
      </c>
      <c r="C1558" s="637" t="s">
        <v>2293</v>
      </c>
      <c r="D1558" s="638" t="s">
        <v>504</v>
      </c>
      <c r="E1558" s="639" t="s">
        <v>2110</v>
      </c>
      <c r="F1558" s="640" t="s">
        <v>2294</v>
      </c>
      <c r="G1558" s="649">
        <v>386437</v>
      </c>
      <c r="H1558" s="650">
        <v>43966</v>
      </c>
      <c r="I1558" s="649">
        <v>386437</v>
      </c>
    </row>
    <row r="1559" spans="1:9" s="600" customFormat="1" ht="30">
      <c r="A1559" s="635" t="s">
        <v>557</v>
      </c>
      <c r="B1559" s="636">
        <v>43982</v>
      </c>
      <c r="C1559" s="637" t="s">
        <v>2295</v>
      </c>
      <c r="D1559" s="638" t="s">
        <v>504</v>
      </c>
      <c r="E1559" s="639" t="s">
        <v>2110</v>
      </c>
      <c r="F1559" s="640" t="s">
        <v>2296</v>
      </c>
      <c r="G1559" s="649">
        <v>249225</v>
      </c>
      <c r="H1559" s="650">
        <v>43997</v>
      </c>
      <c r="I1559" s="649">
        <v>249225</v>
      </c>
    </row>
    <row r="1560" spans="1:9" s="600" customFormat="1" ht="30">
      <c r="A1560" s="635" t="s">
        <v>557</v>
      </c>
      <c r="B1560" s="636">
        <v>44012</v>
      </c>
      <c r="C1560" s="637" t="s">
        <v>2297</v>
      </c>
      <c r="D1560" s="638" t="s">
        <v>504</v>
      </c>
      <c r="E1560" s="639" t="s">
        <v>2110</v>
      </c>
      <c r="F1560" s="640" t="s">
        <v>2298</v>
      </c>
      <c r="G1560" s="649">
        <v>252916.43</v>
      </c>
      <c r="H1560" s="650">
        <v>44027</v>
      </c>
      <c r="I1560" s="649">
        <v>252916.43</v>
      </c>
    </row>
    <row r="1561" spans="1:9" s="600" customFormat="1" ht="30">
      <c r="A1561" s="635" t="s">
        <v>557</v>
      </c>
      <c r="B1561" s="636">
        <v>44043</v>
      </c>
      <c r="C1561" s="637" t="s">
        <v>2299</v>
      </c>
      <c r="D1561" s="638" t="s">
        <v>504</v>
      </c>
      <c r="E1561" s="639" t="s">
        <v>2110</v>
      </c>
      <c r="F1561" s="640" t="s">
        <v>2300</v>
      </c>
      <c r="G1561" s="649">
        <v>269503.09999999998</v>
      </c>
      <c r="H1561" s="650">
        <v>44058</v>
      </c>
      <c r="I1561" s="649">
        <v>269503.09999999998</v>
      </c>
    </row>
    <row r="1562" spans="1:9" s="600" customFormat="1" ht="30">
      <c r="A1562" s="635" t="s">
        <v>557</v>
      </c>
      <c r="B1562" s="636">
        <v>44074</v>
      </c>
      <c r="C1562" s="637" t="s">
        <v>2301</v>
      </c>
      <c r="D1562" s="638" t="s">
        <v>504</v>
      </c>
      <c r="E1562" s="639" t="s">
        <v>2110</v>
      </c>
      <c r="F1562" s="640" t="s">
        <v>2302</v>
      </c>
      <c r="G1562" s="649">
        <v>257905.96</v>
      </c>
      <c r="H1562" s="650">
        <v>44089</v>
      </c>
      <c r="I1562" s="649">
        <v>257905.96</v>
      </c>
    </row>
    <row r="1563" spans="1:9" s="600" customFormat="1" ht="30">
      <c r="A1563" s="635" t="s">
        <v>557</v>
      </c>
      <c r="B1563" s="636">
        <v>44104</v>
      </c>
      <c r="C1563" s="637" t="s">
        <v>2303</v>
      </c>
      <c r="D1563" s="638" t="s">
        <v>504</v>
      </c>
      <c r="E1563" s="639" t="s">
        <v>2110</v>
      </c>
      <c r="F1563" s="640" t="s">
        <v>2304</v>
      </c>
      <c r="G1563" s="649">
        <v>250527.22</v>
      </c>
      <c r="H1563" s="650">
        <v>44119</v>
      </c>
      <c r="I1563" s="649">
        <v>250527.22</v>
      </c>
    </row>
    <row r="1564" spans="1:9" s="600" customFormat="1" ht="30">
      <c r="A1564" s="635" t="s">
        <v>557</v>
      </c>
      <c r="B1564" s="636">
        <v>44135</v>
      </c>
      <c r="C1564" s="637" t="s">
        <v>2305</v>
      </c>
      <c r="D1564" s="638" t="s">
        <v>504</v>
      </c>
      <c r="E1564" s="639" t="s">
        <v>2110</v>
      </c>
      <c r="F1564" s="640" t="s">
        <v>2306</v>
      </c>
      <c r="G1564" s="649">
        <v>376015.38539999985</v>
      </c>
      <c r="H1564" s="650">
        <v>44150</v>
      </c>
      <c r="I1564" s="649">
        <v>376015.38539999985</v>
      </c>
    </row>
    <row r="1565" spans="1:9" s="600" customFormat="1" ht="30">
      <c r="A1565" s="635" t="s">
        <v>557</v>
      </c>
      <c r="B1565" s="636">
        <v>44165</v>
      </c>
      <c r="C1565" s="637" t="s">
        <v>2307</v>
      </c>
      <c r="D1565" s="638" t="s">
        <v>504</v>
      </c>
      <c r="E1565" s="639" t="s">
        <v>2110</v>
      </c>
      <c r="F1565" s="640" t="s">
        <v>2308</v>
      </c>
      <c r="G1565" s="649">
        <v>260221.94579999999</v>
      </c>
      <c r="H1565" s="650">
        <v>44180</v>
      </c>
      <c r="I1565" s="649">
        <v>260221.94579999999</v>
      </c>
    </row>
    <row r="1566" spans="1:9" s="600" customFormat="1" ht="30">
      <c r="A1566" s="635" t="s">
        <v>557</v>
      </c>
      <c r="B1566" s="636">
        <v>44196</v>
      </c>
      <c r="C1566" s="637" t="s">
        <v>2309</v>
      </c>
      <c r="D1566" s="638" t="s">
        <v>504</v>
      </c>
      <c r="E1566" s="639" t="s">
        <v>2110</v>
      </c>
      <c r="F1566" s="640" t="s">
        <v>2310</v>
      </c>
      <c r="G1566" s="649">
        <v>317107</v>
      </c>
      <c r="H1566" s="650">
        <v>43845</v>
      </c>
      <c r="I1566" s="649">
        <v>317107</v>
      </c>
    </row>
    <row r="1567" spans="1:9" s="600" customFormat="1" ht="30">
      <c r="A1567" s="635" t="s">
        <v>557</v>
      </c>
      <c r="B1567" s="636">
        <v>44227</v>
      </c>
      <c r="C1567" s="637" t="s">
        <v>2311</v>
      </c>
      <c r="D1567" s="638" t="s">
        <v>504</v>
      </c>
      <c r="E1567" s="639" t="s">
        <v>2110</v>
      </c>
      <c r="F1567" s="640" t="s">
        <v>2312</v>
      </c>
      <c r="G1567" s="649">
        <v>218420</v>
      </c>
      <c r="H1567" s="650">
        <v>44242</v>
      </c>
      <c r="I1567" s="649">
        <v>218420</v>
      </c>
    </row>
    <row r="1568" spans="1:9" s="600" customFormat="1" ht="30">
      <c r="A1568" s="635" t="s">
        <v>557</v>
      </c>
      <c r="B1568" s="636">
        <v>44255</v>
      </c>
      <c r="C1568" s="637" t="s">
        <v>2313</v>
      </c>
      <c r="D1568" s="638" t="s">
        <v>504</v>
      </c>
      <c r="E1568" s="639" t="s">
        <v>2110</v>
      </c>
      <c r="F1568" s="640" t="s">
        <v>2314</v>
      </c>
      <c r="G1568" s="649">
        <v>261848</v>
      </c>
      <c r="H1568" s="650">
        <v>44270</v>
      </c>
      <c r="I1568" s="649">
        <v>261848</v>
      </c>
    </row>
    <row r="1569" spans="1:9" s="600" customFormat="1" ht="30">
      <c r="A1569" s="635" t="s">
        <v>557</v>
      </c>
      <c r="B1569" s="636">
        <v>44286</v>
      </c>
      <c r="C1569" s="637" t="s">
        <v>2315</v>
      </c>
      <c r="D1569" s="638" t="s">
        <v>504</v>
      </c>
      <c r="E1569" s="639" t="s">
        <v>2110</v>
      </c>
      <c r="F1569" s="640" t="s">
        <v>2316</v>
      </c>
      <c r="G1569" s="649">
        <v>388239</v>
      </c>
      <c r="H1569" s="650">
        <v>44302</v>
      </c>
      <c r="I1569" s="649">
        <v>388239</v>
      </c>
    </row>
    <row r="1570" spans="1:9" s="600" customFormat="1" ht="30">
      <c r="A1570" s="635" t="s">
        <v>557</v>
      </c>
      <c r="B1570" s="636">
        <v>44316</v>
      </c>
      <c r="C1570" s="637" t="s">
        <v>2317</v>
      </c>
      <c r="D1570" s="638" t="s">
        <v>504</v>
      </c>
      <c r="E1570" s="639" t="s">
        <v>2110</v>
      </c>
      <c r="F1570" s="640" t="s">
        <v>2318</v>
      </c>
      <c r="G1570" s="649">
        <v>299746</v>
      </c>
      <c r="H1570" s="650">
        <v>44332</v>
      </c>
      <c r="I1570" s="649">
        <v>299747</v>
      </c>
    </row>
    <row r="1571" spans="1:9" s="600" customFormat="1" ht="30">
      <c r="A1571" s="635" t="s">
        <v>557</v>
      </c>
      <c r="B1571" s="636">
        <v>44347</v>
      </c>
      <c r="C1571" s="637" t="s">
        <v>2319</v>
      </c>
      <c r="D1571" s="638" t="s">
        <v>504</v>
      </c>
      <c r="E1571" s="639" t="s">
        <v>2110</v>
      </c>
      <c r="F1571" s="640" t="s">
        <v>2320</v>
      </c>
      <c r="G1571" s="649">
        <v>310020</v>
      </c>
      <c r="H1571" s="650">
        <v>44363</v>
      </c>
      <c r="I1571" s="649">
        <v>310020</v>
      </c>
    </row>
    <row r="1572" spans="1:9" s="600" customFormat="1" ht="30">
      <c r="A1572" s="635" t="s">
        <v>557</v>
      </c>
      <c r="B1572" s="636">
        <v>44377</v>
      </c>
      <c r="C1572" s="637" t="s">
        <v>2321</v>
      </c>
      <c r="D1572" s="638" t="s">
        <v>504</v>
      </c>
      <c r="E1572" s="639" t="s">
        <v>2110</v>
      </c>
      <c r="F1572" s="640" t="s">
        <v>2322</v>
      </c>
      <c r="G1572" s="649">
        <v>279437</v>
      </c>
      <c r="H1572" s="650">
        <v>44393</v>
      </c>
      <c r="I1572" s="649">
        <v>279437</v>
      </c>
    </row>
    <row r="1573" spans="1:9" s="600" customFormat="1" ht="30">
      <c r="A1573" s="635" t="s">
        <v>557</v>
      </c>
      <c r="B1573" s="636">
        <v>44408</v>
      </c>
      <c r="C1573" s="637" t="s">
        <v>2583</v>
      </c>
      <c r="D1573" s="638" t="s">
        <v>504</v>
      </c>
      <c r="E1573" s="639" t="s">
        <v>2110</v>
      </c>
      <c r="F1573" s="640" t="s">
        <v>2584</v>
      </c>
      <c r="G1573" s="649">
        <v>287605.05</v>
      </c>
      <c r="H1573" s="650">
        <v>44423</v>
      </c>
      <c r="I1573" s="649">
        <v>287605.05</v>
      </c>
    </row>
    <row r="1574" spans="1:9" s="600" customFormat="1" ht="30">
      <c r="A1574" s="635" t="s">
        <v>557</v>
      </c>
      <c r="B1574" s="636">
        <v>44439</v>
      </c>
      <c r="C1574" s="637" t="s">
        <v>2585</v>
      </c>
      <c r="D1574" s="638" t="s">
        <v>504</v>
      </c>
      <c r="E1574" s="639" t="s">
        <v>2110</v>
      </c>
      <c r="F1574" s="640" t="s">
        <v>2586</v>
      </c>
      <c r="G1574" s="649">
        <v>234584</v>
      </c>
      <c r="H1574" s="650">
        <v>44454</v>
      </c>
      <c r="I1574" s="649">
        <v>234584</v>
      </c>
    </row>
    <row r="1575" spans="1:9" s="600" customFormat="1" ht="30">
      <c r="A1575" s="635" t="s">
        <v>557</v>
      </c>
      <c r="B1575" s="636">
        <v>44469</v>
      </c>
      <c r="C1575" s="637" t="s">
        <v>709</v>
      </c>
      <c r="D1575" s="638" t="s">
        <v>504</v>
      </c>
      <c r="E1575" s="639" t="s">
        <v>2110</v>
      </c>
      <c r="F1575" s="640" t="s">
        <v>2587</v>
      </c>
      <c r="G1575" s="649">
        <v>420920</v>
      </c>
      <c r="H1575" s="650">
        <v>44484</v>
      </c>
      <c r="I1575" s="649">
        <v>420920</v>
      </c>
    </row>
    <row r="1576" spans="1:9" s="600" customFormat="1" ht="30">
      <c r="A1576" s="635" t="s">
        <v>557</v>
      </c>
      <c r="B1576" s="636">
        <v>44500</v>
      </c>
      <c r="C1576" s="637" t="s">
        <v>2950</v>
      </c>
      <c r="D1576" s="638" t="s">
        <v>504</v>
      </c>
      <c r="E1576" s="639" t="s">
        <v>2110</v>
      </c>
      <c r="F1576" s="640" t="s">
        <v>2951</v>
      </c>
      <c r="G1576" s="649">
        <v>280088.07</v>
      </c>
      <c r="H1576" s="650">
        <v>44515</v>
      </c>
      <c r="I1576" s="649">
        <v>280088.07</v>
      </c>
    </row>
    <row r="1577" spans="1:9" s="600" customFormat="1" ht="30">
      <c r="A1577" s="635" t="s">
        <v>557</v>
      </c>
      <c r="B1577" s="636">
        <v>44530</v>
      </c>
      <c r="C1577" s="637" t="s">
        <v>2952</v>
      </c>
      <c r="D1577" s="638" t="s">
        <v>504</v>
      </c>
      <c r="E1577" s="639" t="s">
        <v>2110</v>
      </c>
      <c r="F1577" s="640" t="s">
        <v>2953</v>
      </c>
      <c r="G1577" s="649">
        <v>274122.09999999998</v>
      </c>
      <c r="H1577" s="650">
        <v>44545</v>
      </c>
      <c r="I1577" s="649">
        <v>274122.09999999998</v>
      </c>
    </row>
    <row r="1578" spans="1:9" s="600" customFormat="1" ht="30">
      <c r="A1578" s="635" t="s">
        <v>557</v>
      </c>
      <c r="B1578" s="636">
        <v>44561</v>
      </c>
      <c r="C1578" s="637" t="s">
        <v>2954</v>
      </c>
      <c r="D1578" s="638" t="s">
        <v>504</v>
      </c>
      <c r="E1578" s="639" t="s">
        <v>2110</v>
      </c>
      <c r="F1578" s="640" t="s">
        <v>5136</v>
      </c>
      <c r="G1578" s="649">
        <v>639448.36</v>
      </c>
      <c r="H1578" s="650">
        <v>44576</v>
      </c>
      <c r="I1578" s="649">
        <v>639448.36</v>
      </c>
    </row>
    <row r="1579" spans="1:9" s="600" customFormat="1" ht="30">
      <c r="A1579" s="635" t="s">
        <v>557</v>
      </c>
      <c r="B1579" s="636">
        <v>44592</v>
      </c>
      <c r="C1579" s="637" t="s">
        <v>5135</v>
      </c>
      <c r="D1579" s="638" t="s">
        <v>504</v>
      </c>
      <c r="E1579" s="639" t="s">
        <v>2110</v>
      </c>
      <c r="F1579" s="640" t="s">
        <v>5134</v>
      </c>
      <c r="G1579" s="649">
        <v>252873.61</v>
      </c>
      <c r="H1579" s="650">
        <v>44607</v>
      </c>
      <c r="I1579" s="649">
        <v>252873.61</v>
      </c>
    </row>
    <row r="1580" spans="1:9" s="600" customFormat="1" ht="30">
      <c r="A1580" s="635" t="s">
        <v>557</v>
      </c>
      <c r="B1580" s="636">
        <v>44620</v>
      </c>
      <c r="C1580" s="637" t="s">
        <v>5133</v>
      </c>
      <c r="D1580" s="638" t="s">
        <v>504</v>
      </c>
      <c r="E1580" s="639" t="s">
        <v>2110</v>
      </c>
      <c r="F1580" s="640" t="s">
        <v>5132</v>
      </c>
      <c r="G1580" s="649">
        <v>239995.36</v>
      </c>
      <c r="H1580" s="650">
        <v>44635</v>
      </c>
      <c r="I1580" s="649">
        <v>239995.36</v>
      </c>
    </row>
    <row r="1581" spans="1:9" s="600" customFormat="1" ht="30">
      <c r="A1581" s="635" t="s">
        <v>557</v>
      </c>
      <c r="B1581" s="636">
        <v>44651</v>
      </c>
      <c r="C1581" s="637" t="s">
        <v>5131</v>
      </c>
      <c r="D1581" s="638" t="s">
        <v>504</v>
      </c>
      <c r="E1581" s="639" t="s">
        <v>2110</v>
      </c>
      <c r="F1581" s="640" t="s">
        <v>5130</v>
      </c>
      <c r="G1581" s="649">
        <v>269505.43</v>
      </c>
      <c r="H1581" s="650">
        <v>44666</v>
      </c>
      <c r="I1581" s="649">
        <v>269505.43</v>
      </c>
    </row>
    <row r="1582" spans="1:9" s="600" customFormat="1" ht="15">
      <c r="A1582" s="599" t="s">
        <v>2963</v>
      </c>
      <c r="B1582" s="579">
        <v>44561</v>
      </c>
      <c r="C1582" s="580"/>
      <c r="D1582" s="581" t="s">
        <v>504</v>
      </c>
      <c r="E1582" s="583" t="s">
        <v>2965</v>
      </c>
      <c r="F1582" s="583" t="s">
        <v>2965</v>
      </c>
      <c r="G1582" s="586">
        <v>8775380.8000000007</v>
      </c>
      <c r="H1582" s="585">
        <v>44926</v>
      </c>
      <c r="I1582" s="586">
        <v>8775380.8000000007</v>
      </c>
    </row>
    <row r="1583" spans="1:9" s="600" customFormat="1" ht="15">
      <c r="A1583" s="599" t="s">
        <v>2964</v>
      </c>
      <c r="B1583" s="579">
        <v>44561</v>
      </c>
      <c r="C1583" s="580"/>
      <c r="D1583" s="581" t="s">
        <v>504</v>
      </c>
      <c r="E1583" s="583" t="s">
        <v>2966</v>
      </c>
      <c r="F1583" s="583" t="s">
        <v>2966</v>
      </c>
      <c r="G1583" s="582">
        <v>843459</v>
      </c>
      <c r="H1583" s="585">
        <v>44926</v>
      </c>
      <c r="I1583" s="586">
        <v>843459</v>
      </c>
    </row>
    <row r="1584" spans="1:9" s="600" customFormat="1" ht="15">
      <c r="A1584" s="599" t="s">
        <v>2957</v>
      </c>
      <c r="B1584" s="579">
        <v>44227</v>
      </c>
      <c r="C1584" s="580" t="s">
        <v>549</v>
      </c>
      <c r="D1584" s="581" t="s">
        <v>565</v>
      </c>
      <c r="E1584" s="583" t="s">
        <v>2958</v>
      </c>
      <c r="F1584" s="583" t="s">
        <v>2958</v>
      </c>
      <c r="G1584" s="582">
        <v>951876.2</v>
      </c>
      <c r="H1584" s="585">
        <v>44926</v>
      </c>
      <c r="I1584" s="586">
        <f t="shared" ref="I1584:I1653" si="21">+G1584</f>
        <v>951876.2</v>
      </c>
    </row>
    <row r="1585" spans="1:9" s="600" customFormat="1" ht="15">
      <c r="A1585" s="599" t="s">
        <v>2959</v>
      </c>
      <c r="B1585" s="579">
        <v>44561</v>
      </c>
      <c r="C1585" s="580"/>
      <c r="D1585" s="581" t="s">
        <v>565</v>
      </c>
      <c r="E1585" s="583" t="s">
        <v>2961</v>
      </c>
      <c r="F1585" s="583" t="s">
        <v>2961</v>
      </c>
      <c r="G1585" s="582">
        <v>465301.97</v>
      </c>
      <c r="H1585" s="585">
        <v>44926</v>
      </c>
      <c r="I1585" s="586">
        <v>463048.57</v>
      </c>
    </row>
    <row r="1586" spans="1:9" s="600" customFormat="1" ht="15">
      <c r="A1586" s="599" t="s">
        <v>2960</v>
      </c>
      <c r="B1586" s="579">
        <v>44561</v>
      </c>
      <c r="C1586" s="580"/>
      <c r="D1586" s="581" t="s">
        <v>565</v>
      </c>
      <c r="E1586" s="583" t="s">
        <v>2962</v>
      </c>
      <c r="F1586" s="583" t="s">
        <v>2962</v>
      </c>
      <c r="G1586" s="582">
        <v>9010.48</v>
      </c>
      <c r="H1586" s="585">
        <v>44926</v>
      </c>
      <c r="I1586" s="586">
        <v>531.76</v>
      </c>
    </row>
    <row r="1587" spans="1:9" s="600" customFormat="1" ht="30">
      <c r="A1587" s="640" t="s">
        <v>4980</v>
      </c>
      <c r="B1587" s="689" t="s">
        <v>5129</v>
      </c>
      <c r="C1587" s="407" t="s">
        <v>5128</v>
      </c>
      <c r="D1587" s="638" t="s">
        <v>565</v>
      </c>
      <c r="E1587" s="639" t="s">
        <v>772</v>
      </c>
      <c r="F1587" s="640" t="s">
        <v>5127</v>
      </c>
      <c r="G1587" s="649">
        <v>102.58</v>
      </c>
      <c r="H1587" s="650">
        <v>44926</v>
      </c>
      <c r="I1587" s="649">
        <v>102.58</v>
      </c>
    </row>
    <row r="1588" spans="1:9" s="600" customFormat="1" ht="30">
      <c r="A1588" s="640" t="s">
        <v>4980</v>
      </c>
      <c r="B1588" s="689" t="s">
        <v>5126</v>
      </c>
      <c r="C1588" s="407" t="s">
        <v>5125</v>
      </c>
      <c r="D1588" s="638" t="s">
        <v>565</v>
      </c>
      <c r="E1588" s="639" t="s">
        <v>772</v>
      </c>
      <c r="F1588" s="640" t="s">
        <v>5124</v>
      </c>
      <c r="G1588" s="649">
        <v>105.71</v>
      </c>
      <c r="H1588" s="650">
        <v>44926</v>
      </c>
      <c r="I1588" s="649">
        <v>105.71</v>
      </c>
    </row>
    <row r="1589" spans="1:9" s="600" customFormat="1" ht="30">
      <c r="A1589" s="640" t="s">
        <v>4980</v>
      </c>
      <c r="B1589" s="689" t="s">
        <v>5123</v>
      </c>
      <c r="C1589" s="407" t="s">
        <v>5122</v>
      </c>
      <c r="D1589" s="638" t="s">
        <v>565</v>
      </c>
      <c r="E1589" s="639" t="s">
        <v>772</v>
      </c>
      <c r="F1589" s="640" t="s">
        <v>5121</v>
      </c>
      <c r="G1589" s="649">
        <v>107.87</v>
      </c>
      <c r="H1589" s="650">
        <v>44926</v>
      </c>
      <c r="I1589" s="649">
        <v>107.87</v>
      </c>
    </row>
    <row r="1590" spans="1:9" s="600" customFormat="1" ht="30">
      <c r="A1590" s="640" t="s">
        <v>4980</v>
      </c>
      <c r="B1590" s="689" t="s">
        <v>5120</v>
      </c>
      <c r="C1590" s="407" t="s">
        <v>5119</v>
      </c>
      <c r="D1590" s="638" t="s">
        <v>565</v>
      </c>
      <c r="E1590" s="639" t="s">
        <v>772</v>
      </c>
      <c r="F1590" s="640" t="s">
        <v>5118</v>
      </c>
      <c r="G1590" s="649">
        <v>318.01</v>
      </c>
      <c r="H1590" s="650">
        <v>44926</v>
      </c>
      <c r="I1590" s="649">
        <v>318.01</v>
      </c>
    </row>
    <row r="1591" spans="1:9" s="600" customFormat="1" ht="30">
      <c r="A1591" s="640" t="s">
        <v>4980</v>
      </c>
      <c r="B1591" s="689" t="s">
        <v>5117</v>
      </c>
      <c r="C1591" s="407" t="s">
        <v>5116</v>
      </c>
      <c r="D1591" s="638" t="s">
        <v>565</v>
      </c>
      <c r="E1591" s="639" t="s">
        <v>772</v>
      </c>
      <c r="F1591" s="640" t="s">
        <v>5115</v>
      </c>
      <c r="G1591" s="649">
        <v>107.25</v>
      </c>
      <c r="H1591" s="650">
        <v>44926</v>
      </c>
      <c r="I1591" s="649">
        <v>107.25</v>
      </c>
    </row>
    <row r="1592" spans="1:9" s="600" customFormat="1" ht="30">
      <c r="A1592" s="640" t="s">
        <v>4980</v>
      </c>
      <c r="B1592" s="689" t="s">
        <v>5114</v>
      </c>
      <c r="C1592" s="407" t="s">
        <v>5113</v>
      </c>
      <c r="D1592" s="638" t="s">
        <v>565</v>
      </c>
      <c r="E1592" s="639" t="s">
        <v>772</v>
      </c>
      <c r="F1592" s="640" t="s">
        <v>5112</v>
      </c>
      <c r="G1592" s="649">
        <v>105.66</v>
      </c>
      <c r="H1592" s="650">
        <v>44926</v>
      </c>
      <c r="I1592" s="649">
        <v>105.66</v>
      </c>
    </row>
    <row r="1593" spans="1:9" s="600" customFormat="1" ht="30">
      <c r="A1593" s="640" t="s">
        <v>4980</v>
      </c>
      <c r="B1593" s="689" t="s">
        <v>5111</v>
      </c>
      <c r="C1593" s="407" t="s">
        <v>5110</v>
      </c>
      <c r="D1593" s="638" t="s">
        <v>565</v>
      </c>
      <c r="E1593" s="639" t="s">
        <v>772</v>
      </c>
      <c r="F1593" s="640" t="s">
        <v>5109</v>
      </c>
      <c r="G1593" s="649">
        <v>79.52</v>
      </c>
      <c r="H1593" s="650">
        <v>44926</v>
      </c>
      <c r="I1593" s="649">
        <v>79.52</v>
      </c>
    </row>
    <row r="1594" spans="1:9" s="600" customFormat="1" ht="30">
      <c r="A1594" s="640" t="s">
        <v>4980</v>
      </c>
      <c r="B1594" s="689" t="s">
        <v>5106</v>
      </c>
      <c r="C1594" s="407" t="s">
        <v>5108</v>
      </c>
      <c r="D1594" s="638" t="s">
        <v>565</v>
      </c>
      <c r="E1594" s="639" t="s">
        <v>772</v>
      </c>
      <c r="F1594" s="640" t="s">
        <v>5107</v>
      </c>
      <c r="G1594" s="649">
        <v>106.28</v>
      </c>
      <c r="H1594" s="650">
        <v>44926</v>
      </c>
      <c r="I1594" s="649">
        <v>106.28</v>
      </c>
    </row>
    <row r="1595" spans="1:9" s="600" customFormat="1" ht="30">
      <c r="A1595" s="640" t="s">
        <v>4980</v>
      </c>
      <c r="B1595" s="689" t="s">
        <v>5106</v>
      </c>
      <c r="C1595" s="407" t="s">
        <v>774</v>
      </c>
      <c r="D1595" s="638" t="s">
        <v>565</v>
      </c>
      <c r="E1595" s="639" t="s">
        <v>772</v>
      </c>
      <c r="F1595" s="640" t="s">
        <v>5105</v>
      </c>
      <c r="G1595" s="649">
        <v>181513.42</v>
      </c>
      <c r="H1595" s="650">
        <v>44926</v>
      </c>
      <c r="I1595" s="649">
        <v>181513.42</v>
      </c>
    </row>
    <row r="1596" spans="1:9" s="600" customFormat="1" ht="30">
      <c r="A1596" s="640" t="s">
        <v>4980</v>
      </c>
      <c r="B1596" s="689" t="s">
        <v>5104</v>
      </c>
      <c r="C1596" s="407" t="s">
        <v>5103</v>
      </c>
      <c r="D1596" s="638" t="s">
        <v>565</v>
      </c>
      <c r="E1596" s="639" t="s">
        <v>772</v>
      </c>
      <c r="F1596" s="640" t="s">
        <v>5102</v>
      </c>
      <c r="G1596" s="649">
        <v>316.97000000000003</v>
      </c>
      <c r="H1596" s="650">
        <v>44926</v>
      </c>
      <c r="I1596" s="649">
        <v>316.97000000000003</v>
      </c>
    </row>
    <row r="1597" spans="1:9" s="600" customFormat="1" ht="30">
      <c r="A1597" s="640" t="s">
        <v>4980</v>
      </c>
      <c r="B1597" s="689" t="s">
        <v>5101</v>
      </c>
      <c r="C1597" s="407" t="s">
        <v>5100</v>
      </c>
      <c r="D1597" s="638" t="s">
        <v>565</v>
      </c>
      <c r="E1597" s="639" t="s">
        <v>772</v>
      </c>
      <c r="F1597" s="640" t="s">
        <v>5099</v>
      </c>
      <c r="G1597" s="649">
        <v>144.77000000000001</v>
      </c>
      <c r="H1597" s="650">
        <v>44926</v>
      </c>
      <c r="I1597" s="649">
        <v>144.77000000000001</v>
      </c>
    </row>
    <row r="1598" spans="1:9" s="600" customFormat="1" ht="30">
      <c r="A1598" s="640" t="s">
        <v>4980</v>
      </c>
      <c r="B1598" s="689" t="s">
        <v>5098</v>
      </c>
      <c r="C1598" s="407" t="s">
        <v>5097</v>
      </c>
      <c r="D1598" s="638" t="s">
        <v>565</v>
      </c>
      <c r="E1598" s="639" t="s">
        <v>772</v>
      </c>
      <c r="F1598" s="640" t="s">
        <v>5096</v>
      </c>
      <c r="G1598" s="649">
        <v>143.47</v>
      </c>
      <c r="H1598" s="650">
        <v>44926</v>
      </c>
      <c r="I1598" s="649">
        <v>143.47</v>
      </c>
    </row>
    <row r="1599" spans="1:9" s="600" customFormat="1" ht="30">
      <c r="A1599" s="640" t="s">
        <v>4980</v>
      </c>
      <c r="B1599" s="689" t="s">
        <v>5095</v>
      </c>
      <c r="C1599" s="407" t="s">
        <v>5094</v>
      </c>
      <c r="D1599" s="638" t="s">
        <v>565</v>
      </c>
      <c r="E1599" s="639" t="s">
        <v>772</v>
      </c>
      <c r="F1599" s="640" t="s">
        <v>5093</v>
      </c>
      <c r="G1599" s="649">
        <v>147.28</v>
      </c>
      <c r="H1599" s="650">
        <v>44926</v>
      </c>
      <c r="I1599" s="649">
        <v>147.28</v>
      </c>
    </row>
    <row r="1600" spans="1:9" s="600" customFormat="1" ht="30">
      <c r="A1600" s="640" t="s">
        <v>4980</v>
      </c>
      <c r="B1600" s="689" t="s">
        <v>5092</v>
      </c>
      <c r="C1600" s="407" t="s">
        <v>5091</v>
      </c>
      <c r="D1600" s="638" t="s">
        <v>565</v>
      </c>
      <c r="E1600" s="639" t="s">
        <v>772</v>
      </c>
      <c r="F1600" s="640" t="s">
        <v>5090</v>
      </c>
      <c r="G1600" s="649">
        <v>146.91</v>
      </c>
      <c r="H1600" s="650">
        <v>44926</v>
      </c>
      <c r="I1600" s="649">
        <v>146.91</v>
      </c>
    </row>
    <row r="1601" spans="1:9" s="600" customFormat="1" ht="30">
      <c r="A1601" s="640" t="s">
        <v>4980</v>
      </c>
      <c r="B1601" s="689" t="s">
        <v>5089</v>
      </c>
      <c r="C1601" s="407" t="s">
        <v>5088</v>
      </c>
      <c r="D1601" s="638" t="s">
        <v>565</v>
      </c>
      <c r="E1601" s="639" t="s">
        <v>772</v>
      </c>
      <c r="F1601" s="640" t="s">
        <v>5087</v>
      </c>
      <c r="G1601" s="649">
        <v>446.73</v>
      </c>
      <c r="H1601" s="650">
        <v>44926</v>
      </c>
      <c r="I1601" s="649">
        <v>446.73</v>
      </c>
    </row>
    <row r="1602" spans="1:9" s="600" customFormat="1" ht="30">
      <c r="A1602" s="640" t="s">
        <v>4980</v>
      </c>
      <c r="B1602" s="689" t="s">
        <v>5086</v>
      </c>
      <c r="C1602" s="407" t="s">
        <v>5085</v>
      </c>
      <c r="D1602" s="638" t="s">
        <v>565</v>
      </c>
      <c r="E1602" s="639" t="s">
        <v>772</v>
      </c>
      <c r="F1602" s="640" t="s">
        <v>5084</v>
      </c>
      <c r="G1602" s="649">
        <v>152.07</v>
      </c>
      <c r="H1602" s="650">
        <v>44926</v>
      </c>
      <c r="I1602" s="649">
        <v>152.07</v>
      </c>
    </row>
    <row r="1603" spans="1:9" s="600" customFormat="1" ht="30">
      <c r="A1603" s="640" t="s">
        <v>4980</v>
      </c>
      <c r="B1603" s="689" t="s">
        <v>5083</v>
      </c>
      <c r="C1603" s="407" t="s">
        <v>5082</v>
      </c>
      <c r="D1603" s="638" t="s">
        <v>565</v>
      </c>
      <c r="E1603" s="639" t="s">
        <v>772</v>
      </c>
      <c r="F1603" s="640" t="s">
        <v>5081</v>
      </c>
      <c r="G1603" s="649">
        <v>145.18</v>
      </c>
      <c r="H1603" s="650">
        <v>44926</v>
      </c>
      <c r="I1603" s="649">
        <v>145.18</v>
      </c>
    </row>
    <row r="1604" spans="1:9" s="600" customFormat="1" ht="30">
      <c r="A1604" s="640" t="s">
        <v>4980</v>
      </c>
      <c r="B1604" s="689" t="s">
        <v>5080</v>
      </c>
      <c r="C1604" s="407" t="s">
        <v>5079</v>
      </c>
      <c r="D1604" s="638" t="s">
        <v>565</v>
      </c>
      <c r="E1604" s="639" t="s">
        <v>772</v>
      </c>
      <c r="F1604" s="640" t="s">
        <v>5078</v>
      </c>
      <c r="G1604" s="649">
        <v>150.78</v>
      </c>
      <c r="H1604" s="650">
        <v>44926</v>
      </c>
      <c r="I1604" s="649">
        <v>150.78</v>
      </c>
    </row>
    <row r="1605" spans="1:9" s="600" customFormat="1" ht="30">
      <c r="A1605" s="640" t="s">
        <v>4980</v>
      </c>
      <c r="B1605" s="689" t="s">
        <v>5075</v>
      </c>
      <c r="C1605" s="407" t="s">
        <v>5077</v>
      </c>
      <c r="D1605" s="638" t="s">
        <v>565</v>
      </c>
      <c r="E1605" s="639" t="s">
        <v>772</v>
      </c>
      <c r="F1605" s="640" t="s">
        <v>5076</v>
      </c>
      <c r="G1605" s="649">
        <v>149.05000000000001</v>
      </c>
      <c r="H1605" s="650">
        <v>44926</v>
      </c>
      <c r="I1605" s="649">
        <v>149.05000000000001</v>
      </c>
    </row>
    <row r="1606" spans="1:9" s="600" customFormat="1" ht="30">
      <c r="A1606" s="640" t="s">
        <v>4980</v>
      </c>
      <c r="B1606" s="689" t="s">
        <v>5075</v>
      </c>
      <c r="C1606" s="407" t="s">
        <v>4889</v>
      </c>
      <c r="D1606" s="638" t="s">
        <v>565</v>
      </c>
      <c r="E1606" s="639" t="s">
        <v>772</v>
      </c>
      <c r="F1606" s="640" t="s">
        <v>5074</v>
      </c>
      <c r="G1606" s="649">
        <v>186085.6</v>
      </c>
      <c r="H1606" s="650">
        <v>44926</v>
      </c>
      <c r="I1606" s="649">
        <v>186085.6</v>
      </c>
    </row>
    <row r="1607" spans="1:9" s="600" customFormat="1" ht="30">
      <c r="A1607" s="640" t="s">
        <v>4980</v>
      </c>
      <c r="B1607" s="689" t="s">
        <v>5073</v>
      </c>
      <c r="C1607" s="407" t="s">
        <v>5072</v>
      </c>
      <c r="D1607" s="638" t="s">
        <v>565</v>
      </c>
      <c r="E1607" s="639" t="s">
        <v>772</v>
      </c>
      <c r="F1607" s="640" t="s">
        <v>5071</v>
      </c>
      <c r="G1607" s="649">
        <v>563.54999999999995</v>
      </c>
      <c r="H1607" s="650">
        <v>44926</v>
      </c>
      <c r="I1607" s="649">
        <v>563.54999999999995</v>
      </c>
    </row>
    <row r="1608" spans="1:9" s="600" customFormat="1" ht="30">
      <c r="A1608" s="640" t="s">
        <v>4980</v>
      </c>
      <c r="B1608" s="689" t="s">
        <v>5070</v>
      </c>
      <c r="C1608" s="407" t="s">
        <v>5069</v>
      </c>
      <c r="D1608" s="638" t="s">
        <v>565</v>
      </c>
      <c r="E1608" s="639" t="s">
        <v>772</v>
      </c>
      <c r="F1608" s="640" t="s">
        <v>5068</v>
      </c>
      <c r="G1608" s="649">
        <v>183.61</v>
      </c>
      <c r="H1608" s="650">
        <v>44926</v>
      </c>
      <c r="I1608" s="649">
        <v>183.61</v>
      </c>
    </row>
    <row r="1609" spans="1:9" s="600" customFormat="1" ht="30">
      <c r="A1609" s="640" t="s">
        <v>4980</v>
      </c>
      <c r="B1609" s="689" t="s">
        <v>5067</v>
      </c>
      <c r="C1609" s="407" t="s">
        <v>5066</v>
      </c>
      <c r="D1609" s="638" t="s">
        <v>565</v>
      </c>
      <c r="E1609" s="639" t="s">
        <v>772</v>
      </c>
      <c r="F1609" s="640" t="s">
        <v>5065</v>
      </c>
      <c r="G1609" s="649">
        <v>142.66</v>
      </c>
      <c r="H1609" s="650">
        <v>44926</v>
      </c>
      <c r="I1609" s="649">
        <v>142.66</v>
      </c>
    </row>
    <row r="1610" spans="1:9" s="600" customFormat="1" ht="30">
      <c r="A1610" s="640" t="s">
        <v>4980</v>
      </c>
      <c r="B1610" s="689" t="s">
        <v>5064</v>
      </c>
      <c r="C1610" s="407" t="s">
        <v>5063</v>
      </c>
      <c r="D1610" s="638" t="s">
        <v>565</v>
      </c>
      <c r="E1610" s="639" t="s">
        <v>772</v>
      </c>
      <c r="F1610" s="640" t="s">
        <v>5062</v>
      </c>
      <c r="G1610" s="649">
        <v>142.66999999999999</v>
      </c>
      <c r="H1610" s="650">
        <v>44926</v>
      </c>
      <c r="I1610" s="649">
        <v>142.66999999999999</v>
      </c>
    </row>
    <row r="1611" spans="1:9" s="600" customFormat="1" ht="30">
      <c r="A1611" s="640" t="s">
        <v>4980</v>
      </c>
      <c r="B1611" s="689" t="s">
        <v>5061</v>
      </c>
      <c r="C1611" s="407" t="s">
        <v>5060</v>
      </c>
      <c r="D1611" s="638" t="s">
        <v>565</v>
      </c>
      <c r="E1611" s="639" t="s">
        <v>772</v>
      </c>
      <c r="F1611" s="640" t="s">
        <v>5059</v>
      </c>
      <c r="G1611" s="649">
        <v>191.89</v>
      </c>
      <c r="H1611" s="650">
        <v>44926</v>
      </c>
      <c r="I1611" s="649">
        <v>191.89</v>
      </c>
    </row>
    <row r="1612" spans="1:9" s="600" customFormat="1" ht="30">
      <c r="A1612" s="640" t="s">
        <v>4980</v>
      </c>
      <c r="B1612" s="689" t="s">
        <v>5058</v>
      </c>
      <c r="C1612" s="407" t="s">
        <v>5057</v>
      </c>
      <c r="D1612" s="638" t="s">
        <v>565</v>
      </c>
      <c r="E1612" s="639" t="s">
        <v>772</v>
      </c>
      <c r="F1612" s="640" t="s">
        <v>5056</v>
      </c>
      <c r="G1612" s="649">
        <v>746.01</v>
      </c>
      <c r="H1612" s="650">
        <v>44926</v>
      </c>
      <c r="I1612" s="649">
        <v>746.01</v>
      </c>
    </row>
    <row r="1613" spans="1:9" s="600" customFormat="1" ht="30">
      <c r="A1613" s="640" t="s">
        <v>4980</v>
      </c>
      <c r="B1613" s="689" t="s">
        <v>5055</v>
      </c>
      <c r="C1613" s="407" t="s">
        <v>5054</v>
      </c>
      <c r="D1613" s="638" t="s">
        <v>565</v>
      </c>
      <c r="E1613" s="639" t="s">
        <v>772</v>
      </c>
      <c r="F1613" s="640" t="s">
        <v>5053</v>
      </c>
      <c r="G1613" s="649">
        <v>186.36</v>
      </c>
      <c r="H1613" s="650">
        <v>44926</v>
      </c>
      <c r="I1613" s="649">
        <v>186.36</v>
      </c>
    </row>
    <row r="1614" spans="1:9" s="600" customFormat="1" ht="30">
      <c r="A1614" s="640" t="s">
        <v>4980</v>
      </c>
      <c r="B1614" s="689" t="s">
        <v>5052</v>
      </c>
      <c r="C1614" s="407" t="s">
        <v>5051</v>
      </c>
      <c r="D1614" s="638" t="s">
        <v>565</v>
      </c>
      <c r="E1614" s="639" t="s">
        <v>772</v>
      </c>
      <c r="F1614" s="640" t="s">
        <v>5050</v>
      </c>
      <c r="G1614" s="649">
        <v>189.69</v>
      </c>
      <c r="H1614" s="650">
        <v>44926</v>
      </c>
      <c r="I1614" s="649">
        <v>189.69</v>
      </c>
    </row>
    <row r="1615" spans="1:9" s="600" customFormat="1" ht="45">
      <c r="A1615" s="640" t="s">
        <v>4980</v>
      </c>
      <c r="B1615" s="689" t="s">
        <v>5048</v>
      </c>
      <c r="C1615" s="407" t="s">
        <v>4822</v>
      </c>
      <c r="D1615" s="638" t="s">
        <v>565</v>
      </c>
      <c r="E1615" s="639" t="s">
        <v>772</v>
      </c>
      <c r="F1615" s="640" t="s">
        <v>5049</v>
      </c>
      <c r="G1615" s="649">
        <v>187193.44</v>
      </c>
      <c r="H1615" s="650">
        <v>44926</v>
      </c>
      <c r="I1615" s="649">
        <v>187193.44</v>
      </c>
    </row>
    <row r="1616" spans="1:9" s="600" customFormat="1" ht="30">
      <c r="A1616" s="640" t="s">
        <v>4980</v>
      </c>
      <c r="B1616" s="689" t="s">
        <v>5048</v>
      </c>
      <c r="C1616" s="407" t="s">
        <v>5047</v>
      </c>
      <c r="D1616" s="638" t="s">
        <v>565</v>
      </c>
      <c r="E1616" s="639" t="s">
        <v>772</v>
      </c>
      <c r="F1616" s="640" t="s">
        <v>5046</v>
      </c>
      <c r="G1616" s="649">
        <v>142.80000000000001</v>
      </c>
      <c r="H1616" s="650">
        <v>44926</v>
      </c>
      <c r="I1616" s="649">
        <v>142.80000000000001</v>
      </c>
    </row>
    <row r="1617" spans="1:9" s="600" customFormat="1" ht="30">
      <c r="A1617" s="640" t="s">
        <v>4980</v>
      </c>
      <c r="B1617" s="689" t="s">
        <v>5045</v>
      </c>
      <c r="C1617" s="407" t="s">
        <v>5044</v>
      </c>
      <c r="D1617" s="638" t="s">
        <v>565</v>
      </c>
      <c r="E1617" s="639" t="s">
        <v>772</v>
      </c>
      <c r="F1617" s="640" t="s">
        <v>5043</v>
      </c>
      <c r="G1617" s="649">
        <v>744.73</v>
      </c>
      <c r="H1617" s="650">
        <v>44926</v>
      </c>
      <c r="I1617" s="649">
        <v>744.73</v>
      </c>
    </row>
    <row r="1618" spans="1:9" s="600" customFormat="1" ht="30">
      <c r="A1618" s="640" t="s">
        <v>4980</v>
      </c>
      <c r="B1618" s="689" t="s">
        <v>5042</v>
      </c>
      <c r="C1618" s="407" t="s">
        <v>5041</v>
      </c>
      <c r="D1618" s="638" t="s">
        <v>565</v>
      </c>
      <c r="E1618" s="639" t="s">
        <v>772</v>
      </c>
      <c r="F1618" s="640" t="s">
        <v>5040</v>
      </c>
      <c r="G1618" s="649">
        <v>280.95999999999998</v>
      </c>
      <c r="H1618" s="650">
        <v>44926</v>
      </c>
      <c r="I1618" s="649">
        <v>280.95999999999998</v>
      </c>
    </row>
    <row r="1619" spans="1:9" s="600" customFormat="1" ht="30">
      <c r="A1619" s="640" t="s">
        <v>4980</v>
      </c>
      <c r="B1619" s="689" t="s">
        <v>5039</v>
      </c>
      <c r="C1619" s="407" t="s">
        <v>5038</v>
      </c>
      <c r="D1619" s="638" t="s">
        <v>565</v>
      </c>
      <c r="E1619" s="639" t="s">
        <v>772</v>
      </c>
      <c r="F1619" s="640" t="s">
        <v>5037</v>
      </c>
      <c r="G1619" s="649">
        <v>209.58</v>
      </c>
      <c r="H1619" s="650">
        <v>44926</v>
      </c>
      <c r="I1619" s="649">
        <v>209.58</v>
      </c>
    </row>
    <row r="1620" spans="1:9" s="600" customFormat="1" ht="30">
      <c r="A1620" s="640" t="s">
        <v>4980</v>
      </c>
      <c r="B1620" s="689" t="s">
        <v>5036</v>
      </c>
      <c r="C1620" s="407" t="s">
        <v>5035</v>
      </c>
      <c r="D1620" s="638" t="s">
        <v>565</v>
      </c>
      <c r="E1620" s="639" t="s">
        <v>772</v>
      </c>
      <c r="F1620" s="640" t="s">
        <v>5034</v>
      </c>
      <c r="G1620" s="649">
        <v>259.29000000000002</v>
      </c>
      <c r="H1620" s="650">
        <v>44926</v>
      </c>
      <c r="I1620" s="649">
        <v>259.29000000000002</v>
      </c>
    </row>
    <row r="1621" spans="1:9" s="600" customFormat="1" ht="30">
      <c r="A1621" s="640" t="s">
        <v>4980</v>
      </c>
      <c r="B1621" s="689" t="s">
        <v>5033</v>
      </c>
      <c r="C1621" s="407" t="s">
        <v>5032</v>
      </c>
      <c r="D1621" s="638" t="s">
        <v>565</v>
      </c>
      <c r="E1621" s="639" t="s">
        <v>772</v>
      </c>
      <c r="F1621" s="640" t="s">
        <v>5031</v>
      </c>
      <c r="G1621" s="649">
        <v>257.95</v>
      </c>
      <c r="H1621" s="650">
        <v>44926</v>
      </c>
      <c r="I1621" s="649">
        <v>257.95</v>
      </c>
    </row>
    <row r="1622" spans="1:9" s="600" customFormat="1" ht="30">
      <c r="A1622" s="640" t="s">
        <v>4980</v>
      </c>
      <c r="B1622" s="689" t="s">
        <v>5030</v>
      </c>
      <c r="C1622" s="407" t="s">
        <v>5029</v>
      </c>
      <c r="D1622" s="638" t="s">
        <v>565</v>
      </c>
      <c r="E1622" s="639" t="s">
        <v>772</v>
      </c>
      <c r="F1622" s="640" t="s">
        <v>5028</v>
      </c>
      <c r="G1622" s="649">
        <v>261.2</v>
      </c>
      <c r="H1622" s="650">
        <v>44926</v>
      </c>
      <c r="I1622" s="649">
        <v>261.2</v>
      </c>
    </row>
    <row r="1623" spans="1:9" s="600" customFormat="1" ht="30">
      <c r="A1623" s="640" t="s">
        <v>4980</v>
      </c>
      <c r="B1623" s="689" t="s">
        <v>5027</v>
      </c>
      <c r="C1623" s="407" t="s">
        <v>4820</v>
      </c>
      <c r="D1623" s="638" t="s">
        <v>565</v>
      </c>
      <c r="E1623" s="639" t="s">
        <v>772</v>
      </c>
      <c r="F1623" s="640" t="s">
        <v>5026</v>
      </c>
      <c r="G1623" s="649">
        <v>186721.78</v>
      </c>
      <c r="H1623" s="650">
        <v>44926</v>
      </c>
      <c r="I1623" s="649">
        <v>186721.78</v>
      </c>
    </row>
    <row r="1624" spans="1:9" s="600" customFormat="1" ht="30">
      <c r="A1624" s="640" t="s">
        <v>4980</v>
      </c>
      <c r="B1624" s="689" t="s">
        <v>5025</v>
      </c>
      <c r="C1624" s="407" t="s">
        <v>5024</v>
      </c>
      <c r="D1624" s="638" t="s">
        <v>565</v>
      </c>
      <c r="E1624" s="639" t="s">
        <v>772</v>
      </c>
      <c r="F1624" s="640" t="s">
        <v>5023</v>
      </c>
      <c r="G1624" s="649">
        <v>303.88</v>
      </c>
      <c r="H1624" s="650">
        <v>44926</v>
      </c>
      <c r="I1624" s="649">
        <v>303.88</v>
      </c>
    </row>
    <row r="1625" spans="1:9" s="600" customFormat="1" ht="30">
      <c r="A1625" s="640" t="s">
        <v>4980</v>
      </c>
      <c r="B1625" s="689" t="s">
        <v>5022</v>
      </c>
      <c r="C1625" s="407" t="s">
        <v>5021</v>
      </c>
      <c r="D1625" s="638" t="s">
        <v>565</v>
      </c>
      <c r="E1625" s="639" t="s">
        <v>772</v>
      </c>
      <c r="F1625" s="640" t="s">
        <v>5020</v>
      </c>
      <c r="G1625" s="649">
        <v>300.68</v>
      </c>
      <c r="H1625" s="650">
        <v>44926</v>
      </c>
      <c r="I1625" s="649">
        <v>300.68</v>
      </c>
    </row>
    <row r="1626" spans="1:9" s="600" customFormat="1" ht="30">
      <c r="A1626" s="640" t="s">
        <v>4980</v>
      </c>
      <c r="B1626" s="689" t="s">
        <v>5019</v>
      </c>
      <c r="C1626" s="407" t="s">
        <v>5018</v>
      </c>
      <c r="D1626" s="638" t="s">
        <v>565</v>
      </c>
      <c r="E1626" s="639" t="s">
        <v>772</v>
      </c>
      <c r="F1626" s="640" t="s">
        <v>5017</v>
      </c>
      <c r="G1626" s="649">
        <v>313.2</v>
      </c>
      <c r="H1626" s="650">
        <v>44926</v>
      </c>
      <c r="I1626" s="649">
        <v>313.2</v>
      </c>
    </row>
    <row r="1627" spans="1:9" s="600" customFormat="1" ht="30">
      <c r="A1627" s="640" t="s">
        <v>4980</v>
      </c>
      <c r="B1627" s="689" t="s">
        <v>5015</v>
      </c>
      <c r="C1627" s="407" t="s">
        <v>4818</v>
      </c>
      <c r="D1627" s="638" t="s">
        <v>565</v>
      </c>
      <c r="E1627" s="639" t="s">
        <v>772</v>
      </c>
      <c r="F1627" s="640" t="s">
        <v>5016</v>
      </c>
      <c r="G1627" s="649">
        <v>197526.15</v>
      </c>
      <c r="H1627" s="650">
        <v>44926</v>
      </c>
      <c r="I1627" s="649">
        <v>197526.15</v>
      </c>
    </row>
    <row r="1628" spans="1:9" s="600" customFormat="1" ht="30">
      <c r="A1628" s="640" t="s">
        <v>4980</v>
      </c>
      <c r="B1628" s="689" t="s">
        <v>5015</v>
      </c>
      <c r="C1628" s="407" t="s">
        <v>5014</v>
      </c>
      <c r="D1628" s="638" t="s">
        <v>565</v>
      </c>
      <c r="E1628" s="639" t="s">
        <v>772</v>
      </c>
      <c r="F1628" s="640" t="s">
        <v>5013</v>
      </c>
      <c r="G1628" s="649">
        <v>299.62</v>
      </c>
      <c r="H1628" s="650">
        <v>44926</v>
      </c>
      <c r="I1628" s="649">
        <v>299.62</v>
      </c>
    </row>
    <row r="1629" spans="1:9" s="600" customFormat="1" ht="30">
      <c r="A1629" s="640" t="s">
        <v>4980</v>
      </c>
      <c r="B1629" s="689" t="s">
        <v>4740</v>
      </c>
      <c r="C1629" s="407" t="s">
        <v>5012</v>
      </c>
      <c r="D1629" s="638" t="s">
        <v>565</v>
      </c>
      <c r="E1629" s="639" t="s">
        <v>772</v>
      </c>
      <c r="F1629" s="640" t="s">
        <v>5011</v>
      </c>
      <c r="G1629" s="649">
        <v>1064.17</v>
      </c>
      <c r="H1629" s="650">
        <v>44926</v>
      </c>
      <c r="I1629" s="649">
        <v>1064.17</v>
      </c>
    </row>
    <row r="1630" spans="1:9" s="600" customFormat="1" ht="30">
      <c r="A1630" s="640" t="s">
        <v>4980</v>
      </c>
      <c r="B1630" s="689" t="s">
        <v>5010</v>
      </c>
      <c r="C1630" s="407" t="s">
        <v>5009</v>
      </c>
      <c r="D1630" s="638" t="s">
        <v>565</v>
      </c>
      <c r="E1630" s="639" t="s">
        <v>772</v>
      </c>
      <c r="F1630" s="640" t="s">
        <v>5008</v>
      </c>
      <c r="G1630" s="649">
        <v>352.24</v>
      </c>
      <c r="H1630" s="650">
        <v>44926</v>
      </c>
      <c r="I1630" s="649">
        <v>352.24</v>
      </c>
    </row>
    <row r="1631" spans="1:9" s="600" customFormat="1" ht="30">
      <c r="A1631" s="640" t="s">
        <v>4980</v>
      </c>
      <c r="B1631" s="689" t="s">
        <v>5007</v>
      </c>
      <c r="C1631" s="407" t="s">
        <v>5006</v>
      </c>
      <c r="D1631" s="638" t="s">
        <v>565</v>
      </c>
      <c r="E1631" s="639" t="s">
        <v>772</v>
      </c>
      <c r="F1631" s="640" t="s">
        <v>5005</v>
      </c>
      <c r="G1631" s="649">
        <v>358.75</v>
      </c>
      <c r="H1631" s="650">
        <v>44926</v>
      </c>
      <c r="I1631" s="649">
        <v>358.75</v>
      </c>
    </row>
    <row r="1632" spans="1:9" s="600" customFormat="1" ht="30">
      <c r="A1632" s="640" t="s">
        <v>4980</v>
      </c>
      <c r="B1632" s="689" t="s">
        <v>5004</v>
      </c>
      <c r="C1632" s="407" t="s">
        <v>5003</v>
      </c>
      <c r="D1632" s="638" t="s">
        <v>565</v>
      </c>
      <c r="E1632" s="639" t="s">
        <v>772</v>
      </c>
      <c r="F1632" s="640" t="s">
        <v>5002</v>
      </c>
      <c r="G1632" s="649">
        <v>361.54</v>
      </c>
      <c r="H1632" s="650">
        <v>44926</v>
      </c>
      <c r="I1632" s="649">
        <v>361.54</v>
      </c>
    </row>
    <row r="1633" spans="1:9" s="600" customFormat="1" ht="30">
      <c r="A1633" s="640" t="s">
        <v>4980</v>
      </c>
      <c r="B1633" s="689" t="s">
        <v>4731</v>
      </c>
      <c r="C1633" s="407" t="s">
        <v>5001</v>
      </c>
      <c r="D1633" s="638" t="s">
        <v>565</v>
      </c>
      <c r="E1633" s="639" t="s">
        <v>772</v>
      </c>
      <c r="F1633" s="640" t="s">
        <v>5000</v>
      </c>
      <c r="G1633" s="649">
        <v>343.88</v>
      </c>
      <c r="H1633" s="650">
        <v>44926</v>
      </c>
      <c r="I1633" s="649">
        <v>343.88</v>
      </c>
    </row>
    <row r="1634" spans="1:9" s="600" customFormat="1" ht="30">
      <c r="A1634" s="640" t="s">
        <v>4980</v>
      </c>
      <c r="B1634" s="689" t="s">
        <v>4722</v>
      </c>
      <c r="C1634" s="407" t="s">
        <v>4999</v>
      </c>
      <c r="D1634" s="638" t="s">
        <v>565</v>
      </c>
      <c r="E1634" s="639" t="s">
        <v>772</v>
      </c>
      <c r="F1634" s="640" t="s">
        <v>4998</v>
      </c>
      <c r="G1634" s="649">
        <v>1431.28</v>
      </c>
      <c r="H1634" s="650">
        <v>44926</v>
      </c>
      <c r="I1634" s="649">
        <v>1431.28</v>
      </c>
    </row>
    <row r="1635" spans="1:9" s="600" customFormat="1" ht="30">
      <c r="A1635" s="640" t="s">
        <v>4980</v>
      </c>
      <c r="B1635" s="689" t="s">
        <v>4997</v>
      </c>
      <c r="C1635" s="407" t="s">
        <v>4996</v>
      </c>
      <c r="D1635" s="638" t="s">
        <v>565</v>
      </c>
      <c r="E1635" s="639" t="s">
        <v>772</v>
      </c>
      <c r="F1635" s="640" t="s">
        <v>4995</v>
      </c>
      <c r="G1635" s="649">
        <v>355.03</v>
      </c>
      <c r="H1635" s="650">
        <v>44926</v>
      </c>
      <c r="I1635" s="649">
        <v>355.03</v>
      </c>
    </row>
    <row r="1636" spans="1:9" s="600" customFormat="1" ht="30">
      <c r="A1636" s="640" t="s">
        <v>4980</v>
      </c>
      <c r="B1636" s="689" t="s">
        <v>4994</v>
      </c>
      <c r="C1636" s="407" t="s">
        <v>4993</v>
      </c>
      <c r="D1636" s="638" t="s">
        <v>565</v>
      </c>
      <c r="E1636" s="639" t="s">
        <v>772</v>
      </c>
      <c r="F1636" s="640" t="s">
        <v>4992</v>
      </c>
      <c r="G1636" s="649">
        <v>273.89999999999998</v>
      </c>
      <c r="H1636" s="650">
        <v>44926</v>
      </c>
      <c r="I1636" s="649">
        <v>273.89999999999998</v>
      </c>
    </row>
    <row r="1637" spans="1:9" s="600" customFormat="1" ht="45">
      <c r="A1637" s="640" t="s">
        <v>4980</v>
      </c>
      <c r="B1637" s="689" t="s">
        <v>4713</v>
      </c>
      <c r="C1637" s="407" t="s">
        <v>4816</v>
      </c>
      <c r="D1637" s="638" t="s">
        <v>565</v>
      </c>
      <c r="E1637" s="639" t="s">
        <v>772</v>
      </c>
      <c r="F1637" s="640" t="s">
        <v>4991</v>
      </c>
      <c r="G1637" s="649">
        <v>194782.77</v>
      </c>
      <c r="H1637" s="650">
        <v>44926</v>
      </c>
      <c r="I1637" s="649">
        <v>194782.77</v>
      </c>
    </row>
    <row r="1638" spans="1:9" s="600" customFormat="1" ht="30">
      <c r="A1638" s="640" t="s">
        <v>4980</v>
      </c>
      <c r="B1638" s="689" t="s">
        <v>4713</v>
      </c>
      <c r="C1638" s="407" t="s">
        <v>4990</v>
      </c>
      <c r="D1638" s="638" t="s">
        <v>565</v>
      </c>
      <c r="E1638" s="639" t="s">
        <v>772</v>
      </c>
      <c r="F1638" s="640" t="s">
        <v>4989</v>
      </c>
      <c r="G1638" s="649">
        <v>351.95</v>
      </c>
      <c r="H1638" s="650">
        <v>44926</v>
      </c>
      <c r="I1638" s="649">
        <v>351.95</v>
      </c>
    </row>
    <row r="1639" spans="1:9" s="600" customFormat="1" ht="30">
      <c r="A1639" s="640" t="s">
        <v>4980</v>
      </c>
      <c r="B1639" s="689" t="s">
        <v>4707</v>
      </c>
      <c r="C1639" s="407" t="s">
        <v>4988</v>
      </c>
      <c r="D1639" s="638" t="s">
        <v>565</v>
      </c>
      <c r="E1639" s="639" t="s">
        <v>772</v>
      </c>
      <c r="F1639" s="640" t="s">
        <v>4987</v>
      </c>
      <c r="G1639" s="649">
        <v>1304.3499999999999</v>
      </c>
      <c r="H1639" s="650">
        <v>44926</v>
      </c>
      <c r="I1639" s="649">
        <v>1304.3499999999999</v>
      </c>
    </row>
    <row r="1640" spans="1:9" s="600" customFormat="1" ht="30">
      <c r="A1640" s="640" t="s">
        <v>4980</v>
      </c>
      <c r="B1640" s="689" t="s">
        <v>4986</v>
      </c>
      <c r="C1640" s="407" t="s">
        <v>4985</v>
      </c>
      <c r="D1640" s="638" t="s">
        <v>565</v>
      </c>
      <c r="E1640" s="639" t="s">
        <v>772</v>
      </c>
      <c r="F1640" s="640" t="s">
        <v>4984</v>
      </c>
      <c r="G1640" s="649">
        <v>482</v>
      </c>
      <c r="H1640" s="650">
        <v>44926</v>
      </c>
      <c r="I1640" s="649">
        <v>482</v>
      </c>
    </row>
    <row r="1641" spans="1:9" s="600" customFormat="1" ht="30">
      <c r="A1641" s="640" t="s">
        <v>4980</v>
      </c>
      <c r="B1641" s="689" t="s">
        <v>4983</v>
      </c>
      <c r="C1641" s="407" t="s">
        <v>4982</v>
      </c>
      <c r="D1641" s="638" t="s">
        <v>565</v>
      </c>
      <c r="E1641" s="639" t="s">
        <v>772</v>
      </c>
      <c r="F1641" s="640" t="s">
        <v>4981</v>
      </c>
      <c r="G1641" s="649">
        <v>450.28</v>
      </c>
      <c r="H1641" s="650">
        <v>44926</v>
      </c>
      <c r="I1641" s="649">
        <v>450.28</v>
      </c>
    </row>
    <row r="1642" spans="1:9" s="600" customFormat="1" ht="30">
      <c r="A1642" s="640" t="s">
        <v>4980</v>
      </c>
      <c r="B1642" s="689" t="s">
        <v>4700</v>
      </c>
      <c r="C1642" s="407" t="s">
        <v>4979</v>
      </c>
      <c r="D1642" s="638" t="s">
        <v>565</v>
      </c>
      <c r="E1642" s="639" t="s">
        <v>772</v>
      </c>
      <c r="F1642" s="640" t="s">
        <v>4978</v>
      </c>
      <c r="G1642" s="649">
        <v>456.63</v>
      </c>
      <c r="H1642" s="650">
        <v>44926</v>
      </c>
      <c r="I1642" s="649">
        <v>456.63</v>
      </c>
    </row>
    <row r="1643" spans="1:9" s="600" customFormat="1" ht="24.75" customHeight="1">
      <c r="A1643" s="617" t="s">
        <v>2602</v>
      </c>
      <c r="B1643" s="602">
        <v>44237</v>
      </c>
      <c r="C1643" s="603" t="s">
        <v>3516</v>
      </c>
      <c r="D1643" s="604" t="s">
        <v>3517</v>
      </c>
      <c r="E1643" s="605" t="s">
        <v>510</v>
      </c>
      <c r="F1643" s="601" t="s">
        <v>3518</v>
      </c>
      <c r="G1643" s="606">
        <v>4123044.94</v>
      </c>
      <c r="H1643" s="607" t="s">
        <v>770</v>
      </c>
      <c r="I1643" s="618">
        <f t="shared" si="21"/>
        <v>4123044.94</v>
      </c>
    </row>
    <row r="1644" spans="1:9" s="600" customFormat="1" ht="24.75" customHeight="1">
      <c r="A1644" s="617" t="s">
        <v>2602</v>
      </c>
      <c r="B1644" s="602">
        <v>44265</v>
      </c>
      <c r="C1644" s="603" t="s">
        <v>3519</v>
      </c>
      <c r="D1644" s="604" t="s">
        <v>3520</v>
      </c>
      <c r="E1644" s="605" t="s">
        <v>510</v>
      </c>
      <c r="F1644" s="601" t="s">
        <v>3521</v>
      </c>
      <c r="G1644" s="606">
        <v>7301514</v>
      </c>
      <c r="H1644" s="607" t="s">
        <v>770</v>
      </c>
      <c r="I1644" s="618">
        <f t="shared" si="21"/>
        <v>7301514</v>
      </c>
    </row>
    <row r="1645" spans="1:9" s="600" customFormat="1" ht="24.75" customHeight="1">
      <c r="A1645" s="617" t="s">
        <v>2602</v>
      </c>
      <c r="B1645" s="602">
        <v>44265</v>
      </c>
      <c r="C1645" s="603" t="s">
        <v>3522</v>
      </c>
      <c r="D1645" s="604" t="s">
        <v>3523</v>
      </c>
      <c r="E1645" s="605" t="s">
        <v>510</v>
      </c>
      <c r="F1645" s="601" t="s">
        <v>3521</v>
      </c>
      <c r="G1645" s="606">
        <v>8692159</v>
      </c>
      <c r="H1645" s="607" t="s">
        <v>770</v>
      </c>
      <c r="I1645" s="618">
        <f t="shared" si="21"/>
        <v>8692159</v>
      </c>
    </row>
    <row r="1646" spans="1:9" s="600" customFormat="1" ht="24.75" customHeight="1">
      <c r="A1646" s="617" t="s">
        <v>2602</v>
      </c>
      <c r="B1646" s="602">
        <v>44294</v>
      </c>
      <c r="C1646" s="603" t="s">
        <v>3524</v>
      </c>
      <c r="D1646" s="604" t="s">
        <v>3525</v>
      </c>
      <c r="E1646" s="605" t="s">
        <v>510</v>
      </c>
      <c r="F1646" s="601" t="s">
        <v>3526</v>
      </c>
      <c r="G1646" s="606">
        <v>1357048</v>
      </c>
      <c r="H1646" s="607" t="s">
        <v>770</v>
      </c>
      <c r="I1646" s="618">
        <f t="shared" si="21"/>
        <v>1357048</v>
      </c>
    </row>
    <row r="1647" spans="1:9" s="600" customFormat="1" ht="24.75" customHeight="1">
      <c r="A1647" s="617" t="s">
        <v>2602</v>
      </c>
      <c r="B1647" s="602">
        <v>44265</v>
      </c>
      <c r="C1647" s="603" t="s">
        <v>3527</v>
      </c>
      <c r="D1647" s="604" t="s">
        <v>3528</v>
      </c>
      <c r="E1647" s="605" t="s">
        <v>510</v>
      </c>
      <c r="F1647" s="601" t="s">
        <v>3521</v>
      </c>
      <c r="G1647" s="606">
        <v>7991127</v>
      </c>
      <c r="H1647" s="607" t="s">
        <v>770</v>
      </c>
      <c r="I1647" s="618">
        <f t="shared" si="21"/>
        <v>7991127</v>
      </c>
    </row>
    <row r="1648" spans="1:9" s="600" customFormat="1" ht="24.75" customHeight="1">
      <c r="A1648" s="617" t="s">
        <v>2602</v>
      </c>
      <c r="B1648" s="602">
        <v>44323</v>
      </c>
      <c r="C1648" s="603" t="s">
        <v>3529</v>
      </c>
      <c r="D1648" s="604" t="s">
        <v>3530</v>
      </c>
      <c r="E1648" s="605" t="s">
        <v>510</v>
      </c>
      <c r="F1648" s="601" t="s">
        <v>3521</v>
      </c>
      <c r="G1648" s="606">
        <v>8817644</v>
      </c>
      <c r="H1648" s="607" t="s">
        <v>770</v>
      </c>
      <c r="I1648" s="618">
        <f t="shared" si="21"/>
        <v>8817644</v>
      </c>
    </row>
    <row r="1649" spans="1:11" s="600" customFormat="1" ht="24.75" customHeight="1">
      <c r="A1649" s="617" t="s">
        <v>2602</v>
      </c>
      <c r="B1649" s="602">
        <v>44384</v>
      </c>
      <c r="C1649" s="603" t="s">
        <v>3524</v>
      </c>
      <c r="D1649" s="604" t="s">
        <v>3531</v>
      </c>
      <c r="E1649" s="605" t="s">
        <v>510</v>
      </c>
      <c r="F1649" s="601" t="s">
        <v>3526</v>
      </c>
      <c r="G1649" s="606">
        <v>1379143</v>
      </c>
      <c r="H1649" s="607" t="s">
        <v>770</v>
      </c>
      <c r="I1649" s="618">
        <f t="shared" si="21"/>
        <v>1379143</v>
      </c>
    </row>
    <row r="1650" spans="1:11" s="600" customFormat="1" ht="24.75" customHeight="1">
      <c r="A1650" s="617" t="s">
        <v>2602</v>
      </c>
      <c r="B1650" s="602">
        <v>44265</v>
      </c>
      <c r="C1650" s="603" t="s">
        <v>3527</v>
      </c>
      <c r="D1650" s="604" t="s">
        <v>3533</v>
      </c>
      <c r="E1650" s="605" t="s">
        <v>510</v>
      </c>
      <c r="F1650" s="601" t="s">
        <v>3521</v>
      </c>
      <c r="G1650" s="606">
        <v>1462454</v>
      </c>
      <c r="H1650" s="607" t="s">
        <v>770</v>
      </c>
      <c r="I1650" s="618">
        <f t="shared" si="21"/>
        <v>1462454</v>
      </c>
    </row>
    <row r="1651" spans="1:11" s="600" customFormat="1" ht="24.75" customHeight="1">
      <c r="A1651" s="617" t="s">
        <v>2602</v>
      </c>
      <c r="B1651" s="602">
        <v>44012</v>
      </c>
      <c r="C1651" s="603" t="s">
        <v>3527</v>
      </c>
      <c r="D1651" s="604" t="s">
        <v>3535</v>
      </c>
      <c r="E1651" s="605" t="s">
        <v>510</v>
      </c>
      <c r="F1651" s="601" t="s">
        <v>3521</v>
      </c>
      <c r="G1651" s="606">
        <v>1521132</v>
      </c>
      <c r="H1651" s="607" t="s">
        <v>770</v>
      </c>
      <c r="I1651" s="618">
        <f t="shared" si="21"/>
        <v>1521132</v>
      </c>
    </row>
    <row r="1652" spans="1:11" s="600" customFormat="1" ht="24.75" customHeight="1">
      <c r="A1652" s="617" t="s">
        <v>2602</v>
      </c>
      <c r="B1652" s="602">
        <v>44477</v>
      </c>
      <c r="C1652" s="603"/>
      <c r="D1652" s="604" t="s">
        <v>3536</v>
      </c>
      <c r="E1652" s="605" t="s">
        <v>510</v>
      </c>
      <c r="F1652" s="601" t="s">
        <v>3537</v>
      </c>
      <c r="G1652" s="606">
        <v>1516316</v>
      </c>
      <c r="H1652" s="607" t="s">
        <v>770</v>
      </c>
      <c r="I1652" s="618">
        <f t="shared" si="21"/>
        <v>1516316</v>
      </c>
    </row>
    <row r="1653" spans="1:11" s="600" customFormat="1" ht="24.75" customHeight="1">
      <c r="A1653" s="617" t="s">
        <v>2602</v>
      </c>
      <c r="B1653" s="602">
        <v>44510</v>
      </c>
      <c r="C1653" s="603"/>
      <c r="D1653" s="604" t="s">
        <v>3540</v>
      </c>
      <c r="E1653" s="605" t="s">
        <v>510</v>
      </c>
      <c r="F1653" s="601" t="s">
        <v>3541</v>
      </c>
      <c r="G1653" s="606">
        <v>1399789</v>
      </c>
      <c r="H1653" s="607" t="s">
        <v>770</v>
      </c>
      <c r="I1653" s="618">
        <f t="shared" si="21"/>
        <v>1399789</v>
      </c>
    </row>
    <row r="1654" spans="1:11" s="600" customFormat="1" ht="24.75" customHeight="1">
      <c r="A1654" s="617" t="s">
        <v>2602</v>
      </c>
      <c r="B1654" s="602">
        <v>44538</v>
      </c>
      <c r="C1654" s="603"/>
      <c r="D1654" s="604" t="s">
        <v>3546</v>
      </c>
      <c r="E1654" s="605" t="s">
        <v>510</v>
      </c>
      <c r="F1654" s="601" t="s">
        <v>3545</v>
      </c>
      <c r="G1654" s="606">
        <v>1456354</v>
      </c>
      <c r="H1654" s="607" t="s">
        <v>770</v>
      </c>
      <c r="I1654" s="618">
        <v>1446485</v>
      </c>
    </row>
    <row r="1655" spans="1:11" s="600" customFormat="1" ht="15">
      <c r="A1655" s="617" t="s">
        <v>2955</v>
      </c>
      <c r="B1655" s="602"/>
      <c r="C1655" s="603"/>
      <c r="D1655" s="604"/>
      <c r="E1655" s="605" t="s">
        <v>2956</v>
      </c>
      <c r="F1655" s="601"/>
      <c r="G1655" s="606">
        <v>53609771</v>
      </c>
      <c r="H1655" s="585">
        <v>44926</v>
      </c>
      <c r="I1655" s="618">
        <v>53609771</v>
      </c>
    </row>
    <row r="1656" spans="1:11" ht="15">
      <c r="A1656" s="615"/>
      <c r="B1656" s="612"/>
      <c r="C1656" s="613"/>
      <c r="D1656" s="604"/>
      <c r="E1656" s="605"/>
      <c r="F1656" s="605"/>
      <c r="G1656" s="614"/>
      <c r="H1656" s="610"/>
      <c r="I1656" s="618"/>
    </row>
    <row r="1657" spans="1:11" ht="15">
      <c r="A1657" s="615"/>
      <c r="B1657" s="612"/>
      <c r="C1657" s="613"/>
      <c r="D1657" s="604"/>
      <c r="E1657" s="605"/>
      <c r="F1657" s="605"/>
      <c r="G1657" s="614"/>
      <c r="H1657" s="610"/>
      <c r="I1657" s="616"/>
    </row>
    <row r="1658" spans="1:11" ht="16" thickBot="1">
      <c r="A1658" s="619"/>
      <c r="B1658" s="620"/>
      <c r="C1658" s="621"/>
      <c r="D1658" s="622"/>
      <c r="E1658" s="623"/>
      <c r="F1658" s="624"/>
      <c r="G1658" s="625"/>
      <c r="H1658" s="626"/>
      <c r="I1658" s="627">
        <f>SUM(I8:I1657)</f>
        <v>360014778.99120027</v>
      </c>
    </row>
    <row r="1659" spans="1:11" ht="15">
      <c r="B1659" s="103"/>
      <c r="C1659" s="103"/>
      <c r="D1659" s="103"/>
      <c r="E1659" s="103"/>
      <c r="F1659" s="137"/>
      <c r="G1659" s="140"/>
      <c r="H1659" s="103"/>
      <c r="I1659" s="95"/>
    </row>
    <row r="1660" spans="1:11" s="600" customFormat="1">
      <c r="A1660" s="687"/>
      <c r="B1660" s="100"/>
      <c r="C1660" s="101"/>
      <c r="D1660" s="102"/>
      <c r="E1660" s="99"/>
      <c r="F1660" s="138"/>
      <c r="G1660" s="141"/>
      <c r="I1660" s="697"/>
      <c r="J1660" s="696"/>
      <c r="K1660" s="695"/>
    </row>
    <row r="1661" spans="1:11" s="600" customFormat="1">
      <c r="A1661" s="687"/>
      <c r="B1661" s="100"/>
      <c r="C1661" s="101"/>
      <c r="D1661" s="102"/>
      <c r="E1661" s="99"/>
      <c r="F1661" s="138"/>
      <c r="G1661" s="141"/>
      <c r="I1661" s="697"/>
      <c r="J1661" s="696"/>
      <c r="K1661" s="695"/>
    </row>
    <row r="1662" spans="1:11" s="600" customFormat="1">
      <c r="A1662" s="687"/>
      <c r="B1662" s="100"/>
      <c r="C1662" s="101"/>
      <c r="D1662" s="102"/>
      <c r="E1662" s="99"/>
      <c r="F1662" s="138"/>
      <c r="G1662" s="141"/>
      <c r="I1662" s="697"/>
      <c r="J1662" s="696"/>
      <c r="K1662" s="695"/>
    </row>
    <row r="1663" spans="1:11" s="600" customFormat="1">
      <c r="A1663" s="687"/>
      <c r="B1663" s="100"/>
      <c r="C1663" s="101"/>
      <c r="D1663" s="102"/>
      <c r="E1663" s="99"/>
      <c r="F1663" s="138"/>
      <c r="G1663" s="141"/>
      <c r="I1663" s="697"/>
      <c r="J1663" s="696"/>
      <c r="K1663" s="695"/>
    </row>
    <row r="1664" spans="1:11" s="600" customFormat="1">
      <c r="A1664" s="687"/>
      <c r="B1664" s="100"/>
      <c r="C1664" s="101"/>
      <c r="D1664" s="102"/>
      <c r="E1664" s="99"/>
      <c r="F1664" s="138"/>
      <c r="G1664" s="141"/>
      <c r="I1664" s="697"/>
      <c r="J1664" s="697"/>
      <c r="K1664" s="695"/>
    </row>
    <row r="1668" spans="1:9" ht="15">
      <c r="B1668" s="98"/>
      <c r="C1668" s="98"/>
      <c r="D1668" s="98"/>
      <c r="E1668" s="98"/>
      <c r="G1668" s="97"/>
      <c r="I1668" s="94"/>
    </row>
    <row r="1669" spans="1:9">
      <c r="A1669" s="688"/>
    </row>
    <row r="1675" spans="1:9">
      <c r="F1675" s="139"/>
    </row>
    <row r="1676" spans="1:9">
      <c r="F1676" s="139"/>
    </row>
  </sheetData>
  <autoFilter ref="A6:I1655" xr:uid="{00000000-0009-0000-0000-00000A000000}"/>
  <sortState xmlns:xlrd2="http://schemas.microsoft.com/office/spreadsheetml/2017/richdata2" ref="A8:I1489">
    <sortCondition ref="A8"/>
  </sortState>
  <mergeCells count="10">
    <mergeCell ref="I6:I7"/>
    <mergeCell ref="A2:I2"/>
    <mergeCell ref="A3:I3"/>
    <mergeCell ref="A4:I4"/>
    <mergeCell ref="A6:A7"/>
    <mergeCell ref="D6:D7"/>
    <mergeCell ref="E6:E7"/>
    <mergeCell ref="F6:F7"/>
    <mergeCell ref="G6:G7"/>
    <mergeCell ref="H6:H7"/>
  </mergeCells>
  <pageMargins left="0.59055118110236227" right="0.59970238095238093" top="0.43307086614173229" bottom="0.39370078740157483" header="0" footer="0"/>
  <pageSetup scale="65" fitToHeight="0" orientation="landscape" r:id="rId1"/>
  <headerFooter>
    <oddHeader>&amp;LNotas a los Estados Financieros&amp;R7.I.12</oddHeader>
    <oddFooter>&amp;C&amp;10"Bajo protesta de decir verdad declaramos que los Estados Financieros y sus Notas, son razonablemente correctos y son responsabilidad del emisor"&amp;R&amp;P/&amp;N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sheetPr>
  <dimension ref="A1:H41"/>
  <sheetViews>
    <sheetView zoomScaleNormal="100" workbookViewId="0">
      <selection activeCell="F19" sqref="F19"/>
    </sheetView>
  </sheetViews>
  <sheetFormatPr baseColWidth="10" defaultColWidth="11.5" defaultRowHeight="15"/>
  <cols>
    <col min="1" max="1" width="7.33203125" style="14" customWidth="1"/>
    <col min="2" max="2" width="6.5" style="14" customWidth="1"/>
    <col min="3" max="3" width="16.33203125" style="14" customWidth="1"/>
    <col min="4" max="4" width="20.6640625" style="14" customWidth="1"/>
    <col min="5" max="5" width="20.5" style="14" customWidth="1"/>
    <col min="6" max="6" width="19.5" style="14" customWidth="1"/>
    <col min="7" max="7" width="2.83203125" style="14" customWidth="1"/>
    <col min="8" max="16384" width="11.5" style="14"/>
  </cols>
  <sheetData>
    <row r="1" spans="1:8" s="270" customFormat="1" ht="45" customHeight="1">
      <c r="A1" s="769" t="s">
        <v>0</v>
      </c>
      <c r="B1" s="769"/>
      <c r="C1" s="769"/>
      <c r="D1" s="769"/>
      <c r="E1" s="769"/>
      <c r="F1" s="769"/>
      <c r="G1" s="769"/>
      <c r="H1" s="769"/>
    </row>
    <row r="2" spans="1:8" s="270" customFormat="1" ht="15" customHeight="1">
      <c r="A2" s="775" t="s">
        <v>121</v>
      </c>
      <c r="B2" s="775"/>
      <c r="C2" s="775"/>
      <c r="D2" s="775"/>
      <c r="E2" s="775"/>
      <c r="F2" s="775"/>
      <c r="G2" s="775"/>
      <c r="H2" s="775"/>
    </row>
    <row r="3" spans="1:8" s="270" customFormat="1" ht="14">
      <c r="B3" s="781" t="s">
        <v>4185</v>
      </c>
      <c r="C3" s="781"/>
      <c r="D3" s="781"/>
      <c r="E3" s="781"/>
      <c r="F3" s="781"/>
      <c r="G3" s="781"/>
      <c r="H3" s="781"/>
    </row>
    <row r="4" spans="1:8" ht="24.75" customHeight="1" thickBot="1">
      <c r="B4" s="778"/>
      <c r="C4" s="778"/>
      <c r="D4" s="778"/>
      <c r="E4" s="778"/>
      <c r="F4" s="778"/>
      <c r="G4" s="778"/>
    </row>
    <row r="5" spans="1:8" s="175" customFormat="1" ht="13">
      <c r="B5" s="171"/>
      <c r="C5" s="172"/>
      <c r="D5" s="172"/>
      <c r="E5" s="172"/>
      <c r="F5" s="172"/>
      <c r="G5" s="173"/>
      <c r="H5" s="344"/>
    </row>
    <row r="6" spans="1:8" s="175" customFormat="1" ht="10.5" customHeight="1">
      <c r="B6" s="174"/>
      <c r="G6" s="176"/>
    </row>
    <row r="7" spans="1:8" s="175" customFormat="1" ht="13" hidden="1">
      <c r="B7" s="174"/>
      <c r="G7" s="176"/>
    </row>
    <row r="8" spans="1:8" s="175" customFormat="1" ht="15" customHeight="1">
      <c r="B8" s="779" t="s">
        <v>4482</v>
      </c>
      <c r="C8" s="772"/>
      <c r="D8" s="772"/>
      <c r="E8" s="772"/>
      <c r="F8" s="772"/>
      <c r="G8" s="780"/>
    </row>
    <row r="9" spans="1:8" s="175" customFormat="1" ht="51" customHeight="1">
      <c r="B9" s="779"/>
      <c r="C9" s="772"/>
      <c r="D9" s="772"/>
      <c r="E9" s="772"/>
      <c r="F9" s="772"/>
      <c r="G9" s="780"/>
    </row>
    <row r="10" spans="1:8" s="175" customFormat="1" ht="13">
      <c r="B10" s="779"/>
      <c r="C10" s="772"/>
      <c r="D10" s="772"/>
      <c r="E10" s="772"/>
      <c r="F10" s="772"/>
      <c r="G10" s="780"/>
    </row>
    <row r="11" spans="1:8" s="175" customFormat="1" ht="13">
      <c r="B11" s="324"/>
      <c r="C11" s="325"/>
      <c r="D11" s="325"/>
      <c r="E11" s="325"/>
      <c r="F11" s="325"/>
      <c r="G11" s="326"/>
    </row>
    <row r="12" spans="1:8" s="175" customFormat="1" ht="13">
      <c r="B12" s="174"/>
      <c r="D12" s="777" t="s">
        <v>28</v>
      </c>
      <c r="E12" s="777"/>
      <c r="F12" s="251" t="s">
        <v>4473</v>
      </c>
      <c r="G12" s="326"/>
    </row>
    <row r="13" spans="1:8" s="175" customFormat="1" ht="15" customHeight="1">
      <c r="B13" s="770">
        <v>2165</v>
      </c>
      <c r="C13" s="771"/>
      <c r="D13" s="772" t="s">
        <v>122</v>
      </c>
      <c r="E13" s="772"/>
      <c r="F13" s="773">
        <v>2565562.1</v>
      </c>
      <c r="G13" s="326"/>
    </row>
    <row r="14" spans="1:8" s="175" customFormat="1" ht="13">
      <c r="B14" s="770"/>
      <c r="C14" s="771"/>
      <c r="D14" s="772"/>
      <c r="E14" s="772"/>
      <c r="F14" s="773"/>
      <c r="G14" s="326"/>
    </row>
    <row r="15" spans="1:8" s="175" customFormat="1" ht="13">
      <c r="B15" s="324"/>
      <c r="C15" s="325"/>
      <c r="D15" s="325"/>
      <c r="E15" s="325"/>
      <c r="F15" s="325"/>
      <c r="G15" s="326"/>
    </row>
    <row r="16" spans="1:8" s="175" customFormat="1" ht="13">
      <c r="B16" s="324"/>
      <c r="C16" s="325"/>
      <c r="D16" s="325"/>
      <c r="E16" s="325"/>
      <c r="F16" s="325"/>
      <c r="G16" s="326"/>
    </row>
    <row r="17" spans="2:7" s="175" customFormat="1" ht="13">
      <c r="B17" s="324"/>
      <c r="C17" s="325"/>
      <c r="D17" s="325"/>
      <c r="E17" s="325"/>
      <c r="F17" s="325"/>
      <c r="G17" s="326"/>
    </row>
    <row r="18" spans="2:7" s="175" customFormat="1" ht="13">
      <c r="B18" s="324"/>
      <c r="C18" s="325"/>
      <c r="D18" s="325"/>
      <c r="E18" s="325"/>
      <c r="F18" s="325"/>
      <c r="G18" s="326"/>
    </row>
    <row r="19" spans="2:7" s="175" customFormat="1" ht="13">
      <c r="B19" s="174"/>
      <c r="G19" s="176"/>
    </row>
    <row r="20" spans="2:7" s="175" customFormat="1" ht="13">
      <c r="B20" s="174"/>
      <c r="G20" s="176"/>
    </row>
    <row r="21" spans="2:7" s="175" customFormat="1" ht="13">
      <c r="B21" s="174"/>
      <c r="G21" s="176"/>
    </row>
    <row r="22" spans="2:7" s="175" customFormat="1" ht="13">
      <c r="B22" s="174"/>
      <c r="G22" s="176"/>
    </row>
    <row r="23" spans="2:7" s="175" customFormat="1" ht="13">
      <c r="B23" s="174"/>
      <c r="G23" s="176"/>
    </row>
    <row r="24" spans="2:7" s="175" customFormat="1" ht="13">
      <c r="B24" s="174"/>
      <c r="G24" s="176"/>
    </row>
    <row r="25" spans="2:7" s="175" customFormat="1" ht="13">
      <c r="B25" s="174"/>
      <c r="G25" s="176"/>
    </row>
    <row r="26" spans="2:7" s="175" customFormat="1" ht="14" thickBot="1">
      <c r="B26" s="177"/>
      <c r="C26" s="178"/>
      <c r="D26" s="178"/>
      <c r="E26" s="178"/>
      <c r="F26" s="178"/>
      <c r="G26" s="179"/>
    </row>
    <row r="27" spans="2:7" s="61" customFormat="1" ht="48" customHeight="1">
      <c r="B27" s="774"/>
      <c r="C27" s="774"/>
      <c r="D27" s="774"/>
      <c r="E27" s="774"/>
      <c r="F27" s="774"/>
      <c r="G27" s="774"/>
    </row>
    <row r="41" spans="2:7" s="27" customFormat="1" ht="11">
      <c r="B41" s="776"/>
      <c r="C41" s="776"/>
      <c r="D41" s="776"/>
      <c r="E41" s="776"/>
      <c r="F41" s="776"/>
      <c r="G41" s="776"/>
    </row>
  </sheetData>
  <mergeCells count="11">
    <mergeCell ref="B41:G41"/>
    <mergeCell ref="D12:E12"/>
    <mergeCell ref="B4:G4"/>
    <mergeCell ref="B8:G10"/>
    <mergeCell ref="B3:H3"/>
    <mergeCell ref="A1:H1"/>
    <mergeCell ref="B13:C14"/>
    <mergeCell ref="D13:E14"/>
    <mergeCell ref="F13:F14"/>
    <mergeCell ref="B27:G27"/>
    <mergeCell ref="A2:H2"/>
  </mergeCells>
  <pageMargins left="0.59055118110236227" right="0.421875" top="0.43307086614173229" bottom="0.796875" header="0" footer="0"/>
  <pageSetup scale="85" orientation="portrait" r:id="rId1"/>
  <headerFooter>
    <oddHeader>&amp;LNotas a los Estados Financieros&amp;R7.I.13</oddHeader>
    <oddFooter xml:space="preserve">&amp;C&amp;9"Bajo protesta de decir verdad declaramos que los Estados Financieros y sus Notas, son razonablemente correctos y son responsabilidad del emisor"
&amp;R&amp;P/&amp;N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B1:J47"/>
  <sheetViews>
    <sheetView zoomScaleNormal="100" workbookViewId="0">
      <selection activeCell="F24" sqref="F24"/>
    </sheetView>
  </sheetViews>
  <sheetFormatPr baseColWidth="10" defaultColWidth="11.5" defaultRowHeight="15"/>
  <cols>
    <col min="1" max="1" width="4.83203125" style="14" customWidth="1"/>
    <col min="2" max="2" width="11.5" style="14"/>
    <col min="3" max="3" width="14.5" style="14" customWidth="1"/>
    <col min="4" max="4" width="12.5" style="14" customWidth="1"/>
    <col min="5" max="5" width="9.5" style="14" customWidth="1"/>
    <col min="6" max="6" width="17.1640625" style="14" customWidth="1"/>
    <col min="7" max="7" width="8" style="14" customWidth="1"/>
    <col min="8" max="8" width="1.6640625" style="14" customWidth="1"/>
    <col min="9" max="16384" width="11.5" style="14"/>
  </cols>
  <sheetData>
    <row r="1" spans="2:9" s="270" customFormat="1" ht="38.25" customHeight="1">
      <c r="C1" s="769" t="s">
        <v>0</v>
      </c>
      <c r="D1" s="769"/>
      <c r="E1" s="769"/>
      <c r="F1" s="769"/>
      <c r="G1" s="769"/>
      <c r="H1" s="769"/>
      <c r="I1" s="343"/>
    </row>
    <row r="2" spans="2:9" s="270" customFormat="1" ht="14">
      <c r="B2" s="710" t="s">
        <v>123</v>
      </c>
      <c r="C2" s="710"/>
      <c r="D2" s="710"/>
      <c r="E2" s="710"/>
      <c r="F2" s="710"/>
      <c r="G2" s="710"/>
      <c r="H2" s="710"/>
      <c r="I2" s="710"/>
    </row>
    <row r="3" spans="2:9" s="270" customFormat="1" ht="14">
      <c r="B3" s="710" t="s">
        <v>4184</v>
      </c>
      <c r="C3" s="710"/>
      <c r="D3" s="710"/>
      <c r="E3" s="710"/>
      <c r="F3" s="710"/>
      <c r="G3" s="710"/>
      <c r="H3" s="710"/>
      <c r="I3" s="710"/>
    </row>
    <row r="4" spans="2:9" ht="38.25" customHeight="1" thickBot="1">
      <c r="B4" s="785"/>
      <c r="C4" s="785"/>
      <c r="D4" s="785"/>
      <c r="E4" s="785"/>
      <c r="F4" s="785"/>
      <c r="G4" s="785"/>
      <c r="H4" s="785"/>
      <c r="I4" s="785"/>
    </row>
    <row r="5" spans="2:9" s="175" customFormat="1" ht="13">
      <c r="B5" s="171"/>
      <c r="C5" s="172"/>
      <c r="D5" s="172"/>
      <c r="E5" s="172"/>
      <c r="F5" s="172"/>
      <c r="G5" s="172"/>
      <c r="H5" s="172"/>
      <c r="I5" s="173"/>
    </row>
    <row r="6" spans="2:9" s="175" customFormat="1" ht="13">
      <c r="B6" s="174"/>
      <c r="I6" s="176"/>
    </row>
    <row r="7" spans="2:9" s="175" customFormat="1" ht="13">
      <c r="B7" s="174"/>
      <c r="I7" s="176"/>
    </row>
    <row r="8" spans="2:9" s="175" customFormat="1" ht="31.5" customHeight="1">
      <c r="B8" s="748" t="s">
        <v>124</v>
      </c>
      <c r="C8" s="749"/>
      <c r="D8" s="749"/>
      <c r="E8" s="749"/>
      <c r="F8" s="749"/>
      <c r="G8" s="749"/>
      <c r="H8" s="749"/>
      <c r="I8" s="750"/>
    </row>
    <row r="9" spans="2:9" s="175" customFormat="1" ht="13">
      <c r="B9" s="324"/>
      <c r="C9" s="325"/>
      <c r="D9" s="325"/>
      <c r="E9" s="325"/>
      <c r="F9" s="325"/>
      <c r="G9" s="325"/>
      <c r="H9" s="325"/>
      <c r="I9" s="326"/>
    </row>
    <row r="10" spans="2:9" s="175" customFormat="1" ht="13">
      <c r="B10" s="324"/>
      <c r="C10" s="325"/>
      <c r="D10" s="325"/>
      <c r="E10" s="325"/>
      <c r="F10" s="325"/>
      <c r="G10" s="325"/>
      <c r="H10" s="325"/>
      <c r="I10" s="326"/>
    </row>
    <row r="11" spans="2:9" s="175" customFormat="1" ht="13">
      <c r="B11" s="174"/>
      <c r="D11" s="777" t="s">
        <v>28</v>
      </c>
      <c r="E11" s="777"/>
      <c r="F11" s="345" t="s">
        <v>4473</v>
      </c>
      <c r="G11" s="325"/>
      <c r="H11" s="325"/>
      <c r="I11" s="326"/>
    </row>
    <row r="12" spans="2:9" s="175" customFormat="1" ht="13">
      <c r="B12" s="770">
        <v>2151</v>
      </c>
      <c r="C12" s="771"/>
      <c r="D12" s="772" t="s">
        <v>125</v>
      </c>
      <c r="E12" s="772"/>
      <c r="F12" s="782">
        <v>9618839.8000000007</v>
      </c>
      <c r="G12" s="325"/>
      <c r="H12" s="325"/>
      <c r="I12" s="326"/>
    </row>
    <row r="13" spans="2:9" s="175" customFormat="1" ht="13">
      <c r="B13" s="770"/>
      <c r="C13" s="771"/>
      <c r="D13" s="772"/>
      <c r="E13" s="772"/>
      <c r="F13" s="782"/>
      <c r="G13" s="325"/>
      <c r="H13" s="325"/>
      <c r="I13" s="326"/>
    </row>
    <row r="14" spans="2:9" s="175" customFormat="1" ht="13">
      <c r="B14" s="324"/>
      <c r="C14" s="325"/>
      <c r="D14" s="325"/>
      <c r="E14" s="325"/>
      <c r="F14" s="325"/>
      <c r="G14" s="325"/>
      <c r="H14" s="325"/>
      <c r="I14" s="326"/>
    </row>
    <row r="15" spans="2:9" s="175" customFormat="1" ht="13">
      <c r="B15" s="324"/>
      <c r="C15" s="325"/>
      <c r="D15" s="346"/>
      <c r="F15" s="346"/>
      <c r="G15" s="325"/>
      <c r="H15" s="325"/>
      <c r="I15" s="326"/>
    </row>
    <row r="16" spans="2:9" s="175" customFormat="1" ht="13">
      <c r="B16" s="324"/>
      <c r="C16" s="325"/>
      <c r="D16" s="325"/>
      <c r="E16" s="325"/>
      <c r="F16" s="325"/>
      <c r="G16" s="325"/>
      <c r="H16" s="325"/>
      <c r="I16" s="326"/>
    </row>
    <row r="17" spans="2:9" s="175" customFormat="1" ht="13">
      <c r="B17" s="324"/>
      <c r="C17" s="325"/>
      <c r="D17" s="325"/>
      <c r="E17" s="325"/>
      <c r="F17" s="325"/>
      <c r="G17" s="325"/>
      <c r="H17" s="325"/>
      <c r="I17" s="326"/>
    </row>
    <row r="18" spans="2:9" s="175" customFormat="1" ht="13">
      <c r="B18" s="324"/>
      <c r="C18" s="325"/>
      <c r="D18" s="325"/>
      <c r="E18" s="325"/>
      <c r="F18" s="325"/>
      <c r="G18" s="325"/>
      <c r="H18" s="325"/>
      <c r="I18" s="326"/>
    </row>
    <row r="19" spans="2:9" s="175" customFormat="1" ht="13">
      <c r="B19" s="174"/>
      <c r="I19" s="176"/>
    </row>
    <row r="20" spans="2:9" s="175" customFormat="1" ht="13">
      <c r="B20" s="174"/>
      <c r="I20" s="176"/>
    </row>
    <row r="21" spans="2:9" s="175" customFormat="1" ht="14" thickBot="1">
      <c r="B21" s="177"/>
      <c r="C21" s="178"/>
      <c r="D21" s="178"/>
      <c r="E21" s="178"/>
      <c r="F21" s="178"/>
      <c r="G21" s="178"/>
      <c r="H21" s="178"/>
      <c r="I21" s="179"/>
    </row>
    <row r="22" spans="2:9">
      <c r="B22" s="783"/>
      <c r="C22" s="783"/>
      <c r="D22" s="783"/>
      <c r="E22" s="783"/>
      <c r="F22" s="783"/>
      <c r="G22" s="783"/>
      <c r="H22" s="783"/>
      <c r="I22" s="783"/>
    </row>
    <row r="23" spans="2:9">
      <c r="B23" s="784"/>
      <c r="C23" s="784"/>
      <c r="D23" s="784"/>
      <c r="E23" s="784"/>
      <c r="F23" s="784"/>
      <c r="G23" s="784"/>
      <c r="H23" s="784"/>
      <c r="I23" s="784"/>
    </row>
    <row r="24" spans="2:9">
      <c r="B24" s="9"/>
      <c r="C24" s="9"/>
      <c r="D24" s="9"/>
      <c r="E24" s="9"/>
      <c r="F24" s="9"/>
      <c r="G24" s="9"/>
      <c r="H24" s="9"/>
      <c r="I24" s="9"/>
    </row>
    <row r="46" spans="10:10">
      <c r="J46" s="134"/>
    </row>
    <row r="47" spans="10:10">
      <c r="J47" s="133"/>
    </row>
  </sheetData>
  <mergeCells count="10">
    <mergeCell ref="B12:C13"/>
    <mergeCell ref="D12:E13"/>
    <mergeCell ref="F12:F13"/>
    <mergeCell ref="B22:I23"/>
    <mergeCell ref="C1:H1"/>
    <mergeCell ref="B2:I2"/>
    <mergeCell ref="B3:I3"/>
    <mergeCell ref="B4:I4"/>
    <mergeCell ref="B8:I8"/>
    <mergeCell ref="D11:E11"/>
  </mergeCells>
  <pageMargins left="0" right="0" top="0.39370078740157483" bottom="0.73958333333333337" header="0" footer="0"/>
  <pageSetup orientation="portrait" r:id="rId1"/>
  <headerFooter>
    <oddHeader>&amp;LNotas a los Estados Financieros&amp;R7.I.14</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B1:J67"/>
  <sheetViews>
    <sheetView zoomScaleNormal="100" zoomScalePageLayoutView="85" workbookViewId="0">
      <selection activeCell="B5" sqref="B5"/>
    </sheetView>
  </sheetViews>
  <sheetFormatPr baseColWidth="10" defaultColWidth="11.5" defaultRowHeight="15"/>
  <cols>
    <col min="1" max="1" width="4.6640625" style="78" customWidth="1"/>
    <col min="2" max="2" width="12.33203125" style="17" customWidth="1"/>
    <col min="3" max="3" width="79.33203125" style="31" customWidth="1"/>
    <col min="4" max="4" width="15.83203125" style="78" customWidth="1"/>
    <col min="5" max="5" width="7.6640625" style="78" customWidth="1"/>
    <col min="6" max="16384" width="11.5" style="78"/>
  </cols>
  <sheetData>
    <row r="1" spans="2:10" s="28" customFormat="1" ht="14">
      <c r="B1" s="29"/>
      <c r="C1" s="29"/>
      <c r="D1" s="64"/>
      <c r="E1" s="29"/>
      <c r="F1" s="29"/>
      <c r="G1" s="29"/>
      <c r="H1" s="29"/>
      <c r="I1" s="29"/>
    </row>
    <row r="2" spans="2:10" s="349" customFormat="1" ht="21.75" customHeight="1">
      <c r="B2" s="786" t="s">
        <v>126</v>
      </c>
      <c r="C2" s="786"/>
      <c r="D2" s="786"/>
      <c r="E2" s="347"/>
      <c r="F2" s="348"/>
      <c r="G2" s="348"/>
      <c r="H2" s="348"/>
      <c r="I2" s="348"/>
      <c r="J2" s="348"/>
    </row>
    <row r="3" spans="2:10" s="349" customFormat="1">
      <c r="B3" s="786" t="s">
        <v>127</v>
      </c>
      <c r="C3" s="786"/>
      <c r="D3" s="786"/>
      <c r="E3" s="348"/>
      <c r="F3" s="348"/>
      <c r="G3" s="348"/>
      <c r="H3" s="348"/>
      <c r="I3" s="348"/>
      <c r="J3" s="348"/>
    </row>
    <row r="4" spans="2:10" s="349" customFormat="1">
      <c r="B4" s="786" t="s">
        <v>4186</v>
      </c>
      <c r="C4" s="786"/>
      <c r="D4" s="786"/>
      <c r="E4" s="348"/>
      <c r="F4" s="348"/>
      <c r="G4" s="348"/>
      <c r="H4" s="348"/>
      <c r="I4" s="348"/>
      <c r="J4" s="348"/>
    </row>
    <row r="5" spans="2:10" s="28" customFormat="1" ht="14"/>
    <row r="7" spans="2:10" s="153" customFormat="1" ht="14">
      <c r="B7" s="350" t="s">
        <v>128</v>
      </c>
      <c r="C7" s="351" t="s">
        <v>32</v>
      </c>
      <c r="D7" s="350" t="s">
        <v>129</v>
      </c>
    </row>
    <row r="8" spans="2:10" s="153" customFormat="1" ht="14">
      <c r="B8" s="352">
        <v>1</v>
      </c>
      <c r="C8" s="166" t="s">
        <v>130</v>
      </c>
      <c r="D8" s="353"/>
    </row>
    <row r="9" spans="2:10" s="153" customFormat="1" ht="14">
      <c r="B9" s="354">
        <v>1.1000000000000001</v>
      </c>
      <c r="C9" s="166" t="s">
        <v>131</v>
      </c>
      <c r="D9" s="353"/>
    </row>
    <row r="10" spans="2:10" s="153" customFormat="1" ht="14">
      <c r="B10" s="354">
        <v>1.2</v>
      </c>
      <c r="C10" s="166" t="s">
        <v>132</v>
      </c>
      <c r="D10" s="353"/>
    </row>
    <row r="11" spans="2:10" s="153" customFormat="1" ht="14">
      <c r="B11" s="354">
        <v>1.3</v>
      </c>
      <c r="C11" s="166" t="s">
        <v>133</v>
      </c>
      <c r="D11" s="353"/>
    </row>
    <row r="12" spans="2:10" s="153" customFormat="1" ht="14">
      <c r="B12" s="354">
        <v>1.4</v>
      </c>
      <c r="C12" s="166" t="s">
        <v>134</v>
      </c>
      <c r="D12" s="353"/>
    </row>
    <row r="13" spans="2:10" s="153" customFormat="1" ht="14">
      <c r="B13" s="354">
        <v>1.5</v>
      </c>
      <c r="C13" s="166" t="s">
        <v>135</v>
      </c>
      <c r="D13" s="353"/>
    </row>
    <row r="14" spans="2:10" s="153" customFormat="1" ht="14">
      <c r="B14" s="354">
        <v>16</v>
      </c>
      <c r="C14" s="166" t="s">
        <v>136</v>
      </c>
      <c r="D14" s="353"/>
    </row>
    <row r="15" spans="2:10" s="153" customFormat="1" ht="14">
      <c r="B15" s="354">
        <v>17</v>
      </c>
      <c r="C15" s="166" t="s">
        <v>120</v>
      </c>
      <c r="D15" s="353"/>
    </row>
    <row r="16" spans="2:10" s="153" customFormat="1" ht="14">
      <c r="B16" s="354">
        <v>18</v>
      </c>
      <c r="C16" s="166" t="s">
        <v>137</v>
      </c>
      <c r="D16" s="353"/>
    </row>
    <row r="17" spans="2:4" s="153" customFormat="1" ht="28">
      <c r="B17" s="354">
        <v>19</v>
      </c>
      <c r="C17" s="166" t="s">
        <v>138</v>
      </c>
      <c r="D17" s="353"/>
    </row>
    <row r="18" spans="2:4" s="153" customFormat="1" ht="14">
      <c r="B18" s="352">
        <v>2</v>
      </c>
      <c r="C18" s="166" t="s">
        <v>139</v>
      </c>
      <c r="D18" s="353"/>
    </row>
    <row r="19" spans="2:4" s="153" customFormat="1" ht="14">
      <c r="B19" s="354">
        <v>2.1</v>
      </c>
      <c r="C19" s="166" t="s">
        <v>140</v>
      </c>
      <c r="D19" s="353"/>
    </row>
    <row r="20" spans="2:4" s="153" customFormat="1" ht="14">
      <c r="B20" s="354">
        <v>2.2000000000000002</v>
      </c>
      <c r="C20" s="166" t="s">
        <v>141</v>
      </c>
      <c r="D20" s="353"/>
    </row>
    <row r="21" spans="2:4" s="153" customFormat="1" ht="14">
      <c r="B21" s="354">
        <v>2.2999999999999998</v>
      </c>
      <c r="C21" s="166" t="s">
        <v>142</v>
      </c>
      <c r="D21" s="353"/>
    </row>
    <row r="22" spans="2:4" s="153" customFormat="1" ht="14">
      <c r="B22" s="354">
        <v>2.4</v>
      </c>
      <c r="C22" s="166" t="s">
        <v>143</v>
      </c>
      <c r="D22" s="353"/>
    </row>
    <row r="23" spans="2:4" s="153" customFormat="1" ht="14">
      <c r="B23" s="354">
        <v>2.5</v>
      </c>
      <c r="C23" s="166" t="s">
        <v>120</v>
      </c>
      <c r="D23" s="353"/>
    </row>
    <row r="24" spans="2:4" s="153" customFormat="1" ht="14">
      <c r="B24" s="352">
        <v>3</v>
      </c>
      <c r="C24" s="166" t="s">
        <v>144</v>
      </c>
      <c r="D24" s="353"/>
    </row>
    <row r="25" spans="2:4" s="153" customFormat="1" ht="14">
      <c r="B25" s="354">
        <v>3.1</v>
      </c>
      <c r="C25" s="166" t="s">
        <v>145</v>
      </c>
      <c r="D25" s="353"/>
    </row>
    <row r="26" spans="2:4" s="153" customFormat="1" ht="42">
      <c r="B26" s="354">
        <v>3.9</v>
      </c>
      <c r="C26" s="166" t="s">
        <v>146</v>
      </c>
      <c r="D26" s="353"/>
    </row>
    <row r="27" spans="2:4" s="153" customFormat="1" ht="14">
      <c r="B27" s="352">
        <v>4</v>
      </c>
      <c r="C27" s="166" t="s">
        <v>147</v>
      </c>
      <c r="D27" s="353"/>
    </row>
    <row r="28" spans="2:4" s="153" customFormat="1" ht="28">
      <c r="B28" s="354">
        <v>4.0999999999999996</v>
      </c>
      <c r="C28" s="166" t="s">
        <v>148</v>
      </c>
      <c r="D28" s="353"/>
    </row>
    <row r="29" spans="2:4" s="153" customFormat="1" ht="14">
      <c r="B29" s="354">
        <v>4.2</v>
      </c>
      <c r="C29" s="166" t="s">
        <v>149</v>
      </c>
      <c r="D29" s="353"/>
    </row>
    <row r="30" spans="2:4" s="153" customFormat="1" ht="14">
      <c r="B30" s="354">
        <v>4.3</v>
      </c>
      <c r="C30" s="166" t="s">
        <v>150</v>
      </c>
      <c r="D30" s="353"/>
    </row>
    <row r="31" spans="2:4" s="153" customFormat="1" ht="14">
      <c r="B31" s="354">
        <v>4.4000000000000004</v>
      </c>
      <c r="C31" s="166" t="s">
        <v>151</v>
      </c>
      <c r="D31" s="353"/>
    </row>
    <row r="32" spans="2:4" s="153" customFormat="1" ht="14">
      <c r="B32" s="354">
        <v>4.5</v>
      </c>
      <c r="C32" s="166" t="s">
        <v>120</v>
      </c>
      <c r="D32" s="353"/>
    </row>
    <row r="33" spans="2:6" s="153" customFormat="1" ht="28">
      <c r="B33" s="354">
        <v>4.9000000000000004</v>
      </c>
      <c r="C33" s="166" t="s">
        <v>152</v>
      </c>
      <c r="D33" s="353"/>
    </row>
    <row r="34" spans="2:6" s="153" customFormat="1" ht="14">
      <c r="B34" s="352">
        <v>5</v>
      </c>
      <c r="C34" s="166" t="s">
        <v>153</v>
      </c>
      <c r="D34" s="355">
        <f>+D35</f>
        <v>3722.65</v>
      </c>
    </row>
    <row r="35" spans="2:6" s="153" customFormat="1" ht="14">
      <c r="B35" s="354">
        <v>5.0999999999999996</v>
      </c>
      <c r="C35" s="166" t="s">
        <v>154</v>
      </c>
      <c r="D35" s="356">
        <v>3722.65</v>
      </c>
    </row>
    <row r="36" spans="2:6" s="153" customFormat="1" ht="14">
      <c r="B36" s="357">
        <v>5.2</v>
      </c>
      <c r="C36" s="358" t="s">
        <v>155</v>
      </c>
      <c r="D36" s="359"/>
      <c r="E36" s="301"/>
      <c r="F36" s="301"/>
    </row>
    <row r="37" spans="2:6" s="153" customFormat="1" ht="28">
      <c r="B37" s="357">
        <v>5.9</v>
      </c>
      <c r="C37" s="358" t="s">
        <v>156</v>
      </c>
      <c r="D37" s="359"/>
      <c r="E37" s="301"/>
      <c r="F37" s="301"/>
    </row>
    <row r="38" spans="2:6" s="153" customFormat="1" ht="14">
      <c r="B38" s="360">
        <v>6</v>
      </c>
      <c r="C38" s="358" t="s">
        <v>157</v>
      </c>
      <c r="D38" s="359">
        <f>D39</f>
        <v>0</v>
      </c>
      <c r="E38" s="301"/>
      <c r="F38" s="301"/>
    </row>
    <row r="39" spans="2:6" s="153" customFormat="1" ht="14">
      <c r="B39" s="357">
        <v>6.1</v>
      </c>
      <c r="C39" s="358" t="s">
        <v>158</v>
      </c>
      <c r="D39" s="361">
        <v>0</v>
      </c>
      <c r="E39" s="301"/>
      <c r="F39" s="301"/>
    </row>
    <row r="40" spans="2:6" s="153" customFormat="1" ht="14">
      <c r="B40" s="357">
        <v>6.2</v>
      </c>
      <c r="C40" s="358" t="s">
        <v>159</v>
      </c>
      <c r="D40" s="359"/>
      <c r="E40" s="301"/>
      <c r="F40" s="301"/>
    </row>
    <row r="41" spans="2:6" s="153" customFormat="1" ht="28">
      <c r="B41" s="357">
        <v>6.9</v>
      </c>
      <c r="C41" s="358" t="s">
        <v>160</v>
      </c>
      <c r="D41" s="359"/>
      <c r="E41" s="301"/>
      <c r="F41" s="301"/>
    </row>
    <row r="42" spans="2:6" s="153" customFormat="1" ht="14">
      <c r="B42" s="360">
        <v>7</v>
      </c>
      <c r="C42" s="358" t="s">
        <v>161</v>
      </c>
      <c r="D42" s="359">
        <f>D45+D46</f>
        <v>121931548.06999999</v>
      </c>
      <c r="E42" s="301"/>
      <c r="F42" s="301"/>
    </row>
    <row r="43" spans="2:6" s="153" customFormat="1" ht="14">
      <c r="B43" s="357">
        <v>7.1</v>
      </c>
      <c r="C43" s="358" t="s">
        <v>162</v>
      </c>
      <c r="D43" s="361"/>
      <c r="E43" s="301"/>
      <c r="F43" s="301"/>
    </row>
    <row r="44" spans="2:6" s="153" customFormat="1" ht="14">
      <c r="B44" s="357">
        <v>7.2</v>
      </c>
      <c r="C44" s="358" t="s">
        <v>163</v>
      </c>
      <c r="D44" s="359"/>
      <c r="E44" s="301"/>
      <c r="F44" s="301"/>
    </row>
    <row r="45" spans="2:6" s="153" customFormat="1" ht="28">
      <c r="B45" s="357">
        <v>7.3</v>
      </c>
      <c r="C45" s="358" t="s">
        <v>164</v>
      </c>
      <c r="D45" s="361">
        <v>121931548.06999999</v>
      </c>
      <c r="E45" s="301"/>
      <c r="F45" s="301"/>
    </row>
    <row r="46" spans="2:6" s="153" customFormat="1" ht="14">
      <c r="B46" s="357">
        <v>7.9</v>
      </c>
      <c r="C46" s="358" t="s">
        <v>179</v>
      </c>
      <c r="D46" s="361">
        <v>0</v>
      </c>
      <c r="E46" s="301"/>
      <c r="F46" s="301"/>
    </row>
    <row r="47" spans="2:6" s="153" customFormat="1" ht="14">
      <c r="B47" s="360">
        <v>8</v>
      </c>
      <c r="C47" s="358" t="s">
        <v>165</v>
      </c>
      <c r="D47" s="359">
        <f>D50+D48</f>
        <v>0</v>
      </c>
      <c r="E47" s="301"/>
      <c r="F47" s="342"/>
    </row>
    <row r="48" spans="2:6" s="153" customFormat="1" ht="14">
      <c r="B48" s="357">
        <v>8.1</v>
      </c>
      <c r="C48" s="358" t="s">
        <v>166</v>
      </c>
      <c r="D48" s="359"/>
      <c r="E48" s="301"/>
      <c r="F48" s="301"/>
    </row>
    <row r="49" spans="2:7" s="153" customFormat="1" ht="14">
      <c r="B49" s="357">
        <v>8.1999999999999993</v>
      </c>
      <c r="C49" s="358" t="s">
        <v>167</v>
      </c>
      <c r="D49" s="359"/>
      <c r="E49" s="301"/>
      <c r="F49" s="301"/>
    </row>
    <row r="50" spans="2:7" s="153" customFormat="1" ht="14">
      <c r="B50" s="357">
        <v>8.3000000000000007</v>
      </c>
      <c r="C50" s="358" t="s">
        <v>70</v>
      </c>
      <c r="D50" s="361">
        <v>0</v>
      </c>
      <c r="E50" s="301"/>
      <c r="F50" s="301"/>
    </row>
    <row r="51" spans="2:7" s="153" customFormat="1" ht="14">
      <c r="B51" s="360">
        <v>9</v>
      </c>
      <c r="C51" s="358" t="s">
        <v>168</v>
      </c>
      <c r="D51" s="359">
        <f>+D54</f>
        <v>0</v>
      </c>
      <c r="E51" s="301"/>
      <c r="F51" s="301"/>
    </row>
    <row r="52" spans="2:7" s="153" customFormat="1" ht="14">
      <c r="B52" s="357">
        <v>9.1</v>
      </c>
      <c r="C52" s="358" t="s">
        <v>169</v>
      </c>
      <c r="D52" s="359"/>
      <c r="E52" s="301"/>
      <c r="F52" s="301"/>
    </row>
    <row r="53" spans="2:7" s="153" customFormat="1" ht="14">
      <c r="B53" s="357">
        <v>9.1999999999999993</v>
      </c>
      <c r="C53" s="358" t="s">
        <v>170</v>
      </c>
      <c r="D53" s="359"/>
      <c r="E53" s="301"/>
      <c r="F53" s="301"/>
    </row>
    <row r="54" spans="2:7" s="153" customFormat="1" ht="14">
      <c r="B54" s="354">
        <v>9.3000000000000007</v>
      </c>
      <c r="C54" s="166" t="s">
        <v>171</v>
      </c>
      <c r="D54" s="356">
        <v>0</v>
      </c>
    </row>
    <row r="55" spans="2:7" s="153" customFormat="1" ht="14">
      <c r="B55" s="354">
        <v>9.4</v>
      </c>
      <c r="C55" s="166" t="s">
        <v>172</v>
      </c>
      <c r="D55" s="355"/>
    </row>
    <row r="56" spans="2:7" s="153" customFormat="1" ht="14">
      <c r="B56" s="354">
        <v>9.5</v>
      </c>
      <c r="C56" s="166" t="s">
        <v>173</v>
      </c>
      <c r="D56" s="355"/>
    </row>
    <row r="57" spans="2:7" s="153" customFormat="1" ht="14">
      <c r="B57" s="354">
        <v>9.6</v>
      </c>
      <c r="C57" s="166" t="s">
        <v>174</v>
      </c>
      <c r="D57" s="355"/>
    </row>
    <row r="58" spans="2:7" s="153" customFormat="1" ht="14">
      <c r="B58" s="352">
        <v>0</v>
      </c>
      <c r="C58" s="166" t="s">
        <v>175</v>
      </c>
      <c r="D58" s="355"/>
    </row>
    <row r="59" spans="2:7" s="153" customFormat="1" ht="14">
      <c r="B59" s="354">
        <v>0.1</v>
      </c>
      <c r="C59" s="166" t="s">
        <v>176</v>
      </c>
      <c r="D59" s="355"/>
    </row>
    <row r="60" spans="2:7" s="153" customFormat="1" ht="14">
      <c r="B60" s="354">
        <v>0.2</v>
      </c>
      <c r="C60" s="166" t="s">
        <v>177</v>
      </c>
      <c r="D60" s="355"/>
    </row>
    <row r="61" spans="2:7" s="153" customFormat="1" ht="14">
      <c r="B61" s="354"/>
      <c r="C61" s="362" t="s">
        <v>178</v>
      </c>
      <c r="D61" s="359">
        <f>D47+D42+D34+D38+D51</f>
        <v>121935270.72</v>
      </c>
    </row>
    <row r="62" spans="2:7">
      <c r="B62" s="123"/>
      <c r="C62" s="123"/>
      <c r="D62" s="123"/>
      <c r="G62" s="30"/>
    </row>
    <row r="63" spans="2:7">
      <c r="B63" s="123"/>
      <c r="C63" s="123"/>
      <c r="D63" s="123"/>
      <c r="G63" s="30"/>
    </row>
    <row r="64" spans="2:7">
      <c r="C64" s="538"/>
      <c r="D64" s="538"/>
      <c r="E64" s="538"/>
      <c r="G64" s="30"/>
    </row>
    <row r="65" spans="2:7">
      <c r="C65" s="538"/>
      <c r="D65" s="538"/>
      <c r="E65" s="538"/>
      <c r="G65" s="30"/>
    </row>
    <row r="66" spans="2:7">
      <c r="B66" s="538"/>
      <c r="C66" s="538"/>
      <c r="D66" s="538"/>
      <c r="G66" s="30"/>
    </row>
    <row r="67" spans="2:7">
      <c r="B67" s="123"/>
      <c r="C67" s="123"/>
      <c r="D67" s="89"/>
      <c r="G67" s="30"/>
    </row>
  </sheetData>
  <mergeCells count="3">
    <mergeCell ref="B2:D2"/>
    <mergeCell ref="B3:D3"/>
    <mergeCell ref="B4:D4"/>
  </mergeCells>
  <pageMargins left="0.97" right="0" top="0.47" bottom="0.80437499999999995" header="0" footer="0.28000000000000003"/>
  <pageSetup scale="76" fitToHeight="0" orientation="portrait" r:id="rId1"/>
  <headerFooter>
    <oddHeader>&amp;LNotas a los Estados Financieros&amp;R7.II.1</oddHeader>
    <oddFooter>&amp;C&amp;10"Bajo protesta de decir verdad declaramos que los Estados Financieros y sus Notas, son razonablemente correctos y son responsabilidad del emisor"&amp;R&amp;P/&amp;N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B1:J39"/>
  <sheetViews>
    <sheetView zoomScaleNormal="100" workbookViewId="0">
      <selection activeCell="I9" sqref="I9"/>
    </sheetView>
  </sheetViews>
  <sheetFormatPr baseColWidth="10" defaultRowHeight="15"/>
  <cols>
    <col min="1" max="1" width="4.6640625" customWidth="1"/>
    <col min="2" max="2" width="8.83203125" customWidth="1"/>
    <col min="3" max="3" width="3.1640625" hidden="1" customWidth="1"/>
    <col min="4" max="4" width="19.6640625" customWidth="1"/>
    <col min="5" max="5" width="18.83203125" customWidth="1"/>
    <col min="6" max="6" width="63.1640625" customWidth="1"/>
    <col min="7" max="7" width="18.83203125" customWidth="1"/>
    <col min="8" max="8" width="8.83203125" customWidth="1"/>
  </cols>
  <sheetData>
    <row r="1" spans="2:10">
      <c r="H1" s="62"/>
    </row>
    <row r="2" spans="2:10">
      <c r="B2" s="792" t="s">
        <v>95</v>
      </c>
      <c r="C2" s="792"/>
      <c r="D2" s="792"/>
      <c r="E2" s="792"/>
      <c r="F2" s="792"/>
      <c r="G2" s="792"/>
      <c r="H2" s="792"/>
    </row>
    <row r="3" spans="2:10">
      <c r="B3" s="793" t="s">
        <v>179</v>
      </c>
      <c r="C3" s="793"/>
      <c r="D3" s="793"/>
      <c r="E3" s="793"/>
      <c r="F3" s="793"/>
      <c r="G3" s="793"/>
      <c r="H3" s="793"/>
    </row>
    <row r="4" spans="2:10">
      <c r="B4" s="793" t="s">
        <v>4187</v>
      </c>
      <c r="C4" s="793"/>
      <c r="D4" s="793"/>
      <c r="E4" s="793"/>
      <c r="F4" s="793"/>
      <c r="G4" s="793"/>
      <c r="H4" s="793"/>
    </row>
    <row r="5" spans="2:10">
      <c r="B5" s="3"/>
      <c r="C5" s="3"/>
      <c r="D5" s="3"/>
      <c r="E5" s="3"/>
      <c r="F5" s="3"/>
      <c r="G5" s="3"/>
      <c r="H5" s="3"/>
    </row>
    <row r="6" spans="2:10" ht="16" thickBot="1">
      <c r="B6" s="794"/>
      <c r="C6" s="794"/>
      <c r="D6" s="794"/>
      <c r="E6" s="794"/>
      <c r="F6" s="794"/>
      <c r="G6" s="794"/>
      <c r="H6" s="794"/>
    </row>
    <row r="7" spans="2:10">
      <c r="B7" s="5"/>
      <c r="C7" s="6"/>
      <c r="D7" s="6"/>
      <c r="E7" s="6"/>
      <c r="F7" s="6"/>
      <c r="G7" s="6"/>
      <c r="H7" s="7"/>
    </row>
    <row r="8" spans="2:10">
      <c r="B8" s="8"/>
      <c r="C8" s="9"/>
      <c r="D8" s="9"/>
      <c r="E8" s="9"/>
      <c r="F8" s="9"/>
      <c r="G8" s="9"/>
      <c r="H8" s="10"/>
    </row>
    <row r="9" spans="2:10">
      <c r="B9" s="8"/>
      <c r="C9" s="9"/>
      <c r="D9" s="9"/>
      <c r="E9" s="9"/>
      <c r="F9" s="9"/>
      <c r="G9" s="9"/>
      <c r="H9" s="10"/>
    </row>
    <row r="10" spans="2:10">
      <c r="B10" s="795"/>
      <c r="C10" s="796"/>
      <c r="D10" s="796"/>
      <c r="E10" s="796"/>
      <c r="F10" s="796"/>
      <c r="G10" s="796"/>
      <c r="H10" s="797"/>
      <c r="I10" s="39"/>
      <c r="J10" s="39"/>
    </row>
    <row r="11" spans="2:10">
      <c r="B11" s="23"/>
      <c r="C11" s="24"/>
      <c r="D11" s="789" t="s">
        <v>28</v>
      </c>
      <c r="E11" s="789"/>
      <c r="F11" s="789"/>
      <c r="G11" s="96" t="s">
        <v>4473</v>
      </c>
      <c r="H11" s="25"/>
      <c r="I11" s="24"/>
      <c r="J11" s="24"/>
    </row>
    <row r="12" spans="2:10" ht="21" customHeight="1">
      <c r="B12" s="23"/>
      <c r="C12" s="24"/>
      <c r="D12" s="116"/>
      <c r="E12" s="787"/>
      <c r="F12" s="788"/>
      <c r="G12" s="117"/>
      <c r="H12" s="25"/>
      <c r="I12" s="24"/>
      <c r="J12" s="24"/>
    </row>
    <row r="13" spans="2:10" s="78" customFormat="1" ht="21.75" customHeight="1">
      <c r="B13" s="23"/>
      <c r="C13" s="24"/>
      <c r="D13" s="116"/>
      <c r="E13" s="787"/>
      <c r="F13" s="788"/>
      <c r="G13" s="117"/>
      <c r="H13" s="25"/>
      <c r="I13" s="24"/>
      <c r="J13" s="24"/>
    </row>
    <row r="14" spans="2:10" s="78" customFormat="1" ht="21" customHeight="1">
      <c r="B14" s="23"/>
      <c r="C14" s="24"/>
      <c r="D14" s="116"/>
      <c r="E14" s="787"/>
      <c r="F14" s="788"/>
      <c r="G14" s="117"/>
      <c r="H14" s="25"/>
      <c r="I14" s="24"/>
      <c r="J14" s="24"/>
    </row>
    <row r="15" spans="2:10" s="78" customFormat="1" ht="21" customHeight="1">
      <c r="B15" s="23"/>
      <c r="C15" s="24"/>
      <c r="D15" s="116"/>
      <c r="E15" s="787"/>
      <c r="F15" s="788"/>
      <c r="G15" s="117"/>
      <c r="H15" s="25"/>
      <c r="I15" s="24"/>
      <c r="J15" s="24"/>
    </row>
    <row r="16" spans="2:10" s="78" customFormat="1" ht="21" customHeight="1">
      <c r="B16" s="23"/>
      <c r="C16" s="24"/>
      <c r="D16" s="116"/>
      <c r="E16" s="787"/>
      <c r="F16" s="788"/>
      <c r="G16" s="117"/>
      <c r="H16" s="25"/>
      <c r="I16" s="24"/>
      <c r="J16" s="24"/>
    </row>
    <row r="17" spans="2:10" s="78" customFormat="1" ht="21" customHeight="1">
      <c r="B17" s="23"/>
      <c r="C17" s="24"/>
      <c r="D17" s="116"/>
      <c r="E17" s="787"/>
      <c r="F17" s="788"/>
      <c r="G17" s="117"/>
      <c r="H17" s="25"/>
      <c r="I17" s="24"/>
      <c r="J17" s="24"/>
    </row>
    <row r="18" spans="2:10" s="78" customFormat="1" ht="21" customHeight="1">
      <c r="B18" s="23"/>
      <c r="C18" s="24"/>
      <c r="D18" s="116"/>
      <c r="E18" s="787"/>
      <c r="F18" s="788"/>
      <c r="G18" s="117"/>
      <c r="H18" s="25"/>
      <c r="I18" s="24"/>
      <c r="J18" s="24"/>
    </row>
    <row r="19" spans="2:10" s="78" customFormat="1" ht="21" customHeight="1">
      <c r="B19" s="23"/>
      <c r="C19" s="24"/>
      <c r="D19" s="116"/>
      <c r="E19" s="787"/>
      <c r="F19" s="788"/>
      <c r="G19" s="117"/>
      <c r="H19" s="25"/>
      <c r="I19" s="24"/>
      <c r="J19" s="24"/>
    </row>
    <row r="20" spans="2:10" s="78" customFormat="1" ht="21" customHeight="1">
      <c r="B20" s="23"/>
      <c r="C20" s="24"/>
      <c r="D20" s="116"/>
      <c r="E20" s="787"/>
      <c r="F20" s="788"/>
      <c r="G20" s="117"/>
      <c r="H20" s="25"/>
      <c r="I20" s="24"/>
      <c r="J20" s="24"/>
    </row>
    <row r="21" spans="2:10" s="78" customFormat="1" ht="21" customHeight="1">
      <c r="B21" s="23"/>
      <c r="C21" s="24"/>
      <c r="D21" s="116"/>
      <c r="E21" s="787"/>
      <c r="F21" s="788"/>
      <c r="G21" s="117"/>
      <c r="H21" s="25"/>
      <c r="I21" s="24"/>
      <c r="J21" s="24"/>
    </row>
    <row r="22" spans="2:10" s="78" customFormat="1" ht="21" customHeight="1">
      <c r="B22" s="23"/>
      <c r="C22" s="24"/>
      <c r="D22" s="116"/>
      <c r="E22" s="787"/>
      <c r="F22" s="788"/>
      <c r="G22" s="117"/>
      <c r="H22" s="25"/>
      <c r="I22" s="24"/>
      <c r="J22" s="24"/>
    </row>
    <row r="23" spans="2:10" s="78" customFormat="1">
      <c r="B23" s="23"/>
      <c r="C23" s="24"/>
      <c r="D23" s="115"/>
      <c r="E23" s="118"/>
      <c r="F23" s="120" t="s">
        <v>873</v>
      </c>
      <c r="G23" s="119">
        <f>SUM(G12:G22)</f>
        <v>0</v>
      </c>
      <c r="H23" s="25"/>
      <c r="I23" s="24"/>
      <c r="J23" s="24"/>
    </row>
    <row r="24" spans="2:10" ht="16" thickBot="1">
      <c r="B24" s="11"/>
      <c r="C24" s="12"/>
      <c r="D24" s="12"/>
      <c r="E24" s="12"/>
      <c r="F24" s="12"/>
      <c r="G24" s="12"/>
      <c r="H24" s="13"/>
    </row>
    <row r="25" spans="2:10">
      <c r="B25" s="790"/>
      <c r="C25" s="790"/>
      <c r="D25" s="790"/>
      <c r="E25" s="790"/>
      <c r="F25" s="790"/>
      <c r="G25" s="790"/>
      <c r="H25" s="790"/>
    </row>
    <row r="26" spans="2:10">
      <c r="B26" s="791"/>
      <c r="C26" s="791"/>
      <c r="D26" s="791"/>
      <c r="E26" s="791"/>
      <c r="F26" s="791"/>
      <c r="G26" s="791"/>
      <c r="H26" s="791"/>
    </row>
    <row r="39" spans="8:8">
      <c r="H39" s="130"/>
    </row>
  </sheetData>
  <mergeCells count="18">
    <mergeCell ref="B2:H2"/>
    <mergeCell ref="B3:H3"/>
    <mergeCell ref="B4:H4"/>
    <mergeCell ref="B6:H6"/>
    <mergeCell ref="B10:H10"/>
    <mergeCell ref="E12:F12"/>
    <mergeCell ref="D11:F11"/>
    <mergeCell ref="B25:H26"/>
    <mergeCell ref="E13:F13"/>
    <mergeCell ref="E14:F14"/>
    <mergeCell ref="E15:F15"/>
    <mergeCell ref="E16:F16"/>
    <mergeCell ref="E22:F22"/>
    <mergeCell ref="E21:F21"/>
    <mergeCell ref="E20:F20"/>
    <mergeCell ref="E17:F17"/>
    <mergeCell ref="E18:F18"/>
    <mergeCell ref="E19:F19"/>
  </mergeCells>
  <pageMargins left="0" right="0" top="0.47244094488188981" bottom="0" header="0" footer="0"/>
  <pageSetup paperSize="9" scale="90" orientation="landscape" r:id="rId1"/>
  <headerFooter>
    <oddHeader>&amp;LNotas a los Estados Financieros&amp;R7.II.2</oddHeader>
    <oddFooter>&amp;C&amp;10"Bajo protesta de decir verdad declaramos que los Estados Financieros y sus Notas, son razonablemente correctos y son responsabilidad del emisor"&amp;R&amp;P/&amp;N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B1:J35"/>
  <sheetViews>
    <sheetView zoomScaleNormal="100" workbookViewId="0">
      <selection activeCell="H16" sqref="H16:I17"/>
    </sheetView>
  </sheetViews>
  <sheetFormatPr baseColWidth="10" defaultRowHeight="15"/>
  <cols>
    <col min="1" max="1" width="7.33203125" customWidth="1"/>
    <col min="6" max="6" width="19.5" customWidth="1"/>
    <col min="8" max="9" width="21.6640625" customWidth="1"/>
  </cols>
  <sheetData>
    <row r="1" spans="2:9" s="142" customFormat="1">
      <c r="I1" s="143"/>
    </row>
    <row r="2" spans="2:9" s="142" customFormat="1" ht="14"/>
    <row r="3" spans="2:9" s="142" customFormat="1" ht="15" customHeight="1">
      <c r="B3" s="805" t="s">
        <v>95</v>
      </c>
      <c r="C3" s="805"/>
      <c r="D3" s="805"/>
      <c r="E3" s="805"/>
      <c r="F3" s="805"/>
      <c r="G3" s="805"/>
      <c r="H3" s="805"/>
      <c r="I3" s="805"/>
    </row>
    <row r="4" spans="2:9" s="142" customFormat="1" ht="14">
      <c r="B4" s="703" t="s">
        <v>189</v>
      </c>
      <c r="C4" s="703"/>
      <c r="D4" s="703"/>
      <c r="E4" s="703"/>
      <c r="F4" s="703"/>
      <c r="G4" s="703"/>
      <c r="H4" s="703"/>
      <c r="I4" s="703"/>
    </row>
    <row r="5" spans="2:9" s="142" customFormat="1" ht="14">
      <c r="B5" s="703" t="s">
        <v>4188</v>
      </c>
      <c r="C5" s="703"/>
      <c r="D5" s="703"/>
      <c r="E5" s="703"/>
      <c r="F5" s="703"/>
      <c r="G5" s="703"/>
      <c r="H5" s="703"/>
      <c r="I5" s="703"/>
    </row>
    <row r="6" spans="2:9" ht="16" thickBot="1">
      <c r="B6" s="794"/>
      <c r="C6" s="794"/>
      <c r="D6" s="794"/>
      <c r="E6" s="794"/>
      <c r="F6" s="794"/>
      <c r="G6" s="794"/>
      <c r="H6" s="794"/>
      <c r="I6" s="794"/>
    </row>
    <row r="7" spans="2:9" s="153" customFormat="1" ht="13">
      <c r="B7" s="171"/>
      <c r="C7" s="172"/>
      <c r="D7" s="172"/>
      <c r="E7" s="172"/>
      <c r="F7" s="172"/>
      <c r="G7" s="172"/>
      <c r="H7" s="172"/>
      <c r="I7" s="173"/>
    </row>
    <row r="8" spans="2:9" s="153" customFormat="1" ht="13">
      <c r="B8" s="174"/>
      <c r="C8" s="175"/>
      <c r="D8" s="175"/>
      <c r="E8" s="175"/>
      <c r="F8" s="175"/>
      <c r="G8" s="175"/>
      <c r="H8" s="175"/>
      <c r="I8" s="176"/>
    </row>
    <row r="9" spans="2:9" s="153" customFormat="1" ht="13">
      <c r="B9" s="174"/>
      <c r="C9" s="175"/>
      <c r="D9" s="175"/>
      <c r="E9" s="175"/>
      <c r="F9" s="175"/>
      <c r="G9" s="175"/>
      <c r="H9" s="175"/>
      <c r="I9" s="176"/>
    </row>
    <row r="10" spans="2:9" s="153" customFormat="1" ht="15" customHeight="1">
      <c r="B10" s="748" t="s">
        <v>190</v>
      </c>
      <c r="C10" s="749"/>
      <c r="D10" s="749"/>
      <c r="E10" s="749"/>
      <c r="F10" s="749"/>
      <c r="G10" s="749"/>
      <c r="H10" s="749"/>
      <c r="I10" s="750"/>
    </row>
    <row r="11" spans="2:9" s="153" customFormat="1" ht="13">
      <c r="B11" s="324"/>
      <c r="C11" s="325"/>
      <c r="D11" s="325"/>
      <c r="E11" s="325"/>
      <c r="F11" s="325"/>
      <c r="G11" s="325"/>
      <c r="H11" s="325"/>
      <c r="I11" s="326"/>
    </row>
    <row r="12" spans="2:9" s="153" customFormat="1" ht="14" thickBot="1">
      <c r="B12" s="324"/>
      <c r="C12" s="325"/>
      <c r="D12" s="325"/>
      <c r="E12" s="325"/>
      <c r="F12" s="325"/>
      <c r="G12" s="325"/>
      <c r="H12" s="325"/>
      <c r="I12" s="326"/>
    </row>
    <row r="13" spans="2:9" s="153" customFormat="1" thickTop="1" thickBot="1">
      <c r="B13" s="174"/>
      <c r="C13" s="175"/>
      <c r="D13" s="731" t="s">
        <v>28</v>
      </c>
      <c r="E13" s="731"/>
      <c r="F13" s="250" t="s">
        <v>4473</v>
      </c>
      <c r="G13" s="250" t="s">
        <v>191</v>
      </c>
      <c r="H13" s="731"/>
      <c r="I13" s="800"/>
    </row>
    <row r="14" spans="2:9" s="153" customFormat="1" ht="13">
      <c r="B14" s="770" t="s">
        <v>678</v>
      </c>
      <c r="C14" s="771"/>
      <c r="D14" s="801" t="s">
        <v>192</v>
      </c>
      <c r="E14" s="801"/>
      <c r="F14" s="802">
        <v>15321381.220000001</v>
      </c>
      <c r="G14" s="803">
        <v>0.15640000000000001</v>
      </c>
      <c r="H14" s="801" t="s">
        <v>4189</v>
      </c>
      <c r="I14" s="804"/>
    </row>
    <row r="15" spans="2:9" s="153" customFormat="1" ht="59.25" customHeight="1">
      <c r="B15" s="770"/>
      <c r="C15" s="771"/>
      <c r="D15" s="772"/>
      <c r="E15" s="772"/>
      <c r="F15" s="782"/>
      <c r="G15" s="799"/>
      <c r="H15" s="772"/>
      <c r="I15" s="780"/>
    </row>
    <row r="16" spans="2:9" s="153" customFormat="1" ht="13">
      <c r="B16" s="770" t="s">
        <v>679</v>
      </c>
      <c r="C16" s="771"/>
      <c r="D16" s="772" t="s">
        <v>193</v>
      </c>
      <c r="E16" s="772"/>
      <c r="F16" s="782">
        <v>26443356.469999999</v>
      </c>
      <c r="G16" s="799">
        <v>0.26989999999999997</v>
      </c>
      <c r="H16" s="772" t="s">
        <v>194</v>
      </c>
      <c r="I16" s="780"/>
    </row>
    <row r="17" spans="2:9" s="153" customFormat="1" ht="91.5" customHeight="1" thickBot="1">
      <c r="B17" s="770"/>
      <c r="C17" s="771"/>
      <c r="D17" s="772"/>
      <c r="E17" s="772"/>
      <c r="F17" s="782"/>
      <c r="G17" s="799"/>
      <c r="H17" s="772"/>
      <c r="I17" s="780"/>
    </row>
    <row r="18" spans="2:9" s="153" customFormat="1" ht="14" thickBot="1">
      <c r="B18" s="324"/>
      <c r="C18" s="325"/>
      <c r="D18" s="256"/>
      <c r="E18" s="256" t="s">
        <v>874</v>
      </c>
      <c r="F18" s="257">
        <f>+F14+F16</f>
        <v>41764737.689999998</v>
      </c>
      <c r="G18" s="363">
        <f>SUM(G14:G17)</f>
        <v>0.42630000000000001</v>
      </c>
      <c r="H18" s="325"/>
      <c r="I18" s="326"/>
    </row>
    <row r="19" spans="2:9" s="153" customFormat="1" ht="14" thickTop="1">
      <c r="B19" s="324"/>
      <c r="C19" s="325"/>
      <c r="D19" s="325"/>
      <c r="E19" s="325"/>
      <c r="F19" s="325"/>
      <c r="G19" s="325"/>
      <c r="H19" s="325"/>
      <c r="I19" s="326"/>
    </row>
    <row r="20" spans="2:9" s="153" customFormat="1" ht="13">
      <c r="B20" s="324"/>
      <c r="C20" s="325"/>
      <c r="D20" s="325"/>
      <c r="E20" s="325"/>
      <c r="F20" s="346"/>
      <c r="G20" s="364"/>
      <c r="H20" s="325"/>
      <c r="I20" s="326"/>
    </row>
    <row r="21" spans="2:9" s="153" customFormat="1" ht="13">
      <c r="B21" s="174"/>
      <c r="C21" s="175"/>
      <c r="D21" s="175"/>
      <c r="E21" s="175"/>
      <c r="F21" s="365"/>
      <c r="G21" s="366"/>
      <c r="H21" s="175"/>
      <c r="I21" s="176"/>
    </row>
    <row r="22" spans="2:9" s="153" customFormat="1" ht="14" thickBot="1">
      <c r="B22" s="177"/>
      <c r="C22" s="178"/>
      <c r="D22" s="178"/>
      <c r="E22" s="178"/>
      <c r="F22" s="178"/>
      <c r="G22" s="178"/>
      <c r="H22" s="178"/>
      <c r="I22" s="179"/>
    </row>
    <row r="23" spans="2:9">
      <c r="B23" s="798"/>
      <c r="C23" s="798"/>
      <c r="D23" s="798"/>
      <c r="E23" s="798"/>
      <c r="F23" s="798"/>
      <c r="G23" s="798"/>
      <c r="H23" s="798"/>
      <c r="I23" s="798"/>
    </row>
    <row r="26" spans="2:9" ht="0.75" customHeight="1"/>
    <row r="27" spans="2:9" ht="1.5" hidden="1" customHeight="1"/>
    <row r="35" spans="10:10">
      <c r="J35" s="130"/>
    </row>
  </sheetData>
  <mergeCells count="18">
    <mergeCell ref="B3:I3"/>
    <mergeCell ref="B4:I4"/>
    <mergeCell ref="B5:I5"/>
    <mergeCell ref="B6:I6"/>
    <mergeCell ref="B10:I10"/>
    <mergeCell ref="D13:E13"/>
    <mergeCell ref="H13:I13"/>
    <mergeCell ref="B14:C15"/>
    <mergeCell ref="D14:E15"/>
    <mergeCell ref="F14:F15"/>
    <mergeCell ref="G14:G15"/>
    <mergeCell ref="H14:I15"/>
    <mergeCell ref="B23:I23"/>
    <mergeCell ref="B16:C17"/>
    <mergeCell ref="D16:E17"/>
    <mergeCell ref="F16:F17"/>
    <mergeCell ref="G16:G17"/>
    <mergeCell ref="H16:I17"/>
  </mergeCells>
  <pageMargins left="0" right="0.25312499999999999" top="0.43307086614173229" bottom="0" header="0" footer="0"/>
  <pageSetup orientation="landscape" r:id="rId1"/>
  <headerFooter>
    <oddHeader xml:space="preserve">&amp;LNotas a los Estados Financieros&amp;R7.II.3
</oddHeader>
    <oddFooter>&amp;C&amp;10"Bajo protesta de decir verdad declaramos que los Estados Financieros y sus Notas, son razonablemente correctos y son responsabilidad del emisor"&amp;R&amp;P/&amp;N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A1:I33"/>
  <sheetViews>
    <sheetView zoomScale="85" zoomScaleNormal="85" zoomScalePageLayoutView="85" workbookViewId="0">
      <selection activeCell="J39" sqref="J39"/>
    </sheetView>
  </sheetViews>
  <sheetFormatPr baseColWidth="10" defaultColWidth="11.5" defaultRowHeight="15"/>
  <cols>
    <col min="1" max="1" width="11.5" style="78" bestFit="1" customWidth="1"/>
    <col min="2" max="2" width="12.5" style="78" customWidth="1"/>
    <col min="3" max="3" width="19.6640625" style="78" customWidth="1"/>
    <col min="4" max="4" width="40.1640625" style="78" customWidth="1"/>
    <col min="5" max="5" width="11.5" style="78" bestFit="1" customWidth="1"/>
    <col min="6" max="6" width="13.1640625" style="78" bestFit="1" customWidth="1"/>
    <col min="7" max="7" width="15.1640625" style="78" bestFit="1" customWidth="1"/>
    <col min="8" max="8" width="10.83203125" style="78" customWidth="1"/>
    <col min="9" max="9" width="49.1640625" style="78" customWidth="1"/>
    <col min="10" max="16384" width="11.5" style="78"/>
  </cols>
  <sheetData>
    <row r="1" spans="1:9" s="349" customFormat="1" ht="14">
      <c r="I1" s="368"/>
    </row>
    <row r="2" spans="1:9" s="349" customFormat="1" ht="14.25" customHeight="1">
      <c r="A2" s="806" t="s">
        <v>181</v>
      </c>
      <c r="B2" s="806"/>
      <c r="C2" s="806"/>
      <c r="D2" s="806"/>
      <c r="E2" s="806"/>
      <c r="F2" s="806"/>
      <c r="G2" s="806"/>
      <c r="H2" s="806"/>
      <c r="I2" s="806"/>
    </row>
    <row r="3" spans="1:9" s="349" customFormat="1">
      <c r="A3" s="807" t="s">
        <v>182</v>
      </c>
      <c r="B3" s="807"/>
      <c r="C3" s="807"/>
      <c r="D3" s="807"/>
      <c r="E3" s="807"/>
      <c r="F3" s="807"/>
      <c r="G3" s="807"/>
      <c r="H3" s="807"/>
      <c r="I3" s="807"/>
    </row>
    <row r="4" spans="1:9" s="349" customFormat="1">
      <c r="A4" s="807" t="s">
        <v>4190</v>
      </c>
      <c r="B4" s="807"/>
      <c r="C4" s="807"/>
      <c r="D4" s="807"/>
      <c r="E4" s="807"/>
      <c r="F4" s="807"/>
      <c r="G4" s="807"/>
      <c r="H4" s="807"/>
      <c r="I4" s="807"/>
    </row>
    <row r="5" spans="1:9" s="349" customFormat="1" ht="14"/>
    <row r="6" spans="1:9" ht="16" thickBot="1">
      <c r="A6" s="808"/>
      <c r="B6" s="808"/>
      <c r="C6" s="808"/>
      <c r="D6" s="808"/>
      <c r="E6" s="808"/>
      <c r="F6" s="808"/>
      <c r="G6" s="808"/>
      <c r="H6" s="808"/>
      <c r="I6" s="809"/>
    </row>
    <row r="7" spans="1:9" s="153" customFormat="1" ht="28">
      <c r="A7" s="369" t="s">
        <v>118</v>
      </c>
      <c r="B7" s="369" t="s">
        <v>183</v>
      </c>
      <c r="C7" s="369" t="s">
        <v>2</v>
      </c>
      <c r="D7" s="369" t="s">
        <v>184</v>
      </c>
      <c r="E7" s="370" t="s">
        <v>185</v>
      </c>
      <c r="F7" s="370" t="s">
        <v>186</v>
      </c>
      <c r="G7" s="370" t="s">
        <v>33</v>
      </c>
      <c r="H7" s="371" t="s">
        <v>187</v>
      </c>
      <c r="I7" s="372" t="s">
        <v>188</v>
      </c>
    </row>
    <row r="8" spans="1:9" s="153" customFormat="1" ht="13">
      <c r="A8" s="373"/>
      <c r="B8" s="374"/>
      <c r="C8" s="375"/>
      <c r="D8" s="376"/>
      <c r="E8" s="377"/>
      <c r="F8" s="378"/>
      <c r="G8" s="634">
        <v>5070761.0599999996</v>
      </c>
      <c r="H8" s="379"/>
      <c r="I8" s="380"/>
    </row>
    <row r="9" spans="1:9" s="153" customFormat="1" ht="14">
      <c r="A9" s="373">
        <v>44565</v>
      </c>
      <c r="B9" s="374" t="s">
        <v>4483</v>
      </c>
      <c r="C9" s="375" t="s">
        <v>4487</v>
      </c>
      <c r="D9" s="381" t="s">
        <v>4489</v>
      </c>
      <c r="E9" s="377">
        <v>-10900</v>
      </c>
      <c r="F9" s="378">
        <v>0</v>
      </c>
      <c r="G9" s="378">
        <f>+G8+F9-E9</f>
        <v>5081661.0599999996</v>
      </c>
      <c r="H9" s="379"/>
      <c r="I9" s="382" t="s">
        <v>4488</v>
      </c>
    </row>
    <row r="10" spans="1:9" s="153" customFormat="1" ht="14">
      <c r="A10" s="373">
        <v>44565</v>
      </c>
      <c r="B10" s="374" t="s">
        <v>4484</v>
      </c>
      <c r="C10" s="375" t="s">
        <v>4487</v>
      </c>
      <c r="D10" s="381" t="s">
        <v>4489</v>
      </c>
      <c r="E10" s="377">
        <v>-5400</v>
      </c>
      <c r="F10" s="378">
        <v>0</v>
      </c>
      <c r="G10" s="378">
        <f>+G9+F10-E10</f>
        <v>5087061.0599999996</v>
      </c>
      <c r="H10" s="379"/>
      <c r="I10" s="382" t="s">
        <v>4488</v>
      </c>
    </row>
    <row r="11" spans="1:9" s="153" customFormat="1" ht="14">
      <c r="A11" s="373">
        <v>44565</v>
      </c>
      <c r="B11" s="374" t="s">
        <v>4485</v>
      </c>
      <c r="C11" s="375" t="s">
        <v>4487</v>
      </c>
      <c r="D11" s="381" t="s">
        <v>4489</v>
      </c>
      <c r="E11" s="377">
        <v>-11500</v>
      </c>
      <c r="F11" s="378">
        <v>0</v>
      </c>
      <c r="G11" s="378">
        <f t="shared" ref="G11" si="0">+G10+F11-E11</f>
        <v>5098561.0599999996</v>
      </c>
      <c r="H11" s="379"/>
      <c r="I11" s="382" t="s">
        <v>4488</v>
      </c>
    </row>
    <row r="12" spans="1:9" s="153" customFormat="1" ht="14">
      <c r="A12" s="373">
        <v>44565</v>
      </c>
      <c r="B12" s="374" t="s">
        <v>4486</v>
      </c>
      <c r="C12" s="375" t="s">
        <v>4487</v>
      </c>
      <c r="D12" s="381" t="s">
        <v>4489</v>
      </c>
      <c r="E12" s="377">
        <v>-10700</v>
      </c>
      <c r="F12" s="378">
        <v>0</v>
      </c>
      <c r="G12" s="378">
        <f>+G11+F12-E12</f>
        <v>5109261.0599999996</v>
      </c>
      <c r="H12" s="379"/>
      <c r="I12" s="382" t="s">
        <v>4488</v>
      </c>
    </row>
    <row r="13" spans="1:9" s="153" customFormat="1" ht="28">
      <c r="A13" s="373">
        <v>44578</v>
      </c>
      <c r="B13" s="374" t="s">
        <v>4490</v>
      </c>
      <c r="C13" s="375" t="s">
        <v>4487</v>
      </c>
      <c r="D13" s="381" t="s">
        <v>4489</v>
      </c>
      <c r="E13" s="377">
        <v>275000</v>
      </c>
      <c r="F13" s="378">
        <v>0</v>
      </c>
      <c r="G13" s="378">
        <f t="shared" ref="G13:G21" si="1">+G12+F13-E13</f>
        <v>4834261.0599999996</v>
      </c>
      <c r="H13" s="379"/>
      <c r="I13" s="382" t="s">
        <v>4496</v>
      </c>
    </row>
    <row r="14" spans="1:9" s="153" customFormat="1" ht="14">
      <c r="A14" s="373">
        <v>44579</v>
      </c>
      <c r="B14" s="374" t="s">
        <v>4492</v>
      </c>
      <c r="C14" s="375" t="s">
        <v>4487</v>
      </c>
      <c r="D14" s="381" t="s">
        <v>4489</v>
      </c>
      <c r="E14" s="377">
        <v>-11700</v>
      </c>
      <c r="F14" s="378">
        <v>0</v>
      </c>
      <c r="G14" s="378">
        <f t="shared" si="1"/>
        <v>4845961.0599999996</v>
      </c>
      <c r="H14" s="379"/>
      <c r="I14" s="382" t="s">
        <v>4488</v>
      </c>
    </row>
    <row r="15" spans="1:9" s="153" customFormat="1" ht="14">
      <c r="A15" s="373">
        <v>44579</v>
      </c>
      <c r="B15" s="374" t="s">
        <v>4491</v>
      </c>
      <c r="C15" s="375" t="s">
        <v>4487</v>
      </c>
      <c r="D15" s="381" t="s">
        <v>4489</v>
      </c>
      <c r="E15" s="377">
        <v>-13000</v>
      </c>
      <c r="F15" s="378">
        <v>0</v>
      </c>
      <c r="G15" s="378">
        <f t="shared" si="1"/>
        <v>4858961.0599999996</v>
      </c>
      <c r="H15" s="379"/>
      <c r="I15" s="382" t="s">
        <v>4488</v>
      </c>
    </row>
    <row r="16" spans="1:9" s="153" customFormat="1" ht="14">
      <c r="A16" s="373">
        <v>44592</v>
      </c>
      <c r="B16" s="374" t="s">
        <v>4493</v>
      </c>
      <c r="C16" s="375" t="s">
        <v>4487</v>
      </c>
      <c r="D16" s="381" t="s">
        <v>4489</v>
      </c>
      <c r="E16" s="377">
        <v>-9200</v>
      </c>
      <c r="F16" s="378">
        <v>0</v>
      </c>
      <c r="G16" s="378">
        <f t="shared" si="1"/>
        <v>4868161.0599999996</v>
      </c>
      <c r="H16" s="379"/>
      <c r="I16" s="382" t="s">
        <v>4488</v>
      </c>
    </row>
    <row r="17" spans="1:9" s="153" customFormat="1" ht="14">
      <c r="A17" s="373">
        <v>44592</v>
      </c>
      <c r="B17" s="374" t="s">
        <v>4493</v>
      </c>
      <c r="C17" s="375" t="s">
        <v>4487</v>
      </c>
      <c r="D17" s="381" t="s">
        <v>4489</v>
      </c>
      <c r="E17" s="377">
        <v>-13557.81</v>
      </c>
      <c r="F17" s="378">
        <v>0</v>
      </c>
      <c r="G17" s="378">
        <f t="shared" si="1"/>
        <v>4881718.8699999992</v>
      </c>
      <c r="H17" s="379"/>
      <c r="I17" s="382" t="s">
        <v>4488</v>
      </c>
    </row>
    <row r="18" spans="1:9" s="153" customFormat="1" ht="14">
      <c r="A18" s="373">
        <v>44592</v>
      </c>
      <c r="B18" s="374" t="s">
        <v>4493</v>
      </c>
      <c r="C18" s="375" t="s">
        <v>4487</v>
      </c>
      <c r="D18" s="381" t="s">
        <v>4489</v>
      </c>
      <c r="E18" s="377">
        <v>-12548.18</v>
      </c>
      <c r="F18" s="378">
        <v>0</v>
      </c>
      <c r="G18" s="378">
        <f t="shared" si="1"/>
        <v>4894267.0499999989</v>
      </c>
      <c r="H18" s="379"/>
      <c r="I18" s="382" t="s">
        <v>4488</v>
      </c>
    </row>
    <row r="19" spans="1:9" s="153" customFormat="1" ht="14">
      <c r="A19" s="373">
        <v>44592</v>
      </c>
      <c r="B19" s="374" t="s">
        <v>4493</v>
      </c>
      <c r="C19" s="375" t="s">
        <v>4487</v>
      </c>
      <c r="D19" s="381" t="s">
        <v>4489</v>
      </c>
      <c r="E19" s="377">
        <v>-10700</v>
      </c>
      <c r="F19" s="383">
        <v>0</v>
      </c>
      <c r="G19" s="378">
        <f t="shared" si="1"/>
        <v>4904967.0499999989</v>
      </c>
      <c r="H19" s="379"/>
      <c r="I19" s="382" t="s">
        <v>4488</v>
      </c>
    </row>
    <row r="20" spans="1:9" s="153" customFormat="1" ht="14">
      <c r="A20" s="373">
        <v>44594</v>
      </c>
      <c r="B20" s="374" t="s">
        <v>4494</v>
      </c>
      <c r="C20" s="375" t="s">
        <v>4487</v>
      </c>
      <c r="D20" s="381" t="s">
        <v>4489</v>
      </c>
      <c r="E20" s="377">
        <v>4127924.65</v>
      </c>
      <c r="F20" s="383">
        <v>0</v>
      </c>
      <c r="G20" s="378">
        <f t="shared" si="1"/>
        <v>777042.39999999898</v>
      </c>
      <c r="H20" s="379"/>
      <c r="I20" s="380" t="s">
        <v>4497</v>
      </c>
    </row>
    <row r="21" spans="1:9" s="153" customFormat="1" ht="14">
      <c r="A21" s="373">
        <v>44596</v>
      </c>
      <c r="B21" s="374" t="s">
        <v>4495</v>
      </c>
      <c r="C21" s="375" t="s">
        <v>4487</v>
      </c>
      <c r="D21" s="381" t="s">
        <v>4489</v>
      </c>
      <c r="E21" s="377">
        <v>635958</v>
      </c>
      <c r="F21" s="383">
        <v>0</v>
      </c>
      <c r="G21" s="378">
        <f t="shared" si="1"/>
        <v>141084.39999999898</v>
      </c>
      <c r="H21" s="379"/>
      <c r="I21" s="380" t="s">
        <v>4498</v>
      </c>
    </row>
    <row r="22" spans="1:9" s="153" customFormat="1" ht="13">
      <c r="A22" s="373"/>
      <c r="B22" s="374"/>
      <c r="C22" s="375"/>
      <c r="D22" s="381"/>
      <c r="E22" s="377"/>
      <c r="F22" s="383"/>
      <c r="G22" s="378"/>
      <c r="H22" s="379"/>
      <c r="I22" s="380"/>
    </row>
    <row r="23" spans="1:9" s="153" customFormat="1" ht="13">
      <c r="A23" s="373"/>
      <c r="B23" s="374"/>
      <c r="C23" s="375"/>
      <c r="D23" s="381"/>
      <c r="E23" s="377"/>
      <c r="F23" s="383"/>
      <c r="G23" s="378"/>
      <c r="H23" s="379"/>
      <c r="I23" s="380"/>
    </row>
    <row r="24" spans="1:9" s="153" customFormat="1" ht="13">
      <c r="A24" s="373"/>
      <c r="B24" s="374"/>
      <c r="C24" s="554"/>
      <c r="D24" s="552"/>
      <c r="E24" s="377"/>
      <c r="F24" s="383"/>
      <c r="G24" s="383"/>
      <c r="H24" s="384"/>
      <c r="I24" s="552"/>
    </row>
    <row r="25" spans="1:9" s="153" customFormat="1" ht="13">
      <c r="A25" s="385"/>
      <c r="B25" s="386"/>
      <c r="C25" s="554"/>
      <c r="D25" s="552"/>
      <c r="E25" s="383"/>
      <c r="F25" s="383"/>
      <c r="G25" s="383"/>
      <c r="H25" s="384"/>
      <c r="I25" s="552"/>
    </row>
    <row r="26" spans="1:9" s="153" customFormat="1" ht="14" thickBot="1">
      <c r="A26" s="387"/>
      <c r="B26" s="388"/>
      <c r="C26" s="389"/>
      <c r="D26" s="553"/>
      <c r="E26" s="390"/>
      <c r="F26" s="390"/>
      <c r="G26" s="390"/>
      <c r="H26" s="391"/>
      <c r="I26" s="392"/>
    </row>
    <row r="27" spans="1:9">
      <c r="A27" s="33"/>
      <c r="D27" s="31"/>
    </row>
    <row r="28" spans="1:9">
      <c r="D28" s="31"/>
    </row>
    <row r="29" spans="1:9">
      <c r="D29" s="31"/>
    </row>
    <row r="30" spans="1:9">
      <c r="D30" s="31"/>
    </row>
    <row r="31" spans="1:9">
      <c r="D31" s="31"/>
    </row>
    <row r="32" spans="1:9">
      <c r="D32" s="31"/>
    </row>
    <row r="33" spans="4:4">
      <c r="D33" s="31"/>
    </row>
  </sheetData>
  <mergeCells count="4">
    <mergeCell ref="A2:I2"/>
    <mergeCell ref="A3:I3"/>
    <mergeCell ref="A4:I4"/>
    <mergeCell ref="A6:I6"/>
  </mergeCells>
  <pageMargins left="0" right="0.5490196078431373" top="0.39370078740157483" bottom="0.43307086614173229" header="0" footer="0"/>
  <pageSetup scale="67" fitToHeight="0" orientation="landscape" r:id="rId1"/>
  <headerFooter>
    <oddHeader>&amp;LNotas a los Estados Financieros&amp;R7.III.1-2</oddHeader>
    <oddFooter>&amp;C&amp;10"Bajo protesta de decir verdad declaramos que los Estados Financieros y sus Notas, son razonablemente correctos y son responsabilidad del emisor"&amp;R&amp;P/&amp;N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sheetPr>
  <dimension ref="A1:M36"/>
  <sheetViews>
    <sheetView zoomScaleNormal="100" workbookViewId="0">
      <selection activeCell="D22" sqref="D22"/>
    </sheetView>
  </sheetViews>
  <sheetFormatPr baseColWidth="10" defaultColWidth="11.5" defaultRowHeight="15"/>
  <cols>
    <col min="1" max="3" width="11.5" style="78"/>
    <col min="4" max="4" width="12" style="78" customWidth="1"/>
    <col min="5" max="5" width="11.5" style="78"/>
    <col min="6" max="6" width="16.5" style="78" customWidth="1"/>
    <col min="7" max="7" width="16.6640625" style="78" customWidth="1"/>
    <col min="8" max="8" width="20.33203125" style="78" customWidth="1"/>
    <col min="9" max="11" width="11.5" style="78"/>
    <col min="12" max="13" width="14.1640625" style="44" bestFit="1" customWidth="1"/>
    <col min="14" max="16384" width="11.5" style="78"/>
  </cols>
  <sheetData>
    <row r="1" spans="1:13" s="142" customFormat="1" ht="33.75" customHeight="1">
      <c r="A1" s="810" t="s">
        <v>0</v>
      </c>
      <c r="B1" s="810"/>
      <c r="C1" s="810"/>
      <c r="D1" s="810"/>
      <c r="E1" s="810"/>
      <c r="F1" s="810"/>
      <c r="G1" s="810"/>
      <c r="H1" s="810"/>
      <c r="L1" s="393"/>
      <c r="M1" s="393"/>
    </row>
    <row r="2" spans="1:13" s="142" customFormat="1">
      <c r="A2" s="727" t="s">
        <v>196</v>
      </c>
      <c r="B2" s="727"/>
      <c r="C2" s="727"/>
      <c r="D2" s="727"/>
      <c r="E2" s="727"/>
      <c r="F2" s="727"/>
      <c r="G2" s="727"/>
      <c r="H2" s="727"/>
      <c r="L2" s="393"/>
      <c r="M2" s="393"/>
    </row>
    <row r="3" spans="1:13" s="142" customFormat="1">
      <c r="A3" s="811" t="s">
        <v>4179</v>
      </c>
      <c r="B3" s="811"/>
      <c r="C3" s="811"/>
      <c r="D3" s="811"/>
      <c r="E3" s="811"/>
      <c r="F3" s="811"/>
      <c r="G3" s="811"/>
      <c r="H3" s="811"/>
      <c r="L3" s="393"/>
      <c r="M3" s="393"/>
    </row>
    <row r="4" spans="1:13" ht="16" thickBot="1">
      <c r="A4" s="4"/>
      <c r="B4" s="4"/>
      <c r="C4" s="4"/>
      <c r="D4" s="4"/>
      <c r="E4" s="4"/>
      <c r="F4" s="4"/>
      <c r="G4" s="4"/>
      <c r="H4" s="4"/>
    </row>
    <row r="5" spans="1:13" s="254" customFormat="1" ht="14" thickBot="1">
      <c r="A5" s="394" t="s">
        <v>28</v>
      </c>
      <c r="B5" s="812" t="s">
        <v>32</v>
      </c>
      <c r="C5" s="813"/>
      <c r="D5" s="813"/>
      <c r="E5" s="814"/>
      <c r="F5" s="395">
        <v>2021</v>
      </c>
      <c r="G5" s="396">
        <v>2020</v>
      </c>
      <c r="H5" s="397" t="s">
        <v>197</v>
      </c>
      <c r="L5" s="398"/>
      <c r="M5" s="398"/>
    </row>
    <row r="6" spans="1:13" s="153" customFormat="1" ht="13">
      <c r="A6" s="399" t="s">
        <v>198</v>
      </c>
      <c r="B6" s="400" t="s">
        <v>199</v>
      </c>
      <c r="C6" s="175"/>
      <c r="D6" s="175"/>
      <c r="E6" s="175"/>
      <c r="F6" s="560"/>
      <c r="G6" s="560"/>
      <c r="H6" s="561"/>
      <c r="L6" s="152"/>
      <c r="M6" s="152"/>
    </row>
    <row r="7" spans="1:13" s="153" customFormat="1" ht="13">
      <c r="A7" s="174" t="s">
        <v>200</v>
      </c>
      <c r="B7" s="175" t="s">
        <v>8</v>
      </c>
      <c r="C7" s="175"/>
      <c r="D7" s="175"/>
      <c r="E7" s="175"/>
      <c r="F7" s="562">
        <v>116600</v>
      </c>
      <c r="G7" s="562">
        <v>116600</v>
      </c>
      <c r="H7" s="563" t="s">
        <v>5162</v>
      </c>
      <c r="L7" s="152"/>
      <c r="M7" s="152"/>
    </row>
    <row r="8" spans="1:13" s="153" customFormat="1" ht="13">
      <c r="A8" s="401" t="s">
        <v>201</v>
      </c>
      <c r="B8" s="175" t="s">
        <v>202</v>
      </c>
      <c r="C8" s="402"/>
      <c r="D8" s="402"/>
      <c r="E8" s="402"/>
      <c r="F8" s="562">
        <v>9121016.2200000007</v>
      </c>
      <c r="G8" s="562">
        <v>3891289.79</v>
      </c>
      <c r="H8" s="563">
        <v>5229726.43</v>
      </c>
      <c r="L8" s="152"/>
      <c r="M8" s="152"/>
    </row>
    <row r="9" spans="1:13" s="153" customFormat="1" ht="13">
      <c r="A9" s="324" t="s">
        <v>203</v>
      </c>
      <c r="B9" s="175" t="s">
        <v>204</v>
      </c>
      <c r="C9" s="325"/>
      <c r="D9" s="325"/>
      <c r="E9" s="325"/>
      <c r="F9" s="562" t="s">
        <v>4155</v>
      </c>
      <c r="G9" s="562" t="s">
        <v>4517</v>
      </c>
      <c r="H9" s="563" t="s">
        <v>5162</v>
      </c>
      <c r="L9" s="152"/>
      <c r="M9" s="152"/>
    </row>
    <row r="10" spans="1:13" s="153" customFormat="1" ht="13">
      <c r="A10" s="324" t="s">
        <v>205</v>
      </c>
      <c r="B10" s="175" t="s">
        <v>206</v>
      </c>
      <c r="C10" s="325"/>
      <c r="D10" s="325"/>
      <c r="E10" s="325"/>
      <c r="F10" s="562" t="s">
        <v>4155</v>
      </c>
      <c r="G10" s="562" t="s">
        <v>4517</v>
      </c>
      <c r="H10" s="563" t="s">
        <v>4517</v>
      </c>
      <c r="L10" s="152"/>
      <c r="M10" s="152"/>
    </row>
    <row r="11" spans="1:13" s="153" customFormat="1" ht="13">
      <c r="A11" s="324" t="s">
        <v>207</v>
      </c>
      <c r="B11" s="175" t="s">
        <v>16</v>
      </c>
      <c r="C11" s="325"/>
      <c r="D11" s="325"/>
      <c r="E11" s="325"/>
      <c r="F11" s="562">
        <v>26546.57</v>
      </c>
      <c r="G11" s="562" t="s">
        <v>4517</v>
      </c>
      <c r="H11" s="563">
        <v>26546.57</v>
      </c>
      <c r="L11" s="152"/>
      <c r="M11" s="152"/>
    </row>
    <row r="12" spans="1:13" s="153" customFormat="1" ht="13">
      <c r="A12" s="324" t="s">
        <v>208</v>
      </c>
      <c r="B12" s="278" t="s">
        <v>209</v>
      </c>
      <c r="C12" s="325"/>
      <c r="D12" s="325"/>
      <c r="E12" s="325"/>
      <c r="F12" s="562">
        <v>3374801.56</v>
      </c>
      <c r="G12" s="562">
        <v>1101610.74</v>
      </c>
      <c r="H12" s="563">
        <v>2273190.8199999998</v>
      </c>
      <c r="L12" s="152"/>
      <c r="M12" s="152"/>
    </row>
    <row r="13" spans="1:13" s="153" customFormat="1" ht="13">
      <c r="A13" s="324" t="s">
        <v>210</v>
      </c>
      <c r="B13" s="175" t="s">
        <v>211</v>
      </c>
      <c r="C13" s="325"/>
      <c r="D13" s="325"/>
      <c r="E13" s="325"/>
      <c r="F13" s="564">
        <v>0</v>
      </c>
      <c r="G13" s="564">
        <v>0</v>
      </c>
      <c r="H13" s="565">
        <f t="shared" ref="H13" si="0">F13-G13</f>
        <v>0</v>
      </c>
      <c r="L13" s="152"/>
      <c r="M13" s="152"/>
    </row>
    <row r="14" spans="1:13" s="153" customFormat="1" ht="13">
      <c r="A14" s="324"/>
      <c r="B14" s="325"/>
      <c r="C14" s="325"/>
      <c r="D14" s="325"/>
      <c r="E14" s="325"/>
      <c r="F14" s="566"/>
      <c r="G14" s="566"/>
      <c r="H14" s="567"/>
      <c r="L14" s="152"/>
      <c r="M14" s="152"/>
    </row>
    <row r="15" spans="1:13" s="153" customFormat="1" ht="14" thickBot="1">
      <c r="A15" s="324"/>
      <c r="B15" s="403" t="s">
        <v>212</v>
      </c>
      <c r="C15" s="325"/>
      <c r="D15" s="325"/>
      <c r="E15" s="325"/>
      <c r="F15" s="568">
        <f>SUM(F7:F13)</f>
        <v>12638964.350000001</v>
      </c>
      <c r="G15" s="568">
        <f>SUM(G7:G13)</f>
        <v>5109500.53</v>
      </c>
      <c r="H15" s="924">
        <f>SUM(H7:H13)</f>
        <v>7529463.8200000003</v>
      </c>
      <c r="L15" s="152"/>
      <c r="M15" s="152"/>
    </row>
    <row r="16" spans="1:13" s="153" customFormat="1" ht="14" thickTop="1">
      <c r="A16" s="324"/>
      <c r="B16" s="325"/>
      <c r="C16" s="325"/>
      <c r="D16" s="325"/>
      <c r="E16" s="325"/>
      <c r="F16" s="325"/>
      <c r="G16" s="325"/>
      <c r="H16" s="326"/>
      <c r="L16" s="152"/>
      <c r="M16" s="152"/>
    </row>
    <row r="17" spans="1:13" s="153" customFormat="1" ht="13">
      <c r="A17" s="324"/>
      <c r="B17" s="325"/>
      <c r="C17" s="325"/>
      <c r="D17" s="325"/>
      <c r="E17" s="325"/>
      <c r="F17" s="325"/>
      <c r="G17" s="325"/>
      <c r="H17" s="326"/>
      <c r="L17" s="152"/>
      <c r="M17" s="152"/>
    </row>
    <row r="18" spans="1:13" s="153" customFormat="1" ht="13">
      <c r="A18" s="324"/>
      <c r="B18" s="325"/>
      <c r="C18" s="325"/>
      <c r="D18" s="325"/>
      <c r="E18" s="325"/>
      <c r="F18" s="325"/>
      <c r="G18" s="325"/>
      <c r="H18" s="326"/>
      <c r="L18" s="152"/>
      <c r="M18" s="152"/>
    </row>
    <row r="19" spans="1:13" s="153" customFormat="1" ht="13">
      <c r="A19" s="174"/>
      <c r="B19" s="175"/>
      <c r="C19" s="175"/>
      <c r="D19" s="175"/>
      <c r="E19" s="175"/>
      <c r="F19" s="175"/>
      <c r="G19" s="175"/>
      <c r="H19" s="176"/>
      <c r="L19" s="152"/>
      <c r="M19" s="152"/>
    </row>
    <row r="20" spans="1:13" s="153" customFormat="1" ht="13">
      <c r="A20" s="174"/>
      <c r="B20" s="175"/>
      <c r="C20" s="175"/>
      <c r="D20" s="175"/>
      <c r="E20" s="175"/>
      <c r="F20" s="175"/>
      <c r="G20" s="175"/>
      <c r="H20" s="176"/>
      <c r="L20" s="152"/>
      <c r="M20" s="152"/>
    </row>
    <row r="21" spans="1:13" s="153" customFormat="1" ht="13">
      <c r="A21" s="174"/>
      <c r="B21" s="175"/>
      <c r="C21" s="175"/>
      <c r="D21" s="175"/>
      <c r="E21" s="175"/>
      <c r="F21" s="175"/>
      <c r="G21" s="175"/>
      <c r="H21" s="176"/>
      <c r="L21" s="152"/>
      <c r="M21" s="152"/>
    </row>
    <row r="22" spans="1:13" s="153" customFormat="1" ht="13">
      <c r="A22" s="174"/>
      <c r="B22" s="175"/>
      <c r="C22" s="175"/>
      <c r="D22" s="175"/>
      <c r="E22" s="175"/>
      <c r="F22" s="175"/>
      <c r="G22" s="175"/>
      <c r="H22" s="176"/>
      <c r="L22" s="152"/>
      <c r="M22" s="152"/>
    </row>
    <row r="23" spans="1:13" s="153" customFormat="1" ht="13">
      <c r="A23" s="174"/>
      <c r="B23" s="175"/>
      <c r="C23" s="175"/>
      <c r="D23" s="175"/>
      <c r="E23" s="175"/>
      <c r="F23" s="175"/>
      <c r="G23" s="175"/>
      <c r="H23" s="176"/>
      <c r="L23" s="152"/>
      <c r="M23" s="152"/>
    </row>
    <row r="24" spans="1:13" s="153" customFormat="1" ht="13">
      <c r="A24" s="174"/>
      <c r="B24" s="175"/>
      <c r="C24" s="175"/>
      <c r="D24" s="175"/>
      <c r="E24" s="175"/>
      <c r="F24" s="175"/>
      <c r="G24" s="175"/>
      <c r="H24" s="176"/>
      <c r="L24" s="152"/>
      <c r="M24" s="152"/>
    </row>
    <row r="25" spans="1:13" s="153" customFormat="1" ht="13">
      <c r="A25" s="174"/>
      <c r="B25" s="175"/>
      <c r="C25" s="175"/>
      <c r="D25" s="175"/>
      <c r="E25" s="175"/>
      <c r="F25" s="175"/>
      <c r="G25" s="175"/>
      <c r="H25" s="176"/>
      <c r="L25" s="152"/>
      <c r="M25" s="152"/>
    </row>
    <row r="26" spans="1:13" s="153" customFormat="1" ht="13">
      <c r="A26" s="174"/>
      <c r="B26" s="175"/>
      <c r="C26" s="175"/>
      <c r="D26" s="175"/>
      <c r="E26" s="175"/>
      <c r="F26" s="175"/>
      <c r="G26" s="175"/>
      <c r="H26" s="176"/>
      <c r="L26" s="152"/>
      <c r="M26" s="152"/>
    </row>
    <row r="27" spans="1:13" s="153" customFormat="1" ht="13">
      <c r="A27" s="174"/>
      <c r="B27" s="175"/>
      <c r="C27" s="175"/>
      <c r="D27" s="175"/>
      <c r="E27" s="175"/>
      <c r="F27" s="175"/>
      <c r="G27" s="175"/>
      <c r="H27" s="176"/>
      <c r="L27" s="152"/>
      <c r="M27" s="152"/>
    </row>
    <row r="28" spans="1:13" s="153" customFormat="1" ht="13">
      <c r="A28" s="174"/>
      <c r="B28" s="175"/>
      <c r="C28" s="175"/>
      <c r="D28" s="175"/>
      <c r="E28" s="175"/>
      <c r="F28" s="175"/>
      <c r="G28" s="175"/>
      <c r="H28" s="176"/>
      <c r="L28" s="152"/>
      <c r="M28" s="152"/>
    </row>
    <row r="29" spans="1:13" s="153" customFormat="1" ht="13">
      <c r="A29" s="174"/>
      <c r="B29" s="175"/>
      <c r="C29" s="175"/>
      <c r="D29" s="175"/>
      <c r="E29" s="175"/>
      <c r="F29" s="175"/>
      <c r="G29" s="175"/>
      <c r="H29" s="176"/>
      <c r="L29" s="152"/>
      <c r="M29" s="152"/>
    </row>
    <row r="30" spans="1:13" s="153" customFormat="1" ht="13">
      <c r="A30" s="174"/>
      <c r="B30" s="175"/>
      <c r="C30" s="175"/>
      <c r="D30" s="175"/>
      <c r="E30" s="175"/>
      <c r="F30" s="175"/>
      <c r="G30" s="175"/>
      <c r="H30" s="176"/>
      <c r="L30" s="152"/>
      <c r="M30" s="152"/>
    </row>
    <row r="31" spans="1:13" s="153" customFormat="1" ht="13">
      <c r="A31" s="174"/>
      <c r="B31" s="175"/>
      <c r="C31" s="175"/>
      <c r="D31" s="175"/>
      <c r="E31" s="175"/>
      <c r="F31" s="175"/>
      <c r="G31" s="175"/>
      <c r="H31" s="176"/>
      <c r="L31" s="152"/>
      <c r="M31" s="152"/>
    </row>
    <row r="32" spans="1:13" s="153" customFormat="1" ht="13">
      <c r="A32" s="174"/>
      <c r="B32" s="175"/>
      <c r="C32" s="175"/>
      <c r="D32" s="175"/>
      <c r="E32" s="175"/>
      <c r="F32" s="175"/>
      <c r="G32" s="175"/>
      <c r="H32" s="176"/>
      <c r="L32" s="152"/>
      <c r="M32" s="152"/>
    </row>
    <row r="33" spans="1:13" s="153" customFormat="1" ht="14" thickBot="1">
      <c r="A33" s="177"/>
      <c r="B33" s="178"/>
      <c r="C33" s="178"/>
      <c r="D33" s="178"/>
      <c r="E33" s="178"/>
      <c r="F33" s="178"/>
      <c r="G33" s="178"/>
      <c r="H33" s="179"/>
      <c r="L33" s="152"/>
      <c r="M33" s="152"/>
    </row>
    <row r="35" spans="1:13">
      <c r="A35" s="31"/>
      <c r="B35" s="31"/>
      <c r="C35" s="31"/>
      <c r="D35" s="31"/>
      <c r="E35" s="31"/>
      <c r="F35" s="31"/>
      <c r="G35" s="31"/>
      <c r="H35" s="31"/>
    </row>
    <row r="36" spans="1:13">
      <c r="A36" s="31"/>
      <c r="B36" s="31"/>
      <c r="C36" s="31"/>
      <c r="D36" s="31"/>
      <c r="E36" s="31"/>
      <c r="F36" s="31"/>
      <c r="G36" s="31"/>
      <c r="H36" s="31"/>
    </row>
  </sheetData>
  <mergeCells count="4">
    <mergeCell ref="A1:H1"/>
    <mergeCell ref="A2:H2"/>
    <mergeCell ref="A3:H3"/>
    <mergeCell ref="B5:E5"/>
  </mergeCells>
  <pageMargins left="0.67" right="0.23622047244094491" top="0.74803149606299213" bottom="0.74803149606299213" header="0.31496062992125984" footer="0.31496062992125984"/>
  <pageSetup scale="80" orientation="portrait" r:id="rId1"/>
  <headerFooter>
    <oddHeader>&amp;LNotas a los Estados Financieros&amp;R7.IV.1</oddHeader>
    <oddFooter>&amp;C&amp;10"Bajo protesta de decir verdad declaramos que los Estados Financieros y sus Notas, son razonablemente correctos y son responsabilidad del emisor"&amp;R&amp;P/&amp;N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L29"/>
  <sheetViews>
    <sheetView zoomScaleNormal="100" zoomScaleSheetLayoutView="93" zoomScalePageLayoutView="85" workbookViewId="0">
      <selection activeCell="F9" sqref="F9"/>
    </sheetView>
  </sheetViews>
  <sheetFormatPr baseColWidth="10" defaultColWidth="11.5" defaultRowHeight="16"/>
  <cols>
    <col min="1" max="1" width="27.33203125" style="21" bestFit="1" customWidth="1"/>
    <col min="2" max="2" width="20.6640625" style="21" bestFit="1" customWidth="1"/>
    <col min="3" max="3" width="14.5" style="21" customWidth="1"/>
    <col min="4" max="4" width="32.83203125" style="21" customWidth="1"/>
    <col min="5" max="5" width="34.83203125" style="21" customWidth="1"/>
    <col min="6" max="6" width="32.83203125" style="21" customWidth="1"/>
    <col min="7" max="7" width="26.5" style="21" bestFit="1" customWidth="1"/>
    <col min="8" max="16384" width="11.5" style="21"/>
  </cols>
  <sheetData>
    <row r="1" spans="1:12" s="404" customFormat="1" ht="15.75" customHeight="1">
      <c r="A1" s="322"/>
      <c r="B1" s="322"/>
      <c r="C1" s="322"/>
      <c r="D1" s="322"/>
      <c r="E1" s="322"/>
      <c r="F1" s="322"/>
      <c r="G1" s="322"/>
    </row>
    <row r="2" spans="1:12" s="404" customFormat="1" ht="15" customHeight="1">
      <c r="A2" s="322"/>
      <c r="B2" s="712" t="s">
        <v>629</v>
      </c>
      <c r="C2" s="712"/>
      <c r="D2" s="712"/>
      <c r="E2" s="712"/>
      <c r="F2" s="712"/>
      <c r="G2" s="322"/>
      <c r="H2" s="405"/>
      <c r="I2" s="405"/>
      <c r="J2" s="405"/>
      <c r="K2" s="405"/>
      <c r="L2" s="405"/>
    </row>
    <row r="3" spans="1:12" s="404" customFormat="1" ht="15" customHeight="1">
      <c r="A3" s="322"/>
      <c r="B3" s="712"/>
      <c r="C3" s="712"/>
      <c r="D3" s="712"/>
      <c r="E3" s="712"/>
      <c r="F3" s="712"/>
      <c r="G3" s="322"/>
      <c r="H3" s="405"/>
      <c r="I3" s="405"/>
      <c r="J3" s="405"/>
      <c r="K3" s="405"/>
      <c r="L3" s="405"/>
    </row>
    <row r="4" spans="1:12" s="404" customFormat="1" ht="15" customHeight="1">
      <c r="A4" s="322"/>
      <c r="B4" s="712" t="s">
        <v>2601</v>
      </c>
      <c r="C4" s="816"/>
      <c r="D4" s="816"/>
      <c r="E4" s="816"/>
      <c r="F4" s="816"/>
      <c r="G4" s="322"/>
      <c r="H4" s="405"/>
      <c r="I4" s="405"/>
      <c r="J4" s="405"/>
      <c r="K4" s="405"/>
      <c r="L4" s="405"/>
    </row>
    <row r="5" spans="1:12" s="404" customFormat="1">
      <c r="A5" s="322"/>
      <c r="B5" s="711" t="s">
        <v>4499</v>
      </c>
      <c r="C5" s="711"/>
      <c r="D5" s="711"/>
      <c r="E5" s="711"/>
      <c r="F5" s="711"/>
      <c r="G5" s="322"/>
    </row>
    <row r="6" spans="1:12">
      <c r="A6" s="108"/>
      <c r="B6" s="817"/>
      <c r="C6" s="817"/>
      <c r="D6" s="817"/>
      <c r="E6" s="817"/>
      <c r="F6" s="817"/>
      <c r="G6" s="108"/>
    </row>
    <row r="7" spans="1:12" s="319" customFormat="1" ht="30">
      <c r="A7" s="406" t="s">
        <v>494</v>
      </c>
      <c r="B7" s="406" t="s">
        <v>495</v>
      </c>
      <c r="C7" s="406" t="s">
        <v>496</v>
      </c>
      <c r="D7" s="406" t="s">
        <v>497</v>
      </c>
      <c r="E7" s="406" t="s">
        <v>498</v>
      </c>
      <c r="F7" s="406" t="s">
        <v>499</v>
      </c>
      <c r="G7" s="406" t="s">
        <v>500</v>
      </c>
    </row>
    <row r="8" spans="1:12" s="411" customFormat="1" ht="39" customHeight="1">
      <c r="A8" s="407" t="s">
        <v>4500</v>
      </c>
      <c r="B8" s="408">
        <v>44589</v>
      </c>
      <c r="C8" s="409" t="s">
        <v>4501</v>
      </c>
      <c r="D8" s="409" t="s">
        <v>4502</v>
      </c>
      <c r="E8" s="409" t="s">
        <v>4503</v>
      </c>
      <c r="F8" s="409" t="s">
        <v>4504</v>
      </c>
      <c r="G8" s="410">
        <v>10376.31</v>
      </c>
    </row>
    <row r="9" spans="1:12" s="411" customFormat="1" ht="35.25" customHeight="1">
      <c r="A9" s="407" t="s">
        <v>4505</v>
      </c>
      <c r="B9" s="408">
        <v>44589</v>
      </c>
      <c r="C9" s="409" t="s">
        <v>4501</v>
      </c>
      <c r="D9" s="409" t="s">
        <v>4502</v>
      </c>
      <c r="E9" s="409" t="s">
        <v>4503</v>
      </c>
      <c r="F9" s="409" t="s">
        <v>4504</v>
      </c>
      <c r="G9" s="410">
        <v>10376.31</v>
      </c>
    </row>
    <row r="10" spans="1:12" s="411" customFormat="1" ht="35.25" customHeight="1">
      <c r="A10" s="407" t="s">
        <v>4506</v>
      </c>
      <c r="B10" s="408">
        <v>44589</v>
      </c>
      <c r="C10" s="409" t="s">
        <v>4501</v>
      </c>
      <c r="D10" s="409" t="s">
        <v>4502</v>
      </c>
      <c r="E10" s="409" t="s">
        <v>4503</v>
      </c>
      <c r="F10" s="409" t="s">
        <v>4507</v>
      </c>
      <c r="G10" s="410">
        <v>10376.31</v>
      </c>
    </row>
    <row r="11" spans="1:12" s="411" customFormat="1" ht="56.25" customHeight="1">
      <c r="A11" s="407" t="s">
        <v>4508</v>
      </c>
      <c r="B11" s="408">
        <v>44589</v>
      </c>
      <c r="C11" s="409" t="s">
        <v>4501</v>
      </c>
      <c r="D11" s="409" t="s">
        <v>4502</v>
      </c>
      <c r="E11" s="409" t="s">
        <v>4503</v>
      </c>
      <c r="F11" s="409" t="s">
        <v>4509</v>
      </c>
      <c r="G11" s="410">
        <v>10376.31</v>
      </c>
    </row>
    <row r="12" spans="1:12" s="411" customFormat="1" ht="50.25" customHeight="1">
      <c r="A12" s="407" t="s">
        <v>4510</v>
      </c>
      <c r="B12" s="408">
        <v>44589</v>
      </c>
      <c r="C12" s="409" t="s">
        <v>4501</v>
      </c>
      <c r="D12" s="409" t="s">
        <v>4502</v>
      </c>
      <c r="E12" s="409" t="s">
        <v>4503</v>
      </c>
      <c r="F12" s="409" t="s">
        <v>4511</v>
      </c>
      <c r="G12" s="410">
        <v>10376.31</v>
      </c>
    </row>
    <row r="13" spans="1:12" s="411" customFormat="1" ht="69.75" customHeight="1">
      <c r="A13" s="407" t="s">
        <v>4512</v>
      </c>
      <c r="B13" s="408">
        <v>44637</v>
      </c>
      <c r="C13" s="409" t="s">
        <v>4513</v>
      </c>
      <c r="D13" s="409" t="s">
        <v>4514</v>
      </c>
      <c r="E13" s="409" t="s">
        <v>4515</v>
      </c>
      <c r="F13" s="409" t="s">
        <v>4516</v>
      </c>
      <c r="G13" s="410">
        <v>56470</v>
      </c>
    </row>
    <row r="14" spans="1:12" s="411" customFormat="1" ht="35.25" customHeight="1">
      <c r="A14" s="407"/>
      <c r="B14" s="408"/>
      <c r="C14" s="409"/>
      <c r="D14" s="409"/>
      <c r="E14" s="409"/>
      <c r="F14" s="409"/>
      <c r="G14" s="410"/>
    </row>
    <row r="15" spans="1:12" s="411" customFormat="1" ht="35.25" customHeight="1">
      <c r="A15" s="407"/>
      <c r="B15" s="408"/>
      <c r="C15" s="409"/>
      <c r="D15" s="409"/>
      <c r="E15" s="409"/>
      <c r="F15" s="409"/>
      <c r="G15" s="410"/>
    </row>
    <row r="16" spans="1:12" s="411" customFormat="1" ht="35.25" customHeight="1">
      <c r="A16" s="407"/>
      <c r="B16" s="408"/>
      <c r="C16" s="409"/>
      <c r="D16" s="409"/>
      <c r="E16" s="409"/>
      <c r="F16" s="409"/>
      <c r="G16" s="410"/>
    </row>
    <row r="17" spans="1:7" s="411" customFormat="1" ht="35.25" customHeight="1">
      <c r="A17" s="407"/>
      <c r="B17" s="408"/>
      <c r="C17" s="409"/>
      <c r="D17" s="409"/>
      <c r="E17" s="409"/>
      <c r="F17" s="409"/>
      <c r="G17" s="410"/>
    </row>
    <row r="18" spans="1:7" s="319" customFormat="1" ht="15">
      <c r="A18" s="412"/>
      <c r="B18" s="413"/>
      <c r="C18" s="413"/>
      <c r="D18" s="413"/>
      <c r="E18" s="413" t="s">
        <v>501</v>
      </c>
      <c r="F18" s="413"/>
      <c r="G18" s="414">
        <f>SUM(G8:G16)</f>
        <v>108351.54999999999</v>
      </c>
    </row>
    <row r="19" spans="1:7" s="319" customFormat="1" ht="14">
      <c r="A19" s="818"/>
      <c r="B19" s="819"/>
      <c r="C19" s="819"/>
      <c r="D19" s="819"/>
      <c r="E19" s="819"/>
      <c r="F19" s="415"/>
      <c r="G19" s="416"/>
    </row>
    <row r="27" spans="1:7" ht="15" customHeight="1"/>
    <row r="28" spans="1:7">
      <c r="A28" s="815"/>
      <c r="B28" s="815"/>
      <c r="C28" s="815"/>
      <c r="D28" s="815"/>
      <c r="E28" s="815"/>
      <c r="F28" s="815"/>
      <c r="G28" s="815"/>
    </row>
    <row r="29" spans="1:7">
      <c r="A29" s="815"/>
      <c r="B29" s="815"/>
      <c r="C29" s="815"/>
      <c r="D29" s="815"/>
      <c r="E29" s="815"/>
      <c r="F29" s="815"/>
      <c r="G29" s="815"/>
    </row>
  </sheetData>
  <mergeCells count="6">
    <mergeCell ref="A28:G29"/>
    <mergeCell ref="B2:F3"/>
    <mergeCell ref="B4:F4"/>
    <mergeCell ref="B5:F5"/>
    <mergeCell ref="B6:F6"/>
    <mergeCell ref="A19:E19"/>
  </mergeCells>
  <printOptions horizontalCentered="1"/>
  <pageMargins left="0.70866141732283472" right="0.70866141732283472" top="0.74803149606299213" bottom="0.74803149606299213" header="0.31496062992125984" footer="0.31496062992125984"/>
  <pageSetup scale="60" fitToHeight="0" orientation="landscape" horizontalDpi="4294967294" verticalDpi="4294967294" r:id="rId1"/>
  <headerFooter>
    <oddHeader>&amp;L&amp;"Arial,Normal"&amp;8Estados de Información Contable
Notas de Desglose&amp;R&amp;"Arial,Normal"&amp;8 07.IV.2</oddHeader>
    <oddFooter>&amp;C&amp;10"Bajo protesta de decir verdad declaramos que los Estados Financieros y sus Notas, son razonablemente correctos y son responsabilidad del emisor"&amp;R&amp;"Arial,Normal"&amp;9&amp;P/&amp;N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I33"/>
  <sheetViews>
    <sheetView view="pageLayout" zoomScaleNormal="100" workbookViewId="0">
      <selection activeCell="I51" sqref="I51:I60"/>
    </sheetView>
  </sheetViews>
  <sheetFormatPr baseColWidth="10" defaultRowHeight="15"/>
  <cols>
    <col min="1" max="1" width="7.5" style="78" customWidth="1"/>
    <col min="2" max="2" width="13.33203125" customWidth="1"/>
    <col min="9" max="9" width="12.83203125" customWidth="1"/>
  </cols>
  <sheetData>
    <row r="1" spans="2:9" s="142" customFormat="1" ht="34.5" customHeight="1">
      <c r="B1" s="168"/>
      <c r="C1" s="702" t="s">
        <v>25</v>
      </c>
      <c r="D1" s="702"/>
      <c r="E1" s="702"/>
      <c r="F1" s="702"/>
      <c r="G1" s="702"/>
      <c r="H1" s="702"/>
      <c r="I1" s="169"/>
    </row>
    <row r="2" spans="2:9" s="142" customFormat="1" ht="14">
      <c r="B2" s="703" t="s">
        <v>26</v>
      </c>
      <c r="C2" s="703"/>
      <c r="D2" s="703"/>
      <c r="E2" s="703"/>
      <c r="F2" s="703"/>
      <c r="G2" s="703"/>
      <c r="H2" s="703"/>
      <c r="I2" s="703"/>
    </row>
    <row r="3" spans="2:9" s="142" customFormat="1" ht="14">
      <c r="B3" s="703" t="s">
        <v>4170</v>
      </c>
      <c r="C3" s="703"/>
      <c r="D3" s="703"/>
      <c r="E3" s="703"/>
      <c r="F3" s="703"/>
      <c r="G3" s="703"/>
      <c r="H3" s="703"/>
      <c r="I3" s="703"/>
    </row>
    <row r="4" spans="2:9" ht="16" thickBot="1">
      <c r="B4" s="4"/>
      <c r="C4" s="4"/>
      <c r="D4" s="4"/>
      <c r="E4" s="4"/>
      <c r="F4" s="4"/>
      <c r="G4" s="4"/>
      <c r="H4" s="4"/>
      <c r="I4" s="4"/>
    </row>
    <row r="5" spans="2:9" s="153" customFormat="1" ht="13">
      <c r="B5" s="171"/>
      <c r="C5" s="172"/>
      <c r="D5" s="172"/>
      <c r="E5" s="172"/>
      <c r="F5" s="172"/>
      <c r="G5" s="172"/>
      <c r="H5" s="172"/>
      <c r="I5" s="173"/>
    </row>
    <row r="6" spans="2:9" s="153" customFormat="1" ht="13">
      <c r="B6" s="174"/>
      <c r="C6" s="175"/>
      <c r="D6" s="175"/>
      <c r="E6" s="175"/>
      <c r="F6" s="175"/>
      <c r="G6" s="175"/>
      <c r="H6" s="175"/>
      <c r="I6" s="176"/>
    </row>
    <row r="7" spans="2:9" s="153" customFormat="1" ht="13">
      <c r="B7" s="174"/>
      <c r="C7" s="175"/>
      <c r="D7" s="175"/>
      <c r="E7" s="175"/>
      <c r="F7" s="175"/>
      <c r="G7" s="175"/>
      <c r="H7" s="175"/>
      <c r="I7" s="176"/>
    </row>
    <row r="8" spans="2:9" s="153" customFormat="1" ht="15" customHeight="1">
      <c r="B8" s="174"/>
      <c r="C8" s="175"/>
      <c r="D8" s="175"/>
      <c r="E8" s="175"/>
      <c r="F8" s="175"/>
      <c r="G8" s="175"/>
      <c r="H8" s="175"/>
      <c r="I8" s="176"/>
    </row>
    <row r="9" spans="2:9" s="153" customFormat="1" ht="13">
      <c r="B9" s="174"/>
      <c r="C9" s="175"/>
      <c r="D9" s="175"/>
      <c r="E9" s="175"/>
      <c r="F9" s="175"/>
      <c r="G9" s="175"/>
      <c r="H9" s="175"/>
      <c r="I9" s="176"/>
    </row>
    <row r="10" spans="2:9" s="153" customFormat="1" ht="13">
      <c r="B10" s="174"/>
      <c r="C10" s="175"/>
      <c r="D10" s="175"/>
      <c r="E10" s="175"/>
      <c r="F10" s="175"/>
      <c r="G10" s="175"/>
      <c r="H10" s="175"/>
      <c r="I10" s="176"/>
    </row>
    <row r="11" spans="2:9" s="153" customFormat="1" ht="13">
      <c r="B11" s="174"/>
      <c r="C11" s="175"/>
      <c r="D11" s="175"/>
      <c r="E11" s="175"/>
      <c r="F11" s="175"/>
      <c r="G11" s="175"/>
      <c r="H11" s="175"/>
      <c r="I11" s="176"/>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3">
      <c r="B26" s="174"/>
      <c r="C26" s="175"/>
      <c r="D26" s="175"/>
      <c r="E26" s="175"/>
      <c r="F26" s="175"/>
      <c r="G26" s="175"/>
      <c r="H26" s="175"/>
      <c r="I26" s="176"/>
    </row>
    <row r="27" spans="2:9" s="153" customFormat="1" ht="13">
      <c r="B27" s="174"/>
      <c r="C27" s="175"/>
      <c r="D27" s="175"/>
      <c r="E27" s="175"/>
      <c r="F27" s="175"/>
      <c r="G27" s="175"/>
      <c r="H27" s="175"/>
      <c r="I27" s="176"/>
    </row>
    <row r="28" spans="2:9" s="153" customFormat="1" ht="13">
      <c r="B28" s="174"/>
      <c r="C28" s="175"/>
      <c r="D28" s="175"/>
      <c r="E28" s="175"/>
      <c r="F28" s="175"/>
      <c r="G28" s="175"/>
      <c r="H28" s="175"/>
      <c r="I28" s="176"/>
    </row>
    <row r="29" spans="2:9" s="153" customFormat="1" ht="13">
      <c r="B29" s="174"/>
      <c r="C29" s="175"/>
      <c r="D29" s="175"/>
      <c r="E29" s="175"/>
      <c r="F29" s="175"/>
      <c r="G29" s="175"/>
      <c r="H29" s="175"/>
      <c r="I29" s="176"/>
    </row>
    <row r="30" spans="2:9" s="153" customFormat="1" ht="13">
      <c r="B30" s="174"/>
      <c r="C30" s="175"/>
      <c r="D30" s="175"/>
      <c r="E30" s="175"/>
      <c r="F30" s="175"/>
      <c r="G30" s="175"/>
      <c r="H30" s="175"/>
      <c r="I30" s="176"/>
    </row>
    <row r="31" spans="2:9" s="153" customFormat="1" ht="14" thickBot="1">
      <c r="B31" s="177"/>
      <c r="C31" s="178"/>
      <c r="D31" s="178"/>
      <c r="E31" s="178"/>
      <c r="F31" s="178"/>
      <c r="G31" s="178"/>
      <c r="H31" s="178"/>
      <c r="I31" s="179"/>
    </row>
    <row r="32" spans="2:9">
      <c r="B32" s="704"/>
      <c r="C32" s="704"/>
      <c r="D32" s="704"/>
      <c r="E32" s="704"/>
      <c r="F32" s="704"/>
      <c r="G32" s="704"/>
      <c r="H32" s="704"/>
      <c r="I32" s="704"/>
    </row>
    <row r="33" spans="2:9">
      <c r="B33" s="705"/>
      <c r="C33" s="705"/>
      <c r="D33" s="705"/>
      <c r="E33" s="705"/>
      <c r="F33" s="705"/>
      <c r="G33" s="705"/>
      <c r="H33" s="705"/>
      <c r="I33" s="705"/>
    </row>
  </sheetData>
  <mergeCells count="4">
    <mergeCell ref="C1:H1"/>
    <mergeCell ref="B2:I2"/>
    <mergeCell ref="B3:I3"/>
    <mergeCell ref="B32:I33"/>
  </mergeCells>
  <pageMargins left="0" right="0.77031249999999996" top="0.39370078740157483" bottom="0.85312500000000002" header="0" footer="0"/>
  <pageSetup scale="91" orientation="portrait" r:id="rId1"/>
  <headerFooter>
    <oddHeader>&amp;LNotas a los Estados Financieros&amp;R7.I.2</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B1:Q29"/>
  <sheetViews>
    <sheetView zoomScaleNormal="100" zoomScalePageLayoutView="115" workbookViewId="0">
      <selection activeCell="F46" sqref="F46:F49"/>
    </sheetView>
  </sheetViews>
  <sheetFormatPr baseColWidth="10" defaultColWidth="11.5" defaultRowHeight="15"/>
  <cols>
    <col min="1" max="1" width="7.33203125" style="78" customWidth="1"/>
    <col min="2" max="6" width="11.5" style="78"/>
    <col min="7" max="7" width="2.83203125" style="78" customWidth="1"/>
    <col min="8" max="8" width="13.6640625" style="78" customWidth="1"/>
    <col min="9" max="9" width="12.83203125" style="78" customWidth="1"/>
    <col min="10" max="10" width="7.1640625" style="78" customWidth="1"/>
    <col min="11" max="11" width="11.5" style="72" bestFit="1" customWidth="1"/>
    <col min="12" max="12" width="15.5" style="44" bestFit="1" customWidth="1"/>
    <col min="13" max="14" width="15.1640625" style="44" bestFit="1" customWidth="1"/>
    <col min="15" max="15" width="11.5" style="44" bestFit="1" customWidth="1"/>
    <col min="16" max="17" width="14.1640625" style="44" bestFit="1" customWidth="1"/>
    <col min="18" max="16384" width="11.5" style="78"/>
  </cols>
  <sheetData>
    <row r="1" spans="2:17" s="142" customFormat="1" ht="27.75" customHeight="1">
      <c r="B1" s="820" t="s">
        <v>213</v>
      </c>
      <c r="C1" s="820"/>
      <c r="D1" s="820"/>
      <c r="E1" s="820"/>
      <c r="F1" s="820"/>
      <c r="G1" s="820"/>
      <c r="H1" s="820"/>
      <c r="I1" s="820"/>
      <c r="K1" s="181"/>
      <c r="L1" s="393"/>
      <c r="M1" s="393"/>
      <c r="N1" s="393"/>
      <c r="O1" s="393"/>
      <c r="P1" s="393"/>
      <c r="Q1" s="393"/>
    </row>
    <row r="2" spans="2:17" s="142" customFormat="1" ht="15" customHeight="1">
      <c r="B2" s="821" t="s">
        <v>889</v>
      </c>
      <c r="C2" s="821"/>
      <c r="D2" s="821"/>
      <c r="E2" s="821"/>
      <c r="F2" s="821"/>
      <c r="G2" s="821"/>
      <c r="H2" s="821"/>
      <c r="I2" s="821"/>
      <c r="K2" s="181"/>
      <c r="L2" s="393"/>
      <c r="M2" s="393"/>
      <c r="N2" s="393"/>
      <c r="O2" s="393"/>
      <c r="P2" s="393"/>
      <c r="Q2" s="393"/>
    </row>
    <row r="3" spans="2:17" s="142" customFormat="1" ht="15" customHeight="1">
      <c r="B3" s="821"/>
      <c r="C3" s="821"/>
      <c r="D3" s="821"/>
      <c r="E3" s="821"/>
      <c r="F3" s="821"/>
      <c r="G3" s="821"/>
      <c r="H3" s="821"/>
      <c r="I3" s="821"/>
      <c r="K3" s="181"/>
      <c r="L3" s="393"/>
      <c r="M3" s="393"/>
      <c r="N3" s="393"/>
      <c r="O3" s="393"/>
      <c r="P3" s="393"/>
      <c r="Q3" s="393"/>
    </row>
    <row r="4" spans="2:17" s="142" customFormat="1" ht="14">
      <c r="B4" s="821"/>
      <c r="C4" s="821"/>
      <c r="D4" s="821"/>
      <c r="E4" s="821"/>
      <c r="F4" s="821"/>
      <c r="G4" s="821"/>
      <c r="H4" s="821"/>
      <c r="I4" s="821"/>
      <c r="K4" s="181"/>
      <c r="L4" s="393"/>
      <c r="M4" s="393"/>
      <c r="N4" s="393"/>
      <c r="O4" s="393"/>
      <c r="P4" s="393"/>
      <c r="Q4" s="393"/>
    </row>
    <row r="5" spans="2:17" s="142" customFormat="1" thickBot="1">
      <c r="B5" s="703" t="s">
        <v>4184</v>
      </c>
      <c r="C5" s="703"/>
      <c r="D5" s="703"/>
      <c r="E5" s="703"/>
      <c r="F5" s="703"/>
      <c r="G5" s="703"/>
      <c r="H5" s="703"/>
      <c r="I5" s="703"/>
      <c r="K5" s="181"/>
      <c r="L5" s="393"/>
      <c r="M5" s="393"/>
      <c r="N5" s="393"/>
      <c r="O5" s="393"/>
      <c r="P5" s="393"/>
      <c r="Q5" s="393"/>
    </row>
    <row r="6" spans="2:17" s="16" customFormat="1">
      <c r="B6" s="34"/>
      <c r="C6" s="822"/>
      <c r="D6" s="822"/>
      <c r="E6" s="822"/>
      <c r="F6" s="822"/>
      <c r="G6" s="122"/>
      <c r="H6" s="122"/>
      <c r="I6" s="35"/>
      <c r="K6" s="72"/>
      <c r="L6" s="44"/>
      <c r="M6" s="44"/>
      <c r="N6" s="44"/>
      <c r="O6" s="44"/>
      <c r="P6" s="44"/>
      <c r="Q6" s="47"/>
    </row>
    <row r="7" spans="2:17">
      <c r="B7" s="36" t="s">
        <v>214</v>
      </c>
      <c r="C7" s="37"/>
      <c r="D7" s="9"/>
      <c r="E7" s="9"/>
      <c r="F7" s="9"/>
      <c r="G7" s="9"/>
      <c r="H7" s="86"/>
      <c r="I7" s="75">
        <v>15864329.330000006</v>
      </c>
      <c r="J7" s="558"/>
    </row>
    <row r="8" spans="2:17">
      <c r="B8" s="8" t="s">
        <v>215</v>
      </c>
      <c r="C8" s="9"/>
      <c r="D8" s="9"/>
      <c r="E8" s="9"/>
      <c r="F8" s="9"/>
      <c r="G8" s="40"/>
      <c r="H8" s="85"/>
      <c r="I8" s="84">
        <f>+H9+H10</f>
        <v>721750.67</v>
      </c>
    </row>
    <row r="9" spans="2:17">
      <c r="B9" s="38"/>
      <c r="C9" s="39" t="s">
        <v>216</v>
      </c>
      <c r="D9" s="39"/>
      <c r="E9" s="39"/>
      <c r="F9" s="39"/>
      <c r="G9" s="41"/>
      <c r="H9" s="83">
        <v>600191.81000000006</v>
      </c>
      <c r="I9" s="84"/>
    </row>
    <row r="10" spans="2:17">
      <c r="B10" s="23"/>
      <c r="C10" s="24" t="s">
        <v>217</v>
      </c>
      <c r="D10" s="24"/>
      <c r="E10" s="24"/>
      <c r="F10" s="24"/>
      <c r="G10" s="32"/>
      <c r="H10" s="82">
        <v>121558.86</v>
      </c>
      <c r="I10" s="74"/>
    </row>
    <row r="11" spans="2:17">
      <c r="B11" s="23"/>
      <c r="C11" s="24" t="s">
        <v>218</v>
      </c>
      <c r="D11" s="24"/>
      <c r="E11" s="24"/>
      <c r="F11" s="24"/>
      <c r="G11" s="32"/>
      <c r="H11" s="82" t="s">
        <v>890</v>
      </c>
      <c r="I11" s="74"/>
    </row>
    <row r="12" spans="2:17">
      <c r="B12" s="23" t="s">
        <v>219</v>
      </c>
      <c r="C12" s="24"/>
      <c r="D12" s="24"/>
      <c r="E12" s="24"/>
      <c r="F12" s="24"/>
      <c r="G12" s="32"/>
      <c r="H12" s="82"/>
      <c r="I12" s="74">
        <f>+H14</f>
        <v>21588999.579999998</v>
      </c>
    </row>
    <row r="13" spans="2:17">
      <c r="B13" s="23"/>
      <c r="C13" s="24" t="s">
        <v>220</v>
      </c>
      <c r="D13" s="24"/>
      <c r="E13" s="24"/>
      <c r="F13" s="24"/>
      <c r="G13" s="32"/>
      <c r="H13" s="82" t="s">
        <v>890</v>
      </c>
      <c r="I13" s="74"/>
    </row>
    <row r="14" spans="2:17">
      <c r="B14" s="23"/>
      <c r="C14" s="24" t="s">
        <v>221</v>
      </c>
      <c r="D14" s="24"/>
      <c r="E14" s="24"/>
      <c r="F14" s="24"/>
      <c r="G14" s="24"/>
      <c r="H14" s="82">
        <v>21588999.579999998</v>
      </c>
      <c r="I14" s="74"/>
    </row>
    <row r="15" spans="2:17">
      <c r="B15" s="23"/>
      <c r="C15" s="24" t="s">
        <v>222</v>
      </c>
      <c r="D15" s="24"/>
      <c r="E15" s="24"/>
      <c r="F15" s="24"/>
      <c r="G15" s="32"/>
      <c r="H15" s="79" t="s">
        <v>890</v>
      </c>
      <c r="I15" s="81"/>
    </row>
    <row r="16" spans="2:17">
      <c r="B16" s="42" t="s">
        <v>223</v>
      </c>
      <c r="C16" s="24"/>
      <c r="D16" s="24"/>
      <c r="E16" s="24"/>
      <c r="F16" s="24"/>
      <c r="G16" s="24"/>
      <c r="H16" s="79"/>
      <c r="I16" s="81">
        <v>36731578.240000002</v>
      </c>
      <c r="J16" s="70"/>
    </row>
    <row r="17" spans="2:10">
      <c r="B17" s="23"/>
      <c r="C17" s="24"/>
      <c r="D17" s="24"/>
      <c r="E17" s="24"/>
      <c r="F17" s="24"/>
      <c r="G17" s="24"/>
      <c r="H17" s="79"/>
      <c r="I17" s="74"/>
      <c r="J17" s="43"/>
    </row>
    <row r="18" spans="2:10">
      <c r="B18" s="23"/>
      <c r="C18" s="24"/>
      <c r="D18" s="24"/>
      <c r="E18" s="24"/>
      <c r="F18" s="24"/>
      <c r="G18" s="24"/>
      <c r="H18" s="79"/>
      <c r="I18" s="81"/>
    </row>
    <row r="19" spans="2:10">
      <c r="B19" s="8"/>
      <c r="C19" s="9"/>
      <c r="D19" s="9"/>
      <c r="E19" s="9"/>
      <c r="F19" s="9"/>
      <c r="G19" s="9"/>
      <c r="H19" s="86"/>
      <c r="I19" s="80"/>
    </row>
    <row r="20" spans="2:10">
      <c r="B20" s="8"/>
      <c r="C20" s="9"/>
      <c r="D20" s="9"/>
      <c r="E20" s="9"/>
      <c r="F20" s="9"/>
      <c r="G20" s="9"/>
      <c r="H20" s="73"/>
      <c r="I20" s="10"/>
    </row>
    <row r="21" spans="2:10">
      <c r="B21" s="8"/>
      <c r="C21" s="88"/>
      <c r="D21" s="88"/>
      <c r="E21" s="9"/>
      <c r="F21" s="9"/>
      <c r="G21" s="9"/>
      <c r="H21" s="9"/>
      <c r="I21" s="10"/>
    </row>
    <row r="22" spans="2:10">
      <c r="B22" s="8"/>
      <c r="C22" s="9"/>
      <c r="D22" s="9"/>
      <c r="E22" s="9"/>
      <c r="F22" s="9"/>
      <c r="G22" s="9"/>
      <c r="H22" s="9"/>
      <c r="I22" s="10"/>
    </row>
    <row r="23" spans="2:10">
      <c r="B23" s="8"/>
      <c r="C23" s="9"/>
      <c r="D23" s="87"/>
      <c r="E23" s="9"/>
      <c r="F23" s="9"/>
      <c r="G23" s="9"/>
      <c r="H23" s="9"/>
      <c r="I23" s="10"/>
    </row>
    <row r="24" spans="2:10">
      <c r="B24" s="8"/>
      <c r="C24" s="9"/>
      <c r="D24" s="9"/>
      <c r="E24" s="9"/>
      <c r="F24" s="9"/>
      <c r="G24" s="9"/>
      <c r="H24" s="9"/>
      <c r="I24" s="10"/>
    </row>
    <row r="25" spans="2:10">
      <c r="B25" s="8"/>
      <c r="C25" s="9"/>
      <c r="D25" s="9"/>
      <c r="E25" s="9"/>
      <c r="F25" s="9"/>
      <c r="G25" s="9"/>
      <c r="H25" s="9"/>
      <c r="I25" s="10"/>
    </row>
    <row r="26" spans="2:10">
      <c r="B26" s="8"/>
      <c r="C26" s="9"/>
      <c r="D26" s="9"/>
      <c r="E26" s="9"/>
      <c r="F26" s="9"/>
      <c r="G26" s="9"/>
      <c r="H26" s="9"/>
      <c r="I26" s="10"/>
    </row>
    <row r="27" spans="2:10" ht="16" thickBot="1">
      <c r="B27" s="11"/>
      <c r="C27" s="12"/>
      <c r="D27" s="12"/>
      <c r="E27" s="12"/>
      <c r="F27" s="12"/>
      <c r="G27" s="12"/>
      <c r="H27" s="12"/>
      <c r="I27" s="13"/>
    </row>
    <row r="28" spans="2:10" ht="27.75" customHeight="1">
      <c r="B28" s="798"/>
      <c r="C28" s="798"/>
      <c r="D28" s="798"/>
      <c r="E28" s="798"/>
      <c r="F28" s="798"/>
      <c r="G28" s="798"/>
      <c r="H28" s="798"/>
      <c r="I28" s="798"/>
    </row>
    <row r="29" spans="2:10" ht="27.75" customHeight="1">
      <c r="B29" s="65"/>
      <c r="C29" s="65"/>
      <c r="D29" s="65"/>
      <c r="E29" s="65"/>
      <c r="F29" s="65"/>
      <c r="G29" s="65"/>
      <c r="H29" s="65"/>
      <c r="I29" s="65"/>
    </row>
  </sheetData>
  <mergeCells count="5">
    <mergeCell ref="B1:I1"/>
    <mergeCell ref="B2:I4"/>
    <mergeCell ref="B5:I5"/>
    <mergeCell ref="C6:F6"/>
    <mergeCell ref="B28:I28"/>
  </mergeCells>
  <pageMargins left="0" right="0.80027173913043481" top="0.39370078740157483" bottom="0.87608695652173918" header="0" footer="0"/>
  <pageSetup scale="89" orientation="portrait" r:id="rId1"/>
  <headerFooter>
    <oddHeader>&amp;LNotas a los Estados Financieros&amp;R7.IV.3</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F29"/>
  <sheetViews>
    <sheetView zoomScaleNormal="100" workbookViewId="0"/>
  </sheetViews>
  <sheetFormatPr baseColWidth="10" defaultRowHeight="15"/>
  <cols>
    <col min="1" max="1" width="11.33203125" style="78" customWidth="1"/>
    <col min="2" max="2" width="79.83203125" customWidth="1"/>
    <col min="3" max="3" width="17" customWidth="1"/>
    <col min="4" max="4" width="18.5" customWidth="1"/>
    <col min="5" max="5" width="8.83203125" customWidth="1"/>
    <col min="6" max="6" width="15.1640625" bestFit="1" customWidth="1"/>
  </cols>
  <sheetData>
    <row r="1" spans="2:6" s="349" customFormat="1" ht="25.5" customHeight="1">
      <c r="B1" s="367"/>
      <c r="C1" s="367"/>
      <c r="D1" s="417"/>
      <c r="E1" s="367"/>
    </row>
    <row r="2" spans="2:6" s="349" customFormat="1" ht="14.25" customHeight="1">
      <c r="B2" s="805" t="s">
        <v>181</v>
      </c>
      <c r="C2" s="805"/>
      <c r="D2" s="805"/>
      <c r="E2" s="418"/>
      <c r="F2" s="418"/>
    </row>
    <row r="3" spans="2:6" s="349" customFormat="1">
      <c r="B3" s="786" t="s">
        <v>224</v>
      </c>
      <c r="C3" s="786"/>
      <c r="D3" s="786"/>
      <c r="E3" s="348"/>
      <c r="F3" s="348"/>
    </row>
    <row r="4" spans="2:6" s="349" customFormat="1">
      <c r="B4" s="786" t="s">
        <v>4191</v>
      </c>
      <c r="C4" s="786"/>
      <c r="D4" s="786"/>
      <c r="E4" s="348"/>
      <c r="F4" s="348"/>
    </row>
    <row r="5" spans="2:6" s="349" customFormat="1" ht="14">
      <c r="B5" s="824" t="s">
        <v>225</v>
      </c>
      <c r="C5" s="824"/>
      <c r="D5" s="824"/>
    </row>
    <row r="6" spans="2:6">
      <c r="B6" s="825"/>
      <c r="C6" s="825"/>
      <c r="D6" s="825"/>
    </row>
    <row r="7" spans="2:6" s="153" customFormat="1" ht="13">
      <c r="B7" s="419" t="s">
        <v>226</v>
      </c>
      <c r="C7" s="420"/>
      <c r="D7" s="421">
        <v>121935270.72</v>
      </c>
    </row>
    <row r="8" spans="2:6" s="153" customFormat="1" ht="13">
      <c r="B8" s="422"/>
      <c r="C8" s="422"/>
      <c r="D8" s="423"/>
    </row>
    <row r="9" spans="2:6" s="153" customFormat="1" ht="13">
      <c r="B9" s="424" t="s">
        <v>227</v>
      </c>
      <c r="C9" s="422"/>
      <c r="D9" s="425">
        <f>+C14</f>
        <v>29530.050000000003</v>
      </c>
    </row>
    <row r="10" spans="2:6" s="254" customFormat="1" ht="13">
      <c r="B10" s="426" t="s">
        <v>228</v>
      </c>
      <c r="C10" s="427"/>
      <c r="D10" s="428"/>
    </row>
    <row r="11" spans="2:6" s="254" customFormat="1" ht="13">
      <c r="B11" s="426" t="s">
        <v>229</v>
      </c>
      <c r="C11" s="429"/>
      <c r="D11" s="428"/>
    </row>
    <row r="12" spans="2:6" s="254" customFormat="1" ht="13">
      <c r="B12" s="426" t="s">
        <v>230</v>
      </c>
      <c r="C12" s="429"/>
      <c r="D12" s="428"/>
    </row>
    <row r="13" spans="2:6" s="254" customFormat="1" ht="13">
      <c r="B13" s="426" t="s">
        <v>231</v>
      </c>
      <c r="C13" s="430"/>
      <c r="D13" s="428"/>
    </row>
    <row r="14" spans="2:6" s="254" customFormat="1" ht="13">
      <c r="B14" s="426" t="s">
        <v>232</v>
      </c>
      <c r="C14" s="429">
        <f>85.49+29444.56</f>
        <v>29530.050000000003</v>
      </c>
      <c r="D14" s="428"/>
    </row>
    <row r="15" spans="2:6" s="153" customFormat="1" ht="13">
      <c r="B15" s="422"/>
      <c r="C15" s="431"/>
      <c r="D15" s="423"/>
    </row>
    <row r="16" spans="2:6" s="153" customFormat="1" ht="13">
      <c r="B16" s="424" t="s">
        <v>233</v>
      </c>
      <c r="C16" s="423"/>
      <c r="D16" s="425" t="s">
        <v>692</v>
      </c>
    </row>
    <row r="17" spans="2:6" s="254" customFormat="1" ht="13">
      <c r="B17" s="426" t="s">
        <v>234</v>
      </c>
      <c r="C17" s="427"/>
      <c r="D17" s="428"/>
    </row>
    <row r="18" spans="2:6" s="254" customFormat="1" ht="13">
      <c r="B18" s="426" t="s">
        <v>235</v>
      </c>
      <c r="C18" s="429"/>
      <c r="D18" s="428"/>
    </row>
    <row r="19" spans="2:6" s="254" customFormat="1" ht="13">
      <c r="B19" s="426" t="s">
        <v>236</v>
      </c>
      <c r="C19" s="429"/>
      <c r="D19" s="428"/>
    </row>
    <row r="20" spans="2:6" s="254" customFormat="1" ht="13">
      <c r="B20" s="426" t="s">
        <v>237</v>
      </c>
      <c r="C20" s="429"/>
      <c r="D20" s="428"/>
    </row>
    <row r="21" spans="2:6" s="153" customFormat="1" ht="13">
      <c r="B21" s="422"/>
      <c r="C21" s="422"/>
      <c r="D21" s="423"/>
    </row>
    <row r="22" spans="2:6" s="153" customFormat="1" ht="13">
      <c r="B22" s="419" t="s">
        <v>238</v>
      </c>
      <c r="C22" s="420"/>
      <c r="D22" s="421">
        <f>+D7+D9</f>
        <v>121964800.77</v>
      </c>
      <c r="F22" s="432"/>
    </row>
    <row r="23" spans="2:6" ht="11.25" customHeight="1">
      <c r="B23" s="823"/>
      <c r="C23" s="823"/>
      <c r="D23" s="823"/>
    </row>
    <row r="24" spans="2:6">
      <c r="B24" s="52"/>
      <c r="C24" s="52"/>
      <c r="D24" s="571"/>
    </row>
    <row r="25" spans="2:6">
      <c r="B25" s="45"/>
      <c r="C25" s="45"/>
      <c r="D25" s="549"/>
    </row>
    <row r="26" spans="2:6">
      <c r="B26" s="45"/>
      <c r="C26" s="45"/>
      <c r="D26" s="45"/>
    </row>
    <row r="29" spans="2:6" s="28" customFormat="1" ht="14">
      <c r="B29" s="29"/>
      <c r="C29" s="29"/>
      <c r="D29" s="29"/>
      <c r="E29" s="29"/>
    </row>
  </sheetData>
  <mergeCells count="6">
    <mergeCell ref="B23:D23"/>
    <mergeCell ref="B2:D2"/>
    <mergeCell ref="B3:D3"/>
    <mergeCell ref="B4:D4"/>
    <mergeCell ref="B5:D5"/>
    <mergeCell ref="B6:D6"/>
  </mergeCells>
  <pageMargins left="0" right="0.30937500000000001" top="0" bottom="0" header="0" footer="0"/>
  <pageSetup scale="92" orientation="landscape" r:id="rId1"/>
  <headerFooter>
    <oddHeader>&amp;LNotas a los Estados Financieros&amp;R7.V.1</oddHeader>
    <oddFooter>&amp;C&amp;10"Bajo protesta de decir verdad declaramos que los Estados Financieros y sus Notas, son razonablemente correctos y son responsabilidad del emisor"&amp;R&amp;P/&amp;N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B1:J42"/>
  <sheetViews>
    <sheetView zoomScaleNormal="100" workbookViewId="0">
      <selection activeCell="C57" sqref="C57:C70"/>
    </sheetView>
  </sheetViews>
  <sheetFormatPr baseColWidth="10" defaultRowHeight="15"/>
  <cols>
    <col min="1" max="1" width="7" customWidth="1"/>
    <col min="2" max="2" width="78" customWidth="1"/>
    <col min="3" max="4" width="18.6640625" customWidth="1"/>
    <col min="5" max="5" width="3.1640625" customWidth="1"/>
    <col min="6" max="6" width="8.33203125" customWidth="1"/>
    <col min="7" max="8" width="18.6640625" customWidth="1"/>
    <col min="9" max="9" width="15.1640625" bestFit="1" customWidth="1"/>
    <col min="10" max="10" width="15.1640625" style="44" bestFit="1" customWidth="1"/>
  </cols>
  <sheetData>
    <row r="1" spans="2:10" s="28" customFormat="1" ht="22.5" customHeight="1">
      <c r="B1" s="29"/>
      <c r="C1" s="29"/>
      <c r="D1" s="66"/>
      <c r="E1" s="29"/>
      <c r="F1" s="29"/>
      <c r="G1" s="29"/>
      <c r="H1" s="29"/>
      <c r="J1" s="46"/>
    </row>
    <row r="2" spans="2:10" s="349" customFormat="1">
      <c r="B2" s="805" t="s">
        <v>181</v>
      </c>
      <c r="C2" s="805"/>
      <c r="D2" s="805"/>
      <c r="E2" s="348"/>
      <c r="F2" s="348"/>
      <c r="G2" s="348"/>
      <c r="H2" s="348"/>
      <c r="J2" s="393"/>
    </row>
    <row r="3" spans="2:10" s="349" customFormat="1">
      <c r="B3" s="786" t="s">
        <v>239</v>
      </c>
      <c r="C3" s="786"/>
      <c r="D3" s="786"/>
      <c r="E3" s="348"/>
      <c r="F3" s="348"/>
      <c r="G3" s="348"/>
      <c r="H3" s="348"/>
      <c r="J3" s="393"/>
    </row>
    <row r="4" spans="2:10" s="349" customFormat="1">
      <c r="B4" s="786" t="s">
        <v>4191</v>
      </c>
      <c r="C4" s="786"/>
      <c r="D4" s="786"/>
      <c r="E4" s="348"/>
      <c r="F4" s="348"/>
      <c r="G4" s="348"/>
      <c r="H4" s="348"/>
      <c r="J4" s="393"/>
    </row>
    <row r="5" spans="2:10" s="349" customFormat="1" ht="14">
      <c r="B5" s="824" t="s">
        <v>225</v>
      </c>
      <c r="C5" s="824"/>
      <c r="D5" s="824"/>
      <c r="J5" s="393"/>
    </row>
    <row r="6" spans="2:10" ht="12.75" customHeight="1">
      <c r="B6" s="735"/>
      <c r="C6" s="735"/>
      <c r="D6" s="735"/>
    </row>
    <row r="7" spans="2:10" ht="9" customHeight="1" thickBot="1"/>
    <row r="8" spans="2:10" s="153" customFormat="1" ht="13">
      <c r="B8" s="433" t="s">
        <v>240</v>
      </c>
      <c r="C8" s="434"/>
      <c r="D8" s="435">
        <v>113514008.81</v>
      </c>
      <c r="F8" s="152"/>
    </row>
    <row r="9" spans="2:10" s="153" customFormat="1" ht="12" customHeight="1">
      <c r="B9" s="436"/>
      <c r="C9" s="437"/>
      <c r="D9" s="438"/>
      <c r="F9" s="152"/>
    </row>
    <row r="10" spans="2:10" s="153" customFormat="1" ht="13">
      <c r="B10" s="439" t="s">
        <v>241</v>
      </c>
      <c r="C10" s="437"/>
      <c r="D10" s="440">
        <f>SUM(C11:C27)</f>
        <v>29202114.420000002</v>
      </c>
      <c r="F10" s="152"/>
    </row>
    <row r="11" spans="2:10" s="254" customFormat="1" ht="18" customHeight="1">
      <c r="B11" s="441" t="s">
        <v>242</v>
      </c>
      <c r="C11" s="442">
        <v>51881.55</v>
      </c>
      <c r="D11" s="443"/>
      <c r="F11" s="398"/>
    </row>
    <row r="12" spans="2:10" s="254" customFormat="1" ht="18" customHeight="1">
      <c r="B12" s="441" t="s">
        <v>243</v>
      </c>
      <c r="C12" s="442"/>
      <c r="D12" s="443"/>
      <c r="F12" s="398"/>
    </row>
    <row r="13" spans="2:10" s="254" customFormat="1" ht="18" customHeight="1">
      <c r="B13" s="441" t="s">
        <v>244</v>
      </c>
      <c r="C13" s="442"/>
      <c r="D13" s="443"/>
      <c r="F13" s="398"/>
    </row>
    <row r="14" spans="2:10" s="254" customFormat="1" ht="18" customHeight="1">
      <c r="B14" s="441" t="s">
        <v>245</v>
      </c>
      <c r="C14" s="442"/>
      <c r="D14" s="443"/>
      <c r="F14" s="398"/>
    </row>
    <row r="15" spans="2:10" s="254" customFormat="1" ht="18" customHeight="1">
      <c r="B15" s="441" t="s">
        <v>246</v>
      </c>
      <c r="C15" s="442"/>
      <c r="D15" s="443"/>
      <c r="F15" s="398"/>
    </row>
    <row r="16" spans="2:10" s="254" customFormat="1" ht="18" customHeight="1">
      <c r="B16" s="441" t="s">
        <v>247</v>
      </c>
      <c r="C16" s="442">
        <v>56470</v>
      </c>
      <c r="D16" s="443"/>
      <c r="F16" s="398"/>
    </row>
    <row r="17" spans="2:6" s="254" customFormat="1" ht="13">
      <c r="B17" s="441" t="s">
        <v>248</v>
      </c>
      <c r="D17" s="443"/>
      <c r="F17" s="398"/>
    </row>
    <row r="18" spans="2:6" s="254" customFormat="1" ht="13">
      <c r="B18" s="441" t="s">
        <v>249</v>
      </c>
      <c r="C18" s="442"/>
      <c r="D18" s="443"/>
      <c r="F18" s="398"/>
    </row>
    <row r="19" spans="2:6" s="254" customFormat="1" ht="13">
      <c r="B19" s="441" t="s">
        <v>250</v>
      </c>
      <c r="C19" s="442"/>
      <c r="D19" s="443"/>
      <c r="F19" s="398"/>
    </row>
    <row r="20" spans="2:6" s="254" customFormat="1" ht="13">
      <c r="B20" s="441" t="s">
        <v>251</v>
      </c>
      <c r="C20" s="442">
        <v>0</v>
      </c>
      <c r="D20" s="443"/>
      <c r="F20" s="398"/>
    </row>
    <row r="21" spans="2:6" s="254" customFormat="1" ht="13">
      <c r="B21" s="441" t="s">
        <v>252</v>
      </c>
      <c r="C21" s="442"/>
      <c r="D21" s="443"/>
      <c r="F21" s="398"/>
    </row>
    <row r="22" spans="2:6" s="254" customFormat="1" ht="13">
      <c r="B22" s="441" t="s">
        <v>253</v>
      </c>
      <c r="C22" s="442"/>
      <c r="D22" s="443"/>
      <c r="F22" s="398"/>
    </row>
    <row r="23" spans="2:6" s="254" customFormat="1" ht="13">
      <c r="B23" s="441" t="s">
        <v>254</v>
      </c>
      <c r="C23" s="442"/>
      <c r="D23" s="443"/>
      <c r="F23" s="398"/>
    </row>
    <row r="24" spans="2:6" s="254" customFormat="1" ht="13">
      <c r="B24" s="441" t="s">
        <v>255</v>
      </c>
      <c r="C24" s="442"/>
      <c r="D24" s="443"/>
      <c r="F24" s="398"/>
    </row>
    <row r="25" spans="2:6" s="254" customFormat="1" ht="13">
      <c r="B25" s="441" t="s">
        <v>256</v>
      </c>
      <c r="C25" s="442"/>
      <c r="D25" s="443"/>
      <c r="F25" s="398"/>
    </row>
    <row r="26" spans="2:6" s="254" customFormat="1" ht="13">
      <c r="B26" s="441" t="s">
        <v>257</v>
      </c>
      <c r="C26" s="442">
        <v>29093762.870000001</v>
      </c>
      <c r="D26" s="443"/>
      <c r="F26" s="398"/>
    </row>
    <row r="27" spans="2:6" s="254" customFormat="1" ht="13">
      <c r="B27" s="441" t="s">
        <v>258</v>
      </c>
      <c r="C27" s="442"/>
      <c r="D27" s="443"/>
      <c r="F27" s="398"/>
    </row>
    <row r="28" spans="2:6" s="153" customFormat="1" ht="13">
      <c r="B28" s="436"/>
      <c r="C28" s="437"/>
      <c r="D28" s="438"/>
      <c r="F28" s="398"/>
    </row>
    <row r="29" spans="2:6" s="153" customFormat="1" ht="13">
      <c r="B29" s="439" t="s">
        <v>259</v>
      </c>
      <c r="C29" s="437"/>
      <c r="D29" s="440">
        <f>SUM(C30:C36)</f>
        <v>13679163.779999999</v>
      </c>
      <c r="F29" s="152"/>
    </row>
    <row r="30" spans="2:6" s="254" customFormat="1" ht="13">
      <c r="B30" s="441" t="s">
        <v>260</v>
      </c>
      <c r="C30" s="442">
        <v>721750.67</v>
      </c>
      <c r="D30" s="443"/>
      <c r="E30" s="444"/>
      <c r="F30" s="398"/>
    </row>
    <row r="31" spans="2:6" s="254" customFormat="1" ht="13">
      <c r="B31" s="441" t="s">
        <v>261</v>
      </c>
      <c r="C31" s="442"/>
      <c r="D31" s="443"/>
      <c r="F31" s="398"/>
    </row>
    <row r="32" spans="2:6" s="254" customFormat="1" ht="13">
      <c r="B32" s="441" t="s">
        <v>262</v>
      </c>
      <c r="C32" s="442"/>
      <c r="D32" s="443"/>
      <c r="F32" s="398"/>
    </row>
    <row r="33" spans="2:8" s="254" customFormat="1" ht="13">
      <c r="B33" s="441" t="s">
        <v>263</v>
      </c>
      <c r="C33" s="442"/>
      <c r="D33" s="443"/>
      <c r="F33" s="398"/>
    </row>
    <row r="34" spans="2:8" s="254" customFormat="1" ht="13">
      <c r="B34" s="441" t="s">
        <v>264</v>
      </c>
      <c r="C34" s="442"/>
      <c r="D34" s="443"/>
      <c r="F34" s="398"/>
    </row>
    <row r="35" spans="2:8" s="254" customFormat="1" ht="13">
      <c r="B35" s="441" t="s">
        <v>265</v>
      </c>
      <c r="C35" s="442">
        <v>11786528.6</v>
      </c>
      <c r="D35" s="443"/>
      <c r="F35" s="398"/>
    </row>
    <row r="36" spans="2:8" s="254" customFormat="1" ht="13">
      <c r="B36" s="441" t="s">
        <v>266</v>
      </c>
      <c r="C36" s="442">
        <v>1170884.51</v>
      </c>
      <c r="D36" s="443"/>
      <c r="F36" s="398"/>
    </row>
    <row r="37" spans="2:8" s="153" customFormat="1" ht="13">
      <c r="B37" s="445"/>
      <c r="C37" s="446"/>
      <c r="D37" s="447"/>
      <c r="F37" s="152"/>
      <c r="G37" s="254"/>
    </row>
    <row r="38" spans="2:8" s="153" customFormat="1" ht="14" thickBot="1">
      <c r="B38" s="448" t="s">
        <v>267</v>
      </c>
      <c r="C38" s="449"/>
      <c r="D38" s="450">
        <f>+D8-D10+D29</f>
        <v>97991058.170000002</v>
      </c>
      <c r="E38" s="152"/>
      <c r="F38" s="152"/>
      <c r="G38" s="451"/>
    </row>
    <row r="39" spans="2:8">
      <c r="B39" s="572"/>
      <c r="C39" s="572"/>
      <c r="D39" s="572"/>
      <c r="G39" s="90"/>
    </row>
    <row r="40" spans="2:8">
      <c r="B40" s="52"/>
      <c r="C40" s="52"/>
      <c r="D40" s="573"/>
    </row>
    <row r="41" spans="2:8">
      <c r="B41" s="45"/>
      <c r="C41" s="45"/>
      <c r="D41" s="551"/>
      <c r="G41" s="45"/>
      <c r="H41" s="45"/>
    </row>
    <row r="42" spans="2:8">
      <c r="B42" s="45"/>
      <c r="C42" s="45"/>
      <c r="D42" s="550"/>
      <c r="G42" s="45"/>
      <c r="H42" s="45"/>
    </row>
  </sheetData>
  <mergeCells count="5">
    <mergeCell ref="B2:D2"/>
    <mergeCell ref="B3:D3"/>
    <mergeCell ref="B4:D4"/>
    <mergeCell ref="B5:D5"/>
    <mergeCell ref="B6:D6"/>
  </mergeCells>
  <pageMargins left="0" right="0.32083333333333336" top="0" bottom="0.47322916666666665" header="0" footer="0"/>
  <pageSetup scale="78" orientation="portrait" r:id="rId1"/>
  <headerFooter>
    <oddHeader>&amp;LNotas a los Estados Financieros&amp;R7.V.2</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B1:I60"/>
  <sheetViews>
    <sheetView zoomScaleNormal="100" zoomScalePageLayoutView="110" workbookViewId="0">
      <selection activeCell="A31" sqref="A1:A31"/>
    </sheetView>
  </sheetViews>
  <sheetFormatPr baseColWidth="10" defaultRowHeight="15"/>
  <cols>
    <col min="1" max="1" width="2.1640625" customWidth="1"/>
    <col min="9" max="9" width="10" customWidth="1"/>
  </cols>
  <sheetData>
    <row r="1" spans="2:9" s="142" customFormat="1" ht="33" customHeight="1">
      <c r="B1" s="702" t="s">
        <v>268</v>
      </c>
      <c r="C1" s="702"/>
      <c r="D1" s="702"/>
      <c r="E1" s="702"/>
      <c r="F1" s="702"/>
      <c r="G1" s="702"/>
      <c r="H1" s="702"/>
      <c r="I1" s="702"/>
    </row>
    <row r="2" spans="2:9" s="142" customFormat="1" ht="14">
      <c r="B2" s="703" t="s">
        <v>269</v>
      </c>
      <c r="C2" s="703"/>
      <c r="D2" s="703"/>
      <c r="E2" s="703"/>
      <c r="F2" s="703"/>
      <c r="G2" s="703"/>
      <c r="H2" s="703"/>
      <c r="I2" s="703"/>
    </row>
    <row r="3" spans="2:9" s="142" customFormat="1" ht="14">
      <c r="B3" s="703" t="s">
        <v>270</v>
      </c>
      <c r="C3" s="703"/>
      <c r="D3" s="703"/>
      <c r="E3" s="703"/>
      <c r="F3" s="703"/>
      <c r="G3" s="703"/>
      <c r="H3" s="703"/>
      <c r="I3" s="703"/>
    </row>
    <row r="4" spans="2:9" s="142" customFormat="1" ht="15.75" customHeight="1" thickBot="1">
      <c r="B4" s="151"/>
      <c r="C4" s="151"/>
      <c r="D4" s="848" t="s">
        <v>4184</v>
      </c>
      <c r="E4" s="848"/>
      <c r="F4" s="848"/>
      <c r="G4" s="848"/>
      <c r="H4" s="151"/>
      <c r="I4" s="151"/>
    </row>
    <row r="5" spans="2:9" s="153" customFormat="1" ht="13">
      <c r="B5" s="171"/>
      <c r="C5" s="172"/>
      <c r="D5" s="172"/>
      <c r="E5" s="172"/>
      <c r="F5" s="172"/>
      <c r="G5" s="172"/>
      <c r="H5" s="172"/>
      <c r="I5" s="173"/>
    </row>
    <row r="6" spans="2:9" s="153" customFormat="1" ht="13">
      <c r="B6" s="174"/>
      <c r="C6" s="175"/>
      <c r="D6" s="175"/>
      <c r="E6" s="175"/>
      <c r="F6" s="175"/>
      <c r="G6" s="175"/>
      <c r="H6" s="175"/>
      <c r="I6" s="176"/>
    </row>
    <row r="7" spans="2:9" s="153" customFormat="1" ht="18.75" customHeight="1">
      <c r="B7" s="834" t="s">
        <v>271</v>
      </c>
      <c r="C7" s="835"/>
      <c r="D7" s="835"/>
      <c r="E7" s="835"/>
      <c r="F7" s="835"/>
      <c r="G7" s="835"/>
      <c r="H7" s="835"/>
      <c r="I7" s="836"/>
    </row>
    <row r="8" spans="2:9" s="153" customFormat="1" ht="44.25" customHeight="1">
      <c r="B8" s="834"/>
      <c r="C8" s="835"/>
      <c r="D8" s="835"/>
      <c r="E8" s="835"/>
      <c r="F8" s="835"/>
      <c r="G8" s="835"/>
      <c r="H8" s="835"/>
      <c r="I8" s="836"/>
    </row>
    <row r="9" spans="2:9" s="153" customFormat="1" ht="14.25" customHeight="1">
      <c r="B9" s="452"/>
      <c r="C9" s="453"/>
      <c r="D9" s="453"/>
      <c r="E9" s="453"/>
      <c r="F9" s="453"/>
      <c r="G9" s="453"/>
      <c r="H9" s="453"/>
      <c r="I9" s="454"/>
    </row>
    <row r="10" spans="2:9" s="153" customFormat="1" ht="13">
      <c r="B10" s="399" t="s">
        <v>272</v>
      </c>
      <c r="C10" s="175"/>
      <c r="D10" s="175"/>
      <c r="E10" s="175"/>
      <c r="F10" s="175"/>
      <c r="G10" s="175"/>
      <c r="H10" s="175"/>
      <c r="I10" s="176"/>
    </row>
    <row r="11" spans="2:9" s="153" customFormat="1" ht="44.25" customHeight="1">
      <c r="B11" s="837" t="s">
        <v>273</v>
      </c>
      <c r="C11" s="838"/>
      <c r="D11" s="838"/>
      <c r="E11" s="838"/>
      <c r="F11" s="838"/>
      <c r="G11" s="838"/>
      <c r="H11" s="838"/>
      <c r="I11" s="839"/>
    </row>
    <row r="12" spans="2:9" s="153" customFormat="1" ht="15" customHeight="1">
      <c r="B12" s="840" t="s">
        <v>274</v>
      </c>
      <c r="C12" s="841"/>
      <c r="D12" s="841"/>
      <c r="E12" s="841"/>
      <c r="F12" s="841"/>
      <c r="G12" s="841"/>
      <c r="H12" s="841"/>
      <c r="I12" s="842"/>
    </row>
    <row r="13" spans="2:9" s="153" customFormat="1" ht="15" customHeight="1">
      <c r="B13" s="840" t="s">
        <v>275</v>
      </c>
      <c r="C13" s="841"/>
      <c r="D13" s="841"/>
      <c r="E13" s="841"/>
      <c r="F13" s="841"/>
      <c r="G13" s="841"/>
      <c r="H13" s="841"/>
      <c r="I13" s="842"/>
    </row>
    <row r="14" spans="2:9" s="153" customFormat="1" ht="15" customHeight="1">
      <c r="B14" s="840" t="s">
        <v>276</v>
      </c>
      <c r="C14" s="841"/>
      <c r="D14" s="841"/>
      <c r="E14" s="841"/>
      <c r="F14" s="841"/>
      <c r="G14" s="841"/>
      <c r="H14" s="841"/>
      <c r="I14" s="842"/>
    </row>
    <row r="15" spans="2:9" s="153" customFormat="1" ht="25.5" customHeight="1">
      <c r="B15" s="845" t="s">
        <v>277</v>
      </c>
      <c r="C15" s="846"/>
      <c r="D15" s="846"/>
      <c r="E15" s="846"/>
      <c r="F15" s="846"/>
      <c r="G15" s="846"/>
      <c r="H15" s="846"/>
      <c r="I15" s="847"/>
    </row>
    <row r="16" spans="2:9" s="153" customFormat="1" ht="15" customHeight="1">
      <c r="B16" s="843" t="s">
        <v>278</v>
      </c>
      <c r="C16" s="844"/>
      <c r="D16" s="844"/>
      <c r="E16" s="844"/>
      <c r="F16" s="844"/>
      <c r="G16" s="844"/>
      <c r="H16" s="844"/>
      <c r="I16" s="176"/>
    </row>
    <row r="17" spans="2:9" s="153" customFormat="1" ht="13">
      <c r="B17" s="832" t="s">
        <v>279</v>
      </c>
      <c r="C17" s="833"/>
      <c r="D17" s="833"/>
      <c r="E17" s="833"/>
      <c r="F17" s="833"/>
      <c r="G17" s="833"/>
      <c r="H17" s="833"/>
      <c r="I17" s="176"/>
    </row>
    <row r="18" spans="2:9" s="153" customFormat="1" ht="13">
      <c r="B18" s="865" t="s">
        <v>280</v>
      </c>
      <c r="C18" s="866"/>
      <c r="D18" s="866"/>
      <c r="E18" s="866"/>
      <c r="F18" s="866"/>
      <c r="G18" s="866"/>
      <c r="H18" s="866"/>
      <c r="I18" s="176"/>
    </row>
    <row r="19" spans="2:9" s="153" customFormat="1" ht="28.5" customHeight="1">
      <c r="B19" s="547" t="s">
        <v>281</v>
      </c>
      <c r="C19" s="548"/>
      <c r="D19" s="548"/>
      <c r="E19" s="548"/>
      <c r="F19" s="548"/>
      <c r="G19" s="548"/>
      <c r="H19" s="548"/>
      <c r="I19" s="176"/>
    </row>
    <row r="20" spans="2:9" s="153" customFormat="1" ht="15" customHeight="1">
      <c r="B20" s="840" t="s">
        <v>282</v>
      </c>
      <c r="C20" s="841"/>
      <c r="D20" s="841"/>
      <c r="E20" s="841"/>
      <c r="F20" s="841"/>
      <c r="G20" s="841"/>
      <c r="H20" s="841"/>
      <c r="I20" s="842"/>
    </row>
    <row r="21" spans="2:9" s="153" customFormat="1" ht="15" customHeight="1">
      <c r="B21" s="840" t="s">
        <v>283</v>
      </c>
      <c r="C21" s="841"/>
      <c r="D21" s="841"/>
      <c r="E21" s="841"/>
      <c r="F21" s="841"/>
      <c r="G21" s="841"/>
      <c r="H21" s="841"/>
      <c r="I21" s="842"/>
    </row>
    <row r="22" spans="2:9" s="153" customFormat="1" ht="15" customHeight="1">
      <c r="B22" s="840" t="s">
        <v>284</v>
      </c>
      <c r="C22" s="841"/>
      <c r="D22" s="841"/>
      <c r="E22" s="841"/>
      <c r="F22" s="841"/>
      <c r="G22" s="841"/>
      <c r="H22" s="841"/>
      <c r="I22" s="842"/>
    </row>
    <row r="23" spans="2:9" s="153" customFormat="1" ht="15" customHeight="1">
      <c r="B23" s="840" t="s">
        <v>285</v>
      </c>
      <c r="C23" s="841"/>
      <c r="D23" s="841"/>
      <c r="E23" s="841"/>
      <c r="F23" s="841"/>
      <c r="G23" s="841"/>
      <c r="H23" s="841"/>
      <c r="I23" s="842"/>
    </row>
    <row r="24" spans="2:9" s="153" customFormat="1" ht="15" customHeight="1">
      <c r="B24" s="840" t="s">
        <v>286</v>
      </c>
      <c r="C24" s="841"/>
      <c r="D24" s="841"/>
      <c r="E24" s="841"/>
      <c r="F24" s="841"/>
      <c r="G24" s="841"/>
      <c r="H24" s="841"/>
      <c r="I24" s="842"/>
    </row>
    <row r="25" spans="2:9" s="153" customFormat="1" ht="15" customHeight="1">
      <c r="B25" s="840" t="s">
        <v>287</v>
      </c>
      <c r="C25" s="841"/>
      <c r="D25" s="841"/>
      <c r="E25" s="841"/>
      <c r="F25" s="841"/>
      <c r="G25" s="841"/>
      <c r="H25" s="841"/>
      <c r="I25" s="842"/>
    </row>
    <row r="26" spans="2:9" s="153" customFormat="1" ht="28.5" customHeight="1">
      <c r="B26" s="829" t="s">
        <v>288</v>
      </c>
      <c r="C26" s="830"/>
      <c r="D26" s="830"/>
      <c r="E26" s="830"/>
      <c r="F26" s="830"/>
      <c r="G26" s="830"/>
      <c r="H26" s="830"/>
      <c r="I26" s="831"/>
    </row>
    <row r="27" spans="2:9" s="153" customFormat="1" ht="27" customHeight="1">
      <c r="B27" s="829" t="s">
        <v>289</v>
      </c>
      <c r="C27" s="830"/>
      <c r="D27" s="830"/>
      <c r="E27" s="830"/>
      <c r="F27" s="830"/>
      <c r="G27" s="830"/>
      <c r="H27" s="830"/>
      <c r="I27" s="831"/>
    </row>
    <row r="28" spans="2:9" s="153" customFormat="1" ht="34.5" customHeight="1">
      <c r="B28" s="829" t="s">
        <v>288</v>
      </c>
      <c r="C28" s="830"/>
      <c r="D28" s="830"/>
      <c r="E28" s="830"/>
      <c r="F28" s="830"/>
      <c r="G28" s="830"/>
      <c r="H28" s="830"/>
      <c r="I28" s="831"/>
    </row>
    <row r="29" spans="2:9" s="153" customFormat="1" ht="25.5" customHeight="1">
      <c r="B29" s="829" t="s">
        <v>289</v>
      </c>
      <c r="C29" s="830"/>
      <c r="D29" s="830"/>
      <c r="E29" s="830"/>
      <c r="F29" s="830"/>
      <c r="G29" s="830"/>
      <c r="H29" s="830"/>
      <c r="I29" s="831"/>
    </row>
    <row r="30" spans="2:9" s="153" customFormat="1" ht="14.25" customHeight="1">
      <c r="B30" s="457"/>
      <c r="C30" s="458"/>
      <c r="D30" s="458"/>
      <c r="E30" s="458"/>
      <c r="F30" s="458"/>
      <c r="G30" s="458"/>
      <c r="H30" s="458"/>
      <c r="I30" s="459"/>
    </row>
    <row r="31" spans="2:9" s="153" customFormat="1" ht="15" customHeight="1">
      <c r="B31" s="832" t="s">
        <v>290</v>
      </c>
      <c r="C31" s="833"/>
      <c r="D31" s="833"/>
      <c r="E31" s="833"/>
      <c r="F31" s="833"/>
      <c r="G31" s="833"/>
      <c r="H31" s="833"/>
      <c r="I31" s="176"/>
    </row>
    <row r="32" spans="2:9" s="153" customFormat="1" ht="13">
      <c r="B32" s="843" t="s">
        <v>291</v>
      </c>
      <c r="C32" s="844"/>
      <c r="D32" s="844"/>
      <c r="E32" s="844"/>
      <c r="F32" s="844"/>
      <c r="G32" s="844"/>
      <c r="H32" s="844"/>
      <c r="I32" s="176"/>
    </row>
    <row r="33" spans="2:9" s="153" customFormat="1" ht="13">
      <c r="B33" s="857" t="s">
        <v>292</v>
      </c>
      <c r="C33" s="858"/>
      <c r="D33" s="858"/>
      <c r="E33" s="858"/>
      <c r="F33" s="858"/>
      <c r="G33" s="858"/>
      <c r="H33" s="858"/>
      <c r="I33" s="176"/>
    </row>
    <row r="34" spans="2:9" s="153" customFormat="1" ht="13">
      <c r="B34" s="843" t="s">
        <v>293</v>
      </c>
      <c r="C34" s="844"/>
      <c r="D34" s="844"/>
      <c r="E34" s="844"/>
      <c r="F34" s="844"/>
      <c r="G34" s="844"/>
      <c r="H34" s="844"/>
      <c r="I34" s="176"/>
    </row>
    <row r="35" spans="2:9" s="153" customFormat="1" ht="13">
      <c r="B35" s="843" t="s">
        <v>294</v>
      </c>
      <c r="C35" s="844"/>
      <c r="D35" s="844"/>
      <c r="E35" s="844"/>
      <c r="F35" s="844"/>
      <c r="G35" s="844"/>
      <c r="H35" s="844"/>
      <c r="I35" s="176"/>
    </row>
    <row r="36" spans="2:9" s="153" customFormat="1" ht="13">
      <c r="B36" s="843" t="s">
        <v>295</v>
      </c>
      <c r="C36" s="844"/>
      <c r="D36" s="844"/>
      <c r="E36" s="844"/>
      <c r="F36" s="844"/>
      <c r="G36" s="844"/>
      <c r="H36" s="844"/>
      <c r="I36" s="176"/>
    </row>
    <row r="37" spans="2:9" s="153" customFormat="1" ht="13">
      <c r="B37" s="843" t="s">
        <v>296</v>
      </c>
      <c r="C37" s="844"/>
      <c r="D37" s="844"/>
      <c r="E37" s="844"/>
      <c r="F37" s="844"/>
      <c r="G37" s="844"/>
      <c r="H37" s="844"/>
      <c r="I37" s="176"/>
    </row>
    <row r="38" spans="2:9" s="153" customFormat="1" ht="13">
      <c r="B38" s="843" t="s">
        <v>297</v>
      </c>
      <c r="C38" s="844"/>
      <c r="D38" s="844"/>
      <c r="E38" s="844"/>
      <c r="F38" s="844"/>
      <c r="G38" s="844"/>
      <c r="H38" s="844"/>
      <c r="I38" s="176"/>
    </row>
    <row r="39" spans="2:9" s="153" customFormat="1" ht="14" thickBot="1">
      <c r="B39" s="849" t="s">
        <v>298</v>
      </c>
      <c r="C39" s="850"/>
      <c r="D39" s="850"/>
      <c r="E39" s="850"/>
      <c r="F39" s="850"/>
      <c r="G39" s="850"/>
      <c r="H39" s="850"/>
      <c r="I39" s="179"/>
    </row>
    <row r="40" spans="2:9" s="153" customFormat="1" ht="30.75" customHeight="1">
      <c r="B40" s="829" t="s">
        <v>299</v>
      </c>
      <c r="C40" s="830"/>
      <c r="D40" s="830"/>
      <c r="E40" s="830"/>
      <c r="F40" s="830"/>
      <c r="G40" s="830"/>
      <c r="H40" s="830"/>
      <c r="I40" s="831"/>
    </row>
    <row r="41" spans="2:9" s="153" customFormat="1" ht="29.25" customHeight="1" thickBot="1">
      <c r="B41" s="851" t="s">
        <v>300</v>
      </c>
      <c r="C41" s="852"/>
      <c r="D41" s="852"/>
      <c r="E41" s="852"/>
      <c r="F41" s="852"/>
      <c r="G41" s="852"/>
      <c r="H41" s="852"/>
      <c r="I41" s="853"/>
    </row>
    <row r="42" spans="2:9" s="153" customFormat="1" ht="58.5" customHeight="1">
      <c r="B42" s="854" t="s">
        <v>301</v>
      </c>
      <c r="C42" s="855"/>
      <c r="D42" s="855"/>
      <c r="E42" s="855"/>
      <c r="F42" s="855"/>
      <c r="G42" s="855"/>
      <c r="H42" s="855"/>
      <c r="I42" s="856"/>
    </row>
    <row r="43" spans="2:9" s="153" customFormat="1" ht="42.75" customHeight="1">
      <c r="B43" s="859" t="s">
        <v>302</v>
      </c>
      <c r="C43" s="860"/>
      <c r="D43" s="860"/>
      <c r="E43" s="860"/>
      <c r="F43" s="860"/>
      <c r="G43" s="860"/>
      <c r="H43" s="860"/>
      <c r="I43" s="861"/>
    </row>
    <row r="44" spans="2:9" s="153" customFormat="1" ht="54" customHeight="1">
      <c r="B44" s="859" t="s">
        <v>303</v>
      </c>
      <c r="C44" s="860"/>
      <c r="D44" s="860"/>
      <c r="E44" s="860"/>
      <c r="F44" s="860"/>
      <c r="G44" s="860"/>
      <c r="H44" s="860"/>
      <c r="I44" s="861"/>
    </row>
    <row r="45" spans="2:9" s="153" customFormat="1" ht="125.25" customHeight="1">
      <c r="B45" s="862" t="s">
        <v>2604</v>
      </c>
      <c r="C45" s="863"/>
      <c r="D45" s="863"/>
      <c r="E45" s="863"/>
      <c r="F45" s="863"/>
      <c r="G45" s="863"/>
      <c r="H45" s="863"/>
      <c r="I45" s="864"/>
    </row>
    <row r="46" spans="2:9" s="153" customFormat="1" ht="46.5" customHeight="1" thickBot="1">
      <c r="B46" s="826" t="s">
        <v>5160</v>
      </c>
      <c r="C46" s="827"/>
      <c r="D46" s="827"/>
      <c r="E46" s="827"/>
      <c r="F46" s="827"/>
      <c r="G46" s="827"/>
      <c r="H46" s="827"/>
      <c r="I46" s="828"/>
    </row>
    <row r="47" spans="2:9" s="153" customFormat="1" ht="46.5" customHeight="1" thickBot="1">
      <c r="B47" s="826" t="s">
        <v>4464</v>
      </c>
      <c r="C47" s="827"/>
      <c r="D47" s="827"/>
      <c r="E47" s="827"/>
      <c r="F47" s="827"/>
      <c r="G47" s="827"/>
      <c r="H47" s="827"/>
      <c r="I47" s="828"/>
    </row>
    <row r="60" ht="5.25" customHeight="1"/>
  </sheetData>
  <mergeCells count="40">
    <mergeCell ref="B1:I1"/>
    <mergeCell ref="B44:I44"/>
    <mergeCell ref="B45:I45"/>
    <mergeCell ref="B47:I47"/>
    <mergeCell ref="B31:H31"/>
    <mergeCell ref="B18:H18"/>
    <mergeCell ref="B20:I20"/>
    <mergeCell ref="B21:I21"/>
    <mergeCell ref="B22:I22"/>
    <mergeCell ref="B23:I23"/>
    <mergeCell ref="B24:I24"/>
    <mergeCell ref="B25:I25"/>
    <mergeCell ref="B26:I26"/>
    <mergeCell ref="B27:I27"/>
    <mergeCell ref="B43:I43"/>
    <mergeCell ref="B32:H32"/>
    <mergeCell ref="B40:I40"/>
    <mergeCell ref="B41:I41"/>
    <mergeCell ref="B42:I42"/>
    <mergeCell ref="B33:H33"/>
    <mergeCell ref="B34:H34"/>
    <mergeCell ref="B35:H35"/>
    <mergeCell ref="B36:H36"/>
    <mergeCell ref="B37:H37"/>
    <mergeCell ref="B46:I46"/>
    <mergeCell ref="B29:I29"/>
    <mergeCell ref="B17:H17"/>
    <mergeCell ref="B2:I2"/>
    <mergeCell ref="B3:I3"/>
    <mergeCell ref="B7:I8"/>
    <mergeCell ref="B11:I11"/>
    <mergeCell ref="B12:I12"/>
    <mergeCell ref="B13:I13"/>
    <mergeCell ref="B14:I14"/>
    <mergeCell ref="B16:H16"/>
    <mergeCell ref="B28:I28"/>
    <mergeCell ref="B15:I15"/>
    <mergeCell ref="D4:G4"/>
    <mergeCell ref="B38:H38"/>
    <mergeCell ref="B39:H39"/>
  </mergeCells>
  <pageMargins left="0.42" right="0" top="0.39370078740157483" bottom="0.88068181818181823" header="0" footer="0"/>
  <pageSetup scale="95" orientation="portrait" r:id="rId1"/>
  <headerFooter>
    <oddHeader>&amp;LNotas a los Estados Financieros&amp;R7.GA.1</oddHeader>
    <oddFooter xml:space="preserve">&amp;C&amp;10
"Bajo protesta de decir verdad declaramos que los Estados Financieros y sus Notas, son razonablemente correctos y son responsabilidad del emisor"
&amp;R&amp;P/&amp;[2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pageSetUpPr fitToPage="1"/>
  </sheetPr>
  <dimension ref="B1:J39"/>
  <sheetViews>
    <sheetView showWhiteSpace="0" zoomScaleNormal="100" zoomScalePageLayoutView="85" workbookViewId="0">
      <selection activeCell="L17" sqref="L17"/>
    </sheetView>
  </sheetViews>
  <sheetFormatPr baseColWidth="10" defaultRowHeight="15"/>
  <cols>
    <col min="1" max="1" width="8.33203125" customWidth="1"/>
    <col min="8" max="8" width="1.1640625" customWidth="1"/>
  </cols>
  <sheetData>
    <row r="1" spans="2:9" s="142" customFormat="1" ht="48" customHeight="1">
      <c r="B1" s="170"/>
      <c r="C1" s="702" t="s">
        <v>268</v>
      </c>
      <c r="D1" s="702"/>
      <c r="E1" s="702"/>
      <c r="F1" s="702"/>
      <c r="G1" s="702"/>
      <c r="H1" s="702"/>
      <c r="I1" s="169"/>
    </row>
    <row r="2" spans="2:9" s="142" customFormat="1" ht="14">
      <c r="B2" s="703" t="s">
        <v>269</v>
      </c>
      <c r="C2" s="703"/>
      <c r="D2" s="703"/>
      <c r="E2" s="703"/>
      <c r="F2" s="703"/>
      <c r="G2" s="703"/>
      <c r="H2" s="703"/>
      <c r="I2" s="703"/>
    </row>
    <row r="3" spans="2:9" s="142" customFormat="1" ht="14">
      <c r="B3" s="703" t="s">
        <v>304</v>
      </c>
      <c r="C3" s="703"/>
      <c r="D3" s="703"/>
      <c r="E3" s="703"/>
      <c r="F3" s="703"/>
      <c r="G3" s="703"/>
      <c r="H3" s="703"/>
      <c r="I3" s="703"/>
    </row>
    <row r="4" spans="2:9" s="142" customFormat="1" ht="14">
      <c r="B4" s="170"/>
      <c r="C4" s="703" t="s">
        <v>4192</v>
      </c>
      <c r="D4" s="703"/>
      <c r="E4" s="703"/>
      <c r="F4" s="703"/>
      <c r="G4" s="703"/>
      <c r="H4" s="170"/>
      <c r="I4" s="170"/>
    </row>
    <row r="5" spans="2:9" ht="16" thickBot="1">
      <c r="B5" s="4"/>
      <c r="C5" s="4"/>
      <c r="D5" s="4"/>
      <c r="E5" s="4"/>
      <c r="F5" s="4"/>
      <c r="G5" s="4"/>
      <c r="H5" s="4"/>
      <c r="I5" s="4"/>
    </row>
    <row r="6" spans="2:9" s="153" customFormat="1" ht="13">
      <c r="B6" s="171"/>
      <c r="C6" s="172"/>
      <c r="D6" s="172"/>
      <c r="E6" s="172"/>
      <c r="F6" s="172"/>
      <c r="G6" s="172"/>
      <c r="H6" s="172"/>
      <c r="I6" s="173"/>
    </row>
    <row r="7" spans="2:9" s="153" customFormat="1" ht="13">
      <c r="B7" s="174"/>
      <c r="C7" s="175"/>
      <c r="D7" s="175"/>
      <c r="E7" s="175"/>
      <c r="F7" s="175"/>
      <c r="G7" s="175"/>
      <c r="H7" s="175"/>
      <c r="I7" s="176"/>
    </row>
    <row r="8" spans="2:9" s="460" customFormat="1" ht="36.75" customHeight="1">
      <c r="B8" s="867" t="s">
        <v>305</v>
      </c>
      <c r="C8" s="868"/>
      <c r="D8" s="868"/>
      <c r="E8" s="868"/>
      <c r="F8" s="868"/>
      <c r="G8" s="868"/>
      <c r="H8" s="868"/>
      <c r="I8" s="869"/>
    </row>
    <row r="9" spans="2:9" s="460" customFormat="1" ht="30" customHeight="1">
      <c r="B9" s="867" t="s">
        <v>306</v>
      </c>
      <c r="C9" s="868"/>
      <c r="D9" s="868"/>
      <c r="E9" s="868"/>
      <c r="F9" s="868"/>
      <c r="G9" s="868"/>
      <c r="H9" s="868"/>
      <c r="I9" s="869"/>
    </row>
    <row r="10" spans="2:9" s="460" customFormat="1" ht="32.25" customHeight="1">
      <c r="B10" s="867" t="s">
        <v>307</v>
      </c>
      <c r="C10" s="868"/>
      <c r="D10" s="868"/>
      <c r="E10" s="868"/>
      <c r="F10" s="868"/>
      <c r="G10" s="868"/>
      <c r="H10" s="868"/>
      <c r="I10" s="869"/>
    </row>
    <row r="11" spans="2:9" s="460" customFormat="1" ht="31.5" customHeight="1">
      <c r="B11" s="867" t="s">
        <v>308</v>
      </c>
      <c r="C11" s="868"/>
      <c r="D11" s="868"/>
      <c r="E11" s="868"/>
      <c r="F11" s="868"/>
      <c r="G11" s="868"/>
      <c r="H11" s="868"/>
      <c r="I11" s="869"/>
    </row>
    <row r="12" spans="2:9" s="460" customFormat="1" ht="33.75" customHeight="1">
      <c r="B12" s="867" t="s">
        <v>309</v>
      </c>
      <c r="C12" s="868"/>
      <c r="D12" s="868"/>
      <c r="E12" s="868"/>
      <c r="F12" s="868"/>
      <c r="G12" s="868"/>
      <c r="H12" s="868"/>
      <c r="I12" s="869"/>
    </row>
    <row r="13" spans="2:9" s="460" customFormat="1" ht="13">
      <c r="B13" s="461"/>
      <c r="C13" s="462"/>
      <c r="D13" s="462"/>
      <c r="E13" s="462"/>
      <c r="F13" s="462"/>
      <c r="G13" s="462"/>
      <c r="H13" s="462"/>
      <c r="I13" s="463"/>
    </row>
    <row r="14" spans="2:9" s="460" customFormat="1" ht="13">
      <c r="B14" s="461"/>
      <c r="C14" s="462"/>
      <c r="D14" s="462"/>
      <c r="E14" s="462"/>
      <c r="F14" s="462"/>
      <c r="G14" s="462"/>
      <c r="H14" s="462"/>
      <c r="I14" s="463"/>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4" thickBot="1">
      <c r="B20" s="177"/>
      <c r="C20" s="178"/>
      <c r="D20" s="178"/>
      <c r="E20" s="178"/>
      <c r="F20" s="178"/>
      <c r="G20" s="178"/>
      <c r="H20" s="178"/>
      <c r="I20" s="179"/>
    </row>
    <row r="21" spans="2:9">
      <c r="B21" s="704"/>
      <c r="C21" s="704"/>
      <c r="D21" s="704"/>
      <c r="E21" s="704"/>
      <c r="F21" s="704"/>
      <c r="G21" s="704"/>
      <c r="H21" s="704"/>
      <c r="I21" s="704"/>
    </row>
    <row r="22" spans="2:9">
      <c r="B22" s="705"/>
      <c r="C22" s="705"/>
      <c r="D22" s="705"/>
      <c r="E22" s="705"/>
      <c r="F22" s="705"/>
      <c r="G22" s="705"/>
      <c r="H22" s="705"/>
      <c r="I22" s="705"/>
    </row>
    <row r="34" spans="10:10" ht="33.75" customHeight="1"/>
    <row r="39" spans="10:10">
      <c r="J39" s="130"/>
    </row>
  </sheetData>
  <mergeCells count="10">
    <mergeCell ref="B10:I10"/>
    <mergeCell ref="B11:I11"/>
    <mergeCell ref="B12:I12"/>
    <mergeCell ref="B21:I22"/>
    <mergeCell ref="C1:H1"/>
    <mergeCell ref="B2:I2"/>
    <mergeCell ref="B3:I3"/>
    <mergeCell ref="C4:G4"/>
    <mergeCell ref="B8:I8"/>
    <mergeCell ref="B9:I9"/>
  </mergeCells>
  <pageMargins left="0" right="0.50955882352941173" top="0.43307086614173229" bottom="0.68455882352941178" header="0" footer="0"/>
  <pageSetup orientation="portrait" r:id="rId1"/>
  <headerFooter>
    <oddHeader>&amp;LNotas a los Estados Financieros&amp;R7.GA.2</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pageSetUpPr fitToPage="1"/>
  </sheetPr>
  <dimension ref="B1:J45"/>
  <sheetViews>
    <sheetView zoomScaleNormal="100" workbookViewId="0">
      <selection activeCell="C1" sqref="C1:H1"/>
    </sheetView>
  </sheetViews>
  <sheetFormatPr baseColWidth="10" defaultRowHeight="15"/>
  <cols>
    <col min="1" max="1" width="8.1640625" customWidth="1"/>
    <col min="7" max="7" width="10.5" customWidth="1"/>
    <col min="8" max="8" width="2" customWidth="1"/>
  </cols>
  <sheetData>
    <row r="1" spans="2:9" s="142" customFormat="1" ht="34.5" customHeight="1">
      <c r="B1" s="170"/>
      <c r="C1" s="702" t="s">
        <v>268</v>
      </c>
      <c r="D1" s="702"/>
      <c r="E1" s="702"/>
      <c r="F1" s="702"/>
      <c r="G1" s="702"/>
      <c r="H1" s="702"/>
      <c r="I1" s="169"/>
    </row>
    <row r="2" spans="2:9" s="142" customFormat="1" ht="14">
      <c r="B2" s="703" t="s">
        <v>269</v>
      </c>
      <c r="C2" s="703"/>
      <c r="D2" s="703"/>
      <c r="E2" s="703"/>
      <c r="F2" s="703"/>
      <c r="G2" s="703"/>
      <c r="H2" s="703"/>
      <c r="I2" s="703"/>
    </row>
    <row r="3" spans="2:9" s="142" customFormat="1" ht="14">
      <c r="B3" s="703" t="s">
        <v>310</v>
      </c>
      <c r="C3" s="703"/>
      <c r="D3" s="703"/>
      <c r="E3" s="703"/>
      <c r="F3" s="703"/>
      <c r="G3" s="703"/>
      <c r="H3" s="703"/>
      <c r="I3" s="703"/>
    </row>
    <row r="4" spans="2:9" s="142" customFormat="1" ht="14">
      <c r="B4" s="170"/>
      <c r="C4" s="703" t="s">
        <v>4184</v>
      </c>
      <c r="D4" s="703"/>
      <c r="E4" s="703"/>
      <c r="F4" s="703"/>
      <c r="G4" s="703"/>
      <c r="H4" s="170"/>
      <c r="I4" s="170"/>
    </row>
    <row r="5" spans="2:9" ht="16" thickBot="1">
      <c r="B5" s="4"/>
      <c r="C5" s="4"/>
      <c r="D5" s="4"/>
      <c r="E5" s="4"/>
      <c r="F5" s="4"/>
      <c r="G5" s="4"/>
      <c r="H5" s="4"/>
      <c r="I5" s="4"/>
    </row>
    <row r="6" spans="2:9" s="153" customFormat="1" ht="13">
      <c r="B6" s="171"/>
      <c r="C6" s="172"/>
      <c r="D6" s="172"/>
      <c r="E6" s="172"/>
      <c r="F6" s="172"/>
      <c r="G6" s="172"/>
      <c r="H6" s="172"/>
      <c r="I6" s="173"/>
    </row>
    <row r="7" spans="2:9" s="153" customFormat="1" ht="13">
      <c r="B7" s="174"/>
      <c r="C7" s="175"/>
      <c r="D7" s="175"/>
      <c r="E7" s="175"/>
      <c r="F7" s="175"/>
      <c r="G7" s="175"/>
      <c r="H7" s="175"/>
      <c r="I7" s="176"/>
    </row>
    <row r="8" spans="2:9" s="153" customFormat="1" ht="63.75" customHeight="1">
      <c r="B8" s="870" t="s">
        <v>4178</v>
      </c>
      <c r="C8" s="871"/>
      <c r="D8" s="871"/>
      <c r="E8" s="871"/>
      <c r="F8" s="871"/>
      <c r="G8" s="871"/>
      <c r="H8" s="871"/>
      <c r="I8" s="872"/>
    </row>
    <row r="9" spans="2:9" s="153" customFormat="1" ht="13">
      <c r="B9" s="174"/>
      <c r="C9" s="175"/>
      <c r="D9" s="175"/>
      <c r="E9" s="175"/>
      <c r="F9" s="175"/>
      <c r="G9" s="175"/>
      <c r="H9" s="175"/>
      <c r="I9" s="176"/>
    </row>
    <row r="10" spans="2:9" s="153" customFormat="1" ht="13">
      <c r="B10" s="174"/>
      <c r="C10" s="175"/>
      <c r="D10" s="175"/>
      <c r="E10" s="175"/>
      <c r="F10" s="175"/>
      <c r="G10" s="175"/>
      <c r="H10" s="175"/>
      <c r="I10" s="176"/>
    </row>
    <row r="11" spans="2:9" s="153" customFormat="1" ht="13">
      <c r="B11" s="174"/>
      <c r="C11" s="175"/>
      <c r="D11" s="175"/>
      <c r="E11" s="175"/>
      <c r="F11" s="175"/>
      <c r="G11" s="175"/>
      <c r="H11" s="175"/>
      <c r="I11" s="176"/>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4" thickBot="1">
      <c r="B21" s="177"/>
      <c r="C21" s="178"/>
      <c r="D21" s="178"/>
      <c r="E21" s="178"/>
      <c r="F21" s="178"/>
      <c r="G21" s="178"/>
      <c r="H21" s="178"/>
      <c r="I21" s="179"/>
    </row>
    <row r="22" spans="2:9">
      <c r="B22" s="873"/>
      <c r="C22" s="873"/>
      <c r="D22" s="873"/>
      <c r="E22" s="873"/>
      <c r="F22" s="873"/>
      <c r="G22" s="873"/>
      <c r="H22" s="873"/>
      <c r="I22" s="873"/>
    </row>
    <row r="23" spans="2:9">
      <c r="B23" s="874"/>
      <c r="C23" s="874"/>
      <c r="D23" s="874"/>
      <c r="E23" s="874"/>
      <c r="F23" s="874"/>
      <c r="G23" s="874"/>
      <c r="H23" s="874"/>
      <c r="I23" s="874"/>
    </row>
    <row r="36" spans="2:10">
      <c r="B36" s="776"/>
      <c r="C36" s="776"/>
      <c r="D36" s="776"/>
      <c r="E36" s="776"/>
      <c r="F36" s="776"/>
      <c r="G36" s="776"/>
      <c r="H36" s="776"/>
      <c r="I36" s="776"/>
    </row>
    <row r="45" spans="2:10">
      <c r="J45" s="130"/>
    </row>
  </sheetData>
  <mergeCells count="7">
    <mergeCell ref="B36:I36"/>
    <mergeCell ref="C1:H1"/>
    <mergeCell ref="B2:I2"/>
    <mergeCell ref="B3:I3"/>
    <mergeCell ref="C4:G4"/>
    <mergeCell ref="B8:I8"/>
    <mergeCell ref="B22:I23"/>
  </mergeCells>
  <pageMargins left="0" right="0.3125" top="0.43307086614173229" bottom="0.59375" header="0" footer="0"/>
  <pageSetup orientation="portrait" r:id="rId1"/>
  <headerFooter>
    <oddHeader>&amp;LNotas a los Estados Financieros&amp;R7.GA.3</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B1:I49"/>
  <sheetViews>
    <sheetView zoomScaleNormal="100" workbookViewId="0">
      <selection activeCell="K2" sqref="K2"/>
    </sheetView>
  </sheetViews>
  <sheetFormatPr baseColWidth="10" defaultRowHeight="15"/>
  <cols>
    <col min="1" max="1" width="3.1640625" customWidth="1"/>
    <col min="8" max="8" width="10.1640625" customWidth="1"/>
    <col min="9" max="9" width="16.1640625" customWidth="1"/>
    <col min="10" max="10" width="2.1640625" customWidth="1"/>
  </cols>
  <sheetData>
    <row r="1" spans="2:9" s="142" customFormat="1" ht="27" customHeight="1">
      <c r="B1" s="876" t="s">
        <v>268</v>
      </c>
      <c r="C1" s="876"/>
      <c r="D1" s="876"/>
      <c r="E1" s="876"/>
      <c r="F1" s="876"/>
      <c r="G1" s="876"/>
      <c r="H1" s="876"/>
      <c r="I1" s="876"/>
    </row>
    <row r="2" spans="2:9" s="142" customFormat="1" ht="14">
      <c r="B2" s="703" t="s">
        <v>269</v>
      </c>
      <c r="C2" s="703"/>
      <c r="D2" s="703"/>
      <c r="E2" s="703"/>
      <c r="F2" s="703"/>
      <c r="G2" s="703"/>
      <c r="H2" s="703"/>
      <c r="I2" s="703"/>
    </row>
    <row r="3" spans="2:9" s="142" customFormat="1" ht="14">
      <c r="B3" s="703" t="s">
        <v>312</v>
      </c>
      <c r="C3" s="703"/>
      <c r="D3" s="703"/>
      <c r="E3" s="703"/>
      <c r="F3" s="703"/>
      <c r="G3" s="703"/>
      <c r="H3" s="703"/>
      <c r="I3" s="703"/>
    </row>
    <row r="4" spans="2:9" s="142" customFormat="1" ht="14">
      <c r="B4" s="170"/>
      <c r="C4" s="170"/>
      <c r="D4" s="703" t="s">
        <v>4184</v>
      </c>
      <c r="E4" s="703"/>
      <c r="F4" s="703"/>
      <c r="G4" s="703"/>
      <c r="H4" s="170"/>
      <c r="I4" s="170"/>
    </row>
    <row r="5" spans="2:9" s="142" customFormat="1" ht="10.5" customHeight="1" thickBot="1">
      <c r="B5" s="278"/>
      <c r="C5" s="278"/>
      <c r="D5" s="278"/>
      <c r="E5" s="278"/>
      <c r="F5" s="278"/>
      <c r="G5" s="278"/>
      <c r="H5" s="278"/>
      <c r="I5" s="278"/>
    </row>
    <row r="6" spans="2:9" s="153" customFormat="1" ht="13">
      <c r="B6" s="171"/>
      <c r="C6" s="172"/>
      <c r="D6" s="172"/>
      <c r="E6" s="172"/>
      <c r="F6" s="172"/>
      <c r="G6" s="172"/>
      <c r="H6" s="172"/>
      <c r="I6" s="173"/>
    </row>
    <row r="7" spans="2:9" s="464" customFormat="1" ht="13">
      <c r="B7" s="867" t="s">
        <v>313</v>
      </c>
      <c r="C7" s="868"/>
      <c r="D7" s="868"/>
      <c r="E7" s="868"/>
      <c r="F7" s="868"/>
      <c r="G7" s="868"/>
      <c r="H7" s="868"/>
      <c r="I7" s="869"/>
    </row>
    <row r="8" spans="2:9" s="153" customFormat="1" ht="15" customHeight="1">
      <c r="B8" s="865" t="s">
        <v>314</v>
      </c>
      <c r="C8" s="866"/>
      <c r="D8" s="866"/>
      <c r="E8" s="866"/>
      <c r="F8" s="866"/>
      <c r="G8" s="866"/>
      <c r="H8" s="866"/>
      <c r="I8" s="176"/>
    </row>
    <row r="9" spans="2:9" s="153" customFormat="1" ht="15" customHeight="1">
      <c r="B9" s="865" t="s">
        <v>315</v>
      </c>
      <c r="C9" s="866"/>
      <c r="D9" s="866"/>
      <c r="E9" s="866"/>
      <c r="F9" s="866"/>
      <c r="G9" s="866"/>
      <c r="H9" s="866"/>
      <c r="I9" s="176"/>
    </row>
    <row r="10" spans="2:9" s="153" customFormat="1" ht="15" customHeight="1">
      <c r="B10" s="865" t="s">
        <v>316</v>
      </c>
      <c r="C10" s="866"/>
      <c r="D10" s="866"/>
      <c r="E10" s="866"/>
      <c r="F10" s="866"/>
      <c r="G10" s="866"/>
      <c r="H10" s="866"/>
      <c r="I10" s="176"/>
    </row>
    <row r="11" spans="2:9" s="153" customFormat="1" ht="15" customHeight="1">
      <c r="B11" s="465"/>
      <c r="C11" s="466"/>
      <c r="D11" s="466"/>
      <c r="E11" s="466"/>
      <c r="F11" s="466"/>
      <c r="G11" s="466"/>
      <c r="H11" s="466"/>
      <c r="I11" s="176"/>
    </row>
    <row r="12" spans="2:9" s="153" customFormat="1" ht="29.25" customHeight="1">
      <c r="B12" s="867" t="s">
        <v>317</v>
      </c>
      <c r="C12" s="868"/>
      <c r="D12" s="868"/>
      <c r="E12" s="868"/>
      <c r="F12" s="868"/>
      <c r="G12" s="868"/>
      <c r="H12" s="868"/>
      <c r="I12" s="869"/>
    </row>
    <row r="13" spans="2:9" s="153" customFormat="1" ht="13.5" customHeight="1">
      <c r="B13" s="467"/>
      <c r="C13" s="468"/>
      <c r="D13" s="468"/>
      <c r="E13" s="468"/>
      <c r="F13" s="468"/>
      <c r="G13" s="468"/>
      <c r="H13" s="468"/>
      <c r="I13" s="469"/>
    </row>
    <row r="14" spans="2:9" s="153" customFormat="1" ht="15" customHeight="1">
      <c r="B14" s="865" t="s">
        <v>318</v>
      </c>
      <c r="C14" s="866"/>
      <c r="D14" s="866"/>
      <c r="E14" s="866"/>
      <c r="F14" s="866"/>
      <c r="G14" s="866"/>
      <c r="H14" s="866"/>
      <c r="I14" s="176"/>
    </row>
    <row r="15" spans="2:9" s="153" customFormat="1" ht="15" customHeight="1">
      <c r="B15" s="865" t="s">
        <v>319</v>
      </c>
      <c r="C15" s="866"/>
      <c r="D15" s="866"/>
      <c r="E15" s="866"/>
      <c r="F15" s="866"/>
      <c r="G15" s="866"/>
      <c r="H15" s="866"/>
      <c r="I15" s="176"/>
    </row>
    <row r="16" spans="2:9" s="153" customFormat="1" ht="15" customHeight="1">
      <c r="B16" s="865" t="s">
        <v>320</v>
      </c>
      <c r="C16" s="866"/>
      <c r="D16" s="866"/>
      <c r="E16" s="866"/>
      <c r="F16" s="866"/>
      <c r="G16" s="866"/>
      <c r="H16" s="866"/>
      <c r="I16" s="176"/>
    </row>
    <row r="17" spans="2:9" s="153" customFormat="1" ht="15" customHeight="1">
      <c r="B17" s="865" t="s">
        <v>321</v>
      </c>
      <c r="C17" s="866"/>
      <c r="D17" s="866"/>
      <c r="E17" s="866"/>
      <c r="F17" s="866"/>
      <c r="G17" s="866"/>
      <c r="H17" s="866"/>
      <c r="I17" s="176"/>
    </row>
    <row r="18" spans="2:9" s="153" customFormat="1" ht="21" customHeight="1">
      <c r="B18" s="865" t="s">
        <v>322</v>
      </c>
      <c r="C18" s="866"/>
      <c r="D18" s="866"/>
      <c r="E18" s="866"/>
      <c r="F18" s="866"/>
      <c r="G18" s="866"/>
      <c r="H18" s="866"/>
      <c r="I18" s="176"/>
    </row>
    <row r="19" spans="2:9" s="153" customFormat="1" ht="15" customHeight="1">
      <c r="B19" s="865" t="s">
        <v>323</v>
      </c>
      <c r="C19" s="866"/>
      <c r="D19" s="866"/>
      <c r="E19" s="866"/>
      <c r="F19" s="866"/>
      <c r="G19" s="866"/>
      <c r="H19" s="866"/>
      <c r="I19" s="176"/>
    </row>
    <row r="20" spans="2:9" s="153" customFormat="1" ht="15" customHeight="1">
      <c r="B20" s="865" t="s">
        <v>324</v>
      </c>
      <c r="C20" s="866"/>
      <c r="D20" s="866"/>
      <c r="E20" s="866"/>
      <c r="F20" s="866"/>
      <c r="G20" s="866"/>
      <c r="H20" s="866"/>
      <c r="I20" s="176"/>
    </row>
    <row r="21" spans="2:9" s="153" customFormat="1" ht="15" customHeight="1">
      <c r="B21" s="865" t="s">
        <v>325</v>
      </c>
      <c r="C21" s="866"/>
      <c r="D21" s="866"/>
      <c r="E21" s="866"/>
      <c r="F21" s="866"/>
      <c r="G21" s="866"/>
      <c r="H21" s="866"/>
      <c r="I21" s="176"/>
    </row>
    <row r="22" spans="2:9" s="153" customFormat="1" ht="15" customHeight="1">
      <c r="B22" s="865" t="s">
        <v>326</v>
      </c>
      <c r="C22" s="866"/>
      <c r="D22" s="866"/>
      <c r="E22" s="866"/>
      <c r="F22" s="866"/>
      <c r="G22" s="866"/>
      <c r="H22" s="866"/>
      <c r="I22" s="176"/>
    </row>
    <row r="23" spans="2:9" s="153" customFormat="1" ht="15" customHeight="1">
      <c r="B23" s="465"/>
      <c r="C23" s="466"/>
      <c r="D23" s="466"/>
      <c r="E23" s="466"/>
      <c r="F23" s="466"/>
      <c r="G23" s="466"/>
      <c r="H23" s="466"/>
      <c r="I23" s="176"/>
    </row>
    <row r="24" spans="2:9" s="153" customFormat="1" ht="36" customHeight="1">
      <c r="B24" s="870" t="s">
        <v>327</v>
      </c>
      <c r="C24" s="871"/>
      <c r="D24" s="871"/>
      <c r="E24" s="871"/>
      <c r="F24" s="871"/>
      <c r="G24" s="871"/>
      <c r="H24" s="871"/>
      <c r="I24" s="872"/>
    </row>
    <row r="25" spans="2:9" s="153" customFormat="1" ht="15" customHeight="1">
      <c r="B25" s="470"/>
      <c r="C25" s="471"/>
      <c r="D25" s="471"/>
      <c r="E25" s="471"/>
      <c r="F25" s="471"/>
      <c r="G25" s="471"/>
      <c r="H25" s="471"/>
      <c r="I25" s="472"/>
    </row>
    <row r="26" spans="2:9" s="153" customFormat="1" ht="35.25" customHeight="1">
      <c r="B26" s="870" t="s">
        <v>328</v>
      </c>
      <c r="C26" s="871"/>
      <c r="D26" s="871"/>
      <c r="E26" s="871"/>
      <c r="F26" s="871"/>
      <c r="G26" s="871"/>
      <c r="H26" s="871"/>
      <c r="I26" s="872"/>
    </row>
    <row r="27" spans="2:9" s="460" customFormat="1" ht="40.5" customHeight="1">
      <c r="B27" s="870" t="s">
        <v>329</v>
      </c>
      <c r="C27" s="871"/>
      <c r="D27" s="871"/>
      <c r="E27" s="871"/>
      <c r="F27" s="871"/>
      <c r="G27" s="871"/>
      <c r="H27" s="871"/>
      <c r="I27" s="872"/>
    </row>
    <row r="28" spans="2:9" s="153" customFormat="1" ht="30.75" customHeight="1">
      <c r="B28" s="870" t="s">
        <v>330</v>
      </c>
      <c r="C28" s="871"/>
      <c r="D28" s="871"/>
      <c r="E28" s="871"/>
      <c r="F28" s="871"/>
      <c r="G28" s="871"/>
      <c r="H28" s="871"/>
      <c r="I28" s="872"/>
    </row>
    <row r="29" spans="2:9" s="153" customFormat="1" ht="38.25" customHeight="1">
      <c r="B29" s="870" t="s">
        <v>331</v>
      </c>
      <c r="C29" s="871"/>
      <c r="D29" s="871"/>
      <c r="E29" s="871"/>
      <c r="F29" s="871"/>
      <c r="G29" s="871"/>
      <c r="H29" s="871"/>
      <c r="I29" s="872"/>
    </row>
    <row r="30" spans="2:9" s="153" customFormat="1" ht="26.25" customHeight="1">
      <c r="B30" s="870" t="s">
        <v>332</v>
      </c>
      <c r="C30" s="871"/>
      <c r="D30" s="871"/>
      <c r="E30" s="871"/>
      <c r="F30" s="871"/>
      <c r="G30" s="871"/>
      <c r="H30" s="871"/>
      <c r="I30" s="872"/>
    </row>
    <row r="31" spans="2:9" s="153" customFormat="1" ht="27" customHeight="1">
      <c r="B31" s="870" t="s">
        <v>333</v>
      </c>
      <c r="C31" s="871"/>
      <c r="D31" s="871"/>
      <c r="E31" s="871"/>
      <c r="F31" s="871"/>
      <c r="G31" s="871"/>
      <c r="H31" s="871"/>
      <c r="I31" s="872"/>
    </row>
    <row r="32" spans="2:9" s="153" customFormat="1" ht="28.5" customHeight="1">
      <c r="B32" s="870" t="s">
        <v>334</v>
      </c>
      <c r="C32" s="871"/>
      <c r="D32" s="871"/>
      <c r="E32" s="871"/>
      <c r="F32" s="871"/>
      <c r="G32" s="871"/>
      <c r="H32" s="871"/>
      <c r="I32" s="872"/>
    </row>
    <row r="33" spans="2:9" s="153" customFormat="1" ht="52.5" customHeight="1">
      <c r="B33" s="870" t="s">
        <v>335</v>
      </c>
      <c r="C33" s="871"/>
      <c r="D33" s="871"/>
      <c r="E33" s="871"/>
      <c r="F33" s="871"/>
      <c r="G33" s="871"/>
      <c r="H33" s="871"/>
      <c r="I33" s="872"/>
    </row>
    <row r="34" spans="2:9" s="175" customFormat="1" ht="38.25" customHeight="1" thickBot="1">
      <c r="B34" s="826" t="s">
        <v>336</v>
      </c>
      <c r="C34" s="827"/>
      <c r="D34" s="827"/>
      <c r="E34" s="827"/>
      <c r="F34" s="827"/>
      <c r="G34" s="827"/>
      <c r="H34" s="827"/>
      <c r="I34" s="828"/>
    </row>
    <row r="35" spans="2:9" s="175" customFormat="1" ht="27" customHeight="1">
      <c r="B35" s="870" t="s">
        <v>337</v>
      </c>
      <c r="C35" s="871"/>
      <c r="D35" s="871"/>
      <c r="E35" s="871"/>
      <c r="F35" s="871"/>
      <c r="G35" s="871"/>
      <c r="H35" s="871"/>
      <c r="I35" s="872"/>
    </row>
    <row r="36" spans="2:9" s="153" customFormat="1" ht="29.25" customHeight="1">
      <c r="B36" s="870" t="s">
        <v>338</v>
      </c>
      <c r="C36" s="871"/>
      <c r="D36" s="871"/>
      <c r="E36" s="871"/>
      <c r="F36" s="871"/>
      <c r="G36" s="871"/>
      <c r="H36" s="871"/>
      <c r="I36" s="872"/>
    </row>
    <row r="37" spans="2:9" s="153" customFormat="1" ht="40.5" customHeight="1">
      <c r="B37" s="870" t="s">
        <v>339</v>
      </c>
      <c r="C37" s="871"/>
      <c r="D37" s="871"/>
      <c r="E37" s="871"/>
      <c r="F37" s="871"/>
      <c r="G37" s="871"/>
      <c r="H37" s="871"/>
      <c r="I37" s="872"/>
    </row>
    <row r="38" spans="2:9" s="153" customFormat="1" ht="29.25" customHeight="1">
      <c r="B38" s="870" t="s">
        <v>340</v>
      </c>
      <c r="C38" s="871"/>
      <c r="D38" s="871"/>
      <c r="E38" s="871"/>
      <c r="F38" s="871"/>
      <c r="G38" s="871"/>
      <c r="H38" s="871"/>
      <c r="I38" s="872"/>
    </row>
    <row r="39" spans="2:9" s="153" customFormat="1" ht="26.25" customHeight="1">
      <c r="B39" s="870" t="s">
        <v>341</v>
      </c>
      <c r="C39" s="871"/>
      <c r="D39" s="871"/>
      <c r="E39" s="871"/>
      <c r="F39" s="871"/>
      <c r="G39" s="871"/>
      <c r="H39" s="871"/>
      <c r="I39" s="872"/>
    </row>
    <row r="40" spans="2:9" s="153" customFormat="1" ht="13">
      <c r="B40" s="870" t="s">
        <v>342</v>
      </c>
      <c r="C40" s="871"/>
      <c r="D40" s="871"/>
      <c r="E40" s="871"/>
      <c r="F40" s="871"/>
      <c r="G40" s="871"/>
      <c r="H40" s="871"/>
      <c r="I40" s="473"/>
    </row>
    <row r="41" spans="2:9" s="153" customFormat="1" ht="76.5" customHeight="1">
      <c r="B41" s="870" t="s">
        <v>343</v>
      </c>
      <c r="C41" s="871"/>
      <c r="D41" s="871"/>
      <c r="E41" s="871"/>
      <c r="F41" s="871"/>
      <c r="G41" s="871"/>
      <c r="H41" s="871"/>
      <c r="I41" s="872"/>
    </row>
    <row r="42" spans="2:9" s="153" customFormat="1" ht="38.25" customHeight="1">
      <c r="B42" s="870" t="s">
        <v>344</v>
      </c>
      <c r="C42" s="871"/>
      <c r="D42" s="871"/>
      <c r="E42" s="871"/>
      <c r="F42" s="871"/>
      <c r="G42" s="871"/>
      <c r="H42" s="871"/>
      <c r="I42" s="872"/>
    </row>
    <row r="43" spans="2:9" s="153" customFormat="1" ht="25.5" customHeight="1">
      <c r="B43" s="870" t="s">
        <v>345</v>
      </c>
      <c r="C43" s="871"/>
      <c r="D43" s="871"/>
      <c r="E43" s="871"/>
      <c r="F43" s="871"/>
      <c r="G43" s="871"/>
      <c r="H43" s="871"/>
      <c r="I43" s="872"/>
    </row>
    <row r="44" spans="2:9" s="153" customFormat="1" ht="55.5" customHeight="1">
      <c r="B44" s="870" t="s">
        <v>346</v>
      </c>
      <c r="C44" s="871"/>
      <c r="D44" s="871"/>
      <c r="E44" s="871"/>
      <c r="F44" s="871"/>
      <c r="G44" s="871"/>
      <c r="H44" s="871"/>
      <c r="I44" s="872"/>
    </row>
    <row r="45" spans="2:9" s="153" customFormat="1" ht="28.5" customHeight="1">
      <c r="B45" s="870" t="s">
        <v>347</v>
      </c>
      <c r="C45" s="871"/>
      <c r="D45" s="871"/>
      <c r="E45" s="871"/>
      <c r="F45" s="871"/>
      <c r="G45" s="871"/>
      <c r="H45" s="871"/>
      <c r="I45" s="872"/>
    </row>
    <row r="46" spans="2:9" s="153" customFormat="1" ht="27.75" customHeight="1">
      <c r="B46" s="870" t="s">
        <v>348</v>
      </c>
      <c r="C46" s="871"/>
      <c r="D46" s="871"/>
      <c r="E46" s="871"/>
      <c r="F46" s="871"/>
      <c r="G46" s="871"/>
      <c r="H46" s="871"/>
      <c r="I46" s="872"/>
    </row>
    <row r="47" spans="2:9" s="153" customFormat="1" ht="32.25" customHeight="1">
      <c r="B47" s="870" t="s">
        <v>349</v>
      </c>
      <c r="C47" s="871"/>
      <c r="D47" s="871"/>
      <c r="E47" s="871"/>
      <c r="F47" s="871"/>
      <c r="G47" s="871"/>
      <c r="H47" s="871"/>
      <c r="I47" s="872"/>
    </row>
    <row r="48" spans="2:9" s="153" customFormat="1" ht="18.75" customHeight="1" thickBot="1">
      <c r="B48" s="826" t="s">
        <v>350</v>
      </c>
      <c r="C48" s="827"/>
      <c r="D48" s="827"/>
      <c r="E48" s="827"/>
      <c r="F48" s="827"/>
      <c r="G48" s="827"/>
      <c r="H48" s="827"/>
      <c r="I48" s="828"/>
    </row>
    <row r="49" spans="2:9">
      <c r="B49" s="875"/>
      <c r="C49" s="875"/>
      <c r="D49" s="875"/>
      <c r="E49" s="875"/>
      <c r="F49" s="875"/>
      <c r="G49" s="875"/>
      <c r="H49" s="875"/>
      <c r="I49" s="875"/>
    </row>
  </sheetData>
  <mergeCells count="43">
    <mergeCell ref="B45:I45"/>
    <mergeCell ref="B46:I46"/>
    <mergeCell ref="B47:I47"/>
    <mergeCell ref="B48:I48"/>
    <mergeCell ref="B42:I42"/>
    <mergeCell ref="B43:I43"/>
    <mergeCell ref="B44:I44"/>
    <mergeCell ref="B39:I39"/>
    <mergeCell ref="B40:H40"/>
    <mergeCell ref="B41:I41"/>
    <mergeCell ref="B28:I28"/>
    <mergeCell ref="B29:I29"/>
    <mergeCell ref="B30:I30"/>
    <mergeCell ref="B31:I31"/>
    <mergeCell ref="B32:I32"/>
    <mergeCell ref="B33:I33"/>
    <mergeCell ref="B34:I34"/>
    <mergeCell ref="B35:I35"/>
    <mergeCell ref="B36:I36"/>
    <mergeCell ref="B37:I37"/>
    <mergeCell ref="B38:I38"/>
    <mergeCell ref="B24:I24"/>
    <mergeCell ref="B26:I26"/>
    <mergeCell ref="B27:I27"/>
    <mergeCell ref="B20:H20"/>
    <mergeCell ref="B21:H21"/>
    <mergeCell ref="B22:H22"/>
    <mergeCell ref="B49:I49"/>
    <mergeCell ref="B1:I1"/>
    <mergeCell ref="B8:H8"/>
    <mergeCell ref="B2:I2"/>
    <mergeCell ref="B3:I3"/>
    <mergeCell ref="D4:G4"/>
    <mergeCell ref="B7:I7"/>
    <mergeCell ref="B19:H19"/>
    <mergeCell ref="B9:H9"/>
    <mergeCell ref="B10:H10"/>
    <mergeCell ref="B12:I12"/>
    <mergeCell ref="B14:H14"/>
    <mergeCell ref="B15:H15"/>
    <mergeCell ref="B16:H16"/>
    <mergeCell ref="B17:H17"/>
    <mergeCell ref="B18:H18"/>
  </mergeCells>
  <pageMargins left="0" right="0" top="0.43307086614173229" bottom="0.69791666666666663" header="0" footer="0"/>
  <pageSetup fitToHeight="0" orientation="portrait" r:id="rId1"/>
  <headerFooter>
    <oddHeader>&amp;LNotas a los Estados Financieros&amp;R7.GA.4</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pageSetUpPr fitToPage="1"/>
  </sheetPr>
  <dimension ref="B1:J42"/>
  <sheetViews>
    <sheetView zoomScaleNormal="100" workbookViewId="0">
      <selection activeCell="J1" sqref="J1"/>
    </sheetView>
  </sheetViews>
  <sheetFormatPr baseColWidth="10" defaultRowHeight="15"/>
  <cols>
    <col min="1" max="1" width="5" customWidth="1"/>
    <col min="7" max="7" width="4.5" customWidth="1"/>
  </cols>
  <sheetData>
    <row r="1" spans="2:9" s="142" customFormat="1" ht="39.75" customHeight="1">
      <c r="B1" s="170"/>
      <c r="C1" s="702" t="s">
        <v>311</v>
      </c>
      <c r="D1" s="702"/>
      <c r="E1" s="702"/>
      <c r="F1" s="702"/>
      <c r="G1" s="702"/>
      <c r="H1" s="702"/>
      <c r="I1" s="169"/>
    </row>
    <row r="2" spans="2:9" s="142" customFormat="1" ht="14">
      <c r="B2" s="703" t="s">
        <v>269</v>
      </c>
      <c r="C2" s="703"/>
      <c r="D2" s="703"/>
      <c r="E2" s="703"/>
      <c r="F2" s="703"/>
      <c r="G2" s="703"/>
      <c r="H2" s="703"/>
      <c r="I2" s="703"/>
    </row>
    <row r="3" spans="2:9" s="142" customFormat="1" ht="14">
      <c r="B3" s="703" t="s">
        <v>351</v>
      </c>
      <c r="C3" s="703"/>
      <c r="D3" s="703"/>
      <c r="E3" s="703"/>
      <c r="F3" s="703"/>
      <c r="G3" s="703"/>
      <c r="H3" s="703"/>
      <c r="I3" s="703"/>
    </row>
    <row r="4" spans="2:9" s="142" customFormat="1" ht="14">
      <c r="B4" s="170"/>
      <c r="C4" s="703" t="s">
        <v>4180</v>
      </c>
      <c r="D4" s="703"/>
      <c r="E4" s="703"/>
      <c r="F4" s="703"/>
      <c r="G4" s="703"/>
      <c r="H4" s="703"/>
      <c r="I4" s="170"/>
    </row>
    <row r="5" spans="2:9" ht="16" thickBot="1">
      <c r="B5" s="4"/>
      <c r="C5" s="4"/>
      <c r="D5" s="4"/>
      <c r="E5" s="4"/>
      <c r="F5" s="4"/>
      <c r="G5" s="4"/>
      <c r="H5" s="4"/>
      <c r="I5" s="4"/>
    </row>
    <row r="6" spans="2:9" s="153" customFormat="1" ht="13">
      <c r="B6" s="171"/>
      <c r="C6" s="172"/>
      <c r="D6" s="172"/>
      <c r="E6" s="172"/>
      <c r="F6" s="172"/>
      <c r="G6" s="172"/>
      <c r="H6" s="172"/>
      <c r="I6" s="173"/>
    </row>
    <row r="7" spans="2:9" s="153" customFormat="1" ht="13">
      <c r="B7" s="174"/>
      <c r="C7" s="175"/>
      <c r="D7" s="175"/>
      <c r="E7" s="175"/>
      <c r="F7" s="175"/>
      <c r="G7" s="175"/>
      <c r="H7" s="175"/>
      <c r="I7" s="176"/>
    </row>
    <row r="8" spans="2:9" s="153" customFormat="1" ht="49.5" customHeight="1">
      <c r="B8" s="867" t="s">
        <v>4193</v>
      </c>
      <c r="C8" s="868"/>
      <c r="D8" s="868"/>
      <c r="E8" s="868"/>
      <c r="F8" s="868"/>
      <c r="G8" s="868"/>
      <c r="H8" s="868"/>
      <c r="I8" s="869"/>
    </row>
    <row r="9" spans="2:9" s="153" customFormat="1" ht="13">
      <c r="B9" s="174"/>
      <c r="C9" s="175"/>
      <c r="D9" s="175"/>
      <c r="E9" s="175"/>
      <c r="F9" s="175"/>
      <c r="G9" s="175"/>
      <c r="H9" s="175"/>
      <c r="I9" s="176"/>
    </row>
    <row r="10" spans="2:9" s="153" customFormat="1" ht="13">
      <c r="B10" s="174"/>
      <c r="C10" s="175"/>
      <c r="D10" s="175"/>
      <c r="E10" s="175"/>
      <c r="F10" s="175"/>
      <c r="G10" s="175"/>
      <c r="H10" s="175"/>
      <c r="I10" s="176"/>
    </row>
    <row r="11" spans="2:9" s="153" customFormat="1" ht="13">
      <c r="B11" s="174"/>
      <c r="C11" s="175"/>
      <c r="D11" s="175"/>
      <c r="E11" s="175"/>
      <c r="F11" s="175"/>
      <c r="G11" s="175"/>
      <c r="H11" s="175"/>
      <c r="I11" s="176"/>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4" thickBot="1">
      <c r="B26" s="177"/>
      <c r="C26" s="178"/>
      <c r="D26" s="178"/>
      <c r="E26" s="178"/>
      <c r="F26" s="178"/>
      <c r="G26" s="178"/>
      <c r="H26" s="178"/>
      <c r="I26" s="179"/>
    </row>
    <row r="27" spans="2:9">
      <c r="B27" s="776"/>
      <c r="C27" s="776"/>
      <c r="D27" s="776"/>
      <c r="E27" s="776"/>
      <c r="F27" s="776"/>
      <c r="G27" s="776"/>
      <c r="H27" s="776"/>
      <c r="I27" s="776"/>
    </row>
    <row r="39" spans="10:10" ht="39.75" customHeight="1"/>
    <row r="42" spans="10:10">
      <c r="J42" s="128"/>
    </row>
  </sheetData>
  <mergeCells count="6">
    <mergeCell ref="B27:I27"/>
    <mergeCell ref="C1:H1"/>
    <mergeCell ref="B2:I2"/>
    <mergeCell ref="B3:I3"/>
    <mergeCell ref="C4:H4"/>
    <mergeCell ref="B8:I8"/>
  </mergeCells>
  <pageMargins left="0.59055118110236227" right="0" top="0.43307086614173229" bottom="0.67697916666666669" header="0" footer="0"/>
  <pageSetup orientation="portrait" r:id="rId1"/>
  <headerFooter>
    <oddHeader>&amp;LNotas a los Estados Financieros&amp;R7.GA.5</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pageSetUpPr fitToPage="1"/>
  </sheetPr>
  <dimension ref="B1:J43"/>
  <sheetViews>
    <sheetView zoomScaleNormal="100" workbookViewId="0">
      <selection activeCell="I1" sqref="I1"/>
    </sheetView>
  </sheetViews>
  <sheetFormatPr baseColWidth="10" defaultRowHeight="15"/>
  <cols>
    <col min="1" max="1" width="4.83203125" customWidth="1"/>
    <col min="8" max="8" width="5.1640625" customWidth="1"/>
  </cols>
  <sheetData>
    <row r="1" spans="2:9" s="142" customFormat="1" ht="45" customHeight="1">
      <c r="B1" s="170"/>
      <c r="C1" s="702" t="s">
        <v>311</v>
      </c>
      <c r="D1" s="702"/>
      <c r="E1" s="702"/>
      <c r="F1" s="702"/>
      <c r="G1" s="702"/>
      <c r="H1" s="702"/>
      <c r="I1" s="169"/>
    </row>
    <row r="2" spans="2:9" s="142" customFormat="1" ht="14">
      <c r="B2" s="703" t="s">
        <v>269</v>
      </c>
      <c r="C2" s="703"/>
      <c r="D2" s="703"/>
      <c r="E2" s="703"/>
      <c r="F2" s="703"/>
      <c r="G2" s="703"/>
      <c r="H2" s="703"/>
      <c r="I2" s="703"/>
    </row>
    <row r="3" spans="2:9" s="142" customFormat="1" ht="14">
      <c r="B3" s="703" t="s">
        <v>352</v>
      </c>
      <c r="C3" s="703"/>
      <c r="D3" s="703"/>
      <c r="E3" s="703"/>
      <c r="F3" s="703"/>
      <c r="G3" s="703"/>
      <c r="H3" s="703"/>
      <c r="I3" s="703"/>
    </row>
    <row r="4" spans="2:9" s="142" customFormat="1" ht="14">
      <c r="B4" s="170"/>
      <c r="C4" s="170"/>
      <c r="D4" s="703" t="s">
        <v>4184</v>
      </c>
      <c r="E4" s="703"/>
      <c r="F4" s="703"/>
      <c r="G4" s="703"/>
      <c r="H4" s="170"/>
      <c r="I4" s="170"/>
    </row>
    <row r="5" spans="2:9" ht="16" thickBot="1">
      <c r="B5" s="4"/>
      <c r="C5" s="4"/>
      <c r="D5" s="4"/>
      <c r="E5" s="4"/>
      <c r="F5" s="4"/>
      <c r="G5" s="4"/>
      <c r="H5" s="4"/>
      <c r="I5" s="4"/>
    </row>
    <row r="6" spans="2:9" s="153" customFormat="1" ht="13">
      <c r="B6" s="171"/>
      <c r="C6" s="172"/>
      <c r="D6" s="172"/>
      <c r="E6" s="172"/>
      <c r="F6" s="172"/>
      <c r="G6" s="172"/>
      <c r="H6" s="172"/>
      <c r="I6" s="173"/>
    </row>
    <row r="7" spans="2:9" s="153" customFormat="1" ht="13">
      <c r="B7" s="174"/>
      <c r="C7" s="175"/>
      <c r="D7" s="175"/>
      <c r="E7" s="175"/>
      <c r="F7" s="175"/>
      <c r="G7" s="175"/>
      <c r="H7" s="175"/>
      <c r="I7" s="176"/>
    </row>
    <row r="8" spans="2:9" s="153" customFormat="1" ht="13">
      <c r="B8" s="174"/>
      <c r="C8" s="175"/>
      <c r="D8" s="175"/>
      <c r="E8" s="175"/>
      <c r="F8" s="175"/>
      <c r="G8" s="175"/>
      <c r="H8" s="175"/>
      <c r="I8" s="176"/>
    </row>
    <row r="9" spans="2:9" s="153" customFormat="1" ht="13">
      <c r="B9" s="865" t="s">
        <v>353</v>
      </c>
      <c r="C9" s="866"/>
      <c r="D9" s="866"/>
      <c r="E9" s="866"/>
      <c r="F9" s="866"/>
      <c r="G9" s="866"/>
      <c r="H9" s="866"/>
      <c r="I9" s="176"/>
    </row>
    <row r="10" spans="2:9" s="153" customFormat="1" ht="13">
      <c r="B10" s="174"/>
      <c r="C10" s="175"/>
      <c r="D10" s="175"/>
      <c r="E10" s="175"/>
      <c r="F10" s="175"/>
      <c r="G10" s="175"/>
      <c r="H10" s="175"/>
      <c r="I10" s="176"/>
    </row>
    <row r="11" spans="2:9" s="153" customFormat="1" ht="13">
      <c r="B11" s="174"/>
      <c r="C11" s="175"/>
      <c r="D11" s="175"/>
      <c r="E11" s="175"/>
      <c r="F11" s="175"/>
      <c r="G11" s="175"/>
      <c r="H11" s="175"/>
      <c r="I11" s="176"/>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4" thickBot="1">
      <c r="B24" s="177"/>
      <c r="C24" s="178"/>
      <c r="D24" s="178"/>
      <c r="E24" s="178"/>
      <c r="F24" s="178"/>
      <c r="G24" s="178"/>
      <c r="H24" s="178"/>
      <c r="I24" s="179"/>
    </row>
    <row r="25" spans="2:9">
      <c r="B25" s="776"/>
      <c r="C25" s="776"/>
      <c r="D25" s="776"/>
      <c r="E25" s="776"/>
      <c r="F25" s="776"/>
      <c r="G25" s="776"/>
      <c r="H25" s="776"/>
      <c r="I25" s="776"/>
    </row>
    <row r="36" spans="10:10" ht="58.5" customHeight="1"/>
    <row r="43" spans="10:10">
      <c r="J43" s="129"/>
    </row>
  </sheetData>
  <mergeCells count="6">
    <mergeCell ref="B25:I25"/>
    <mergeCell ref="C1:H1"/>
    <mergeCell ref="B2:I2"/>
    <mergeCell ref="B3:I3"/>
    <mergeCell ref="D4:G4"/>
    <mergeCell ref="B9:H9"/>
  </mergeCells>
  <pageMargins left="0.39370078740157483" right="0" top="0.47244094488188981" bottom="0.87656250000000002" header="0" footer="0"/>
  <pageSetup orientation="portrait" r:id="rId1"/>
  <headerFooter>
    <oddHeader>&amp;LNotas a los Estados Financieros&amp;R7.GA.6</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pageSetUpPr fitToPage="1"/>
  </sheetPr>
  <dimension ref="B1:J55"/>
  <sheetViews>
    <sheetView zoomScaleNormal="100" workbookViewId="0">
      <selection activeCell="J2" sqref="J2"/>
    </sheetView>
  </sheetViews>
  <sheetFormatPr baseColWidth="10" defaultRowHeight="15"/>
  <sheetData>
    <row r="1" spans="2:9" s="142" customFormat="1" ht="14">
      <c r="I1" s="182"/>
    </row>
    <row r="2" spans="2:9" s="142" customFormat="1" ht="14">
      <c r="B2" s="703" t="s">
        <v>354</v>
      </c>
      <c r="C2" s="703"/>
      <c r="D2" s="703"/>
      <c r="E2" s="703"/>
      <c r="F2" s="703"/>
      <c r="G2" s="703"/>
      <c r="H2" s="703"/>
      <c r="I2" s="703"/>
    </row>
    <row r="3" spans="2:9" s="142" customFormat="1" ht="14">
      <c r="B3" s="703" t="s">
        <v>269</v>
      </c>
      <c r="C3" s="703"/>
      <c r="D3" s="703"/>
      <c r="E3" s="703"/>
      <c r="F3" s="703"/>
      <c r="G3" s="703"/>
      <c r="H3" s="703"/>
      <c r="I3" s="703"/>
    </row>
    <row r="4" spans="2:9" s="142" customFormat="1" ht="14">
      <c r="B4" s="703" t="s">
        <v>355</v>
      </c>
      <c r="C4" s="703"/>
      <c r="D4" s="703"/>
      <c r="E4" s="703"/>
      <c r="F4" s="703"/>
      <c r="G4" s="703"/>
      <c r="H4" s="703"/>
      <c r="I4" s="703"/>
    </row>
    <row r="5" spans="2:9" s="142" customFormat="1" thickBot="1">
      <c r="B5" s="151"/>
      <c r="C5" s="151"/>
      <c r="D5" s="885" t="s">
        <v>4194</v>
      </c>
      <c r="E5" s="885"/>
      <c r="F5" s="885"/>
      <c r="G5" s="885"/>
      <c r="H5" s="151"/>
      <c r="I5" s="151"/>
    </row>
    <row r="6" spans="2:9" s="153" customFormat="1" ht="13">
      <c r="B6" s="171"/>
      <c r="C6" s="172"/>
      <c r="D6" s="172"/>
      <c r="E6" s="172"/>
      <c r="F6" s="172"/>
      <c r="G6" s="172"/>
      <c r="H6" s="172"/>
      <c r="I6" s="173"/>
    </row>
    <row r="7" spans="2:9" s="153" customFormat="1" ht="15" customHeight="1">
      <c r="B7" s="886" t="s">
        <v>356</v>
      </c>
      <c r="C7" s="887"/>
      <c r="D7" s="887"/>
      <c r="E7" s="887"/>
      <c r="F7" s="887"/>
      <c r="G7" s="887"/>
      <c r="H7" s="887"/>
      <c r="I7" s="888"/>
    </row>
    <row r="8" spans="2:9" s="153" customFormat="1" ht="13">
      <c r="B8" s="886"/>
      <c r="C8" s="887"/>
      <c r="D8" s="887"/>
      <c r="E8" s="887"/>
      <c r="F8" s="887"/>
      <c r="G8" s="887"/>
      <c r="H8" s="887"/>
      <c r="I8" s="888"/>
    </row>
    <row r="9" spans="2:9" s="153" customFormat="1" ht="13">
      <c r="B9" s="886"/>
      <c r="C9" s="887"/>
      <c r="D9" s="887"/>
      <c r="E9" s="887"/>
      <c r="F9" s="887"/>
      <c r="G9" s="887"/>
      <c r="H9" s="887"/>
      <c r="I9" s="888"/>
    </row>
    <row r="10" spans="2:9" s="153" customFormat="1" ht="13">
      <c r="B10" s="174"/>
      <c r="C10" s="175"/>
      <c r="D10" s="175"/>
      <c r="E10" s="175"/>
      <c r="F10" s="175"/>
      <c r="G10" s="175"/>
      <c r="H10" s="175"/>
      <c r="I10" s="176"/>
    </row>
    <row r="11" spans="2:9" s="153" customFormat="1" ht="14" thickBot="1">
      <c r="B11" s="474" t="s">
        <v>28</v>
      </c>
      <c r="C11" s="883" t="s">
        <v>357</v>
      </c>
      <c r="D11" s="883"/>
      <c r="E11" s="883" t="s">
        <v>358</v>
      </c>
      <c r="F11" s="883"/>
      <c r="G11" s="883" t="s">
        <v>359</v>
      </c>
      <c r="H11" s="883"/>
      <c r="I11" s="884"/>
    </row>
    <row r="12" spans="2:9" s="153" customFormat="1" ht="15.75" customHeight="1" thickTop="1">
      <c r="B12" s="877"/>
      <c r="C12" s="878"/>
      <c r="D12" s="878"/>
      <c r="E12" s="878"/>
      <c r="F12" s="878"/>
      <c r="G12" s="878"/>
      <c r="H12" s="878"/>
      <c r="I12" s="879"/>
    </row>
    <row r="13" spans="2:9" s="153" customFormat="1" ht="13">
      <c r="B13" s="880"/>
      <c r="C13" s="881"/>
      <c r="D13" s="881"/>
      <c r="E13" s="881"/>
      <c r="F13" s="881"/>
      <c r="G13" s="881"/>
      <c r="H13" s="881"/>
      <c r="I13" s="882"/>
    </row>
    <row r="14" spans="2:9" s="153" customFormat="1" ht="13">
      <c r="B14" s="880"/>
      <c r="C14" s="881"/>
      <c r="D14" s="881"/>
      <c r="E14" s="881"/>
      <c r="F14" s="881"/>
      <c r="G14" s="881"/>
      <c r="H14" s="881"/>
      <c r="I14" s="882"/>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3">
      <c r="B26" s="174"/>
      <c r="C26" s="175"/>
      <c r="D26" s="175"/>
      <c r="E26" s="175"/>
      <c r="F26" s="175"/>
      <c r="G26" s="175"/>
      <c r="H26" s="175"/>
      <c r="I26" s="176"/>
    </row>
    <row r="27" spans="2:9" s="153" customFormat="1" ht="13">
      <c r="B27" s="174"/>
      <c r="C27" s="175"/>
      <c r="D27" s="175"/>
      <c r="E27" s="175"/>
      <c r="F27" s="175"/>
      <c r="G27" s="175"/>
      <c r="H27" s="175"/>
      <c r="I27" s="176"/>
    </row>
    <row r="28" spans="2:9" s="153" customFormat="1" ht="13">
      <c r="B28" s="174"/>
      <c r="C28" s="175"/>
      <c r="D28" s="175"/>
      <c r="E28" s="175"/>
      <c r="F28" s="175"/>
      <c r="G28" s="175"/>
      <c r="H28" s="175"/>
      <c r="I28" s="176"/>
    </row>
    <row r="29" spans="2:9" s="153" customFormat="1" ht="13">
      <c r="B29" s="174"/>
      <c r="C29" s="175"/>
      <c r="D29" s="175"/>
      <c r="E29" s="175"/>
      <c r="F29" s="175"/>
      <c r="G29" s="175"/>
      <c r="H29" s="175"/>
      <c r="I29" s="176"/>
    </row>
    <row r="30" spans="2:9" s="153" customFormat="1" ht="13">
      <c r="B30" s="174"/>
      <c r="C30" s="175"/>
      <c r="D30" s="175"/>
      <c r="E30" s="175"/>
      <c r="F30" s="175"/>
      <c r="G30" s="175"/>
      <c r="H30" s="175"/>
      <c r="I30" s="176"/>
    </row>
    <row r="31" spans="2:9" s="153" customFormat="1" ht="14" thickBot="1">
      <c r="B31" s="177"/>
      <c r="C31" s="178"/>
      <c r="D31" s="178"/>
      <c r="E31" s="178"/>
      <c r="F31" s="178"/>
      <c r="G31" s="178"/>
      <c r="H31" s="178"/>
      <c r="I31" s="179"/>
    </row>
    <row r="32" spans="2:9">
      <c r="B32" s="31"/>
      <c r="C32" s="31"/>
      <c r="D32" s="31"/>
      <c r="E32" s="31"/>
      <c r="F32" s="31"/>
      <c r="G32" s="31"/>
      <c r="H32" s="31"/>
      <c r="I32" s="31"/>
    </row>
    <row r="33" spans="2:9">
      <c r="B33" s="31"/>
      <c r="C33" s="31"/>
      <c r="D33" s="31"/>
      <c r="E33" s="31"/>
      <c r="F33" s="31"/>
      <c r="G33" s="31"/>
      <c r="H33" s="31"/>
      <c r="I33" s="31"/>
    </row>
    <row r="34" spans="2:9">
      <c r="B34" s="69"/>
      <c r="C34" s="69"/>
      <c r="D34" s="69"/>
      <c r="E34" s="69"/>
      <c r="F34" s="69"/>
      <c r="G34" s="69"/>
      <c r="H34" s="69"/>
      <c r="I34" s="69"/>
    </row>
    <row r="35" spans="2:9">
      <c r="B35" s="69"/>
      <c r="C35" s="69"/>
      <c r="D35" s="69"/>
      <c r="E35" s="69"/>
      <c r="F35" s="69"/>
      <c r="G35" s="69"/>
      <c r="H35" s="69"/>
      <c r="I35" s="69"/>
    </row>
    <row r="55" spans="10:10">
      <c r="J55" s="130"/>
    </row>
  </sheetData>
  <mergeCells count="9">
    <mergeCell ref="B12:I14"/>
    <mergeCell ref="C11:D11"/>
    <mergeCell ref="E11:F11"/>
    <mergeCell ref="G11:I11"/>
    <mergeCell ref="B2:I2"/>
    <mergeCell ref="B3:I3"/>
    <mergeCell ref="B4:I4"/>
    <mergeCell ref="D5:G5"/>
    <mergeCell ref="B7:I9"/>
  </mergeCells>
  <pageMargins left="0" right="0.36562499999999998" top="0.35433070866141736" bottom="0.52500000000000002" header="0" footer="0"/>
  <pageSetup scale="97" orientation="portrait" r:id="rId1"/>
  <headerFooter>
    <oddHeader>&amp;LNotas a los Estados Financieros&amp;R7.GA.7</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H331"/>
  <sheetViews>
    <sheetView zoomScale="85" zoomScaleNormal="85" zoomScaleSheetLayoutView="115" workbookViewId="0">
      <selection activeCell="E339" sqref="E339"/>
    </sheetView>
  </sheetViews>
  <sheetFormatPr baseColWidth="10" defaultRowHeight="15"/>
  <cols>
    <col min="1" max="1" width="12.33203125" bestFit="1" customWidth="1"/>
    <col min="2" max="2" width="22.6640625" bestFit="1" customWidth="1"/>
    <col min="3" max="3" width="12.83203125" bestFit="1" customWidth="1"/>
    <col min="4" max="4" width="41.5" bestFit="1" customWidth="1"/>
    <col min="5" max="5" width="41.33203125" style="77" customWidth="1"/>
    <col min="6" max="6" width="16.5" style="72" bestFit="1" customWidth="1"/>
    <col min="7" max="7" width="23.1640625" style="15" bestFit="1" customWidth="1"/>
    <col min="8" max="8" width="20.6640625" customWidth="1"/>
    <col min="9" max="9" width="6" customWidth="1"/>
  </cols>
  <sheetData>
    <row r="1" spans="1:8" s="142" customFormat="1" ht="14">
      <c r="E1" s="180"/>
      <c r="F1" s="181"/>
      <c r="G1" s="180"/>
      <c r="H1" s="182"/>
    </row>
    <row r="2" spans="1:8" s="142" customFormat="1">
      <c r="A2" s="706" t="s">
        <v>0</v>
      </c>
      <c r="B2" s="706"/>
      <c r="C2" s="706"/>
      <c r="D2" s="706"/>
      <c r="E2" s="706"/>
      <c r="F2" s="706"/>
      <c r="G2" s="706"/>
      <c r="H2" s="706"/>
    </row>
    <row r="3" spans="1:8" s="142" customFormat="1">
      <c r="A3" s="701" t="s">
        <v>27</v>
      </c>
      <c r="B3" s="701"/>
      <c r="C3" s="701"/>
      <c r="D3" s="701"/>
      <c r="E3" s="701"/>
      <c r="F3" s="701"/>
      <c r="G3" s="701"/>
      <c r="H3" s="701"/>
    </row>
    <row r="4" spans="1:8" s="142" customFormat="1" ht="15" customHeight="1">
      <c r="A4" s="703" t="s">
        <v>4180</v>
      </c>
      <c r="B4" s="703"/>
      <c r="C4" s="703"/>
      <c r="D4" s="703"/>
      <c r="E4" s="703"/>
      <c r="F4" s="703"/>
      <c r="G4" s="703"/>
      <c r="H4" s="703"/>
    </row>
    <row r="5" spans="1:8" ht="16" thickBot="1">
      <c r="A5" s="707"/>
      <c r="B5" s="707"/>
      <c r="C5" s="707"/>
      <c r="D5" s="707"/>
      <c r="E5" s="707"/>
      <c r="F5" s="707"/>
      <c r="G5" s="707"/>
      <c r="H5" s="707"/>
    </row>
    <row r="6" spans="1:8" s="142" customFormat="1" ht="14">
      <c r="A6" s="145" t="s">
        <v>28</v>
      </c>
      <c r="B6" s="146" t="s">
        <v>29</v>
      </c>
      <c r="C6" s="146" t="s">
        <v>30</v>
      </c>
      <c r="D6" s="146" t="s">
        <v>31</v>
      </c>
      <c r="E6" s="146" t="s">
        <v>32</v>
      </c>
      <c r="F6" s="183" t="s">
        <v>33</v>
      </c>
      <c r="G6" s="146" t="s">
        <v>34</v>
      </c>
      <c r="H6" s="147" t="s">
        <v>22</v>
      </c>
    </row>
    <row r="7" spans="1:8" s="142" customFormat="1" ht="6.75" customHeight="1">
      <c r="A7" s="184"/>
      <c r="B7" s="185"/>
      <c r="C7" s="185"/>
      <c r="D7" s="185"/>
      <c r="E7" s="185"/>
      <c r="F7" s="186"/>
      <c r="G7" s="185"/>
      <c r="H7" s="187"/>
    </row>
    <row r="8" spans="1:8" s="151" customFormat="1" ht="12">
      <c r="A8" s="188" t="s">
        <v>567</v>
      </c>
      <c r="B8" s="189"/>
      <c r="C8" s="189" t="s">
        <v>36</v>
      </c>
      <c r="D8" s="190" t="s">
        <v>35</v>
      </c>
      <c r="E8" s="191" t="s">
        <v>35</v>
      </c>
      <c r="F8" s="192"/>
      <c r="G8" s="193" t="s">
        <v>38</v>
      </c>
      <c r="H8" s="194" t="s">
        <v>36</v>
      </c>
    </row>
    <row r="9" spans="1:8" s="142" customFormat="1" ht="14">
      <c r="A9" s="195"/>
      <c r="B9" s="196" t="s">
        <v>571</v>
      </c>
      <c r="C9" s="197" t="s">
        <v>36</v>
      </c>
      <c r="D9" s="196" t="s">
        <v>37</v>
      </c>
      <c r="E9" s="197" t="s">
        <v>35</v>
      </c>
      <c r="F9" s="198">
        <v>193839184.37</v>
      </c>
      <c r="G9" s="197" t="s">
        <v>38</v>
      </c>
      <c r="H9" s="199" t="s">
        <v>36</v>
      </c>
    </row>
    <row r="10" spans="1:8" s="142" customFormat="1" ht="14">
      <c r="A10" s="195"/>
      <c r="B10" s="196" t="s">
        <v>572</v>
      </c>
      <c r="C10" s="197" t="s">
        <v>36</v>
      </c>
      <c r="D10" s="196" t="s">
        <v>39</v>
      </c>
      <c r="E10" s="197" t="s">
        <v>35</v>
      </c>
      <c r="F10" s="198">
        <v>116886693.47</v>
      </c>
      <c r="G10" s="197" t="s">
        <v>38</v>
      </c>
      <c r="H10" s="199" t="s">
        <v>36</v>
      </c>
    </row>
    <row r="11" spans="1:8" s="142" customFormat="1" ht="14">
      <c r="A11" s="195"/>
      <c r="B11" s="196" t="s">
        <v>573</v>
      </c>
      <c r="C11" s="197" t="s">
        <v>36</v>
      </c>
      <c r="D11" s="196" t="s">
        <v>40</v>
      </c>
      <c r="E11" s="197" t="s">
        <v>35</v>
      </c>
      <c r="F11" s="198">
        <v>342574912.31</v>
      </c>
      <c r="G11" s="197" t="s">
        <v>38</v>
      </c>
      <c r="H11" s="199" t="s">
        <v>36</v>
      </c>
    </row>
    <row r="12" spans="1:8" s="142" customFormat="1" ht="14">
      <c r="A12" s="195"/>
      <c r="B12" s="196" t="s">
        <v>574</v>
      </c>
      <c r="C12" s="197" t="s">
        <v>36</v>
      </c>
      <c r="D12" s="196" t="s">
        <v>41</v>
      </c>
      <c r="E12" s="197" t="s">
        <v>35</v>
      </c>
      <c r="F12" s="198">
        <v>979017.02</v>
      </c>
      <c r="G12" s="197" t="s">
        <v>38</v>
      </c>
      <c r="H12" s="199" t="s">
        <v>36</v>
      </c>
    </row>
    <row r="13" spans="1:8" s="200" customFormat="1" ht="14">
      <c r="A13" s="195"/>
      <c r="B13" s="196" t="s">
        <v>575</v>
      </c>
      <c r="C13" s="197" t="s">
        <v>36</v>
      </c>
      <c r="D13" s="196" t="s">
        <v>42</v>
      </c>
      <c r="E13" s="197" t="s">
        <v>35</v>
      </c>
      <c r="F13" s="198">
        <v>-21438.04</v>
      </c>
      <c r="G13" s="197" t="s">
        <v>38</v>
      </c>
      <c r="H13" s="199" t="s">
        <v>36</v>
      </c>
    </row>
    <row r="14" spans="1:8" s="200" customFormat="1" ht="14">
      <c r="A14" s="195"/>
      <c r="B14" s="196" t="s">
        <v>576</v>
      </c>
      <c r="C14" s="197" t="s">
        <v>36</v>
      </c>
      <c r="D14" s="196" t="s">
        <v>43</v>
      </c>
      <c r="E14" s="197" t="s">
        <v>35</v>
      </c>
      <c r="F14" s="198">
        <v>972351.05</v>
      </c>
      <c r="G14" s="197" t="s">
        <v>38</v>
      </c>
      <c r="H14" s="199" t="s">
        <v>36</v>
      </c>
    </row>
    <row r="15" spans="1:8" s="200" customFormat="1" ht="14">
      <c r="A15" s="195"/>
      <c r="B15" s="196" t="s">
        <v>577</v>
      </c>
      <c r="C15" s="197" t="s">
        <v>36</v>
      </c>
      <c r="D15" s="196" t="s">
        <v>44</v>
      </c>
      <c r="E15" s="197" t="s">
        <v>35</v>
      </c>
      <c r="F15" s="198">
        <v>3427432.97</v>
      </c>
      <c r="G15" s="197" t="s">
        <v>38</v>
      </c>
      <c r="H15" s="199" t="s">
        <v>36</v>
      </c>
    </row>
    <row r="16" spans="1:8" s="200" customFormat="1" ht="14">
      <c r="A16" s="195"/>
      <c r="B16" s="196" t="s">
        <v>578</v>
      </c>
      <c r="C16" s="197" t="s">
        <v>36</v>
      </c>
      <c r="D16" s="196" t="s">
        <v>45</v>
      </c>
      <c r="E16" s="197" t="s">
        <v>35</v>
      </c>
      <c r="F16" s="198">
        <v>10635725.960000001</v>
      </c>
      <c r="G16" s="197" t="s">
        <v>38</v>
      </c>
      <c r="H16" s="199" t="s">
        <v>36</v>
      </c>
    </row>
    <row r="17" spans="1:8" s="200" customFormat="1" ht="14">
      <c r="A17" s="195"/>
      <c r="B17" s="196" t="s">
        <v>579</v>
      </c>
      <c r="C17" s="197" t="s">
        <v>36</v>
      </c>
      <c r="D17" s="196" t="s">
        <v>46</v>
      </c>
      <c r="E17" s="197" t="s">
        <v>35</v>
      </c>
      <c r="F17" s="198">
        <v>1672974.9</v>
      </c>
      <c r="G17" s="197" t="s">
        <v>38</v>
      </c>
      <c r="H17" s="199" t="s">
        <v>36</v>
      </c>
    </row>
    <row r="18" spans="1:8" s="200" customFormat="1" ht="14">
      <c r="A18" s="195"/>
      <c r="B18" s="196" t="s">
        <v>580</v>
      </c>
      <c r="C18" s="197" t="s">
        <v>36</v>
      </c>
      <c r="D18" s="196" t="s">
        <v>47</v>
      </c>
      <c r="E18" s="197" t="s">
        <v>35</v>
      </c>
      <c r="F18" s="198">
        <v>670026.80000000005</v>
      </c>
      <c r="G18" s="197" t="s">
        <v>38</v>
      </c>
      <c r="H18" s="199" t="s">
        <v>36</v>
      </c>
    </row>
    <row r="19" spans="1:8" s="200" customFormat="1" ht="14">
      <c r="A19" s="195"/>
      <c r="B19" s="196" t="s">
        <v>581</v>
      </c>
      <c r="C19" s="197" t="s">
        <v>36</v>
      </c>
      <c r="D19" s="196" t="s">
        <v>48</v>
      </c>
      <c r="E19" s="197" t="s">
        <v>35</v>
      </c>
      <c r="F19" s="198">
        <v>39857.449999999997</v>
      </c>
      <c r="G19" s="197" t="s">
        <v>38</v>
      </c>
      <c r="H19" s="199" t="s">
        <v>36</v>
      </c>
    </row>
    <row r="20" spans="1:8" s="200" customFormat="1" ht="14">
      <c r="A20" s="195"/>
      <c r="B20" s="196" t="s">
        <v>582</v>
      </c>
      <c r="C20" s="197" t="s">
        <v>36</v>
      </c>
      <c r="D20" s="196" t="s">
        <v>49</v>
      </c>
      <c r="E20" s="197" t="s">
        <v>35</v>
      </c>
      <c r="F20" s="198">
        <v>769832.22</v>
      </c>
      <c r="G20" s="197" t="s">
        <v>38</v>
      </c>
      <c r="H20" s="199" t="s">
        <v>36</v>
      </c>
    </row>
    <row r="21" spans="1:8" s="200" customFormat="1" ht="14">
      <c r="A21" s="195"/>
      <c r="B21" s="196" t="s">
        <v>583</v>
      </c>
      <c r="C21" s="197" t="s">
        <v>36</v>
      </c>
      <c r="D21" s="196" t="s">
        <v>50</v>
      </c>
      <c r="E21" s="197" t="s">
        <v>35</v>
      </c>
      <c r="F21" s="198">
        <v>2803373.04</v>
      </c>
      <c r="G21" s="197" t="s">
        <v>38</v>
      </c>
      <c r="H21" s="199" t="s">
        <v>36</v>
      </c>
    </row>
    <row r="22" spans="1:8" s="200" customFormat="1" ht="14">
      <c r="A22" s="195"/>
      <c r="B22" s="196" t="s">
        <v>640</v>
      </c>
      <c r="C22" s="197" t="s">
        <v>36</v>
      </c>
      <c r="D22" s="196" t="s">
        <v>4200</v>
      </c>
      <c r="E22" s="197" t="s">
        <v>35</v>
      </c>
      <c r="F22" s="198">
        <v>1748225.43</v>
      </c>
      <c r="G22" s="197" t="s">
        <v>38</v>
      </c>
      <c r="H22" s="199" t="s">
        <v>36</v>
      </c>
    </row>
    <row r="23" spans="1:8" s="205" customFormat="1" ht="11">
      <c r="A23" s="201"/>
      <c r="B23" s="196"/>
      <c r="C23" s="197"/>
      <c r="D23" s="196"/>
      <c r="E23" s="202"/>
      <c r="F23" s="203"/>
      <c r="G23" s="202"/>
      <c r="H23" s="204"/>
    </row>
    <row r="24" spans="1:8" s="212" customFormat="1">
      <c r="A24" s="206" t="s">
        <v>568</v>
      </c>
      <c r="B24" s="207"/>
      <c r="C24" s="208"/>
      <c r="D24" s="207" t="s">
        <v>51</v>
      </c>
      <c r="E24" s="209"/>
      <c r="F24" s="210"/>
      <c r="G24" s="209"/>
      <c r="H24" s="211"/>
    </row>
    <row r="25" spans="1:8" s="200" customFormat="1" ht="14">
      <c r="A25" s="213"/>
      <c r="B25" s="214" t="s">
        <v>584</v>
      </c>
      <c r="C25" s="215" t="s">
        <v>36</v>
      </c>
      <c r="D25" s="196" t="s">
        <v>52</v>
      </c>
      <c r="E25" s="202" t="s">
        <v>53</v>
      </c>
      <c r="F25" s="198">
        <v>2702437.98</v>
      </c>
      <c r="G25" s="202" t="s">
        <v>38</v>
      </c>
      <c r="H25" s="204" t="s">
        <v>36</v>
      </c>
    </row>
    <row r="26" spans="1:8" s="200" customFormat="1" ht="14">
      <c r="A26" s="195"/>
      <c r="B26" s="214" t="s">
        <v>585</v>
      </c>
      <c r="C26" s="197" t="s">
        <v>36</v>
      </c>
      <c r="D26" s="196" t="s">
        <v>54</v>
      </c>
      <c r="E26" s="202" t="s">
        <v>53</v>
      </c>
      <c r="F26" s="198">
        <v>1029824.3</v>
      </c>
      <c r="G26" s="197" t="s">
        <v>38</v>
      </c>
      <c r="H26" s="199" t="s">
        <v>36</v>
      </c>
    </row>
    <row r="27" spans="1:8" s="200" customFormat="1" ht="14">
      <c r="A27" s="195"/>
      <c r="B27" s="214" t="s">
        <v>586</v>
      </c>
      <c r="C27" s="197" t="s">
        <v>36</v>
      </c>
      <c r="D27" s="196" t="s">
        <v>55</v>
      </c>
      <c r="E27" s="202" t="s">
        <v>53</v>
      </c>
      <c r="F27" s="198">
        <v>9664225.1500000004</v>
      </c>
      <c r="G27" s="197" t="s">
        <v>38</v>
      </c>
      <c r="H27" s="199" t="s">
        <v>36</v>
      </c>
    </row>
    <row r="28" spans="1:8" s="200" customFormat="1" ht="14">
      <c r="A28" s="195"/>
      <c r="B28" s="214" t="s">
        <v>587</v>
      </c>
      <c r="C28" s="197" t="s">
        <v>36</v>
      </c>
      <c r="D28" s="196" t="s">
        <v>56</v>
      </c>
      <c r="E28" s="202" t="s">
        <v>53</v>
      </c>
      <c r="F28" s="198">
        <v>52835.48</v>
      </c>
      <c r="G28" s="197" t="s">
        <v>38</v>
      </c>
      <c r="H28" s="199" t="s">
        <v>36</v>
      </c>
    </row>
    <row r="29" spans="1:8" s="200" customFormat="1" ht="14">
      <c r="A29" s="195"/>
      <c r="B29" s="214" t="s">
        <v>588</v>
      </c>
      <c r="C29" s="197" t="s">
        <v>36</v>
      </c>
      <c r="D29" s="196" t="s">
        <v>57</v>
      </c>
      <c r="E29" s="202" t="s">
        <v>53</v>
      </c>
      <c r="F29" s="198">
        <v>5655856.8899999997</v>
      </c>
      <c r="G29" s="197" t="s">
        <v>38</v>
      </c>
      <c r="H29" s="199" t="s">
        <v>36</v>
      </c>
    </row>
    <row r="30" spans="1:8" s="200" customFormat="1" ht="14">
      <c r="A30" s="195"/>
      <c r="B30" s="214" t="s">
        <v>589</v>
      </c>
      <c r="C30" s="197" t="s">
        <v>36</v>
      </c>
      <c r="D30" s="196" t="s">
        <v>58</v>
      </c>
      <c r="E30" s="202" t="s">
        <v>53</v>
      </c>
      <c r="F30" s="198">
        <v>4320144.8</v>
      </c>
      <c r="G30" s="197" t="s">
        <v>38</v>
      </c>
      <c r="H30" s="199" t="s">
        <v>36</v>
      </c>
    </row>
    <row r="31" spans="1:8" s="200" customFormat="1" ht="14">
      <c r="A31" s="195"/>
      <c r="B31" s="214" t="s">
        <v>590</v>
      </c>
      <c r="C31" s="197" t="s">
        <v>36</v>
      </c>
      <c r="D31" s="196" t="s">
        <v>59</v>
      </c>
      <c r="E31" s="202" t="s">
        <v>53</v>
      </c>
      <c r="F31" s="198">
        <v>80694.83</v>
      </c>
      <c r="G31" s="197" t="s">
        <v>38</v>
      </c>
      <c r="H31" s="199" t="s">
        <v>36</v>
      </c>
    </row>
    <row r="32" spans="1:8" s="200" customFormat="1" ht="14">
      <c r="A32" s="195"/>
      <c r="B32" s="214" t="s">
        <v>591</v>
      </c>
      <c r="C32" s="197" t="s">
        <v>36</v>
      </c>
      <c r="D32" s="196" t="s">
        <v>60</v>
      </c>
      <c r="E32" s="202" t="s">
        <v>53</v>
      </c>
      <c r="F32" s="198">
        <v>1338066.3400000001</v>
      </c>
      <c r="G32" s="197" t="s">
        <v>38</v>
      </c>
      <c r="H32" s="199" t="s">
        <v>36</v>
      </c>
    </row>
    <row r="33" spans="1:8" s="205" customFormat="1" ht="11">
      <c r="A33" s="201"/>
      <c r="B33" s="196" t="s">
        <v>2337</v>
      </c>
      <c r="C33" s="197" t="s">
        <v>36</v>
      </c>
      <c r="D33" s="196" t="s">
        <v>4201</v>
      </c>
      <c r="E33" s="202" t="s">
        <v>53</v>
      </c>
      <c r="F33" s="198">
        <v>0</v>
      </c>
      <c r="G33" s="197" t="s">
        <v>38</v>
      </c>
      <c r="H33" s="199" t="s">
        <v>36</v>
      </c>
    </row>
    <row r="34" spans="1:8" s="200" customFormat="1" ht="14">
      <c r="A34" s="195"/>
      <c r="B34" s="196"/>
      <c r="C34" s="215"/>
      <c r="D34" s="196"/>
      <c r="E34" s="202"/>
      <c r="F34" s="198"/>
      <c r="G34" s="202"/>
      <c r="H34" s="204"/>
    </row>
    <row r="35" spans="1:8" s="212" customFormat="1">
      <c r="A35" s="201" t="s">
        <v>569</v>
      </c>
      <c r="B35" s="190"/>
      <c r="C35" s="216"/>
      <c r="D35" s="190" t="s">
        <v>61</v>
      </c>
      <c r="E35" s="217"/>
      <c r="F35" s="192"/>
      <c r="G35" s="217"/>
      <c r="H35" s="218"/>
    </row>
    <row r="36" spans="1:8" s="200" customFormat="1" ht="14">
      <c r="A36" s="195"/>
      <c r="B36" s="196" t="s">
        <v>592</v>
      </c>
      <c r="C36" s="215" t="s">
        <v>36</v>
      </c>
      <c r="D36" s="196" t="s">
        <v>4202</v>
      </c>
      <c r="E36" s="202" t="s">
        <v>61</v>
      </c>
      <c r="F36" s="203">
        <v>5115709.59</v>
      </c>
      <c r="G36" s="202" t="s">
        <v>38</v>
      </c>
      <c r="H36" s="204" t="s">
        <v>36</v>
      </c>
    </row>
    <row r="37" spans="1:8" s="200" customFormat="1" ht="14">
      <c r="A37" s="195"/>
      <c r="B37" s="196" t="s">
        <v>2338</v>
      </c>
      <c r="C37" s="215" t="s">
        <v>36</v>
      </c>
      <c r="D37" s="196" t="s">
        <v>4203</v>
      </c>
      <c r="E37" s="202" t="s">
        <v>61</v>
      </c>
      <c r="F37" s="203">
        <v>0</v>
      </c>
      <c r="G37" s="202" t="s">
        <v>38</v>
      </c>
      <c r="H37" s="204" t="s">
        <v>36</v>
      </c>
    </row>
    <row r="38" spans="1:8" s="205" customFormat="1" ht="11">
      <c r="A38" s="201"/>
      <c r="B38" s="196" t="s">
        <v>2339</v>
      </c>
      <c r="C38" s="197" t="s">
        <v>36</v>
      </c>
      <c r="D38" s="196" t="s">
        <v>4204</v>
      </c>
      <c r="E38" s="202" t="s">
        <v>61</v>
      </c>
      <c r="F38" s="198">
        <v>-56.78</v>
      </c>
      <c r="G38" s="197" t="s">
        <v>38</v>
      </c>
      <c r="H38" s="199" t="s">
        <v>36</v>
      </c>
    </row>
    <row r="39" spans="1:8" s="200" customFormat="1" ht="14">
      <c r="A39" s="195"/>
      <c r="B39" s="196" t="s">
        <v>2340</v>
      </c>
      <c r="C39" s="219" t="s">
        <v>36</v>
      </c>
      <c r="D39" s="196" t="s">
        <v>4205</v>
      </c>
      <c r="E39" s="202" t="s">
        <v>61</v>
      </c>
      <c r="F39" s="198">
        <v>1499.89</v>
      </c>
      <c r="G39" s="197" t="s">
        <v>38</v>
      </c>
      <c r="H39" s="220" t="s">
        <v>36</v>
      </c>
    </row>
    <row r="40" spans="1:8" s="200" customFormat="1" ht="14">
      <c r="A40" s="195"/>
      <c r="B40" s="196" t="s">
        <v>4206</v>
      </c>
      <c r="C40" s="219" t="s">
        <v>36</v>
      </c>
      <c r="D40" s="196" t="s">
        <v>4207</v>
      </c>
      <c r="E40" s="202" t="s">
        <v>61</v>
      </c>
      <c r="F40" s="198">
        <v>0</v>
      </c>
      <c r="G40" s="197" t="s">
        <v>38</v>
      </c>
      <c r="H40" s="220" t="s">
        <v>36</v>
      </c>
    </row>
    <row r="41" spans="1:8" s="200" customFormat="1" ht="14">
      <c r="A41" s="195"/>
      <c r="B41" s="196" t="s">
        <v>2341</v>
      </c>
      <c r="C41" s="219" t="s">
        <v>36</v>
      </c>
      <c r="D41" s="196" t="s">
        <v>4208</v>
      </c>
      <c r="E41" s="202" t="s">
        <v>61</v>
      </c>
      <c r="F41" s="198">
        <v>0</v>
      </c>
      <c r="G41" s="197" t="s">
        <v>38</v>
      </c>
      <c r="H41" s="220" t="s">
        <v>36</v>
      </c>
    </row>
    <row r="42" spans="1:8" s="200" customFormat="1" ht="14">
      <c r="A42" s="195"/>
      <c r="B42" s="196" t="s">
        <v>2342</v>
      </c>
      <c r="C42" s="219" t="s">
        <v>36</v>
      </c>
      <c r="D42" s="196" t="s">
        <v>4209</v>
      </c>
      <c r="E42" s="202" t="s">
        <v>61</v>
      </c>
      <c r="F42" s="203">
        <v>0</v>
      </c>
      <c r="G42" s="202" t="s">
        <v>38</v>
      </c>
      <c r="H42" s="220" t="s">
        <v>36</v>
      </c>
    </row>
    <row r="43" spans="1:8" s="200" customFormat="1" ht="18" customHeight="1">
      <c r="A43" s="195"/>
      <c r="B43" s="196" t="s">
        <v>2343</v>
      </c>
      <c r="C43" s="219" t="s">
        <v>36</v>
      </c>
      <c r="D43" s="196" t="s">
        <v>4210</v>
      </c>
      <c r="E43" s="202" t="s">
        <v>61</v>
      </c>
      <c r="F43" s="203">
        <v>0</v>
      </c>
      <c r="G43" s="202" t="s">
        <v>38</v>
      </c>
      <c r="H43" s="220" t="s">
        <v>36</v>
      </c>
    </row>
    <row r="44" spans="1:8" s="200" customFormat="1" ht="18" customHeight="1">
      <c r="A44" s="195"/>
      <c r="B44" s="196" t="s">
        <v>2344</v>
      </c>
      <c r="C44" s="219" t="s">
        <v>36</v>
      </c>
      <c r="D44" s="196" t="s">
        <v>4211</v>
      </c>
      <c r="E44" s="202" t="s">
        <v>61</v>
      </c>
      <c r="F44" s="203">
        <v>0</v>
      </c>
      <c r="G44" s="202" t="s">
        <v>38</v>
      </c>
      <c r="H44" s="220" t="s">
        <v>36</v>
      </c>
    </row>
    <row r="45" spans="1:8" s="205" customFormat="1" ht="11">
      <c r="A45" s="188"/>
      <c r="B45" s="215" t="s">
        <v>593</v>
      </c>
      <c r="C45" s="215" t="s">
        <v>36</v>
      </c>
      <c r="D45" s="196" t="s">
        <v>4212</v>
      </c>
      <c r="E45" s="202" t="s">
        <v>61</v>
      </c>
      <c r="F45" s="198">
        <v>389772.35</v>
      </c>
      <c r="G45" s="202" t="s">
        <v>38</v>
      </c>
      <c r="H45" s="204" t="s">
        <v>36</v>
      </c>
    </row>
    <row r="46" spans="1:8" s="200" customFormat="1" ht="14">
      <c r="A46" s="195"/>
      <c r="B46" s="196" t="s">
        <v>2345</v>
      </c>
      <c r="C46" s="219" t="s">
        <v>36</v>
      </c>
      <c r="D46" s="196" t="s">
        <v>4213</v>
      </c>
      <c r="E46" s="202" t="s">
        <v>61</v>
      </c>
      <c r="F46" s="198">
        <v>0</v>
      </c>
      <c r="G46" s="197" t="s">
        <v>38</v>
      </c>
      <c r="H46" s="220" t="s">
        <v>36</v>
      </c>
    </row>
    <row r="47" spans="1:8" s="200" customFormat="1" ht="14">
      <c r="A47" s="195"/>
      <c r="B47" s="196" t="s">
        <v>594</v>
      </c>
      <c r="C47" s="219" t="s">
        <v>36</v>
      </c>
      <c r="D47" s="196" t="s">
        <v>4214</v>
      </c>
      <c r="E47" s="202" t="s">
        <v>61</v>
      </c>
      <c r="F47" s="198">
        <v>1962.44</v>
      </c>
      <c r="G47" s="197" t="s">
        <v>38</v>
      </c>
      <c r="H47" s="220" t="s">
        <v>36</v>
      </c>
    </row>
    <row r="48" spans="1:8" s="200" customFormat="1" ht="14">
      <c r="A48" s="195"/>
      <c r="B48" s="196" t="s">
        <v>595</v>
      </c>
      <c r="C48" s="219" t="s">
        <v>36</v>
      </c>
      <c r="D48" s="196" t="s">
        <v>4215</v>
      </c>
      <c r="E48" s="202" t="s">
        <v>61</v>
      </c>
      <c r="F48" s="198">
        <v>5699.38</v>
      </c>
      <c r="G48" s="197" t="s">
        <v>38</v>
      </c>
      <c r="H48" s="220" t="s">
        <v>36</v>
      </c>
    </row>
    <row r="49" spans="1:8" s="200" customFormat="1" ht="14">
      <c r="A49" s="195"/>
      <c r="B49" s="196"/>
      <c r="C49" s="219"/>
      <c r="D49" s="196"/>
      <c r="E49" s="202"/>
      <c r="F49" s="198"/>
      <c r="G49" s="197"/>
      <c r="H49" s="199"/>
    </row>
    <row r="50" spans="1:8" s="212" customFormat="1">
      <c r="A50" s="201" t="s">
        <v>570</v>
      </c>
      <c r="B50" s="190"/>
      <c r="C50" s="221"/>
      <c r="D50" s="190" t="s">
        <v>62</v>
      </c>
      <c r="E50" s="217"/>
      <c r="F50" s="192"/>
      <c r="G50" s="222"/>
      <c r="H50" s="223"/>
    </row>
    <row r="51" spans="1:8" s="200" customFormat="1" ht="14">
      <c r="A51" s="195"/>
      <c r="B51" s="196" t="s">
        <v>596</v>
      </c>
      <c r="C51" s="219">
        <v>44284</v>
      </c>
      <c r="D51" s="196" t="s">
        <v>63</v>
      </c>
      <c r="E51" s="202" t="s">
        <v>64</v>
      </c>
      <c r="F51" s="198">
        <v>170391.97</v>
      </c>
      <c r="G51" s="197" t="s">
        <v>38</v>
      </c>
      <c r="H51" s="220">
        <v>44474</v>
      </c>
    </row>
    <row r="52" spans="1:8" s="205" customFormat="1" ht="11">
      <c r="A52" s="201"/>
      <c r="B52" s="196" t="s">
        <v>597</v>
      </c>
      <c r="C52" s="219">
        <v>44284</v>
      </c>
      <c r="D52" s="196" t="s">
        <v>65</v>
      </c>
      <c r="E52" s="202" t="s">
        <v>64</v>
      </c>
      <c r="F52" s="198">
        <v>217322.46</v>
      </c>
      <c r="G52" s="197" t="s">
        <v>38</v>
      </c>
      <c r="H52" s="220">
        <v>44474</v>
      </c>
    </row>
    <row r="53" spans="1:8" s="200" customFormat="1" ht="14">
      <c r="A53" s="195"/>
      <c r="B53" s="196" t="s">
        <v>598</v>
      </c>
      <c r="C53" s="219">
        <v>44284</v>
      </c>
      <c r="D53" s="196" t="s">
        <v>66</v>
      </c>
      <c r="E53" s="202" t="s">
        <v>64</v>
      </c>
      <c r="F53" s="198">
        <v>0</v>
      </c>
      <c r="G53" s="197" t="s">
        <v>38</v>
      </c>
      <c r="H53" s="220">
        <v>44474</v>
      </c>
    </row>
    <row r="54" spans="1:8" s="200" customFormat="1" ht="14">
      <c r="A54" s="195"/>
      <c r="B54" s="196" t="s">
        <v>68</v>
      </c>
      <c r="C54" s="219">
        <v>44284</v>
      </c>
      <c r="D54" s="196" t="s">
        <v>69</v>
      </c>
      <c r="E54" s="202" t="s">
        <v>64</v>
      </c>
      <c r="F54" s="198">
        <v>6313.18</v>
      </c>
      <c r="G54" s="197" t="s">
        <v>38</v>
      </c>
      <c r="H54" s="220">
        <v>44474</v>
      </c>
    </row>
    <row r="55" spans="1:8" s="200" customFormat="1" ht="14">
      <c r="A55" s="195"/>
      <c r="B55" s="196" t="s">
        <v>599</v>
      </c>
      <c r="C55" s="219">
        <v>44284</v>
      </c>
      <c r="D55" s="196" t="s">
        <v>67</v>
      </c>
      <c r="E55" s="202" t="s">
        <v>64</v>
      </c>
      <c r="F55" s="198">
        <v>8446.2199999999993</v>
      </c>
      <c r="G55" s="197" t="s">
        <v>38</v>
      </c>
      <c r="H55" s="220">
        <v>44474</v>
      </c>
    </row>
    <row r="56" spans="1:8" s="200" customFormat="1" ht="14">
      <c r="A56" s="195"/>
      <c r="B56" s="196"/>
      <c r="C56" s="219"/>
      <c r="D56" s="196"/>
      <c r="E56" s="202"/>
      <c r="F56" s="198"/>
      <c r="G56" s="197"/>
      <c r="H56" s="199"/>
    </row>
    <row r="57" spans="1:8" s="205" customFormat="1" ht="11">
      <c r="A57" s="201" t="s">
        <v>612</v>
      </c>
      <c r="B57" s="190"/>
      <c r="C57" s="221"/>
      <c r="D57" s="190" t="s">
        <v>613</v>
      </c>
      <c r="E57" s="217"/>
      <c r="F57" s="192"/>
      <c r="G57" s="222"/>
      <c r="H57" s="223"/>
    </row>
    <row r="58" spans="1:8" s="205" customFormat="1" ht="11">
      <c r="A58" s="201"/>
      <c r="B58" s="196" t="s">
        <v>614</v>
      </c>
      <c r="C58" s="219">
        <v>43831</v>
      </c>
      <c r="D58" s="196" t="s">
        <v>2427</v>
      </c>
      <c r="E58" s="202" t="s">
        <v>615</v>
      </c>
      <c r="F58" s="628">
        <v>121000</v>
      </c>
      <c r="G58" s="197" t="s">
        <v>2095</v>
      </c>
      <c r="H58" s="220">
        <v>44561</v>
      </c>
    </row>
    <row r="59" spans="1:8" s="205" customFormat="1" ht="11">
      <c r="A59" s="201"/>
      <c r="B59" s="196"/>
      <c r="C59" s="219"/>
      <c r="D59" s="196"/>
      <c r="E59" s="202"/>
      <c r="F59" s="628"/>
      <c r="G59" s="197"/>
      <c r="H59" s="220"/>
    </row>
    <row r="60" spans="1:8" s="205" customFormat="1" ht="11">
      <c r="A60" s="201" t="s">
        <v>601</v>
      </c>
      <c r="B60" s="190"/>
      <c r="C60" s="221"/>
      <c r="D60" s="190" t="s">
        <v>71</v>
      </c>
      <c r="E60" s="217"/>
      <c r="F60" s="629"/>
      <c r="G60" s="222"/>
      <c r="H60" s="223"/>
    </row>
    <row r="61" spans="1:8" s="205" customFormat="1" ht="11">
      <c r="A61" s="201"/>
      <c r="B61" s="196" t="s">
        <v>2605</v>
      </c>
      <c r="C61" s="224">
        <v>44149</v>
      </c>
      <c r="D61" s="196" t="s">
        <v>2606</v>
      </c>
      <c r="E61" s="202" t="s">
        <v>641</v>
      </c>
      <c r="F61" s="630">
        <v>9545.4699999999993</v>
      </c>
      <c r="G61" s="197" t="s">
        <v>600</v>
      </c>
      <c r="H61" s="220">
        <v>44526</v>
      </c>
    </row>
    <row r="62" spans="1:8" s="205" customFormat="1" ht="11">
      <c r="A62" s="201"/>
      <c r="B62" s="196" t="s">
        <v>2607</v>
      </c>
      <c r="C62" s="224">
        <v>44442</v>
      </c>
      <c r="D62" s="196" t="s">
        <v>2608</v>
      </c>
      <c r="E62" s="202" t="s">
        <v>641</v>
      </c>
      <c r="F62" s="630">
        <v>3836.2</v>
      </c>
      <c r="G62" s="197" t="s">
        <v>600</v>
      </c>
      <c r="H62" s="220">
        <v>44420</v>
      </c>
    </row>
    <row r="63" spans="1:8" s="205" customFormat="1" ht="11">
      <c r="A63" s="201"/>
      <c r="B63" s="196" t="s">
        <v>2609</v>
      </c>
      <c r="C63" s="224">
        <v>44107</v>
      </c>
      <c r="D63" s="196" t="s">
        <v>2610</v>
      </c>
      <c r="E63" s="202" t="s">
        <v>641</v>
      </c>
      <c r="F63" s="630">
        <v>57.98</v>
      </c>
      <c r="G63" s="197" t="s">
        <v>600</v>
      </c>
      <c r="H63" s="220">
        <v>44119</v>
      </c>
    </row>
    <row r="64" spans="1:8" s="205" customFormat="1" ht="11">
      <c r="A64" s="201"/>
      <c r="B64" s="196" t="s">
        <v>4216</v>
      </c>
      <c r="C64" s="224">
        <v>44210</v>
      </c>
      <c r="D64" s="196" t="s">
        <v>4217</v>
      </c>
      <c r="E64" s="202" t="s">
        <v>641</v>
      </c>
      <c r="F64" s="630">
        <v>8439.64</v>
      </c>
      <c r="G64" s="197" t="s">
        <v>600</v>
      </c>
      <c r="H64" s="220">
        <v>44939</v>
      </c>
    </row>
    <row r="65" spans="1:8" s="205" customFormat="1" ht="11">
      <c r="A65" s="201"/>
      <c r="B65" s="196" t="s">
        <v>2611</v>
      </c>
      <c r="C65" s="224">
        <v>44526</v>
      </c>
      <c r="D65" s="196" t="s">
        <v>2612</v>
      </c>
      <c r="E65" s="202" t="s">
        <v>641</v>
      </c>
      <c r="F65" s="630">
        <v>6201</v>
      </c>
      <c r="G65" s="197" t="s">
        <v>600</v>
      </c>
      <c r="H65" s="220">
        <v>44533</v>
      </c>
    </row>
    <row r="66" spans="1:8" s="205" customFormat="1" ht="11">
      <c r="A66" s="201"/>
      <c r="B66" s="196" t="s">
        <v>2613</v>
      </c>
      <c r="C66" s="224">
        <v>44526</v>
      </c>
      <c r="D66" s="196" t="s">
        <v>2614</v>
      </c>
      <c r="E66" s="202" t="s">
        <v>641</v>
      </c>
      <c r="F66" s="630">
        <v>6597.72</v>
      </c>
      <c r="G66" s="197" t="s">
        <v>600</v>
      </c>
      <c r="H66" s="220">
        <v>44533</v>
      </c>
    </row>
    <row r="67" spans="1:8" s="205" customFormat="1" ht="11">
      <c r="A67" s="201"/>
      <c r="B67" s="196" t="s">
        <v>4218</v>
      </c>
      <c r="C67" s="224">
        <v>44442</v>
      </c>
      <c r="D67" s="196" t="s">
        <v>2615</v>
      </c>
      <c r="E67" s="202" t="s">
        <v>641</v>
      </c>
      <c r="F67" s="630">
        <v>4196.8</v>
      </c>
      <c r="G67" s="197" t="s">
        <v>600</v>
      </c>
      <c r="H67" s="220">
        <v>44420</v>
      </c>
    </row>
    <row r="68" spans="1:8" s="205" customFormat="1" ht="11">
      <c r="A68" s="201"/>
      <c r="B68" s="196" t="s">
        <v>4219</v>
      </c>
      <c r="C68" s="224">
        <v>44210</v>
      </c>
      <c r="D68" s="196" t="s">
        <v>2616</v>
      </c>
      <c r="E68" s="202" t="s">
        <v>641</v>
      </c>
      <c r="F68" s="630">
        <v>6137.56</v>
      </c>
      <c r="G68" s="197" t="s">
        <v>600</v>
      </c>
      <c r="H68" s="220">
        <v>44939</v>
      </c>
    </row>
    <row r="69" spans="1:8" s="205" customFormat="1" ht="11">
      <c r="A69" s="201"/>
      <c r="B69" s="196" t="s">
        <v>4220</v>
      </c>
      <c r="C69" s="224">
        <v>44358</v>
      </c>
      <c r="D69" s="196" t="s">
        <v>2617</v>
      </c>
      <c r="E69" s="202" t="s">
        <v>641</v>
      </c>
      <c r="F69" s="630">
        <v>1948.85</v>
      </c>
      <c r="G69" s="197" t="s">
        <v>600</v>
      </c>
      <c r="H69" s="220">
        <v>44363</v>
      </c>
    </row>
    <row r="70" spans="1:8" s="205" customFormat="1" ht="11">
      <c r="A70" s="201"/>
      <c r="B70" s="196" t="s">
        <v>4221</v>
      </c>
      <c r="C70" s="224">
        <v>44490</v>
      </c>
      <c r="D70" s="196" t="s">
        <v>2618</v>
      </c>
      <c r="E70" s="202" t="s">
        <v>641</v>
      </c>
      <c r="F70" s="630">
        <v>3780</v>
      </c>
      <c r="G70" s="197" t="s">
        <v>600</v>
      </c>
      <c r="H70" s="220">
        <v>44498</v>
      </c>
    </row>
    <row r="71" spans="1:8" s="205" customFormat="1" ht="11">
      <c r="A71" s="201"/>
      <c r="B71" s="196" t="s">
        <v>4222</v>
      </c>
      <c r="C71" s="224">
        <v>44373</v>
      </c>
      <c r="D71" s="196" t="s">
        <v>2619</v>
      </c>
      <c r="E71" s="202" t="s">
        <v>641</v>
      </c>
      <c r="F71" s="630">
        <v>2752.96</v>
      </c>
      <c r="G71" s="197" t="s">
        <v>600</v>
      </c>
      <c r="H71" s="220">
        <v>44400</v>
      </c>
    </row>
    <row r="72" spans="1:8" s="205" customFormat="1" ht="11">
      <c r="A72" s="201"/>
      <c r="B72" s="196" t="s">
        <v>4223</v>
      </c>
      <c r="C72" s="224">
        <v>44191</v>
      </c>
      <c r="D72" s="196" t="s">
        <v>2620</v>
      </c>
      <c r="E72" s="202" t="s">
        <v>641</v>
      </c>
      <c r="F72" s="630">
        <v>9254.18</v>
      </c>
      <c r="G72" s="197" t="s">
        <v>600</v>
      </c>
      <c r="H72" s="220">
        <v>44203</v>
      </c>
    </row>
    <row r="73" spans="1:8" s="205" customFormat="1" ht="11">
      <c r="A73" s="201"/>
      <c r="B73" s="196" t="s">
        <v>4224</v>
      </c>
      <c r="C73" s="224">
        <v>44456</v>
      </c>
      <c r="D73" s="196" t="s">
        <v>2621</v>
      </c>
      <c r="E73" s="202" t="s">
        <v>641</v>
      </c>
      <c r="F73" s="630">
        <v>5067.01</v>
      </c>
      <c r="G73" s="197" t="s">
        <v>600</v>
      </c>
      <c r="H73" s="220">
        <v>44462</v>
      </c>
    </row>
    <row r="74" spans="1:8" s="205" customFormat="1" ht="11">
      <c r="A74" s="201"/>
      <c r="B74" s="196" t="s">
        <v>4225</v>
      </c>
      <c r="C74" s="224">
        <v>44233</v>
      </c>
      <c r="D74" s="196" t="s">
        <v>2622</v>
      </c>
      <c r="E74" s="202" t="s">
        <v>641</v>
      </c>
      <c r="F74" s="630">
        <v>11000.6</v>
      </c>
      <c r="G74" s="197" t="s">
        <v>600</v>
      </c>
      <c r="H74" s="220">
        <v>44252</v>
      </c>
    </row>
    <row r="75" spans="1:8" s="205" customFormat="1" ht="11">
      <c r="A75" s="201"/>
      <c r="B75" s="196" t="s">
        <v>4226</v>
      </c>
      <c r="C75" s="224">
        <v>44490</v>
      </c>
      <c r="D75" s="196" t="s">
        <v>2623</v>
      </c>
      <c r="E75" s="202" t="s">
        <v>641</v>
      </c>
      <c r="F75" s="630">
        <v>4223.7</v>
      </c>
      <c r="G75" s="197" t="s">
        <v>600</v>
      </c>
      <c r="H75" s="220">
        <v>44498</v>
      </c>
    </row>
    <row r="76" spans="1:8" s="205" customFormat="1" ht="11">
      <c r="A76" s="201"/>
      <c r="B76" s="196" t="s">
        <v>4227</v>
      </c>
      <c r="C76" s="224">
        <v>44526</v>
      </c>
      <c r="D76" s="196" t="s">
        <v>2624</v>
      </c>
      <c r="E76" s="202" t="s">
        <v>641</v>
      </c>
      <c r="F76" s="630">
        <v>7184.7</v>
      </c>
      <c r="G76" s="197" t="s">
        <v>600</v>
      </c>
      <c r="H76" s="220">
        <v>44533</v>
      </c>
    </row>
    <row r="77" spans="1:8" s="205" customFormat="1" ht="11">
      <c r="A77" s="201"/>
      <c r="B77" s="196" t="s">
        <v>4228</v>
      </c>
      <c r="C77" s="224">
        <v>44232</v>
      </c>
      <c r="D77" s="196" t="s">
        <v>2625</v>
      </c>
      <c r="E77" s="202" t="s">
        <v>641</v>
      </c>
      <c r="F77" s="630">
        <v>6911.5</v>
      </c>
      <c r="G77" s="197" t="s">
        <v>600</v>
      </c>
      <c r="H77" s="220">
        <v>44217</v>
      </c>
    </row>
    <row r="78" spans="1:8" s="205" customFormat="1" ht="11">
      <c r="A78" s="201"/>
      <c r="B78" s="196" t="s">
        <v>4229</v>
      </c>
      <c r="C78" s="224">
        <v>44238</v>
      </c>
      <c r="D78" s="196" t="s">
        <v>4230</v>
      </c>
      <c r="E78" s="202" t="s">
        <v>641</v>
      </c>
      <c r="F78" s="630">
        <v>7050</v>
      </c>
      <c r="G78" s="197" t="s">
        <v>600</v>
      </c>
      <c r="H78" s="220">
        <v>44967</v>
      </c>
    </row>
    <row r="79" spans="1:8" s="205" customFormat="1" ht="11">
      <c r="A79" s="201"/>
      <c r="B79" s="196" t="s">
        <v>4231</v>
      </c>
      <c r="C79" s="224">
        <v>44553</v>
      </c>
      <c r="D79" s="196" t="s">
        <v>2626</v>
      </c>
      <c r="E79" s="202" t="s">
        <v>641</v>
      </c>
      <c r="F79" s="630">
        <v>6715.6</v>
      </c>
      <c r="G79" s="197" t="s">
        <v>600</v>
      </c>
      <c r="H79" s="220">
        <v>44560</v>
      </c>
    </row>
    <row r="80" spans="1:8" s="205" customFormat="1" ht="11">
      <c r="A80" s="201"/>
      <c r="B80" s="196" t="s">
        <v>4232</v>
      </c>
      <c r="C80" s="224">
        <v>44344</v>
      </c>
      <c r="D80" s="196" t="s">
        <v>2627</v>
      </c>
      <c r="E80" s="202" t="s">
        <v>641</v>
      </c>
      <c r="F80" s="630">
        <v>2332.9499999999998</v>
      </c>
      <c r="G80" s="197" t="s">
        <v>600</v>
      </c>
      <c r="H80" s="220">
        <v>44344</v>
      </c>
    </row>
    <row r="81" spans="1:8" s="205" customFormat="1" ht="11">
      <c r="A81" s="201"/>
      <c r="B81" s="196" t="s">
        <v>4233</v>
      </c>
      <c r="C81" s="224">
        <v>44484</v>
      </c>
      <c r="D81" s="196" t="s">
        <v>2628</v>
      </c>
      <c r="E81" s="202" t="s">
        <v>641</v>
      </c>
      <c r="F81" s="630">
        <v>8212.48</v>
      </c>
      <c r="G81" s="197" t="s">
        <v>600</v>
      </c>
      <c r="H81" s="220">
        <v>44484</v>
      </c>
    </row>
    <row r="82" spans="1:8" s="205" customFormat="1" ht="11">
      <c r="A82" s="201"/>
      <c r="B82" s="196" t="s">
        <v>4234</v>
      </c>
      <c r="C82" s="224">
        <v>44275</v>
      </c>
      <c r="D82" s="196" t="s">
        <v>2629</v>
      </c>
      <c r="E82" s="202" t="s">
        <v>641</v>
      </c>
      <c r="F82" s="630">
        <v>361.9</v>
      </c>
      <c r="G82" s="197" t="s">
        <v>600</v>
      </c>
      <c r="H82" s="220">
        <v>44281</v>
      </c>
    </row>
    <row r="83" spans="1:8" s="205" customFormat="1" ht="11">
      <c r="A83" s="201"/>
      <c r="B83" s="196" t="s">
        <v>4235</v>
      </c>
      <c r="C83" s="224">
        <v>44303</v>
      </c>
      <c r="D83" s="196" t="s">
        <v>2630</v>
      </c>
      <c r="E83" s="202" t="s">
        <v>641</v>
      </c>
      <c r="F83" s="630">
        <v>844.74</v>
      </c>
      <c r="G83" s="197" t="s">
        <v>600</v>
      </c>
      <c r="H83" s="220">
        <v>44330</v>
      </c>
    </row>
    <row r="84" spans="1:8" s="205" customFormat="1" ht="11">
      <c r="A84" s="201"/>
      <c r="B84" s="196" t="s">
        <v>4236</v>
      </c>
      <c r="C84" s="224">
        <v>44442</v>
      </c>
      <c r="D84" s="196" t="s">
        <v>2631</v>
      </c>
      <c r="E84" s="202" t="s">
        <v>641</v>
      </c>
      <c r="F84" s="630">
        <v>3991.5</v>
      </c>
      <c r="G84" s="197" t="s">
        <v>600</v>
      </c>
      <c r="H84" s="220">
        <v>44420</v>
      </c>
    </row>
    <row r="85" spans="1:8" s="205" customFormat="1" ht="11">
      <c r="A85" s="201"/>
      <c r="B85" s="196" t="s">
        <v>4237</v>
      </c>
      <c r="C85" s="224">
        <v>44456</v>
      </c>
      <c r="D85" s="196" t="s">
        <v>2632</v>
      </c>
      <c r="E85" s="202" t="s">
        <v>641</v>
      </c>
      <c r="F85" s="630">
        <v>4717.05</v>
      </c>
      <c r="G85" s="197" t="s">
        <v>600</v>
      </c>
      <c r="H85" s="220">
        <v>44462</v>
      </c>
    </row>
    <row r="86" spans="1:8" s="205" customFormat="1" ht="11">
      <c r="A86" s="201"/>
      <c r="B86" s="196" t="s">
        <v>4238</v>
      </c>
      <c r="C86" s="224">
        <v>44553</v>
      </c>
      <c r="D86" s="196" t="s">
        <v>2633</v>
      </c>
      <c r="E86" s="202" t="s">
        <v>641</v>
      </c>
      <c r="F86" s="630">
        <v>5631.6</v>
      </c>
      <c r="G86" s="197" t="s">
        <v>600</v>
      </c>
      <c r="H86" s="220">
        <v>44560</v>
      </c>
    </row>
    <row r="87" spans="1:8" s="205" customFormat="1" ht="11">
      <c r="A87" s="201"/>
      <c r="B87" s="196" t="s">
        <v>4239</v>
      </c>
      <c r="C87" s="224">
        <v>44456</v>
      </c>
      <c r="D87" s="196" t="s">
        <v>2634</v>
      </c>
      <c r="E87" s="202" t="s">
        <v>641</v>
      </c>
      <c r="F87" s="630">
        <v>4112.5</v>
      </c>
      <c r="G87" s="197" t="s">
        <v>600</v>
      </c>
      <c r="H87" s="220">
        <v>44462</v>
      </c>
    </row>
    <row r="88" spans="1:8" s="205" customFormat="1" ht="11">
      <c r="A88" s="201"/>
      <c r="B88" s="196" t="s">
        <v>4240</v>
      </c>
      <c r="C88" s="224">
        <v>44469</v>
      </c>
      <c r="D88" s="196" t="s">
        <v>2635</v>
      </c>
      <c r="E88" s="202" t="s">
        <v>641</v>
      </c>
      <c r="F88" s="630">
        <v>3942.12</v>
      </c>
      <c r="G88" s="197" t="s">
        <v>600</v>
      </c>
      <c r="H88" s="220">
        <v>44476</v>
      </c>
    </row>
    <row r="89" spans="1:8" s="205" customFormat="1" ht="11">
      <c r="A89" s="201"/>
      <c r="B89" s="196" t="s">
        <v>4241</v>
      </c>
      <c r="C89" s="224">
        <v>44484</v>
      </c>
      <c r="D89" s="196" t="s">
        <v>2636</v>
      </c>
      <c r="E89" s="202" t="s">
        <v>641</v>
      </c>
      <c r="F89" s="630">
        <v>7122.4</v>
      </c>
      <c r="G89" s="197" t="s">
        <v>600</v>
      </c>
      <c r="H89" s="220">
        <v>44484</v>
      </c>
    </row>
    <row r="90" spans="1:8" s="205" customFormat="1" ht="11">
      <c r="A90" s="201"/>
      <c r="B90" s="196" t="s">
        <v>4242</v>
      </c>
      <c r="C90" s="224">
        <v>44358</v>
      </c>
      <c r="D90" s="196" t="s">
        <v>2637</v>
      </c>
      <c r="E90" s="202" t="s">
        <v>641</v>
      </c>
      <c r="F90" s="630">
        <v>1948.85</v>
      </c>
      <c r="G90" s="197" t="s">
        <v>600</v>
      </c>
      <c r="H90" s="220">
        <v>44363</v>
      </c>
    </row>
    <row r="91" spans="1:8" s="205" customFormat="1" ht="11">
      <c r="A91" s="201"/>
      <c r="B91" s="196" t="s">
        <v>4243</v>
      </c>
      <c r="C91" s="224">
        <v>44553</v>
      </c>
      <c r="D91" s="196" t="s">
        <v>2638</v>
      </c>
      <c r="E91" s="202" t="s">
        <v>641</v>
      </c>
      <c r="F91" s="630">
        <v>5631.6</v>
      </c>
      <c r="G91" s="197" t="s">
        <v>600</v>
      </c>
      <c r="H91" s="220">
        <v>44560</v>
      </c>
    </row>
    <row r="92" spans="1:8" s="205" customFormat="1" ht="11">
      <c r="A92" s="201"/>
      <c r="B92" s="196" t="s">
        <v>4244</v>
      </c>
      <c r="C92" s="224">
        <v>44456</v>
      </c>
      <c r="D92" s="196" t="s">
        <v>2639</v>
      </c>
      <c r="E92" s="202" t="s">
        <v>641</v>
      </c>
      <c r="F92" s="630">
        <v>4987.0600000000004</v>
      </c>
      <c r="G92" s="197" t="s">
        <v>600</v>
      </c>
      <c r="H92" s="220">
        <v>44462</v>
      </c>
    </row>
    <row r="93" spans="1:8" s="205" customFormat="1" ht="11">
      <c r="A93" s="201"/>
      <c r="B93" s="196" t="s">
        <v>4245</v>
      </c>
      <c r="C93" s="224">
        <v>44469</v>
      </c>
      <c r="D93" s="196" t="s">
        <v>2640</v>
      </c>
      <c r="E93" s="202" t="s">
        <v>641</v>
      </c>
      <c r="F93" s="630">
        <v>5131.5600000000004</v>
      </c>
      <c r="G93" s="197" t="s">
        <v>600</v>
      </c>
      <c r="H93" s="220">
        <v>44476</v>
      </c>
    </row>
    <row r="94" spans="1:8" s="205" customFormat="1" ht="11">
      <c r="A94" s="201"/>
      <c r="B94" s="196" t="s">
        <v>4246</v>
      </c>
      <c r="C94" s="224">
        <v>44274</v>
      </c>
      <c r="D94" s="196" t="s">
        <v>2641</v>
      </c>
      <c r="E94" s="202" t="s">
        <v>641</v>
      </c>
      <c r="F94" s="630">
        <v>11000.6</v>
      </c>
      <c r="G94" s="197" t="s">
        <v>600</v>
      </c>
      <c r="H94" s="220">
        <v>44266</v>
      </c>
    </row>
    <row r="95" spans="1:8" s="205" customFormat="1" ht="11">
      <c r="A95" s="201"/>
      <c r="B95" s="196" t="s">
        <v>4247</v>
      </c>
      <c r="C95" s="224">
        <v>44456</v>
      </c>
      <c r="D95" s="196" t="s">
        <v>2642</v>
      </c>
      <c r="E95" s="202" t="s">
        <v>641</v>
      </c>
      <c r="F95" s="630">
        <v>5188.95</v>
      </c>
      <c r="G95" s="197" t="s">
        <v>600</v>
      </c>
      <c r="H95" s="220">
        <v>44462</v>
      </c>
    </row>
    <row r="96" spans="1:8" s="205" customFormat="1" ht="11">
      <c r="A96" s="201"/>
      <c r="B96" s="196" t="s">
        <v>4248</v>
      </c>
      <c r="C96" s="224">
        <v>44442</v>
      </c>
      <c r="D96" s="196" t="s">
        <v>2643</v>
      </c>
      <c r="E96" s="202" t="s">
        <v>641</v>
      </c>
      <c r="F96" s="630">
        <v>2534.2199999999998</v>
      </c>
      <c r="G96" s="197" t="s">
        <v>600</v>
      </c>
      <c r="H96" s="220">
        <v>44406</v>
      </c>
    </row>
    <row r="97" spans="1:8" s="205" customFormat="1" ht="11">
      <c r="A97" s="201"/>
      <c r="B97" s="196" t="s">
        <v>4249</v>
      </c>
      <c r="C97" s="224">
        <v>44303</v>
      </c>
      <c r="D97" s="196" t="s">
        <v>2644</v>
      </c>
      <c r="E97" s="202" t="s">
        <v>641</v>
      </c>
      <c r="F97" s="630">
        <v>1088.55</v>
      </c>
      <c r="G97" s="197" t="s">
        <v>600</v>
      </c>
      <c r="H97" s="220">
        <v>44330</v>
      </c>
    </row>
    <row r="98" spans="1:8" s="205" customFormat="1" ht="11">
      <c r="A98" s="201"/>
      <c r="B98" s="196" t="s">
        <v>4250</v>
      </c>
      <c r="C98" s="224">
        <v>44210</v>
      </c>
      <c r="D98" s="196" t="s">
        <v>2645</v>
      </c>
      <c r="E98" s="202" t="s">
        <v>641</v>
      </c>
      <c r="F98" s="630">
        <v>6194.76</v>
      </c>
      <c r="G98" s="197" t="s">
        <v>600</v>
      </c>
      <c r="H98" s="220">
        <v>44939</v>
      </c>
    </row>
    <row r="99" spans="1:8" s="205" customFormat="1" ht="11">
      <c r="A99" s="201"/>
      <c r="B99" s="196" t="s">
        <v>4251</v>
      </c>
      <c r="C99" s="224">
        <v>44469</v>
      </c>
      <c r="D99" s="196" t="s">
        <v>2646</v>
      </c>
      <c r="E99" s="202" t="s">
        <v>641</v>
      </c>
      <c r="F99" s="630">
        <v>6067.18</v>
      </c>
      <c r="G99" s="197" t="s">
        <v>600</v>
      </c>
      <c r="H99" s="220">
        <v>44476</v>
      </c>
    </row>
    <row r="100" spans="1:8" s="205" customFormat="1" ht="11">
      <c r="A100" s="201"/>
      <c r="B100" s="196" t="s">
        <v>4252</v>
      </c>
      <c r="C100" s="224">
        <v>44280</v>
      </c>
      <c r="D100" s="196" t="s">
        <v>4253</v>
      </c>
      <c r="E100" s="202" t="s">
        <v>641</v>
      </c>
      <c r="F100" s="630">
        <v>7760.48</v>
      </c>
      <c r="G100" s="197" t="s">
        <v>600</v>
      </c>
      <c r="H100" s="220">
        <v>45009</v>
      </c>
    </row>
    <row r="101" spans="1:8" s="205" customFormat="1" ht="11">
      <c r="A101" s="201"/>
      <c r="B101" s="196" t="s">
        <v>4254</v>
      </c>
      <c r="C101" s="224">
        <v>44442</v>
      </c>
      <c r="D101" s="196" t="s">
        <v>2647</v>
      </c>
      <c r="E101" s="202" t="s">
        <v>641</v>
      </c>
      <c r="F101" s="630">
        <v>4031.94</v>
      </c>
      <c r="G101" s="197" t="s">
        <v>600</v>
      </c>
      <c r="H101" s="220">
        <v>44434</v>
      </c>
    </row>
    <row r="102" spans="1:8" s="205" customFormat="1" ht="11">
      <c r="A102" s="201"/>
      <c r="B102" s="196" t="s">
        <v>4255</v>
      </c>
      <c r="C102" s="224">
        <v>44526</v>
      </c>
      <c r="D102" s="196" t="s">
        <v>2648</v>
      </c>
      <c r="E102" s="202" t="s">
        <v>641</v>
      </c>
      <c r="F102" s="630">
        <v>4733.1000000000004</v>
      </c>
      <c r="G102" s="197" t="s">
        <v>600</v>
      </c>
      <c r="H102" s="220">
        <v>44533</v>
      </c>
    </row>
    <row r="103" spans="1:8" s="205" customFormat="1" ht="11">
      <c r="A103" s="201"/>
      <c r="B103" s="196" t="s">
        <v>4256</v>
      </c>
      <c r="C103" s="224">
        <v>44232</v>
      </c>
      <c r="D103" s="196" t="s">
        <v>2649</v>
      </c>
      <c r="E103" s="202" t="s">
        <v>641</v>
      </c>
      <c r="F103" s="630">
        <v>8340.58</v>
      </c>
      <c r="G103" s="197" t="s">
        <v>600</v>
      </c>
      <c r="H103" s="220">
        <v>44217</v>
      </c>
    </row>
    <row r="104" spans="1:8" s="205" customFormat="1" ht="11">
      <c r="A104" s="201"/>
      <c r="B104" s="196" t="s">
        <v>4257</v>
      </c>
      <c r="C104" s="224">
        <v>44442</v>
      </c>
      <c r="D104" s="196" t="s">
        <v>2650</v>
      </c>
      <c r="E104" s="202" t="s">
        <v>641</v>
      </c>
      <c r="F104" s="630">
        <v>3024</v>
      </c>
      <c r="G104" s="197" t="s">
        <v>600</v>
      </c>
      <c r="H104" s="220">
        <v>44448</v>
      </c>
    </row>
    <row r="105" spans="1:8" s="205" customFormat="1" ht="11">
      <c r="A105" s="201"/>
      <c r="B105" s="196" t="s">
        <v>4258</v>
      </c>
      <c r="C105" s="224">
        <v>44358</v>
      </c>
      <c r="D105" s="196" t="s">
        <v>2651</v>
      </c>
      <c r="E105" s="202" t="s">
        <v>641</v>
      </c>
      <c r="F105" s="630">
        <v>1805.2</v>
      </c>
      <c r="G105" s="197" t="s">
        <v>600</v>
      </c>
      <c r="H105" s="220">
        <v>44363</v>
      </c>
    </row>
    <row r="106" spans="1:8" s="205" customFormat="1" ht="11">
      <c r="A106" s="201"/>
      <c r="B106" s="196" t="s">
        <v>4259</v>
      </c>
      <c r="C106" s="224">
        <v>44373</v>
      </c>
      <c r="D106" s="196" t="s">
        <v>2652</v>
      </c>
      <c r="E106" s="202" t="s">
        <v>641</v>
      </c>
      <c r="F106" s="630">
        <v>3356.82</v>
      </c>
      <c r="G106" s="197" t="s">
        <v>600</v>
      </c>
      <c r="H106" s="220">
        <v>44400</v>
      </c>
    </row>
    <row r="107" spans="1:8" s="205" customFormat="1" ht="11">
      <c r="A107" s="201"/>
      <c r="B107" s="196" t="s">
        <v>4260</v>
      </c>
      <c r="C107" s="224">
        <v>44442</v>
      </c>
      <c r="D107" s="196" t="s">
        <v>2653</v>
      </c>
      <c r="E107" s="202" t="s">
        <v>641</v>
      </c>
      <c r="F107" s="630">
        <v>2841.36</v>
      </c>
      <c r="G107" s="197" t="s">
        <v>600</v>
      </c>
      <c r="H107" s="220">
        <v>44448</v>
      </c>
    </row>
    <row r="108" spans="1:8" s="205" customFormat="1" ht="11">
      <c r="A108" s="201"/>
      <c r="B108" s="196" t="s">
        <v>4261</v>
      </c>
      <c r="C108" s="224">
        <v>44540</v>
      </c>
      <c r="D108" s="196" t="s">
        <v>2654</v>
      </c>
      <c r="E108" s="202" t="s">
        <v>641</v>
      </c>
      <c r="F108" s="630">
        <v>5350.02</v>
      </c>
      <c r="G108" s="197" t="s">
        <v>600</v>
      </c>
      <c r="H108" s="220">
        <v>44546</v>
      </c>
    </row>
    <row r="109" spans="1:8" s="205" customFormat="1" ht="11">
      <c r="A109" s="201"/>
      <c r="B109" s="196" t="s">
        <v>4262</v>
      </c>
      <c r="C109" s="224">
        <v>44358</v>
      </c>
      <c r="D109" s="196" t="s">
        <v>2655</v>
      </c>
      <c r="E109" s="202" t="s">
        <v>641</v>
      </c>
      <c r="F109" s="630">
        <v>1995.75</v>
      </c>
      <c r="G109" s="197" t="s">
        <v>600</v>
      </c>
      <c r="H109" s="220">
        <v>44363</v>
      </c>
    </row>
    <row r="110" spans="1:8" s="205" customFormat="1" ht="11">
      <c r="A110" s="201"/>
      <c r="B110" s="196" t="s">
        <v>4263</v>
      </c>
      <c r="C110" s="224">
        <v>44540</v>
      </c>
      <c r="D110" s="196" t="s">
        <v>2656</v>
      </c>
      <c r="E110" s="202" t="s">
        <v>641</v>
      </c>
      <c r="F110" s="630">
        <v>5683.09</v>
      </c>
      <c r="G110" s="197" t="s">
        <v>600</v>
      </c>
      <c r="H110" s="220">
        <v>44546</v>
      </c>
    </row>
    <row r="111" spans="1:8" s="205" customFormat="1" ht="11">
      <c r="A111" s="201"/>
      <c r="B111" s="196" t="s">
        <v>4264</v>
      </c>
      <c r="C111" s="224">
        <v>44442</v>
      </c>
      <c r="D111" s="196" t="s">
        <v>2657</v>
      </c>
      <c r="E111" s="202" t="s">
        <v>641</v>
      </c>
      <c r="F111" s="630">
        <v>3525</v>
      </c>
      <c r="G111" s="197" t="s">
        <v>600</v>
      </c>
      <c r="H111" s="220">
        <v>44448</v>
      </c>
    </row>
    <row r="112" spans="1:8" s="205" customFormat="1" ht="11">
      <c r="A112" s="201"/>
      <c r="B112" s="196" t="s">
        <v>4265</v>
      </c>
      <c r="C112" s="224">
        <v>44442</v>
      </c>
      <c r="D112" s="196" t="s">
        <v>2658</v>
      </c>
      <c r="E112" s="202" t="s">
        <v>641</v>
      </c>
      <c r="F112" s="630">
        <v>2268</v>
      </c>
      <c r="G112" s="197" t="s">
        <v>600</v>
      </c>
      <c r="H112" s="220">
        <v>44406</v>
      </c>
    </row>
    <row r="113" spans="1:8" s="205" customFormat="1" ht="11">
      <c r="A113" s="201"/>
      <c r="B113" s="196" t="s">
        <v>4266</v>
      </c>
      <c r="C113" s="224">
        <v>44442</v>
      </c>
      <c r="D113" s="196" t="s">
        <v>2659</v>
      </c>
      <c r="E113" s="202" t="s">
        <v>641</v>
      </c>
      <c r="F113" s="630">
        <v>2843.36</v>
      </c>
      <c r="G113" s="197" t="s">
        <v>600</v>
      </c>
      <c r="H113" s="220">
        <v>44386</v>
      </c>
    </row>
    <row r="114" spans="1:8" s="205" customFormat="1" ht="11">
      <c r="A114" s="201"/>
      <c r="B114" s="196" t="s">
        <v>4267</v>
      </c>
      <c r="C114" s="224">
        <v>44358</v>
      </c>
      <c r="D114" s="196" t="s">
        <v>2660</v>
      </c>
      <c r="E114" s="202" t="s">
        <v>641</v>
      </c>
      <c r="F114" s="630">
        <v>1832.7</v>
      </c>
      <c r="G114" s="197" t="s">
        <v>600</v>
      </c>
      <c r="H114" s="220">
        <v>44363</v>
      </c>
    </row>
    <row r="115" spans="1:8" s="205" customFormat="1" ht="11">
      <c r="A115" s="201"/>
      <c r="B115" s="196" t="s">
        <v>4268</v>
      </c>
      <c r="C115" s="224">
        <v>44442</v>
      </c>
      <c r="D115" s="196" t="s">
        <v>2661</v>
      </c>
      <c r="E115" s="202" t="s">
        <v>641</v>
      </c>
      <c r="F115" s="630">
        <v>4398.4799999999996</v>
      </c>
      <c r="G115" s="197" t="s">
        <v>600</v>
      </c>
      <c r="H115" s="220">
        <v>44448</v>
      </c>
    </row>
    <row r="116" spans="1:8" s="205" customFormat="1" ht="11">
      <c r="A116" s="201"/>
      <c r="B116" s="196" t="s">
        <v>4269</v>
      </c>
      <c r="C116" s="224">
        <v>44252</v>
      </c>
      <c r="D116" s="196" t="s">
        <v>4270</v>
      </c>
      <c r="E116" s="202" t="s">
        <v>641</v>
      </c>
      <c r="F116" s="630">
        <v>9071.25</v>
      </c>
      <c r="G116" s="197" t="s">
        <v>600</v>
      </c>
      <c r="H116" s="220">
        <v>44981</v>
      </c>
    </row>
    <row r="117" spans="1:8" s="205" customFormat="1" ht="11">
      <c r="A117" s="201"/>
      <c r="B117" s="196" t="s">
        <v>4271</v>
      </c>
      <c r="C117" s="224">
        <v>44191</v>
      </c>
      <c r="D117" s="196" t="s">
        <v>2662</v>
      </c>
      <c r="E117" s="202" t="s">
        <v>641</v>
      </c>
      <c r="F117" s="630">
        <v>6048</v>
      </c>
      <c r="G117" s="197" t="s">
        <v>600</v>
      </c>
      <c r="H117" s="220">
        <v>44203</v>
      </c>
    </row>
    <row r="118" spans="1:8" s="205" customFormat="1" ht="11">
      <c r="A118" s="201"/>
      <c r="B118" s="196" t="s">
        <v>4272</v>
      </c>
      <c r="C118" s="224">
        <v>44484</v>
      </c>
      <c r="D118" s="196" t="s">
        <v>2663</v>
      </c>
      <c r="E118" s="202" t="s">
        <v>641</v>
      </c>
      <c r="F118" s="630">
        <v>5805.6</v>
      </c>
      <c r="G118" s="197" t="s">
        <v>600</v>
      </c>
      <c r="H118" s="220">
        <v>44484</v>
      </c>
    </row>
    <row r="119" spans="1:8" s="205" customFormat="1" ht="11">
      <c r="A119" s="201"/>
      <c r="B119" s="196" t="s">
        <v>4273</v>
      </c>
      <c r="C119" s="224">
        <v>44442</v>
      </c>
      <c r="D119" s="196" t="s">
        <v>2664</v>
      </c>
      <c r="E119" s="202" t="s">
        <v>641</v>
      </c>
      <c r="F119" s="630">
        <v>2534.2199999999998</v>
      </c>
      <c r="G119" s="197" t="s">
        <v>600</v>
      </c>
      <c r="H119" s="220">
        <v>44406</v>
      </c>
    </row>
    <row r="120" spans="1:8" s="205" customFormat="1" ht="11">
      <c r="A120" s="201"/>
      <c r="B120" s="196" t="s">
        <v>4274</v>
      </c>
      <c r="C120" s="224">
        <v>44553</v>
      </c>
      <c r="D120" s="196" t="s">
        <v>2665</v>
      </c>
      <c r="E120" s="202" t="s">
        <v>641</v>
      </c>
      <c r="F120" s="630">
        <v>5040</v>
      </c>
      <c r="G120" s="197" t="s">
        <v>600</v>
      </c>
      <c r="H120" s="220">
        <v>44560</v>
      </c>
    </row>
    <row r="121" spans="1:8" s="205" customFormat="1" ht="11">
      <c r="A121" s="201"/>
      <c r="B121" s="196" t="s">
        <v>4275</v>
      </c>
      <c r="C121" s="224">
        <v>44274</v>
      </c>
      <c r="D121" s="196" t="s">
        <v>2666</v>
      </c>
      <c r="E121" s="202" t="s">
        <v>641</v>
      </c>
      <c r="F121" s="630">
        <v>643.41</v>
      </c>
      <c r="G121" s="197" t="s">
        <v>600</v>
      </c>
      <c r="H121" s="220">
        <v>44266</v>
      </c>
    </row>
    <row r="122" spans="1:8" s="205" customFormat="1" ht="11">
      <c r="A122" s="201"/>
      <c r="B122" s="196" t="s">
        <v>4276</v>
      </c>
      <c r="C122" s="224">
        <v>44442</v>
      </c>
      <c r="D122" s="196" t="s">
        <v>2667</v>
      </c>
      <c r="E122" s="202" t="s">
        <v>641</v>
      </c>
      <c r="F122" s="630">
        <v>3777.04</v>
      </c>
      <c r="G122" s="197" t="s">
        <v>600</v>
      </c>
      <c r="H122" s="220">
        <v>44406</v>
      </c>
    </row>
    <row r="123" spans="1:8" s="205" customFormat="1" ht="11">
      <c r="A123" s="201"/>
      <c r="B123" s="196" t="s">
        <v>4277</v>
      </c>
      <c r="C123" s="224">
        <v>44484</v>
      </c>
      <c r="D123" s="196" t="s">
        <v>2668</v>
      </c>
      <c r="E123" s="202" t="s">
        <v>641</v>
      </c>
      <c r="F123" s="630">
        <v>4009.44</v>
      </c>
      <c r="G123" s="197" t="s">
        <v>600</v>
      </c>
      <c r="H123" s="220">
        <v>44484</v>
      </c>
    </row>
    <row r="124" spans="1:8" s="205" customFormat="1" ht="11">
      <c r="A124" s="201"/>
      <c r="B124" s="196" t="s">
        <v>4278</v>
      </c>
      <c r="C124" s="224">
        <v>44358</v>
      </c>
      <c r="D124" s="196" t="s">
        <v>2669</v>
      </c>
      <c r="E124" s="202" t="s">
        <v>641</v>
      </c>
      <c r="F124" s="630">
        <v>1468.75</v>
      </c>
      <c r="G124" s="197" t="s">
        <v>600</v>
      </c>
      <c r="H124" s="220">
        <v>44363</v>
      </c>
    </row>
    <row r="125" spans="1:8" s="205" customFormat="1" ht="11">
      <c r="A125" s="201"/>
      <c r="B125" s="196" t="s">
        <v>4279</v>
      </c>
      <c r="C125" s="224">
        <v>44210</v>
      </c>
      <c r="D125" s="196" t="s">
        <v>2670</v>
      </c>
      <c r="E125" s="202" t="s">
        <v>641</v>
      </c>
      <c r="F125" s="630">
        <v>5544</v>
      </c>
      <c r="G125" s="197" t="s">
        <v>600</v>
      </c>
      <c r="H125" s="220">
        <v>44939</v>
      </c>
    </row>
    <row r="126" spans="1:8" s="205" customFormat="1" ht="11">
      <c r="A126" s="201"/>
      <c r="B126" s="196" t="s">
        <v>4280</v>
      </c>
      <c r="C126" s="224">
        <v>44540</v>
      </c>
      <c r="D126" s="196" t="s">
        <v>2671</v>
      </c>
      <c r="E126" s="202" t="s">
        <v>641</v>
      </c>
      <c r="F126" s="630">
        <v>7405.63</v>
      </c>
      <c r="G126" s="197" t="s">
        <v>600</v>
      </c>
      <c r="H126" s="220">
        <v>44546</v>
      </c>
    </row>
    <row r="127" spans="1:8" s="205" customFormat="1" ht="11">
      <c r="A127" s="201"/>
      <c r="B127" s="196" t="s">
        <v>4281</v>
      </c>
      <c r="C127" s="224">
        <v>44469</v>
      </c>
      <c r="D127" s="196" t="s">
        <v>2672</v>
      </c>
      <c r="E127" s="202" t="s">
        <v>641</v>
      </c>
      <c r="F127" s="630">
        <v>5456.76</v>
      </c>
      <c r="G127" s="197" t="s">
        <v>600</v>
      </c>
      <c r="H127" s="220">
        <v>44476</v>
      </c>
    </row>
    <row r="128" spans="1:8" s="205" customFormat="1" ht="11">
      <c r="A128" s="201"/>
      <c r="B128" s="196" t="s">
        <v>4282</v>
      </c>
      <c r="C128" s="224">
        <v>44442</v>
      </c>
      <c r="D128" s="196" t="s">
        <v>2673</v>
      </c>
      <c r="E128" s="202" t="s">
        <v>641</v>
      </c>
      <c r="F128" s="630">
        <v>3231.25</v>
      </c>
      <c r="G128" s="197" t="s">
        <v>600</v>
      </c>
      <c r="H128" s="220">
        <v>44434</v>
      </c>
    </row>
    <row r="129" spans="1:8" s="205" customFormat="1" ht="11">
      <c r="A129" s="201"/>
      <c r="B129" s="196" t="s">
        <v>4283</v>
      </c>
      <c r="C129" s="224">
        <v>44191</v>
      </c>
      <c r="D129" s="196" t="s">
        <v>2674</v>
      </c>
      <c r="E129" s="202" t="s">
        <v>641</v>
      </c>
      <c r="F129" s="630">
        <v>8708.4</v>
      </c>
      <c r="G129" s="197" t="s">
        <v>600</v>
      </c>
      <c r="H129" s="220">
        <v>44203</v>
      </c>
    </row>
    <row r="130" spans="1:8" s="205" customFormat="1" ht="11">
      <c r="A130" s="201"/>
      <c r="B130" s="196" t="s">
        <v>4284</v>
      </c>
      <c r="C130" s="224">
        <v>44442</v>
      </c>
      <c r="D130" s="196" t="s">
        <v>2675</v>
      </c>
      <c r="E130" s="202" t="s">
        <v>641</v>
      </c>
      <c r="F130" s="630">
        <v>4354.2</v>
      </c>
      <c r="G130" s="197" t="s">
        <v>600</v>
      </c>
      <c r="H130" s="220">
        <v>44448</v>
      </c>
    </row>
    <row r="131" spans="1:8" s="205" customFormat="1" ht="11">
      <c r="A131" s="201"/>
      <c r="B131" s="196" t="s">
        <v>4285</v>
      </c>
      <c r="C131" s="224">
        <v>44233</v>
      </c>
      <c r="D131" s="196" t="s">
        <v>2676</v>
      </c>
      <c r="E131" s="202" t="s">
        <v>641</v>
      </c>
      <c r="F131" s="630">
        <v>9494.42</v>
      </c>
      <c r="G131" s="197" t="s">
        <v>600</v>
      </c>
      <c r="H131" s="220">
        <v>44252</v>
      </c>
    </row>
    <row r="132" spans="1:8" s="205" customFormat="1" ht="11">
      <c r="A132" s="201"/>
      <c r="B132" s="196" t="s">
        <v>4286</v>
      </c>
      <c r="C132" s="224">
        <v>44373</v>
      </c>
      <c r="D132" s="196" t="s">
        <v>2677</v>
      </c>
      <c r="E132" s="202" t="s">
        <v>641</v>
      </c>
      <c r="F132" s="630">
        <v>2455.36</v>
      </c>
      <c r="G132" s="197" t="s">
        <v>600</v>
      </c>
      <c r="H132" s="220">
        <v>44400</v>
      </c>
    </row>
    <row r="133" spans="1:8" s="205" customFormat="1" ht="11">
      <c r="A133" s="201"/>
      <c r="B133" s="196" t="s">
        <v>4287</v>
      </c>
      <c r="C133" s="224">
        <v>44484</v>
      </c>
      <c r="D133" s="196" t="s">
        <v>2678</v>
      </c>
      <c r="E133" s="202" t="s">
        <v>641</v>
      </c>
      <c r="F133" s="630">
        <v>6190.72</v>
      </c>
      <c r="G133" s="197" t="s">
        <v>600</v>
      </c>
      <c r="H133" s="220">
        <v>44484</v>
      </c>
    </row>
    <row r="134" spans="1:8" s="205" customFormat="1" ht="11">
      <c r="A134" s="201"/>
      <c r="B134" s="196" t="s">
        <v>4288</v>
      </c>
      <c r="C134" s="224">
        <v>44238</v>
      </c>
      <c r="D134" s="196" t="s">
        <v>4289</v>
      </c>
      <c r="E134" s="202" t="s">
        <v>641</v>
      </c>
      <c r="F134" s="630">
        <v>6757.92</v>
      </c>
      <c r="G134" s="197" t="s">
        <v>600</v>
      </c>
      <c r="H134" s="220">
        <v>44967</v>
      </c>
    </row>
    <row r="135" spans="1:8" s="205" customFormat="1" ht="11">
      <c r="A135" s="201"/>
      <c r="B135" s="196" t="s">
        <v>4290</v>
      </c>
      <c r="C135" s="224">
        <v>44470</v>
      </c>
      <c r="D135" s="196" t="s">
        <v>2679</v>
      </c>
      <c r="E135" s="202" t="s">
        <v>641</v>
      </c>
      <c r="F135" s="630">
        <v>3660.54</v>
      </c>
      <c r="G135" s="197" t="s">
        <v>600</v>
      </c>
      <c r="H135" s="220">
        <v>44484</v>
      </c>
    </row>
    <row r="136" spans="1:8" s="205" customFormat="1" ht="11">
      <c r="A136" s="201"/>
      <c r="B136" s="196" t="s">
        <v>4291</v>
      </c>
      <c r="C136" s="224">
        <v>44540</v>
      </c>
      <c r="D136" s="196" t="s">
        <v>2680</v>
      </c>
      <c r="E136" s="202" t="s">
        <v>641</v>
      </c>
      <c r="F136" s="630">
        <v>7375.61</v>
      </c>
      <c r="G136" s="197" t="s">
        <v>600</v>
      </c>
      <c r="H136" s="220">
        <v>44546</v>
      </c>
    </row>
    <row r="137" spans="1:8" s="205" customFormat="1" ht="11">
      <c r="A137" s="201"/>
      <c r="B137" s="196" t="s">
        <v>4292</v>
      </c>
      <c r="C137" s="224">
        <v>44442</v>
      </c>
      <c r="D137" s="196" t="s">
        <v>2681</v>
      </c>
      <c r="E137" s="202" t="s">
        <v>641</v>
      </c>
      <c r="F137" s="630">
        <v>3483</v>
      </c>
      <c r="G137" s="197" t="s">
        <v>600</v>
      </c>
      <c r="H137" s="220">
        <v>44448</v>
      </c>
    </row>
    <row r="138" spans="1:8" s="205" customFormat="1" ht="11">
      <c r="A138" s="201"/>
      <c r="B138" s="196" t="s">
        <v>4293</v>
      </c>
      <c r="C138" s="224">
        <v>44050</v>
      </c>
      <c r="D138" s="196" t="s">
        <v>2682</v>
      </c>
      <c r="E138" s="202" t="s">
        <v>641</v>
      </c>
      <c r="F138" s="630">
        <v>6597.72</v>
      </c>
      <c r="G138" s="197" t="s">
        <v>600</v>
      </c>
      <c r="H138" s="220">
        <v>44400</v>
      </c>
    </row>
    <row r="139" spans="1:8" s="205" customFormat="1" ht="11">
      <c r="A139" s="201"/>
      <c r="B139" s="196" t="s">
        <v>4294</v>
      </c>
      <c r="C139" s="224">
        <v>44372</v>
      </c>
      <c r="D139" s="196" t="s">
        <v>2683</v>
      </c>
      <c r="E139" s="202" t="s">
        <v>641</v>
      </c>
      <c r="F139" s="630">
        <v>2177.1</v>
      </c>
      <c r="G139" s="197" t="s">
        <v>600</v>
      </c>
      <c r="H139" s="220">
        <v>44377</v>
      </c>
    </row>
    <row r="140" spans="1:8" s="205" customFormat="1" ht="11">
      <c r="A140" s="201"/>
      <c r="B140" s="196" t="s">
        <v>4295</v>
      </c>
      <c r="C140" s="224">
        <v>44274</v>
      </c>
      <c r="D140" s="196" t="s">
        <v>2684</v>
      </c>
      <c r="E140" s="202" t="s">
        <v>641</v>
      </c>
      <c r="F140" s="630">
        <v>6265.22</v>
      </c>
      <c r="G140" s="197" t="s">
        <v>600</v>
      </c>
      <c r="H140" s="220">
        <v>44266</v>
      </c>
    </row>
    <row r="141" spans="1:8" s="205" customFormat="1" ht="11">
      <c r="A141" s="201"/>
      <c r="B141" s="196" t="s">
        <v>4296</v>
      </c>
      <c r="C141" s="224">
        <v>44266</v>
      </c>
      <c r="D141" s="196" t="s">
        <v>4297</v>
      </c>
      <c r="E141" s="202" t="s">
        <v>641</v>
      </c>
      <c r="F141" s="630">
        <v>10101.780000000001</v>
      </c>
      <c r="G141" s="197" t="s">
        <v>600</v>
      </c>
      <c r="H141" s="220">
        <v>44995</v>
      </c>
    </row>
    <row r="142" spans="1:8" s="205" customFormat="1" ht="11">
      <c r="A142" s="201"/>
      <c r="B142" s="196" t="s">
        <v>4298</v>
      </c>
      <c r="C142" s="224">
        <v>44490</v>
      </c>
      <c r="D142" s="196" t="s">
        <v>2685</v>
      </c>
      <c r="E142" s="202" t="s">
        <v>641</v>
      </c>
      <c r="F142" s="630">
        <v>4223.7</v>
      </c>
      <c r="G142" s="197" t="s">
        <v>600</v>
      </c>
      <c r="H142" s="220">
        <v>44498</v>
      </c>
    </row>
    <row r="143" spans="1:8" s="205" customFormat="1" ht="11">
      <c r="A143" s="201"/>
      <c r="B143" s="196" t="s">
        <v>4299</v>
      </c>
      <c r="C143" s="224">
        <v>44456</v>
      </c>
      <c r="D143" s="196" t="s">
        <v>2686</v>
      </c>
      <c r="E143" s="202" t="s">
        <v>641</v>
      </c>
      <c r="F143" s="630">
        <v>4478.5</v>
      </c>
      <c r="G143" s="197" t="s">
        <v>600</v>
      </c>
      <c r="H143" s="220">
        <v>44462</v>
      </c>
    </row>
    <row r="144" spans="1:8" s="205" customFormat="1" ht="11">
      <c r="A144" s="201"/>
      <c r="B144" s="196" t="s">
        <v>4300</v>
      </c>
      <c r="C144" s="224">
        <v>44238</v>
      </c>
      <c r="D144" s="196" t="s">
        <v>4301</v>
      </c>
      <c r="E144" s="202" t="s">
        <v>641</v>
      </c>
      <c r="F144" s="630">
        <v>9354.48</v>
      </c>
      <c r="G144" s="197" t="s">
        <v>600</v>
      </c>
      <c r="H144" s="220">
        <v>44967</v>
      </c>
    </row>
    <row r="145" spans="1:8" s="205" customFormat="1" ht="11">
      <c r="A145" s="201"/>
      <c r="B145" s="196" t="s">
        <v>4302</v>
      </c>
      <c r="C145" s="224">
        <v>44372</v>
      </c>
      <c r="D145" s="196" t="s">
        <v>2687</v>
      </c>
      <c r="E145" s="202" t="s">
        <v>641</v>
      </c>
      <c r="F145" s="630">
        <v>1689.4</v>
      </c>
      <c r="G145" s="197" t="s">
        <v>600</v>
      </c>
      <c r="H145" s="220">
        <v>44377</v>
      </c>
    </row>
    <row r="146" spans="1:8" s="205" customFormat="1" ht="11">
      <c r="A146" s="201"/>
      <c r="B146" s="196" t="s">
        <v>4303</v>
      </c>
      <c r="C146" s="224">
        <v>44275</v>
      </c>
      <c r="D146" s="196" t="s">
        <v>2688</v>
      </c>
      <c r="E146" s="202" t="s">
        <v>641</v>
      </c>
      <c r="F146" s="630">
        <v>237.74</v>
      </c>
      <c r="G146" s="197" t="s">
        <v>600</v>
      </c>
      <c r="H146" s="220">
        <v>44281</v>
      </c>
    </row>
    <row r="147" spans="1:8" s="205" customFormat="1" ht="11">
      <c r="A147" s="201"/>
      <c r="B147" s="196" t="s">
        <v>4304</v>
      </c>
      <c r="C147" s="224">
        <v>44442</v>
      </c>
      <c r="D147" s="196" t="s">
        <v>2689</v>
      </c>
      <c r="E147" s="202" t="s">
        <v>641</v>
      </c>
      <c r="F147" s="630">
        <v>1764</v>
      </c>
      <c r="G147" s="197" t="s">
        <v>600</v>
      </c>
      <c r="H147" s="220">
        <v>44386</v>
      </c>
    </row>
    <row r="148" spans="1:8" s="205" customFormat="1" ht="11">
      <c r="A148" s="201"/>
      <c r="B148" s="196" t="s">
        <v>4305</v>
      </c>
      <c r="C148" s="224">
        <v>44358</v>
      </c>
      <c r="D148" s="196" t="s">
        <v>73</v>
      </c>
      <c r="E148" s="202" t="s">
        <v>641</v>
      </c>
      <c r="F148" s="630">
        <v>1934.6</v>
      </c>
      <c r="G148" s="197" t="s">
        <v>600</v>
      </c>
      <c r="H148" s="220">
        <v>44363</v>
      </c>
    </row>
    <row r="149" spans="1:8" s="205" customFormat="1" ht="11">
      <c r="A149" s="201"/>
      <c r="B149" s="196" t="s">
        <v>4306</v>
      </c>
      <c r="C149" s="224">
        <v>44344</v>
      </c>
      <c r="D149" s="196" t="s">
        <v>2690</v>
      </c>
      <c r="E149" s="202" t="s">
        <v>641</v>
      </c>
      <c r="F149" s="630">
        <v>1559.08</v>
      </c>
      <c r="G149" s="197" t="s">
        <v>600</v>
      </c>
      <c r="H149" s="220">
        <v>44344</v>
      </c>
    </row>
    <row r="150" spans="1:8" s="205" customFormat="1" ht="11">
      <c r="A150" s="201"/>
      <c r="B150" s="196" t="s">
        <v>4307</v>
      </c>
      <c r="C150" s="224">
        <v>44275</v>
      </c>
      <c r="D150" s="196" t="s">
        <v>2691</v>
      </c>
      <c r="E150" s="202" t="s">
        <v>641</v>
      </c>
      <c r="F150" s="630">
        <v>325</v>
      </c>
      <c r="G150" s="197" t="s">
        <v>600</v>
      </c>
      <c r="H150" s="220">
        <v>44281</v>
      </c>
    </row>
    <row r="151" spans="1:8" s="205" customFormat="1" ht="11">
      <c r="A151" s="201"/>
      <c r="B151" s="196" t="s">
        <v>4308</v>
      </c>
      <c r="C151" s="224">
        <v>44252</v>
      </c>
      <c r="D151" s="196" t="s">
        <v>4309</v>
      </c>
      <c r="E151" s="202" t="s">
        <v>641</v>
      </c>
      <c r="F151" s="630">
        <v>7039.42</v>
      </c>
      <c r="G151" s="197" t="s">
        <v>600</v>
      </c>
      <c r="H151" s="220">
        <v>44981</v>
      </c>
    </row>
    <row r="152" spans="1:8" s="205" customFormat="1" ht="11">
      <c r="A152" s="201"/>
      <c r="B152" s="196" t="s">
        <v>4310</v>
      </c>
      <c r="C152" s="224">
        <v>44191</v>
      </c>
      <c r="D152" s="196" t="s">
        <v>2692</v>
      </c>
      <c r="E152" s="202" t="s">
        <v>641</v>
      </c>
      <c r="F152" s="630">
        <v>531.29999999999995</v>
      </c>
      <c r="G152" s="197" t="s">
        <v>600</v>
      </c>
      <c r="H152" s="220">
        <v>44203</v>
      </c>
    </row>
    <row r="153" spans="1:8" s="205" customFormat="1" ht="11">
      <c r="A153" s="201"/>
      <c r="B153" s="196" t="s">
        <v>4311</v>
      </c>
      <c r="C153" s="224">
        <v>44490</v>
      </c>
      <c r="D153" s="196" t="s">
        <v>2693</v>
      </c>
      <c r="E153" s="202" t="s">
        <v>641</v>
      </c>
      <c r="F153" s="630">
        <v>3758.85</v>
      </c>
      <c r="G153" s="197" t="s">
        <v>600</v>
      </c>
      <c r="H153" s="220">
        <v>44498</v>
      </c>
    </row>
    <row r="154" spans="1:8" s="205" customFormat="1" ht="11">
      <c r="A154" s="201"/>
      <c r="B154" s="196" t="s">
        <v>4312</v>
      </c>
      <c r="C154" s="224">
        <v>44484</v>
      </c>
      <c r="D154" s="196" t="s">
        <v>2694</v>
      </c>
      <c r="E154" s="202" t="s">
        <v>641</v>
      </c>
      <c r="F154" s="630">
        <v>6211.04</v>
      </c>
      <c r="G154" s="197" t="s">
        <v>600</v>
      </c>
      <c r="H154" s="220">
        <v>44484</v>
      </c>
    </row>
    <row r="155" spans="1:8" s="205" customFormat="1" ht="11">
      <c r="A155" s="201"/>
      <c r="B155" s="196" t="s">
        <v>4313</v>
      </c>
      <c r="C155" s="224">
        <v>44266</v>
      </c>
      <c r="D155" s="196" t="s">
        <v>4314</v>
      </c>
      <c r="E155" s="202" t="s">
        <v>641</v>
      </c>
      <c r="F155" s="630">
        <v>8041.28</v>
      </c>
      <c r="G155" s="197" t="s">
        <v>600</v>
      </c>
      <c r="H155" s="220">
        <v>44995</v>
      </c>
    </row>
    <row r="156" spans="1:8" s="205" customFormat="1" ht="11">
      <c r="A156" s="201"/>
      <c r="B156" s="196" t="s">
        <v>4315</v>
      </c>
      <c r="C156" s="224">
        <v>44275</v>
      </c>
      <c r="D156" s="196" t="s">
        <v>2695</v>
      </c>
      <c r="E156" s="202" t="s">
        <v>641</v>
      </c>
      <c r="F156" s="630">
        <v>243.31</v>
      </c>
      <c r="G156" s="197" t="s">
        <v>600</v>
      </c>
      <c r="H156" s="220">
        <v>44281</v>
      </c>
    </row>
    <row r="157" spans="1:8" s="205" customFormat="1" ht="11">
      <c r="A157" s="201"/>
      <c r="B157" s="196" t="s">
        <v>4316</v>
      </c>
      <c r="C157" s="224">
        <v>44210</v>
      </c>
      <c r="D157" s="196" t="s">
        <v>2696</v>
      </c>
      <c r="E157" s="202" t="s">
        <v>641</v>
      </c>
      <c r="F157" s="630">
        <v>7387.16</v>
      </c>
      <c r="G157" s="197" t="s">
        <v>600</v>
      </c>
      <c r="H157" s="220">
        <v>44939</v>
      </c>
    </row>
    <row r="158" spans="1:8" s="205" customFormat="1" ht="11">
      <c r="A158" s="201"/>
      <c r="B158" s="196" t="s">
        <v>4317</v>
      </c>
      <c r="C158" s="224">
        <v>44540</v>
      </c>
      <c r="D158" s="196" t="s">
        <v>2697</v>
      </c>
      <c r="E158" s="202" t="s">
        <v>641</v>
      </c>
      <c r="F158" s="630">
        <v>4761.21</v>
      </c>
      <c r="G158" s="197" t="s">
        <v>600</v>
      </c>
      <c r="H158" s="220">
        <v>44546</v>
      </c>
    </row>
    <row r="159" spans="1:8" s="205" customFormat="1" ht="11">
      <c r="A159" s="201"/>
      <c r="B159" s="196" t="s">
        <v>4318</v>
      </c>
      <c r="C159" s="224">
        <v>44526</v>
      </c>
      <c r="D159" s="196" t="s">
        <v>2698</v>
      </c>
      <c r="E159" s="202" t="s">
        <v>641</v>
      </c>
      <c r="F159" s="630">
        <v>7015.86</v>
      </c>
      <c r="G159" s="197" t="s">
        <v>600</v>
      </c>
      <c r="H159" s="220">
        <v>44533</v>
      </c>
    </row>
    <row r="160" spans="1:8" s="205" customFormat="1" ht="11">
      <c r="A160" s="201"/>
      <c r="B160" s="196" t="s">
        <v>4319</v>
      </c>
      <c r="C160" s="224">
        <v>44442</v>
      </c>
      <c r="D160" s="196" t="s">
        <v>2699</v>
      </c>
      <c r="E160" s="202" t="s">
        <v>641</v>
      </c>
      <c r="F160" s="630">
        <v>3991.35</v>
      </c>
      <c r="G160" s="197" t="s">
        <v>600</v>
      </c>
      <c r="H160" s="220">
        <v>44434</v>
      </c>
    </row>
    <row r="161" spans="1:8" s="205" customFormat="1" ht="11">
      <c r="A161" s="201"/>
      <c r="B161" s="196" t="s">
        <v>4320</v>
      </c>
      <c r="C161" s="224">
        <v>44553</v>
      </c>
      <c r="D161" s="196" t="s">
        <v>2700</v>
      </c>
      <c r="E161" s="202" t="s">
        <v>641</v>
      </c>
      <c r="F161" s="630">
        <v>5927.4</v>
      </c>
      <c r="G161" s="197" t="s">
        <v>600</v>
      </c>
      <c r="H161" s="220">
        <v>44560</v>
      </c>
    </row>
    <row r="162" spans="1:8" s="205" customFormat="1" ht="11">
      <c r="A162" s="201"/>
      <c r="B162" s="196" t="s">
        <v>4321</v>
      </c>
      <c r="C162" s="224">
        <v>44442</v>
      </c>
      <c r="D162" s="196" t="s">
        <v>2701</v>
      </c>
      <c r="E162" s="202" t="s">
        <v>641</v>
      </c>
      <c r="F162" s="630">
        <v>2815.8</v>
      </c>
      <c r="G162" s="197" t="s">
        <v>600</v>
      </c>
      <c r="H162" s="220">
        <v>44420</v>
      </c>
    </row>
    <row r="163" spans="1:8" s="205" customFormat="1" ht="11">
      <c r="A163" s="201"/>
      <c r="B163" s="196" t="s">
        <v>4322</v>
      </c>
      <c r="C163" s="224">
        <v>44303</v>
      </c>
      <c r="D163" s="196" t="s">
        <v>2702</v>
      </c>
      <c r="E163" s="202" t="s">
        <v>641</v>
      </c>
      <c r="F163" s="630">
        <v>1028.04</v>
      </c>
      <c r="G163" s="197" t="s">
        <v>600</v>
      </c>
      <c r="H163" s="220">
        <v>44330</v>
      </c>
    </row>
    <row r="164" spans="1:8" s="205" customFormat="1" ht="11">
      <c r="A164" s="201"/>
      <c r="B164" s="196" t="s">
        <v>4323</v>
      </c>
      <c r="C164" s="224">
        <v>44442</v>
      </c>
      <c r="D164" s="196" t="s">
        <v>2703</v>
      </c>
      <c r="E164" s="202" t="s">
        <v>641</v>
      </c>
      <c r="F164" s="630">
        <v>3265.65</v>
      </c>
      <c r="G164" s="197" t="s">
        <v>600</v>
      </c>
      <c r="H164" s="220">
        <v>44406</v>
      </c>
    </row>
    <row r="165" spans="1:8" s="205" customFormat="1" ht="11">
      <c r="A165" s="201"/>
      <c r="B165" s="196" t="s">
        <v>4324</v>
      </c>
      <c r="C165" s="224">
        <v>44224</v>
      </c>
      <c r="D165" s="196" t="s">
        <v>4325</v>
      </c>
      <c r="E165" s="202" t="s">
        <v>641</v>
      </c>
      <c r="F165" s="630">
        <v>5796</v>
      </c>
      <c r="G165" s="197" t="s">
        <v>600</v>
      </c>
      <c r="H165" s="220">
        <v>44953</v>
      </c>
    </row>
    <row r="166" spans="1:8" s="205" customFormat="1" ht="11">
      <c r="A166" s="201"/>
      <c r="B166" s="196" t="s">
        <v>4326</v>
      </c>
      <c r="C166" s="224">
        <v>44275</v>
      </c>
      <c r="D166" s="196" t="s">
        <v>2704</v>
      </c>
      <c r="E166" s="202" t="s">
        <v>641</v>
      </c>
      <c r="F166" s="630">
        <v>223.37</v>
      </c>
      <c r="G166" s="197" t="s">
        <v>600</v>
      </c>
      <c r="H166" s="220">
        <v>44296</v>
      </c>
    </row>
    <row r="167" spans="1:8" s="205" customFormat="1" ht="11">
      <c r="A167" s="201"/>
      <c r="B167" s="196" t="s">
        <v>4327</v>
      </c>
      <c r="C167" s="224">
        <v>44484</v>
      </c>
      <c r="D167" s="196" t="s">
        <v>2705</v>
      </c>
      <c r="E167" s="202" t="s">
        <v>641</v>
      </c>
      <c r="F167" s="630">
        <v>3718.72</v>
      </c>
      <c r="G167" s="197" t="s">
        <v>600</v>
      </c>
      <c r="H167" s="220">
        <v>44484</v>
      </c>
    </row>
    <row r="168" spans="1:8" s="205" customFormat="1" ht="11">
      <c r="A168" s="201"/>
      <c r="B168" s="196" t="s">
        <v>4328</v>
      </c>
      <c r="C168" s="224">
        <v>44553</v>
      </c>
      <c r="D168" s="196" t="s">
        <v>2706</v>
      </c>
      <c r="E168" s="202" t="s">
        <v>641</v>
      </c>
      <c r="F168" s="630">
        <v>5631.6</v>
      </c>
      <c r="G168" s="197" t="s">
        <v>600</v>
      </c>
      <c r="H168" s="220">
        <v>44560</v>
      </c>
    </row>
    <row r="169" spans="1:8" s="205" customFormat="1" ht="11">
      <c r="A169" s="201"/>
      <c r="B169" s="196" t="s">
        <v>4329</v>
      </c>
      <c r="C169" s="224">
        <v>44224</v>
      </c>
      <c r="D169" s="196" t="s">
        <v>4330</v>
      </c>
      <c r="E169" s="202" t="s">
        <v>641</v>
      </c>
      <c r="F169" s="630">
        <v>6644.93</v>
      </c>
      <c r="G169" s="197" t="s">
        <v>600</v>
      </c>
      <c r="H169" s="220">
        <v>44953</v>
      </c>
    </row>
    <row r="170" spans="1:8" s="205" customFormat="1" ht="11">
      <c r="A170" s="201"/>
      <c r="B170" s="196" t="s">
        <v>4331</v>
      </c>
      <c r="C170" s="224">
        <v>44553</v>
      </c>
      <c r="D170" s="196" t="s">
        <v>2707</v>
      </c>
      <c r="E170" s="202" t="s">
        <v>641</v>
      </c>
      <c r="F170" s="630">
        <v>7672.4</v>
      </c>
      <c r="G170" s="197" t="s">
        <v>600</v>
      </c>
      <c r="H170" s="220">
        <v>44560</v>
      </c>
    </row>
    <row r="171" spans="1:8" s="205" customFormat="1" ht="11">
      <c r="A171" s="201"/>
      <c r="B171" s="196" t="s">
        <v>4332</v>
      </c>
      <c r="C171" s="224">
        <v>44386</v>
      </c>
      <c r="D171" s="196" t="s">
        <v>2708</v>
      </c>
      <c r="E171" s="202" t="s">
        <v>641</v>
      </c>
      <c r="F171" s="630">
        <v>2016</v>
      </c>
      <c r="G171" s="197" t="s">
        <v>600</v>
      </c>
      <c r="H171" s="220">
        <v>44386</v>
      </c>
    </row>
    <row r="172" spans="1:8" s="205" customFormat="1" ht="11">
      <c r="A172" s="201"/>
      <c r="B172" s="196" t="s">
        <v>4333</v>
      </c>
      <c r="C172" s="224">
        <v>44280</v>
      </c>
      <c r="D172" s="196" t="s">
        <v>4334</v>
      </c>
      <c r="E172" s="202" t="s">
        <v>641</v>
      </c>
      <c r="F172" s="630">
        <v>7760.48</v>
      </c>
      <c r="G172" s="197" t="s">
        <v>600</v>
      </c>
      <c r="H172" s="220">
        <v>45009</v>
      </c>
    </row>
    <row r="173" spans="1:8" s="205" customFormat="1" ht="11">
      <c r="A173" s="201"/>
      <c r="B173" s="196" t="s">
        <v>4335</v>
      </c>
      <c r="C173" s="224">
        <v>44442</v>
      </c>
      <c r="D173" s="196" t="s">
        <v>2709</v>
      </c>
      <c r="E173" s="202" t="s">
        <v>641</v>
      </c>
      <c r="F173" s="630">
        <v>2772</v>
      </c>
      <c r="G173" s="197" t="s">
        <v>600</v>
      </c>
      <c r="H173" s="220">
        <v>44434</v>
      </c>
    </row>
    <row r="174" spans="1:8" s="205" customFormat="1" ht="11">
      <c r="A174" s="201"/>
      <c r="B174" s="196" t="s">
        <v>4336</v>
      </c>
      <c r="C174" s="224">
        <v>44266</v>
      </c>
      <c r="D174" s="196" t="s">
        <v>4337</v>
      </c>
      <c r="E174" s="202" t="s">
        <v>641</v>
      </c>
      <c r="F174" s="630">
        <v>8167.9</v>
      </c>
      <c r="G174" s="197" t="s">
        <v>600</v>
      </c>
      <c r="H174" s="220">
        <v>44995</v>
      </c>
    </row>
    <row r="175" spans="1:8" s="205" customFormat="1" ht="11">
      <c r="A175" s="201"/>
      <c r="B175" s="196" t="s">
        <v>4338</v>
      </c>
      <c r="C175" s="224">
        <v>44358</v>
      </c>
      <c r="D175" s="196" t="s">
        <v>2710</v>
      </c>
      <c r="E175" s="202" t="s">
        <v>641</v>
      </c>
      <c r="F175" s="630">
        <v>1805.2</v>
      </c>
      <c r="G175" s="197" t="s">
        <v>600</v>
      </c>
      <c r="H175" s="220">
        <v>44363</v>
      </c>
    </row>
    <row r="176" spans="1:8" s="205" customFormat="1" ht="11">
      <c r="A176" s="201"/>
      <c r="B176" s="196" t="s">
        <v>4339</v>
      </c>
      <c r="C176" s="224">
        <v>44210</v>
      </c>
      <c r="D176" s="196" t="s">
        <v>4340</v>
      </c>
      <c r="E176" s="202" t="s">
        <v>641</v>
      </c>
      <c r="F176" s="630">
        <v>6194.76</v>
      </c>
      <c r="G176" s="197" t="s">
        <v>600</v>
      </c>
      <c r="H176" s="220">
        <v>44939</v>
      </c>
    </row>
    <row r="177" spans="1:8" s="205" customFormat="1" ht="11">
      <c r="A177" s="201"/>
      <c r="B177" s="196" t="s">
        <v>4341</v>
      </c>
      <c r="C177" s="224">
        <v>44386</v>
      </c>
      <c r="D177" s="196" t="s">
        <v>2711</v>
      </c>
      <c r="E177" s="202" t="s">
        <v>641</v>
      </c>
      <c r="F177" s="630">
        <v>3592.96</v>
      </c>
      <c r="G177" s="197" t="s">
        <v>600</v>
      </c>
      <c r="H177" s="220">
        <v>44386</v>
      </c>
    </row>
    <row r="178" spans="1:8" s="205" customFormat="1" ht="11">
      <c r="A178" s="201"/>
      <c r="B178" s="196" t="s">
        <v>4342</v>
      </c>
      <c r="C178" s="224">
        <v>44252</v>
      </c>
      <c r="D178" s="196" t="s">
        <v>4343</v>
      </c>
      <c r="E178" s="202" t="s">
        <v>641</v>
      </c>
      <c r="F178" s="630">
        <v>7343.75</v>
      </c>
      <c r="G178" s="197" t="s">
        <v>600</v>
      </c>
      <c r="H178" s="220">
        <v>44981</v>
      </c>
    </row>
    <row r="179" spans="1:8" s="205" customFormat="1" ht="11">
      <c r="A179" s="201"/>
      <c r="B179" s="196" t="s">
        <v>4344</v>
      </c>
      <c r="C179" s="224">
        <v>44252</v>
      </c>
      <c r="D179" s="196" t="s">
        <v>4345</v>
      </c>
      <c r="E179" s="202" t="s">
        <v>641</v>
      </c>
      <c r="F179" s="630">
        <v>7294.25</v>
      </c>
      <c r="G179" s="197" t="s">
        <v>600</v>
      </c>
      <c r="H179" s="220">
        <v>44981</v>
      </c>
    </row>
    <row r="180" spans="1:8" s="205" customFormat="1" ht="11">
      <c r="A180" s="201"/>
      <c r="B180" s="196" t="s">
        <v>4346</v>
      </c>
      <c r="C180" s="224">
        <v>44210</v>
      </c>
      <c r="D180" s="196" t="s">
        <v>4347</v>
      </c>
      <c r="E180" s="202" t="s">
        <v>641</v>
      </c>
      <c r="F180" s="630">
        <v>6300</v>
      </c>
      <c r="G180" s="197" t="s">
        <v>600</v>
      </c>
      <c r="H180" s="220">
        <v>44939</v>
      </c>
    </row>
    <row r="181" spans="1:8" s="205" customFormat="1" ht="11">
      <c r="A181" s="201"/>
      <c r="B181" s="196" t="s">
        <v>4348</v>
      </c>
      <c r="C181" s="224">
        <v>44303</v>
      </c>
      <c r="D181" s="196" t="s">
        <v>2712</v>
      </c>
      <c r="E181" s="202" t="s">
        <v>641</v>
      </c>
      <c r="F181" s="630">
        <v>751.77</v>
      </c>
      <c r="G181" s="197" t="s">
        <v>600</v>
      </c>
      <c r="H181" s="220">
        <v>44330</v>
      </c>
    </row>
    <row r="182" spans="1:8" s="205" customFormat="1" ht="11">
      <c r="A182" s="201"/>
      <c r="B182" s="196" t="s">
        <v>4349</v>
      </c>
      <c r="C182" s="224">
        <v>44303</v>
      </c>
      <c r="D182" s="196" t="s">
        <v>2713</v>
      </c>
      <c r="E182" s="202" t="s">
        <v>641</v>
      </c>
      <c r="F182" s="630">
        <v>881.25</v>
      </c>
      <c r="G182" s="197" t="s">
        <v>600</v>
      </c>
      <c r="H182" s="220">
        <v>44330</v>
      </c>
    </row>
    <row r="183" spans="1:8" s="205" customFormat="1" ht="11">
      <c r="A183" s="201"/>
      <c r="B183" s="196" t="s">
        <v>4350</v>
      </c>
      <c r="C183" s="224">
        <v>44469</v>
      </c>
      <c r="D183" s="196" t="s">
        <v>2714</v>
      </c>
      <c r="E183" s="202" t="s">
        <v>641</v>
      </c>
      <c r="F183" s="630">
        <v>3314.92</v>
      </c>
      <c r="G183" s="197" t="s">
        <v>600</v>
      </c>
      <c r="H183" s="220">
        <v>44476</v>
      </c>
    </row>
    <row r="184" spans="1:8" s="205" customFormat="1" ht="11">
      <c r="A184" s="201"/>
      <c r="B184" s="196" t="s">
        <v>4351</v>
      </c>
      <c r="C184" s="224">
        <v>44442</v>
      </c>
      <c r="D184" s="196" t="s">
        <v>2715</v>
      </c>
      <c r="E184" s="202" t="s">
        <v>641</v>
      </c>
      <c r="F184" s="630">
        <v>3024</v>
      </c>
      <c r="G184" s="197" t="s">
        <v>600</v>
      </c>
      <c r="H184" s="220">
        <v>44448</v>
      </c>
    </row>
    <row r="185" spans="1:8" s="205" customFormat="1" ht="11">
      <c r="A185" s="201"/>
      <c r="B185" s="196" t="s">
        <v>4352</v>
      </c>
      <c r="C185" s="224">
        <v>44456</v>
      </c>
      <c r="D185" s="196" t="s">
        <v>2716</v>
      </c>
      <c r="E185" s="202" t="s">
        <v>641</v>
      </c>
      <c r="F185" s="630">
        <v>3660.54</v>
      </c>
      <c r="G185" s="197" t="s">
        <v>600</v>
      </c>
      <c r="H185" s="220">
        <v>44462</v>
      </c>
    </row>
    <row r="186" spans="1:8" s="205" customFormat="1" ht="11">
      <c r="A186" s="201"/>
      <c r="B186" s="196" t="s">
        <v>4353</v>
      </c>
      <c r="C186" s="224">
        <v>44490</v>
      </c>
      <c r="D186" s="196" t="s">
        <v>2717</v>
      </c>
      <c r="E186" s="202" t="s">
        <v>641</v>
      </c>
      <c r="F186" s="630">
        <v>3780</v>
      </c>
      <c r="G186" s="197" t="s">
        <v>600</v>
      </c>
      <c r="H186" s="220">
        <v>44498</v>
      </c>
    </row>
    <row r="187" spans="1:8" s="205" customFormat="1" ht="11">
      <c r="A187" s="201"/>
      <c r="B187" s="196" t="s">
        <v>4354</v>
      </c>
      <c r="C187" s="224">
        <v>44280</v>
      </c>
      <c r="D187" s="196" t="s">
        <v>4355</v>
      </c>
      <c r="E187" s="202" t="s">
        <v>641</v>
      </c>
      <c r="F187" s="630">
        <v>7999.16</v>
      </c>
      <c r="G187" s="197" t="s">
        <v>600</v>
      </c>
      <c r="H187" s="220">
        <v>45009</v>
      </c>
    </row>
    <row r="188" spans="1:8" s="205" customFormat="1" ht="11">
      <c r="A188" s="201"/>
      <c r="B188" s="196" t="s">
        <v>4356</v>
      </c>
      <c r="C188" s="224">
        <v>44238</v>
      </c>
      <c r="D188" s="196" t="s">
        <v>4357</v>
      </c>
      <c r="E188" s="202" t="s">
        <v>641</v>
      </c>
      <c r="F188" s="630">
        <v>6757.92</v>
      </c>
      <c r="G188" s="197" t="s">
        <v>600</v>
      </c>
      <c r="H188" s="220">
        <v>44967</v>
      </c>
    </row>
    <row r="189" spans="1:8" s="205" customFormat="1" ht="11">
      <c r="A189" s="201"/>
      <c r="B189" s="196" t="s">
        <v>4358</v>
      </c>
      <c r="C189" s="224">
        <v>44442</v>
      </c>
      <c r="D189" s="196" t="s">
        <v>2718</v>
      </c>
      <c r="E189" s="202" t="s">
        <v>641</v>
      </c>
      <c r="F189" s="630">
        <v>2534.2199999999998</v>
      </c>
      <c r="G189" s="197" t="s">
        <v>600</v>
      </c>
      <c r="H189" s="220">
        <v>44406</v>
      </c>
    </row>
    <row r="190" spans="1:8" s="205" customFormat="1" ht="11">
      <c r="A190" s="201"/>
      <c r="B190" s="196" t="s">
        <v>4359</v>
      </c>
      <c r="C190" s="224">
        <v>44372</v>
      </c>
      <c r="D190" s="196" t="s">
        <v>2719</v>
      </c>
      <c r="E190" s="202" t="s">
        <v>641</v>
      </c>
      <c r="F190" s="630">
        <v>2892.5</v>
      </c>
      <c r="G190" s="197" t="s">
        <v>600</v>
      </c>
      <c r="H190" s="220">
        <v>44377</v>
      </c>
    </row>
    <row r="191" spans="1:8" s="205" customFormat="1" ht="11">
      <c r="A191" s="201"/>
      <c r="B191" s="196" t="s">
        <v>4360</v>
      </c>
      <c r="C191" s="224">
        <v>44442</v>
      </c>
      <c r="D191" s="196" t="s">
        <v>2720</v>
      </c>
      <c r="E191" s="202" t="s">
        <v>641</v>
      </c>
      <c r="F191" s="630">
        <v>3378.96</v>
      </c>
      <c r="G191" s="197" t="s">
        <v>600</v>
      </c>
      <c r="H191" s="220">
        <v>44448</v>
      </c>
    </row>
    <row r="192" spans="1:8" s="205" customFormat="1" ht="11">
      <c r="A192" s="201"/>
      <c r="B192" s="196" t="s">
        <v>4361</v>
      </c>
      <c r="C192" s="224">
        <v>44210</v>
      </c>
      <c r="D192" s="196" t="s">
        <v>2721</v>
      </c>
      <c r="E192" s="202" t="s">
        <v>641</v>
      </c>
      <c r="F192" s="630">
        <v>6194.76</v>
      </c>
      <c r="G192" s="197" t="s">
        <v>600</v>
      </c>
      <c r="H192" s="220">
        <v>44939</v>
      </c>
    </row>
    <row r="193" spans="1:8" s="205" customFormat="1" ht="11">
      <c r="A193" s="201"/>
      <c r="B193" s="196" t="s">
        <v>4362</v>
      </c>
      <c r="C193" s="224">
        <v>44224</v>
      </c>
      <c r="D193" s="196" t="s">
        <v>4363</v>
      </c>
      <c r="E193" s="202" t="s">
        <v>641</v>
      </c>
      <c r="F193" s="630">
        <v>6710.71</v>
      </c>
      <c r="G193" s="197" t="s">
        <v>600</v>
      </c>
      <c r="H193" s="220">
        <v>44953</v>
      </c>
    </row>
    <row r="194" spans="1:8" s="205" customFormat="1" ht="11">
      <c r="A194" s="201"/>
      <c r="B194" s="196" t="s">
        <v>4364</v>
      </c>
      <c r="C194" s="224">
        <v>44344</v>
      </c>
      <c r="D194" s="196" t="s">
        <v>2722</v>
      </c>
      <c r="E194" s="202" t="s">
        <v>641</v>
      </c>
      <c r="F194" s="630">
        <v>1407.82</v>
      </c>
      <c r="G194" s="197" t="s">
        <v>600</v>
      </c>
      <c r="H194" s="220">
        <v>44344</v>
      </c>
    </row>
    <row r="195" spans="1:8" s="205" customFormat="1" ht="11">
      <c r="A195" s="201"/>
      <c r="B195" s="196" t="s">
        <v>4365</v>
      </c>
      <c r="C195" s="224">
        <v>44191</v>
      </c>
      <c r="D195" s="196" t="s">
        <v>2723</v>
      </c>
      <c r="E195" s="202" t="s">
        <v>641</v>
      </c>
      <c r="F195" s="630">
        <v>6675.75</v>
      </c>
      <c r="G195" s="197" t="s">
        <v>600</v>
      </c>
      <c r="H195" s="220">
        <v>44203</v>
      </c>
    </row>
    <row r="196" spans="1:8" s="205" customFormat="1" ht="11">
      <c r="A196" s="201"/>
      <c r="B196" s="196" t="s">
        <v>4366</v>
      </c>
      <c r="C196" s="224">
        <v>44280</v>
      </c>
      <c r="D196" s="196" t="s">
        <v>4367</v>
      </c>
      <c r="E196" s="202" t="s">
        <v>641</v>
      </c>
      <c r="F196" s="630">
        <v>10101.780000000001</v>
      </c>
      <c r="G196" s="197" t="s">
        <v>600</v>
      </c>
      <c r="H196" s="220">
        <v>45009</v>
      </c>
    </row>
    <row r="197" spans="1:8" s="205" customFormat="1" ht="11">
      <c r="A197" s="201"/>
      <c r="B197" s="196" t="s">
        <v>4368</v>
      </c>
      <c r="C197" s="224">
        <v>44373</v>
      </c>
      <c r="D197" s="196" t="s">
        <v>2724</v>
      </c>
      <c r="E197" s="202" t="s">
        <v>641</v>
      </c>
      <c r="F197" s="630">
        <v>1818.64</v>
      </c>
      <c r="G197" s="197" t="s">
        <v>600</v>
      </c>
      <c r="H197" s="220">
        <v>44400</v>
      </c>
    </row>
    <row r="198" spans="1:8" s="205" customFormat="1" ht="11">
      <c r="A198" s="201"/>
      <c r="B198" s="196" t="s">
        <v>4369</v>
      </c>
      <c r="C198" s="224">
        <v>44373</v>
      </c>
      <c r="D198" s="196" t="s">
        <v>2725</v>
      </c>
      <c r="E198" s="202" t="s">
        <v>641</v>
      </c>
      <c r="F198" s="630">
        <v>2252.64</v>
      </c>
      <c r="G198" s="197" t="s">
        <v>600</v>
      </c>
      <c r="H198" s="220">
        <v>44400</v>
      </c>
    </row>
    <row r="199" spans="1:8" s="205" customFormat="1" ht="11">
      <c r="A199" s="201"/>
      <c r="B199" s="196" t="s">
        <v>4370</v>
      </c>
      <c r="C199" s="224">
        <v>44526</v>
      </c>
      <c r="D199" s="196" t="s">
        <v>2726</v>
      </c>
      <c r="E199" s="202" t="s">
        <v>641</v>
      </c>
      <c r="F199" s="630">
        <v>4536</v>
      </c>
      <c r="G199" s="197" t="s">
        <v>600</v>
      </c>
      <c r="H199" s="220">
        <v>44533</v>
      </c>
    </row>
    <row r="200" spans="1:8" s="205" customFormat="1" ht="11">
      <c r="A200" s="201"/>
      <c r="B200" s="196" t="s">
        <v>4371</v>
      </c>
      <c r="C200" s="224">
        <v>44490</v>
      </c>
      <c r="D200" s="196" t="s">
        <v>2727</v>
      </c>
      <c r="E200" s="202" t="s">
        <v>641</v>
      </c>
      <c r="F200" s="630">
        <v>4700</v>
      </c>
      <c r="G200" s="197" t="s">
        <v>600</v>
      </c>
      <c r="H200" s="220">
        <v>44498</v>
      </c>
    </row>
    <row r="201" spans="1:8" s="205" customFormat="1" ht="11">
      <c r="A201" s="201"/>
      <c r="B201" s="196" t="s">
        <v>4372</v>
      </c>
      <c r="C201" s="224">
        <v>43994</v>
      </c>
      <c r="D201" s="196" t="s">
        <v>2728</v>
      </c>
      <c r="E201" s="202" t="s">
        <v>641</v>
      </c>
      <c r="F201" s="630">
        <v>2252.64</v>
      </c>
      <c r="G201" s="197" t="s">
        <v>600</v>
      </c>
      <c r="H201" s="220">
        <v>44345</v>
      </c>
    </row>
    <row r="202" spans="1:8" s="205" customFormat="1" ht="11">
      <c r="A202" s="201"/>
      <c r="B202" s="196" t="s">
        <v>4373</v>
      </c>
      <c r="C202" s="224">
        <v>44275</v>
      </c>
      <c r="D202" s="196" t="s">
        <v>2729</v>
      </c>
      <c r="E202" s="202" t="s">
        <v>641</v>
      </c>
      <c r="F202" s="630">
        <v>345.8</v>
      </c>
      <c r="G202" s="197" t="s">
        <v>600</v>
      </c>
      <c r="H202" s="220">
        <v>44296</v>
      </c>
    </row>
    <row r="203" spans="1:8" s="205" customFormat="1" ht="11">
      <c r="A203" s="201"/>
      <c r="B203" s="196" t="s">
        <v>4374</v>
      </c>
      <c r="C203" s="224">
        <v>44344</v>
      </c>
      <c r="D203" s="196" t="s">
        <v>2730</v>
      </c>
      <c r="E203" s="202" t="s">
        <v>641</v>
      </c>
      <c r="F203" s="630">
        <v>1126.24</v>
      </c>
      <c r="G203" s="197" t="s">
        <v>600</v>
      </c>
      <c r="H203" s="220">
        <v>44344</v>
      </c>
    </row>
    <row r="204" spans="1:8" s="205" customFormat="1" ht="11">
      <c r="A204" s="201"/>
      <c r="B204" s="196" t="s">
        <v>4375</v>
      </c>
      <c r="C204" s="224">
        <v>44386</v>
      </c>
      <c r="D204" s="196" t="s">
        <v>2731</v>
      </c>
      <c r="E204" s="202" t="s">
        <v>641</v>
      </c>
      <c r="F204" s="630">
        <v>2148.5100000000002</v>
      </c>
      <c r="G204" s="197" t="s">
        <v>600</v>
      </c>
      <c r="H204" s="220">
        <v>44386</v>
      </c>
    </row>
    <row r="205" spans="1:8" s="205" customFormat="1" ht="11">
      <c r="A205" s="201"/>
      <c r="B205" s="196" t="s">
        <v>4376</v>
      </c>
      <c r="C205" s="224">
        <v>44484</v>
      </c>
      <c r="D205" s="196" t="s">
        <v>2732</v>
      </c>
      <c r="E205" s="202" t="s">
        <v>641</v>
      </c>
      <c r="F205" s="630">
        <v>4505.28</v>
      </c>
      <c r="G205" s="197" t="s">
        <v>600</v>
      </c>
      <c r="H205" s="220">
        <v>44484</v>
      </c>
    </row>
    <row r="206" spans="1:8" s="205" customFormat="1" ht="11">
      <c r="A206" s="201"/>
      <c r="B206" s="196" t="s">
        <v>4377</v>
      </c>
      <c r="C206" s="224">
        <v>44344</v>
      </c>
      <c r="D206" s="196" t="s">
        <v>2733</v>
      </c>
      <c r="E206" s="202" t="s">
        <v>641</v>
      </c>
      <c r="F206" s="630">
        <v>1145.24</v>
      </c>
      <c r="G206" s="197" t="s">
        <v>600</v>
      </c>
      <c r="H206" s="220">
        <v>44344</v>
      </c>
    </row>
    <row r="207" spans="1:8" s="205" customFormat="1" ht="11">
      <c r="A207" s="201"/>
      <c r="B207" s="196" t="s">
        <v>4378</v>
      </c>
      <c r="C207" s="224">
        <v>44344</v>
      </c>
      <c r="D207" s="196" t="s">
        <v>2734</v>
      </c>
      <c r="E207" s="202" t="s">
        <v>641</v>
      </c>
      <c r="F207" s="630">
        <v>1126.24</v>
      </c>
      <c r="G207" s="197" t="s">
        <v>600</v>
      </c>
      <c r="H207" s="220">
        <v>44344</v>
      </c>
    </row>
    <row r="208" spans="1:8" s="205" customFormat="1" ht="11">
      <c r="A208" s="201"/>
      <c r="B208" s="196" t="s">
        <v>4379</v>
      </c>
      <c r="C208" s="224">
        <v>44210</v>
      </c>
      <c r="D208" s="196" t="s">
        <v>2735</v>
      </c>
      <c r="E208" s="202" t="s">
        <v>641</v>
      </c>
      <c r="F208" s="630">
        <v>6195.08</v>
      </c>
      <c r="G208" s="197" t="s">
        <v>600</v>
      </c>
      <c r="H208" s="220">
        <v>44939</v>
      </c>
    </row>
    <row r="209" spans="1:8" s="205" customFormat="1" ht="11">
      <c r="A209" s="201"/>
      <c r="B209" s="196" t="s">
        <v>4380</v>
      </c>
      <c r="C209" s="224">
        <v>43998</v>
      </c>
      <c r="D209" s="196" t="s">
        <v>2736</v>
      </c>
      <c r="E209" s="202" t="s">
        <v>641</v>
      </c>
      <c r="F209" s="630">
        <v>205.96</v>
      </c>
      <c r="G209" s="197" t="s">
        <v>600</v>
      </c>
      <c r="H209" s="220">
        <v>44377</v>
      </c>
    </row>
    <row r="210" spans="1:8" s="205" customFormat="1" ht="11">
      <c r="A210" s="201"/>
      <c r="B210" s="196" t="s">
        <v>4381</v>
      </c>
      <c r="C210" s="224">
        <v>44252</v>
      </c>
      <c r="D210" s="196" t="s">
        <v>4382</v>
      </c>
      <c r="E210" s="202" t="s">
        <v>641</v>
      </c>
      <c r="F210" s="630">
        <v>9673</v>
      </c>
      <c r="G210" s="197" t="s">
        <v>600</v>
      </c>
      <c r="H210" s="220">
        <v>44981</v>
      </c>
    </row>
    <row r="211" spans="1:8" s="205" customFormat="1" ht="11">
      <c r="A211" s="201"/>
      <c r="B211" s="196" t="s">
        <v>4383</v>
      </c>
      <c r="C211" s="224">
        <v>43980</v>
      </c>
      <c r="D211" s="196" t="s">
        <v>2737</v>
      </c>
      <c r="E211" s="202" t="s">
        <v>641</v>
      </c>
      <c r="F211" s="630">
        <v>5060</v>
      </c>
      <c r="G211" s="197" t="s">
        <v>600</v>
      </c>
      <c r="H211" s="220">
        <v>44331</v>
      </c>
    </row>
    <row r="212" spans="1:8" s="205" customFormat="1" ht="11">
      <c r="A212" s="201"/>
      <c r="B212" s="196" t="s">
        <v>4384</v>
      </c>
      <c r="C212" s="224">
        <v>44442</v>
      </c>
      <c r="D212" s="196" t="s">
        <v>2738</v>
      </c>
      <c r="E212" s="202" t="s">
        <v>641</v>
      </c>
      <c r="F212" s="630">
        <v>2321.13</v>
      </c>
      <c r="G212" s="197" t="s">
        <v>600</v>
      </c>
      <c r="H212" s="220">
        <v>44406</v>
      </c>
    </row>
    <row r="213" spans="1:8" s="205" customFormat="1" ht="11">
      <c r="A213" s="201"/>
      <c r="B213" s="196" t="s">
        <v>4385</v>
      </c>
      <c r="C213" s="224">
        <v>44386</v>
      </c>
      <c r="D213" s="196" t="s">
        <v>2739</v>
      </c>
      <c r="E213" s="202" t="s">
        <v>641</v>
      </c>
      <c r="F213" s="630">
        <v>2004.24</v>
      </c>
      <c r="G213" s="197" t="s">
        <v>600</v>
      </c>
      <c r="H213" s="220">
        <v>44386</v>
      </c>
    </row>
    <row r="214" spans="1:8" s="205" customFormat="1" ht="11">
      <c r="A214" s="201"/>
      <c r="B214" s="196" t="s">
        <v>4386</v>
      </c>
      <c r="C214" s="224">
        <v>44442</v>
      </c>
      <c r="D214" s="196" t="s">
        <v>2740</v>
      </c>
      <c r="E214" s="202" t="s">
        <v>641</v>
      </c>
      <c r="F214" s="630">
        <v>2520</v>
      </c>
      <c r="G214" s="197" t="s">
        <v>600</v>
      </c>
      <c r="H214" s="220">
        <v>44420</v>
      </c>
    </row>
    <row r="215" spans="1:8" s="205" customFormat="1" ht="11">
      <c r="A215" s="201"/>
      <c r="B215" s="196" t="s">
        <v>4387</v>
      </c>
      <c r="C215" s="224">
        <v>44442</v>
      </c>
      <c r="D215" s="196" t="s">
        <v>2741</v>
      </c>
      <c r="E215" s="202" t="s">
        <v>641</v>
      </c>
      <c r="F215" s="630">
        <v>2534.2199999999998</v>
      </c>
      <c r="G215" s="197" t="s">
        <v>600</v>
      </c>
      <c r="H215" s="220">
        <v>44406</v>
      </c>
    </row>
    <row r="216" spans="1:8" s="205" customFormat="1" ht="11">
      <c r="A216" s="201"/>
      <c r="B216" s="196" t="s">
        <v>4388</v>
      </c>
      <c r="C216" s="224">
        <v>44442</v>
      </c>
      <c r="D216" s="196" t="s">
        <v>2742</v>
      </c>
      <c r="E216" s="202" t="s">
        <v>641</v>
      </c>
      <c r="F216" s="630">
        <v>3097.38</v>
      </c>
      <c r="G216" s="197" t="s">
        <v>600</v>
      </c>
      <c r="H216" s="220">
        <v>44434</v>
      </c>
    </row>
    <row r="217" spans="1:8" s="205" customFormat="1" ht="11">
      <c r="A217" s="201"/>
      <c r="B217" s="196" t="s">
        <v>4389</v>
      </c>
      <c r="C217" s="224">
        <v>44303</v>
      </c>
      <c r="D217" s="196" t="s">
        <v>2743</v>
      </c>
      <c r="E217" s="202" t="s">
        <v>641</v>
      </c>
      <c r="F217" s="630">
        <v>1033.5</v>
      </c>
      <c r="G217" s="197" t="s">
        <v>600</v>
      </c>
      <c r="H217" s="220">
        <v>44330</v>
      </c>
    </row>
    <row r="218" spans="1:8" s="205" customFormat="1" ht="11">
      <c r="A218" s="201"/>
      <c r="B218" s="196" t="s">
        <v>4390</v>
      </c>
      <c r="C218" s="224">
        <v>44372</v>
      </c>
      <c r="D218" s="196" t="s">
        <v>2744</v>
      </c>
      <c r="E218" s="202" t="s">
        <v>641</v>
      </c>
      <c r="F218" s="630">
        <v>1512</v>
      </c>
      <c r="G218" s="197" t="s">
        <v>600</v>
      </c>
      <c r="H218" s="220">
        <v>44377</v>
      </c>
    </row>
    <row r="219" spans="1:8" s="205" customFormat="1" ht="11">
      <c r="A219" s="201"/>
      <c r="B219" s="196" t="s">
        <v>4391</v>
      </c>
      <c r="C219" s="224">
        <v>44210</v>
      </c>
      <c r="D219" s="196" t="s">
        <v>4392</v>
      </c>
      <c r="E219" s="202" t="s">
        <v>641</v>
      </c>
      <c r="F219" s="630">
        <v>5544</v>
      </c>
      <c r="G219" s="197" t="s">
        <v>600</v>
      </c>
      <c r="H219" s="220">
        <v>44939</v>
      </c>
    </row>
    <row r="220" spans="1:8" s="205" customFormat="1" ht="11">
      <c r="A220" s="201"/>
      <c r="B220" s="196" t="s">
        <v>4393</v>
      </c>
      <c r="C220" s="224">
        <v>44210</v>
      </c>
      <c r="D220" s="196" t="s">
        <v>4394</v>
      </c>
      <c r="E220" s="202" t="s">
        <v>641</v>
      </c>
      <c r="F220" s="630">
        <v>5544</v>
      </c>
      <c r="G220" s="197" t="s">
        <v>600</v>
      </c>
      <c r="H220" s="220">
        <v>44939</v>
      </c>
    </row>
    <row r="221" spans="1:8" s="205" customFormat="1" ht="11">
      <c r="A221" s="201"/>
      <c r="B221" s="196" t="s">
        <v>4395</v>
      </c>
      <c r="C221" s="224">
        <v>44526</v>
      </c>
      <c r="D221" s="196" t="s">
        <v>2745</v>
      </c>
      <c r="E221" s="202" t="s">
        <v>641</v>
      </c>
      <c r="F221" s="630">
        <v>4546.6000000000004</v>
      </c>
      <c r="G221" s="197" t="s">
        <v>600</v>
      </c>
      <c r="H221" s="220">
        <v>44533</v>
      </c>
    </row>
    <row r="222" spans="1:8" s="205" customFormat="1" ht="11">
      <c r="A222" s="201"/>
      <c r="B222" s="196" t="s">
        <v>4396</v>
      </c>
      <c r="C222" s="224">
        <v>44469</v>
      </c>
      <c r="D222" s="196" t="s">
        <v>2746</v>
      </c>
      <c r="E222" s="202" t="s">
        <v>641</v>
      </c>
      <c r="F222" s="630">
        <v>4063.5</v>
      </c>
      <c r="G222" s="197" t="s">
        <v>600</v>
      </c>
      <c r="H222" s="220">
        <v>44476</v>
      </c>
    </row>
    <row r="223" spans="1:8" s="205" customFormat="1" ht="11">
      <c r="A223" s="201"/>
      <c r="B223" s="196" t="s">
        <v>4397</v>
      </c>
      <c r="C223" s="224">
        <v>44275</v>
      </c>
      <c r="D223" s="196" t="s">
        <v>2747</v>
      </c>
      <c r="E223" s="202" t="s">
        <v>641</v>
      </c>
      <c r="F223" s="630">
        <v>254.9</v>
      </c>
      <c r="G223" s="197" t="s">
        <v>600</v>
      </c>
      <c r="H223" s="220">
        <v>44281</v>
      </c>
    </row>
    <row r="224" spans="1:8" s="205" customFormat="1" ht="11">
      <c r="A224" s="201"/>
      <c r="B224" s="196" t="s">
        <v>4398</v>
      </c>
      <c r="C224" s="224">
        <v>44344</v>
      </c>
      <c r="D224" s="196" t="s">
        <v>2748</v>
      </c>
      <c r="E224" s="202" t="s">
        <v>641</v>
      </c>
      <c r="F224" s="630">
        <v>1008</v>
      </c>
      <c r="G224" s="197" t="s">
        <v>600</v>
      </c>
      <c r="H224" s="220">
        <v>44344</v>
      </c>
    </row>
    <row r="225" spans="1:8" s="205" customFormat="1" ht="11">
      <c r="A225" s="201"/>
      <c r="B225" s="196" t="s">
        <v>4399</v>
      </c>
      <c r="C225" s="224">
        <v>44210</v>
      </c>
      <c r="D225" s="196" t="s">
        <v>4400</v>
      </c>
      <c r="E225" s="202" t="s">
        <v>641</v>
      </c>
      <c r="F225" s="630">
        <v>6194.76</v>
      </c>
      <c r="G225" s="197" t="s">
        <v>600</v>
      </c>
      <c r="H225" s="220">
        <v>44939</v>
      </c>
    </row>
    <row r="226" spans="1:8" s="205" customFormat="1" ht="11">
      <c r="A226" s="201"/>
      <c r="B226" s="196" t="s">
        <v>4401</v>
      </c>
      <c r="C226" s="224">
        <v>43994</v>
      </c>
      <c r="D226" s="196" t="s">
        <v>2749</v>
      </c>
      <c r="E226" s="202" t="s">
        <v>641</v>
      </c>
      <c r="F226" s="630">
        <v>1979.04</v>
      </c>
      <c r="G226" s="197" t="s">
        <v>600</v>
      </c>
      <c r="H226" s="220">
        <v>44345</v>
      </c>
    </row>
    <row r="227" spans="1:8" s="205" customFormat="1" ht="11">
      <c r="A227" s="201"/>
      <c r="B227" s="196" t="s">
        <v>4402</v>
      </c>
      <c r="C227" s="224">
        <v>44372</v>
      </c>
      <c r="D227" s="196" t="s">
        <v>2750</v>
      </c>
      <c r="E227" s="202" t="s">
        <v>641</v>
      </c>
      <c r="F227" s="630">
        <v>1689.4</v>
      </c>
      <c r="G227" s="197" t="s">
        <v>600</v>
      </c>
      <c r="H227" s="220">
        <v>44377</v>
      </c>
    </row>
    <row r="228" spans="1:8" s="205" customFormat="1" ht="11">
      <c r="A228" s="201"/>
      <c r="B228" s="196" t="s">
        <v>4403</v>
      </c>
      <c r="C228" s="224">
        <v>44224</v>
      </c>
      <c r="D228" s="196" t="s">
        <v>4404</v>
      </c>
      <c r="E228" s="202" t="s">
        <v>641</v>
      </c>
      <c r="F228" s="630">
        <v>5796</v>
      </c>
      <c r="G228" s="197" t="s">
        <v>600</v>
      </c>
      <c r="H228" s="220">
        <v>44953</v>
      </c>
    </row>
    <row r="229" spans="1:8" s="205" customFormat="1" ht="11">
      <c r="A229" s="201"/>
      <c r="B229" s="196" t="s">
        <v>4405</v>
      </c>
      <c r="C229" s="224">
        <v>44300</v>
      </c>
      <c r="D229" s="196" t="s">
        <v>2751</v>
      </c>
      <c r="E229" s="202" t="s">
        <v>641</v>
      </c>
      <c r="F229" s="630">
        <v>757.74</v>
      </c>
      <c r="G229" s="197" t="s">
        <v>600</v>
      </c>
      <c r="H229" s="220">
        <v>44330</v>
      </c>
    </row>
    <row r="230" spans="1:8" s="205" customFormat="1" ht="11">
      <c r="A230" s="201"/>
      <c r="B230" s="196" t="s">
        <v>4406</v>
      </c>
      <c r="C230" s="224">
        <v>44275</v>
      </c>
      <c r="D230" s="196" t="s">
        <v>2752</v>
      </c>
      <c r="E230" s="202" t="s">
        <v>641</v>
      </c>
      <c r="F230" s="630">
        <v>219.26</v>
      </c>
      <c r="G230" s="197" t="s">
        <v>600</v>
      </c>
      <c r="H230" s="220">
        <v>44281</v>
      </c>
    </row>
    <row r="231" spans="1:8" s="205" customFormat="1" ht="11">
      <c r="A231" s="201"/>
      <c r="B231" s="196" t="s">
        <v>4407</v>
      </c>
      <c r="C231" s="224">
        <v>44469</v>
      </c>
      <c r="D231" s="196" t="s">
        <v>2753</v>
      </c>
      <c r="E231" s="202" t="s">
        <v>641</v>
      </c>
      <c r="F231" s="630">
        <v>3942.12</v>
      </c>
      <c r="G231" s="197" t="s">
        <v>600</v>
      </c>
      <c r="H231" s="220">
        <v>44476</v>
      </c>
    </row>
    <row r="232" spans="1:8" s="205" customFormat="1" ht="11">
      <c r="A232" s="201"/>
      <c r="B232" s="196" t="s">
        <v>4408</v>
      </c>
      <c r="C232" s="224">
        <v>44210</v>
      </c>
      <c r="D232" s="196" t="s">
        <v>2754</v>
      </c>
      <c r="E232" s="202" t="s">
        <v>641</v>
      </c>
      <c r="F232" s="630">
        <v>5291.11</v>
      </c>
      <c r="G232" s="197" t="s">
        <v>600</v>
      </c>
      <c r="H232" s="220">
        <v>44939</v>
      </c>
    </row>
    <row r="233" spans="1:8" s="205" customFormat="1" ht="11">
      <c r="A233" s="201"/>
      <c r="B233" s="196" t="s">
        <v>4409</v>
      </c>
      <c r="C233" s="224">
        <v>44372</v>
      </c>
      <c r="D233" s="196" t="s">
        <v>2755</v>
      </c>
      <c r="E233" s="202" t="s">
        <v>641</v>
      </c>
      <c r="F233" s="630">
        <v>1363.98</v>
      </c>
      <c r="G233" s="197" t="s">
        <v>600</v>
      </c>
      <c r="H233" s="220">
        <v>44377</v>
      </c>
    </row>
    <row r="234" spans="1:8" s="205" customFormat="1" ht="11">
      <c r="A234" s="201"/>
      <c r="B234" s="196" t="s">
        <v>4410</v>
      </c>
      <c r="C234" s="224">
        <v>44553</v>
      </c>
      <c r="D234" s="196" t="s">
        <v>74</v>
      </c>
      <c r="E234" s="202" t="s">
        <v>641</v>
      </c>
      <c r="F234" s="630">
        <v>5077.6000000000004</v>
      </c>
      <c r="G234" s="197" t="s">
        <v>600</v>
      </c>
      <c r="H234" s="220">
        <v>44560</v>
      </c>
    </row>
    <row r="235" spans="1:8" s="205" customFormat="1" ht="11">
      <c r="A235" s="201"/>
      <c r="B235" s="196" t="s">
        <v>4411</v>
      </c>
      <c r="C235" s="224">
        <v>44442</v>
      </c>
      <c r="D235" s="196" t="s">
        <v>2756</v>
      </c>
      <c r="E235" s="202" t="s">
        <v>641</v>
      </c>
      <c r="F235" s="630">
        <v>1873.3</v>
      </c>
      <c r="G235" s="197" t="s">
        <v>600</v>
      </c>
      <c r="H235" s="220">
        <v>44420</v>
      </c>
    </row>
    <row r="236" spans="1:8" s="205" customFormat="1" ht="11">
      <c r="A236" s="201"/>
      <c r="B236" s="196" t="s">
        <v>4412</v>
      </c>
      <c r="C236" s="224">
        <v>44386</v>
      </c>
      <c r="D236" s="196" t="s">
        <v>2757</v>
      </c>
      <c r="E236" s="202" t="s">
        <v>641</v>
      </c>
      <c r="F236" s="630">
        <v>1777.16</v>
      </c>
      <c r="G236" s="197" t="s">
        <v>600</v>
      </c>
      <c r="H236" s="220">
        <v>44386</v>
      </c>
    </row>
    <row r="237" spans="1:8" s="205" customFormat="1" ht="11">
      <c r="A237" s="201"/>
      <c r="B237" s="196" t="s">
        <v>4413</v>
      </c>
      <c r="C237" s="224">
        <v>44344</v>
      </c>
      <c r="D237" s="196" t="s">
        <v>2758</v>
      </c>
      <c r="E237" s="202" t="s">
        <v>641</v>
      </c>
      <c r="F237" s="630">
        <v>909.32</v>
      </c>
      <c r="G237" s="197" t="s">
        <v>600</v>
      </c>
      <c r="H237" s="220">
        <v>44344</v>
      </c>
    </row>
    <row r="238" spans="1:8" s="205" customFormat="1" ht="11">
      <c r="A238" s="201"/>
      <c r="B238" s="196" t="s">
        <v>4414</v>
      </c>
      <c r="C238" s="224">
        <v>44442</v>
      </c>
      <c r="D238" s="196" t="s">
        <v>2759</v>
      </c>
      <c r="E238" s="202" t="s">
        <v>641</v>
      </c>
      <c r="F238" s="630">
        <v>3097.38</v>
      </c>
      <c r="G238" s="197" t="s">
        <v>600</v>
      </c>
      <c r="H238" s="220">
        <v>44434</v>
      </c>
    </row>
    <row r="239" spans="1:8" s="205" customFormat="1" ht="11">
      <c r="A239" s="201"/>
      <c r="B239" s="196" t="s">
        <v>4415</v>
      </c>
      <c r="C239" s="224">
        <v>44540</v>
      </c>
      <c r="D239" s="196" t="s">
        <v>2760</v>
      </c>
      <c r="E239" s="202" t="s">
        <v>641</v>
      </c>
      <c r="F239" s="630">
        <v>4788</v>
      </c>
      <c r="G239" s="197" t="s">
        <v>600</v>
      </c>
      <c r="H239" s="220">
        <v>44546</v>
      </c>
    </row>
    <row r="240" spans="1:8" s="205" customFormat="1" ht="11">
      <c r="A240" s="201"/>
      <c r="B240" s="196" t="s">
        <v>4416</v>
      </c>
      <c r="C240" s="224">
        <v>44372</v>
      </c>
      <c r="D240" s="196" t="s">
        <v>2761</v>
      </c>
      <c r="E240" s="202" t="s">
        <v>641</v>
      </c>
      <c r="F240" s="630">
        <v>1123.98</v>
      </c>
      <c r="G240" s="197" t="s">
        <v>600</v>
      </c>
      <c r="H240" s="220">
        <v>44377</v>
      </c>
    </row>
    <row r="241" spans="1:8" s="205" customFormat="1" ht="11">
      <c r="A241" s="201"/>
      <c r="B241" s="196" t="s">
        <v>4417</v>
      </c>
      <c r="C241" s="224">
        <v>44246</v>
      </c>
      <c r="D241" s="196" t="s">
        <v>2762</v>
      </c>
      <c r="E241" s="202" t="s">
        <v>641</v>
      </c>
      <c r="F241" s="630">
        <v>6265.22</v>
      </c>
      <c r="G241" s="197" t="s">
        <v>600</v>
      </c>
      <c r="H241" s="220">
        <v>44237</v>
      </c>
    </row>
    <row r="242" spans="1:8" s="205" customFormat="1" ht="11">
      <c r="A242" s="201"/>
      <c r="B242" s="196" t="s">
        <v>4418</v>
      </c>
      <c r="C242" s="224">
        <v>44442</v>
      </c>
      <c r="D242" s="196" t="s">
        <v>2763</v>
      </c>
      <c r="E242" s="202" t="s">
        <v>641</v>
      </c>
      <c r="F242" s="630">
        <v>2520</v>
      </c>
      <c r="G242" s="197" t="s">
        <v>600</v>
      </c>
      <c r="H242" s="220">
        <v>44420</v>
      </c>
    </row>
    <row r="243" spans="1:8" s="205" customFormat="1" ht="11">
      <c r="A243" s="201"/>
      <c r="B243" s="196" t="s">
        <v>4419</v>
      </c>
      <c r="C243" s="224">
        <v>44266</v>
      </c>
      <c r="D243" s="196" t="s">
        <v>4420</v>
      </c>
      <c r="E243" s="202" t="s">
        <v>641</v>
      </c>
      <c r="F243" s="630">
        <v>6265.22</v>
      </c>
      <c r="G243" s="197" t="s">
        <v>600</v>
      </c>
      <c r="H243" s="220">
        <v>44995</v>
      </c>
    </row>
    <row r="244" spans="1:8" s="205" customFormat="1" ht="11">
      <c r="A244" s="201"/>
      <c r="B244" s="196" t="s">
        <v>4421</v>
      </c>
      <c r="C244" s="224">
        <v>44224</v>
      </c>
      <c r="D244" s="196" t="s">
        <v>4422</v>
      </c>
      <c r="E244" s="202" t="s">
        <v>641</v>
      </c>
      <c r="F244" s="630">
        <v>6756.25</v>
      </c>
      <c r="G244" s="197" t="s">
        <v>600</v>
      </c>
      <c r="H244" s="220">
        <v>44953</v>
      </c>
    </row>
    <row r="245" spans="1:8" s="205" customFormat="1" ht="11">
      <c r="A245" s="201"/>
      <c r="B245" s="196" t="s">
        <v>4423</v>
      </c>
      <c r="C245" s="224">
        <v>44469</v>
      </c>
      <c r="D245" s="196" t="s">
        <v>2764</v>
      </c>
      <c r="E245" s="202" t="s">
        <v>641</v>
      </c>
      <c r="F245" s="630">
        <v>2622.62</v>
      </c>
      <c r="G245" s="197" t="s">
        <v>600</v>
      </c>
      <c r="H245" s="220">
        <v>44476</v>
      </c>
    </row>
    <row r="246" spans="1:8" s="205" customFormat="1" ht="11">
      <c r="A246" s="201"/>
      <c r="B246" s="196" t="s">
        <v>4424</v>
      </c>
      <c r="C246" s="224">
        <v>44238</v>
      </c>
      <c r="D246" s="196" t="s">
        <v>4425</v>
      </c>
      <c r="E246" s="202" t="s">
        <v>641</v>
      </c>
      <c r="F246" s="630">
        <v>5455.92</v>
      </c>
      <c r="G246" s="197" t="s">
        <v>600</v>
      </c>
      <c r="H246" s="220">
        <v>44967</v>
      </c>
    </row>
    <row r="247" spans="1:8" s="205" customFormat="1" ht="11">
      <c r="A247" s="201"/>
      <c r="B247" s="196" t="s">
        <v>4426</v>
      </c>
      <c r="C247" s="224">
        <v>44386</v>
      </c>
      <c r="D247" s="196" t="s">
        <v>2765</v>
      </c>
      <c r="E247" s="202" t="s">
        <v>641</v>
      </c>
      <c r="F247" s="630">
        <v>1591.31</v>
      </c>
      <c r="G247" s="197" t="s">
        <v>600</v>
      </c>
      <c r="H247" s="220">
        <v>44386</v>
      </c>
    </row>
    <row r="248" spans="1:8" s="205" customFormat="1" ht="11">
      <c r="A248" s="201"/>
      <c r="B248" s="196" t="s">
        <v>4427</v>
      </c>
      <c r="C248" s="224">
        <v>44490</v>
      </c>
      <c r="D248" s="196" t="s">
        <v>2766</v>
      </c>
      <c r="E248" s="202" t="s">
        <v>641</v>
      </c>
      <c r="F248" s="630">
        <v>2809.95</v>
      </c>
      <c r="G248" s="197" t="s">
        <v>600</v>
      </c>
      <c r="H248" s="220">
        <v>44498</v>
      </c>
    </row>
    <row r="249" spans="1:8" s="205" customFormat="1" ht="11">
      <c r="A249" s="201"/>
      <c r="B249" s="196" t="s">
        <v>4428</v>
      </c>
      <c r="C249" s="224">
        <v>44372</v>
      </c>
      <c r="D249" s="196" t="s">
        <v>2767</v>
      </c>
      <c r="E249" s="202" t="s">
        <v>641</v>
      </c>
      <c r="F249" s="630">
        <v>1363.98</v>
      </c>
      <c r="G249" s="197" t="s">
        <v>600</v>
      </c>
      <c r="H249" s="220">
        <v>44377</v>
      </c>
    </row>
    <row r="250" spans="1:8" s="205" customFormat="1" ht="11">
      <c r="A250" s="201"/>
      <c r="B250" s="196" t="s">
        <v>4429</v>
      </c>
      <c r="C250" s="224">
        <v>44266</v>
      </c>
      <c r="D250" s="196" t="s">
        <v>4430</v>
      </c>
      <c r="E250" s="202" t="s">
        <v>641</v>
      </c>
      <c r="F250" s="630">
        <v>6265.22</v>
      </c>
      <c r="G250" s="197" t="s">
        <v>600</v>
      </c>
      <c r="H250" s="220">
        <v>44995</v>
      </c>
    </row>
    <row r="251" spans="1:8" s="205" customFormat="1" ht="11">
      <c r="A251" s="201"/>
      <c r="B251" s="196" t="s">
        <v>4431</v>
      </c>
      <c r="C251" s="224">
        <v>44442</v>
      </c>
      <c r="D251" s="196" t="s">
        <v>2768</v>
      </c>
      <c r="E251" s="202" t="s">
        <v>641</v>
      </c>
      <c r="F251" s="630">
        <v>2435.29</v>
      </c>
      <c r="G251" s="197" t="s">
        <v>600</v>
      </c>
      <c r="H251" s="220">
        <v>44420</v>
      </c>
    </row>
    <row r="252" spans="1:8" s="205" customFormat="1" ht="11">
      <c r="A252" s="201"/>
      <c r="B252" s="196" t="s">
        <v>4432</v>
      </c>
      <c r="C252" s="224">
        <v>44540</v>
      </c>
      <c r="D252" s="196" t="s">
        <v>2769</v>
      </c>
      <c r="E252" s="202" t="s">
        <v>641</v>
      </c>
      <c r="F252" s="630">
        <v>4319.2700000000004</v>
      </c>
      <c r="G252" s="197" t="s">
        <v>600</v>
      </c>
      <c r="H252" s="220">
        <v>44546</v>
      </c>
    </row>
    <row r="253" spans="1:8" s="205" customFormat="1" ht="11">
      <c r="A253" s="201"/>
      <c r="B253" s="196" t="s">
        <v>4433</v>
      </c>
      <c r="C253" s="224">
        <v>44490</v>
      </c>
      <c r="D253" s="196" t="s">
        <v>2770</v>
      </c>
      <c r="E253" s="202" t="s">
        <v>641</v>
      </c>
      <c r="F253" s="630">
        <v>3808.2</v>
      </c>
      <c r="G253" s="197" t="s">
        <v>600</v>
      </c>
      <c r="H253" s="220">
        <v>44498</v>
      </c>
    </row>
    <row r="254" spans="1:8" s="205" customFormat="1" ht="11">
      <c r="A254" s="201"/>
      <c r="B254" s="196" t="s">
        <v>4434</v>
      </c>
      <c r="C254" s="224">
        <v>44224</v>
      </c>
      <c r="D254" s="196" t="s">
        <v>4435</v>
      </c>
      <c r="E254" s="202" t="s">
        <v>641</v>
      </c>
      <c r="F254" s="630">
        <v>5838.36</v>
      </c>
      <c r="G254" s="197" t="s">
        <v>600</v>
      </c>
      <c r="H254" s="220">
        <v>44953</v>
      </c>
    </row>
    <row r="255" spans="1:8" s="205" customFormat="1" ht="11">
      <c r="A255" s="201"/>
      <c r="B255" s="196" t="s">
        <v>4436</v>
      </c>
      <c r="C255" s="224">
        <v>44210</v>
      </c>
      <c r="D255" s="196" t="s">
        <v>2771</v>
      </c>
      <c r="E255" s="202" t="s">
        <v>641</v>
      </c>
      <c r="F255" s="630">
        <v>6419.06</v>
      </c>
      <c r="G255" s="197" t="s">
        <v>600</v>
      </c>
      <c r="H255" s="220">
        <v>44939</v>
      </c>
    </row>
    <row r="256" spans="1:8" s="205" customFormat="1" ht="11">
      <c r="A256" s="201"/>
      <c r="B256" s="196" t="s">
        <v>4437</v>
      </c>
      <c r="C256" s="224">
        <v>44442</v>
      </c>
      <c r="D256" s="196" t="s">
        <v>2772</v>
      </c>
      <c r="E256" s="202" t="s">
        <v>641</v>
      </c>
      <c r="F256" s="630">
        <v>2500.63</v>
      </c>
      <c r="G256" s="197" t="s">
        <v>600</v>
      </c>
      <c r="H256" s="220">
        <v>44434</v>
      </c>
    </row>
    <row r="257" spans="1:8" s="205" customFormat="1" ht="11">
      <c r="A257" s="201"/>
      <c r="B257" s="196" t="s">
        <v>4438</v>
      </c>
      <c r="C257" s="224">
        <v>44303</v>
      </c>
      <c r="D257" s="196" t="s">
        <v>2773</v>
      </c>
      <c r="E257" s="202" t="s">
        <v>641</v>
      </c>
      <c r="F257" s="630">
        <v>561.99</v>
      </c>
      <c r="G257" s="197" t="s">
        <v>600</v>
      </c>
      <c r="H257" s="220">
        <v>44330</v>
      </c>
    </row>
    <row r="258" spans="1:8" s="205" customFormat="1" ht="11">
      <c r="A258" s="201"/>
      <c r="B258" s="196" t="s">
        <v>4439</v>
      </c>
      <c r="C258" s="224">
        <v>44280</v>
      </c>
      <c r="D258" s="196" t="s">
        <v>4440</v>
      </c>
      <c r="E258" s="202" t="s">
        <v>641</v>
      </c>
      <c r="F258" s="630">
        <v>5497.18</v>
      </c>
      <c r="G258" s="197" t="s">
        <v>600</v>
      </c>
      <c r="H258" s="220">
        <v>45009</v>
      </c>
    </row>
    <row r="259" spans="1:8" s="205" customFormat="1" ht="11">
      <c r="A259" s="201"/>
      <c r="B259" s="196" t="s">
        <v>4441</v>
      </c>
      <c r="C259" s="224">
        <v>44540</v>
      </c>
      <c r="D259" s="196" t="s">
        <v>2774</v>
      </c>
      <c r="E259" s="202" t="s">
        <v>641</v>
      </c>
      <c r="F259" s="630">
        <v>4319.2700000000004</v>
      </c>
      <c r="G259" s="197" t="s">
        <v>600</v>
      </c>
      <c r="H259" s="220">
        <v>44546</v>
      </c>
    </row>
    <row r="260" spans="1:8" s="205" customFormat="1" ht="11">
      <c r="A260" s="201"/>
      <c r="B260" s="196" t="s">
        <v>4442</v>
      </c>
      <c r="C260" s="224">
        <v>44377</v>
      </c>
      <c r="D260" s="196" t="s">
        <v>2775</v>
      </c>
      <c r="E260" s="202" t="s">
        <v>641</v>
      </c>
      <c r="F260" s="630">
        <v>5244.78</v>
      </c>
      <c r="G260" s="197" t="s">
        <v>600</v>
      </c>
      <c r="H260" s="220">
        <v>44377</v>
      </c>
    </row>
    <row r="261" spans="1:8" s="205" customFormat="1" ht="11">
      <c r="A261" s="201"/>
      <c r="B261" s="196" t="s">
        <v>4443</v>
      </c>
      <c r="C261" s="224">
        <v>44210</v>
      </c>
      <c r="D261" s="196" t="s">
        <v>4444</v>
      </c>
      <c r="E261" s="202" t="s">
        <v>641</v>
      </c>
      <c r="F261" s="630">
        <v>5001.26</v>
      </c>
      <c r="G261" s="197" t="s">
        <v>600</v>
      </c>
      <c r="H261" s="220">
        <v>44939</v>
      </c>
    </row>
    <row r="262" spans="1:8" s="205" customFormat="1" ht="11">
      <c r="A262" s="201"/>
      <c r="B262" s="196" t="s">
        <v>4445</v>
      </c>
      <c r="C262" s="224">
        <v>44373</v>
      </c>
      <c r="D262" s="196" t="s">
        <v>2776</v>
      </c>
      <c r="E262" s="202" t="s">
        <v>641</v>
      </c>
      <c r="F262" s="630">
        <v>1818.64</v>
      </c>
      <c r="G262" s="197" t="s">
        <v>600</v>
      </c>
      <c r="H262" s="220">
        <v>44400</v>
      </c>
    </row>
    <row r="263" spans="1:8" s="205" customFormat="1" ht="11">
      <c r="A263" s="201"/>
      <c r="B263" s="196" t="s">
        <v>4446</v>
      </c>
      <c r="C263" s="224">
        <v>44252</v>
      </c>
      <c r="D263" s="196" t="s">
        <v>4447</v>
      </c>
      <c r="E263" s="202" t="s">
        <v>641</v>
      </c>
      <c r="F263" s="630">
        <v>5683.25</v>
      </c>
      <c r="G263" s="197" t="s">
        <v>600</v>
      </c>
      <c r="H263" s="220">
        <v>44981</v>
      </c>
    </row>
    <row r="264" spans="1:8" s="205" customFormat="1" ht="11">
      <c r="A264" s="201"/>
      <c r="B264" s="196" t="s">
        <v>4448</v>
      </c>
      <c r="C264" s="224">
        <v>44442</v>
      </c>
      <c r="D264" s="196" t="s">
        <v>2777</v>
      </c>
      <c r="E264" s="202" t="s">
        <v>641</v>
      </c>
      <c r="F264" s="630">
        <v>2060.63</v>
      </c>
      <c r="G264" s="197" t="s">
        <v>600</v>
      </c>
      <c r="H264" s="220">
        <v>44434</v>
      </c>
    </row>
    <row r="265" spans="1:8" s="205" customFormat="1" ht="11">
      <c r="A265" s="201"/>
      <c r="B265" s="196" t="s">
        <v>4449</v>
      </c>
      <c r="C265" s="224">
        <v>44210</v>
      </c>
      <c r="D265" s="196" t="s">
        <v>4450</v>
      </c>
      <c r="E265" s="202" t="s">
        <v>641</v>
      </c>
      <c r="F265" s="630">
        <v>5910.58</v>
      </c>
      <c r="G265" s="197" t="s">
        <v>600</v>
      </c>
      <c r="H265" s="220">
        <v>44939</v>
      </c>
    </row>
    <row r="266" spans="1:8" s="205" customFormat="1" ht="11">
      <c r="A266" s="201"/>
      <c r="B266" s="196" t="s">
        <v>4451</v>
      </c>
      <c r="C266" s="224">
        <v>44210</v>
      </c>
      <c r="D266" s="196" t="s">
        <v>4452</v>
      </c>
      <c r="E266" s="202" t="s">
        <v>641</v>
      </c>
      <c r="F266" s="630">
        <v>5001.26</v>
      </c>
      <c r="G266" s="197" t="s">
        <v>600</v>
      </c>
      <c r="H266" s="220">
        <v>44939</v>
      </c>
    </row>
    <row r="267" spans="1:8" s="205" customFormat="1" ht="11">
      <c r="A267" s="201"/>
      <c r="B267" s="196"/>
      <c r="C267" s="224"/>
      <c r="D267" s="196"/>
      <c r="E267" s="202"/>
      <c r="F267" s="198"/>
      <c r="G267" s="197"/>
      <c r="H267" s="220"/>
    </row>
    <row r="268" spans="1:8" s="205" customFormat="1" ht="11">
      <c r="A268" s="201" t="s">
        <v>602</v>
      </c>
      <c r="B268" s="190"/>
      <c r="C268" s="221"/>
      <c r="D268" s="190" t="s">
        <v>603</v>
      </c>
      <c r="E268" s="217"/>
      <c r="F268" s="192"/>
      <c r="G268" s="222"/>
      <c r="H268" s="223"/>
    </row>
    <row r="269" spans="1:8" s="205" customFormat="1" ht="11">
      <c r="A269" s="201"/>
      <c r="B269" s="196" t="s">
        <v>2778</v>
      </c>
      <c r="C269" s="219">
        <v>44561</v>
      </c>
      <c r="D269" s="196" t="s">
        <v>2779</v>
      </c>
      <c r="E269" s="202" t="s">
        <v>61</v>
      </c>
      <c r="F269" s="198">
        <v>-6</v>
      </c>
      <c r="G269" s="197" t="s">
        <v>611</v>
      </c>
      <c r="H269" s="225">
        <v>44227</v>
      </c>
    </row>
    <row r="270" spans="1:8" s="205" customFormat="1" ht="11">
      <c r="A270" s="201"/>
      <c r="B270" s="196" t="s">
        <v>75</v>
      </c>
      <c r="C270" s="219">
        <v>43830</v>
      </c>
      <c r="D270" s="196" t="s">
        <v>76</v>
      </c>
      <c r="E270" s="202" t="s">
        <v>61</v>
      </c>
      <c r="F270" s="198">
        <v>21789</v>
      </c>
      <c r="G270" s="197" t="s">
        <v>72</v>
      </c>
      <c r="H270" s="225">
        <v>44561</v>
      </c>
    </row>
    <row r="271" spans="1:8" s="205" customFormat="1" ht="11">
      <c r="A271" s="201"/>
      <c r="B271" s="196" t="s">
        <v>77</v>
      </c>
      <c r="C271" s="219">
        <v>43830</v>
      </c>
      <c r="D271" s="196" t="s">
        <v>78</v>
      </c>
      <c r="E271" s="202" t="s">
        <v>61</v>
      </c>
      <c r="F271" s="198">
        <v>144988.4</v>
      </c>
      <c r="G271" s="197" t="s">
        <v>72</v>
      </c>
      <c r="H271" s="225">
        <v>44561</v>
      </c>
    </row>
    <row r="272" spans="1:8" s="205" customFormat="1" ht="11">
      <c r="A272" s="201"/>
      <c r="B272" s="196" t="s">
        <v>79</v>
      </c>
      <c r="C272" s="219">
        <v>43830</v>
      </c>
      <c r="D272" s="196" t="s">
        <v>80</v>
      </c>
      <c r="E272" s="202" t="s">
        <v>61</v>
      </c>
      <c r="F272" s="198">
        <v>56807</v>
      </c>
      <c r="G272" s="197" t="s">
        <v>72</v>
      </c>
      <c r="H272" s="225">
        <v>44561</v>
      </c>
    </row>
    <row r="273" spans="1:8" s="205" customFormat="1" ht="11">
      <c r="A273" s="201"/>
      <c r="B273" s="196" t="s">
        <v>81</v>
      </c>
      <c r="C273" s="219">
        <v>43830</v>
      </c>
      <c r="D273" s="196" t="s">
        <v>73</v>
      </c>
      <c r="E273" s="202" t="s">
        <v>61</v>
      </c>
      <c r="F273" s="198">
        <v>254066.09</v>
      </c>
      <c r="G273" s="197" t="s">
        <v>72</v>
      </c>
      <c r="H273" s="225">
        <v>44561</v>
      </c>
    </row>
    <row r="274" spans="1:8" s="205" customFormat="1" ht="11">
      <c r="A274" s="201"/>
      <c r="B274" s="196" t="s">
        <v>82</v>
      </c>
      <c r="C274" s="219">
        <v>43830</v>
      </c>
      <c r="D274" s="196" t="s">
        <v>15</v>
      </c>
      <c r="E274" s="202" t="s">
        <v>61</v>
      </c>
      <c r="F274" s="198">
        <v>71261.98</v>
      </c>
      <c r="G274" s="197" t="s">
        <v>72</v>
      </c>
      <c r="H274" s="225">
        <v>44561</v>
      </c>
    </row>
    <row r="275" spans="1:8" s="205" customFormat="1" ht="11">
      <c r="A275" s="201"/>
      <c r="B275" s="196" t="s">
        <v>83</v>
      </c>
      <c r="C275" s="219">
        <v>43830</v>
      </c>
      <c r="D275" s="196" t="s">
        <v>74</v>
      </c>
      <c r="E275" s="202" t="s">
        <v>61</v>
      </c>
      <c r="F275" s="198">
        <v>28296</v>
      </c>
      <c r="G275" s="197" t="s">
        <v>72</v>
      </c>
      <c r="H275" s="225">
        <v>44561</v>
      </c>
    </row>
    <row r="276" spans="1:8" s="205" customFormat="1" ht="11">
      <c r="A276" s="201"/>
      <c r="B276" s="196" t="s">
        <v>84</v>
      </c>
      <c r="C276" s="219">
        <v>43830</v>
      </c>
      <c r="D276" s="196" t="s">
        <v>85</v>
      </c>
      <c r="E276" s="202" t="s">
        <v>61</v>
      </c>
      <c r="F276" s="198">
        <v>85545</v>
      </c>
      <c r="G276" s="197" t="s">
        <v>72</v>
      </c>
      <c r="H276" s="225">
        <v>44561</v>
      </c>
    </row>
    <row r="277" spans="1:8" s="205" customFormat="1" ht="11">
      <c r="A277" s="201"/>
      <c r="B277" s="196" t="s">
        <v>86</v>
      </c>
      <c r="C277" s="219">
        <v>43830</v>
      </c>
      <c r="D277" s="196" t="s">
        <v>87</v>
      </c>
      <c r="E277" s="202" t="s">
        <v>61</v>
      </c>
      <c r="F277" s="198">
        <v>688</v>
      </c>
      <c r="G277" s="197" t="s">
        <v>72</v>
      </c>
      <c r="H277" s="225">
        <v>44561</v>
      </c>
    </row>
    <row r="278" spans="1:8" s="205" customFormat="1" ht="11">
      <c r="A278" s="201"/>
      <c r="B278" s="196"/>
      <c r="C278" s="219"/>
      <c r="D278" s="196"/>
      <c r="E278" s="202"/>
      <c r="F278" s="198"/>
      <c r="G278" s="197"/>
      <c r="H278" s="199"/>
    </row>
    <row r="279" spans="1:8" s="205" customFormat="1" ht="11">
      <c r="A279" s="201" t="s">
        <v>604</v>
      </c>
      <c r="B279" s="196"/>
      <c r="C279" s="219"/>
      <c r="D279" s="190" t="s">
        <v>605</v>
      </c>
      <c r="E279" s="202"/>
      <c r="F279" s="198"/>
      <c r="G279" s="222"/>
      <c r="H279" s="199"/>
    </row>
    <row r="280" spans="1:8" s="205" customFormat="1" ht="11">
      <c r="A280" s="201"/>
      <c r="B280" s="196" t="s">
        <v>88</v>
      </c>
      <c r="C280" s="219">
        <v>43830</v>
      </c>
      <c r="D280" s="196" t="s">
        <v>89</v>
      </c>
      <c r="E280" s="202" t="s">
        <v>61</v>
      </c>
      <c r="F280" s="198">
        <v>18192866.510000002</v>
      </c>
      <c r="G280" s="197" t="s">
        <v>611</v>
      </c>
      <c r="H280" s="225">
        <v>44561</v>
      </c>
    </row>
    <row r="281" spans="1:8" s="205" customFormat="1" ht="11">
      <c r="A281" s="201"/>
      <c r="B281" s="196" t="s">
        <v>90</v>
      </c>
      <c r="C281" s="219">
        <v>43830</v>
      </c>
      <c r="D281" s="196" t="s">
        <v>91</v>
      </c>
      <c r="E281" s="202" t="s">
        <v>61</v>
      </c>
      <c r="F281" s="198">
        <v>109062.53</v>
      </c>
      <c r="G281" s="197" t="s">
        <v>611</v>
      </c>
      <c r="H281" s="225">
        <v>44561</v>
      </c>
    </row>
    <row r="282" spans="1:8" s="205" customFormat="1" ht="11">
      <c r="A282" s="201"/>
      <c r="B282" s="196" t="s">
        <v>875</v>
      </c>
      <c r="C282" s="219">
        <v>43830</v>
      </c>
      <c r="D282" s="196" t="s">
        <v>876</v>
      </c>
      <c r="E282" s="202" t="s">
        <v>61</v>
      </c>
      <c r="F282" s="198">
        <v>388.54</v>
      </c>
      <c r="G282" s="197" t="s">
        <v>611</v>
      </c>
      <c r="H282" s="225">
        <v>44561</v>
      </c>
    </row>
    <row r="283" spans="1:8" s="205" customFormat="1" ht="11">
      <c r="A283" s="201"/>
      <c r="B283" s="196"/>
      <c r="C283" s="219"/>
      <c r="D283" s="196"/>
      <c r="E283" s="202"/>
      <c r="F283" s="631"/>
      <c r="G283" s="197"/>
      <c r="H283" s="199"/>
    </row>
    <row r="284" spans="1:8" s="226" customFormat="1" ht="11">
      <c r="A284" s="201" t="s">
        <v>606</v>
      </c>
      <c r="B284" s="190"/>
      <c r="C284" s="221"/>
      <c r="D284" s="190" t="s">
        <v>93</v>
      </c>
      <c r="E284" s="217"/>
      <c r="F284" s="192"/>
      <c r="G284" s="222"/>
      <c r="H284" s="223"/>
    </row>
    <row r="285" spans="1:8" s="205" customFormat="1" ht="11">
      <c r="A285" s="201"/>
      <c r="B285" s="196" t="s">
        <v>92</v>
      </c>
      <c r="C285" s="219">
        <v>43830</v>
      </c>
      <c r="D285" s="196" t="s">
        <v>693</v>
      </c>
      <c r="E285" s="202" t="s">
        <v>61</v>
      </c>
      <c r="F285" s="198">
        <v>8040.95</v>
      </c>
      <c r="G285" s="197" t="s">
        <v>611</v>
      </c>
      <c r="H285" s="225">
        <v>44561</v>
      </c>
    </row>
    <row r="286" spans="1:8" s="205" customFormat="1" ht="11">
      <c r="A286" s="201"/>
      <c r="B286" s="196" t="s">
        <v>607</v>
      </c>
      <c r="C286" s="219">
        <v>43861</v>
      </c>
      <c r="D286" s="196" t="s">
        <v>609</v>
      </c>
      <c r="E286" s="202" t="s">
        <v>61</v>
      </c>
      <c r="F286" s="198">
        <v>0.36</v>
      </c>
      <c r="G286" s="197" t="s">
        <v>611</v>
      </c>
      <c r="H286" s="225">
        <v>44561</v>
      </c>
    </row>
    <row r="287" spans="1:8" s="205" customFormat="1" ht="11">
      <c r="A287" s="201"/>
      <c r="B287" s="196" t="s">
        <v>608</v>
      </c>
      <c r="C287" s="219">
        <v>43890</v>
      </c>
      <c r="D287" s="196" t="s">
        <v>610</v>
      </c>
      <c r="E287" s="202" t="s">
        <v>61</v>
      </c>
      <c r="F287" s="198">
        <v>7.0000000000000007E-2</v>
      </c>
      <c r="G287" s="197" t="s">
        <v>611</v>
      </c>
      <c r="H287" s="225">
        <v>44561</v>
      </c>
    </row>
    <row r="288" spans="1:8" s="205" customFormat="1" ht="11">
      <c r="A288" s="201"/>
      <c r="B288" s="196" t="s">
        <v>630</v>
      </c>
      <c r="C288" s="219">
        <v>43951</v>
      </c>
      <c r="D288" s="196" t="s">
        <v>632</v>
      </c>
      <c r="E288" s="202" t="s">
        <v>61</v>
      </c>
      <c r="F288" s="198">
        <v>0.3</v>
      </c>
      <c r="G288" s="197" t="s">
        <v>611</v>
      </c>
      <c r="H288" s="225">
        <v>44561</v>
      </c>
    </row>
    <row r="289" spans="1:8" s="205" customFormat="1" ht="11">
      <c r="A289" s="201"/>
      <c r="B289" s="196" t="s">
        <v>631</v>
      </c>
      <c r="C289" s="219">
        <v>44012</v>
      </c>
      <c r="D289" s="196" t="s">
        <v>633</v>
      </c>
      <c r="E289" s="202" t="s">
        <v>61</v>
      </c>
      <c r="F289" s="198">
        <v>735.52</v>
      </c>
      <c r="G289" s="197" t="s">
        <v>611</v>
      </c>
      <c r="H289" s="225">
        <v>44561</v>
      </c>
    </row>
    <row r="290" spans="1:8" s="205" customFormat="1" ht="11">
      <c r="A290" s="201"/>
      <c r="B290" s="196" t="s">
        <v>642</v>
      </c>
      <c r="C290" s="219">
        <v>44043</v>
      </c>
      <c r="D290" s="196" t="s">
        <v>645</v>
      </c>
      <c r="E290" s="202" t="s">
        <v>61</v>
      </c>
      <c r="F290" s="198">
        <v>0</v>
      </c>
      <c r="G290" s="197" t="s">
        <v>611</v>
      </c>
      <c r="H290" s="225">
        <v>44561</v>
      </c>
    </row>
    <row r="291" spans="1:8" s="205" customFormat="1" ht="11">
      <c r="A291" s="201"/>
      <c r="B291" s="196" t="s">
        <v>643</v>
      </c>
      <c r="C291" s="219">
        <v>44074</v>
      </c>
      <c r="D291" s="196" t="s">
        <v>646</v>
      </c>
      <c r="E291" s="202" t="s">
        <v>61</v>
      </c>
      <c r="F291" s="198">
        <v>-0.02</v>
      </c>
      <c r="G291" s="197" t="s">
        <v>611</v>
      </c>
      <c r="H291" s="225">
        <v>44561</v>
      </c>
    </row>
    <row r="292" spans="1:8" s="205" customFormat="1" ht="11">
      <c r="A292" s="201"/>
      <c r="B292" s="196" t="s">
        <v>644</v>
      </c>
      <c r="C292" s="219">
        <v>44104</v>
      </c>
      <c r="D292" s="196" t="s">
        <v>647</v>
      </c>
      <c r="E292" s="202" t="s">
        <v>61</v>
      </c>
      <c r="F292" s="198">
        <v>0</v>
      </c>
      <c r="G292" s="197" t="s">
        <v>611</v>
      </c>
      <c r="H292" s="225">
        <v>44561</v>
      </c>
    </row>
    <row r="293" spans="1:8" s="205" customFormat="1" ht="11">
      <c r="A293" s="201"/>
      <c r="B293" s="196" t="s">
        <v>694</v>
      </c>
      <c r="C293" s="219">
        <v>44135</v>
      </c>
      <c r="D293" s="196" t="s">
        <v>4453</v>
      </c>
      <c r="E293" s="202" t="s">
        <v>61</v>
      </c>
      <c r="F293" s="198">
        <v>0</v>
      </c>
      <c r="G293" s="197" t="s">
        <v>611</v>
      </c>
      <c r="H293" s="225">
        <v>44561</v>
      </c>
    </row>
    <row r="294" spans="1:8" s="205" customFormat="1" ht="11">
      <c r="A294" s="201"/>
      <c r="B294" s="196" t="s">
        <v>695</v>
      </c>
      <c r="C294" s="219">
        <v>44165</v>
      </c>
      <c r="D294" s="196" t="s">
        <v>4454</v>
      </c>
      <c r="E294" s="202" t="s">
        <v>61</v>
      </c>
      <c r="F294" s="198">
        <v>0</v>
      </c>
      <c r="G294" s="197" t="s">
        <v>611</v>
      </c>
      <c r="H294" s="225">
        <v>44561</v>
      </c>
    </row>
    <row r="295" spans="1:8" s="205" customFormat="1" ht="11">
      <c r="A295" s="201"/>
      <c r="B295" s="196" t="s">
        <v>696</v>
      </c>
      <c r="C295" s="219">
        <v>44196</v>
      </c>
      <c r="D295" s="196" t="s">
        <v>4466</v>
      </c>
      <c r="E295" s="202" t="s">
        <v>61</v>
      </c>
      <c r="F295" s="198">
        <v>2523.4299999999998</v>
      </c>
      <c r="G295" s="197" t="s">
        <v>611</v>
      </c>
      <c r="H295" s="225">
        <v>44561</v>
      </c>
    </row>
    <row r="296" spans="1:8" s="205" customFormat="1" ht="11">
      <c r="A296" s="201"/>
      <c r="B296" s="196" t="s">
        <v>697</v>
      </c>
      <c r="C296" s="219">
        <v>43039</v>
      </c>
      <c r="D296" s="196" t="s">
        <v>4455</v>
      </c>
      <c r="E296" s="202" t="s">
        <v>61</v>
      </c>
      <c r="F296" s="198">
        <v>15234</v>
      </c>
      <c r="G296" s="197" t="s">
        <v>611</v>
      </c>
      <c r="H296" s="225">
        <v>44561</v>
      </c>
    </row>
    <row r="297" spans="1:8" s="205" customFormat="1" ht="11">
      <c r="A297" s="201"/>
      <c r="B297" s="196" t="s">
        <v>698</v>
      </c>
      <c r="C297" s="219" t="s">
        <v>2428</v>
      </c>
      <c r="D297" s="196" t="s">
        <v>4456</v>
      </c>
      <c r="E297" s="202" t="s">
        <v>61</v>
      </c>
      <c r="F297" s="198">
        <v>21738</v>
      </c>
      <c r="G297" s="197" t="s">
        <v>611</v>
      </c>
      <c r="H297" s="225">
        <v>44561</v>
      </c>
    </row>
    <row r="298" spans="1:8" s="205" customFormat="1" ht="11">
      <c r="A298" s="201"/>
      <c r="B298" s="196" t="s">
        <v>699</v>
      </c>
      <c r="C298" s="219">
        <v>43100</v>
      </c>
      <c r="D298" s="196" t="s">
        <v>4465</v>
      </c>
      <c r="E298" s="202" t="s">
        <v>61</v>
      </c>
      <c r="F298" s="198">
        <v>19622</v>
      </c>
      <c r="G298" s="197" t="s">
        <v>611</v>
      </c>
      <c r="H298" s="225">
        <v>44561</v>
      </c>
    </row>
    <row r="299" spans="1:8" s="205" customFormat="1" ht="11">
      <c r="A299" s="201"/>
      <c r="B299" s="196" t="s">
        <v>700</v>
      </c>
      <c r="C299" s="219">
        <v>43190</v>
      </c>
      <c r="D299" s="196" t="s">
        <v>4457</v>
      </c>
      <c r="E299" s="202" t="s">
        <v>61</v>
      </c>
      <c r="F299" s="198">
        <v>9301</v>
      </c>
      <c r="G299" s="197" t="s">
        <v>611</v>
      </c>
      <c r="H299" s="225">
        <v>44561</v>
      </c>
    </row>
    <row r="300" spans="1:8" s="205" customFormat="1" ht="11">
      <c r="A300" s="201"/>
      <c r="B300" s="196" t="s">
        <v>701</v>
      </c>
      <c r="C300" s="219">
        <v>43251</v>
      </c>
      <c r="D300" s="196" t="s">
        <v>4458</v>
      </c>
      <c r="E300" s="202" t="s">
        <v>61</v>
      </c>
      <c r="F300" s="198">
        <v>9629</v>
      </c>
      <c r="G300" s="197" t="s">
        <v>611</v>
      </c>
      <c r="H300" s="225">
        <v>44561</v>
      </c>
    </row>
    <row r="301" spans="1:8" s="205" customFormat="1" ht="11">
      <c r="A301" s="201"/>
      <c r="B301" s="196" t="s">
        <v>702</v>
      </c>
      <c r="C301" s="219">
        <v>43281</v>
      </c>
      <c r="D301" s="196" t="s">
        <v>4459</v>
      </c>
      <c r="E301" s="202" t="s">
        <v>61</v>
      </c>
      <c r="F301" s="198">
        <v>15566</v>
      </c>
      <c r="G301" s="197" t="s">
        <v>611</v>
      </c>
      <c r="H301" s="225">
        <v>44561</v>
      </c>
    </row>
    <row r="302" spans="1:8" s="205" customFormat="1" ht="11">
      <c r="A302" s="201"/>
      <c r="B302" s="196" t="s">
        <v>703</v>
      </c>
      <c r="C302" s="219">
        <v>43312</v>
      </c>
      <c r="D302" s="196" t="s">
        <v>4460</v>
      </c>
      <c r="E302" s="202" t="s">
        <v>61</v>
      </c>
      <c r="F302" s="198">
        <v>13534</v>
      </c>
      <c r="G302" s="197" t="s">
        <v>611</v>
      </c>
      <c r="H302" s="225">
        <v>44561</v>
      </c>
    </row>
    <row r="303" spans="1:8" s="205" customFormat="1" ht="11">
      <c r="A303" s="201"/>
      <c r="B303" s="196" t="s">
        <v>704</v>
      </c>
      <c r="C303" s="219">
        <v>43343</v>
      </c>
      <c r="D303" s="196" t="s">
        <v>4461</v>
      </c>
      <c r="E303" s="202" t="s">
        <v>61</v>
      </c>
      <c r="F303" s="198">
        <v>12680</v>
      </c>
      <c r="G303" s="197" t="s">
        <v>611</v>
      </c>
      <c r="H303" s="225">
        <v>44561</v>
      </c>
    </row>
    <row r="304" spans="1:8" s="205" customFormat="1" ht="11">
      <c r="A304" s="201"/>
      <c r="B304" s="196" t="s">
        <v>705</v>
      </c>
      <c r="C304" s="219">
        <v>43373</v>
      </c>
      <c r="D304" s="196" t="s">
        <v>4462</v>
      </c>
      <c r="E304" s="202" t="s">
        <v>61</v>
      </c>
      <c r="F304" s="198">
        <v>16067</v>
      </c>
      <c r="G304" s="197" t="s">
        <v>611</v>
      </c>
      <c r="H304" s="225">
        <v>44561</v>
      </c>
    </row>
    <row r="305" spans="1:8" s="205" customFormat="1" ht="11">
      <c r="A305" s="201"/>
      <c r="B305" s="196" t="s">
        <v>877</v>
      </c>
      <c r="C305" s="219">
        <v>44227</v>
      </c>
      <c r="D305" s="196" t="s">
        <v>880</v>
      </c>
      <c r="E305" s="202" t="s">
        <v>61</v>
      </c>
      <c r="F305" s="198">
        <v>321.85000000000002</v>
      </c>
      <c r="G305" s="197" t="s">
        <v>611</v>
      </c>
      <c r="H305" s="225">
        <v>44561</v>
      </c>
    </row>
    <row r="306" spans="1:8" s="205" customFormat="1" ht="11">
      <c r="A306" s="201"/>
      <c r="B306" s="196" t="s">
        <v>878</v>
      </c>
      <c r="C306" s="219">
        <v>44255</v>
      </c>
      <c r="D306" s="196" t="s">
        <v>881</v>
      </c>
      <c r="E306" s="202" t="s">
        <v>61</v>
      </c>
      <c r="F306" s="198">
        <v>13969.13</v>
      </c>
      <c r="G306" s="197" t="s">
        <v>611</v>
      </c>
      <c r="H306" s="225">
        <v>44561</v>
      </c>
    </row>
    <row r="307" spans="1:8" s="205" customFormat="1" ht="11">
      <c r="A307" s="201"/>
      <c r="B307" s="196" t="s">
        <v>879</v>
      </c>
      <c r="C307" s="219">
        <v>44286</v>
      </c>
      <c r="D307" s="196" t="s">
        <v>882</v>
      </c>
      <c r="E307" s="202" t="s">
        <v>61</v>
      </c>
      <c r="F307" s="198">
        <v>822.16</v>
      </c>
      <c r="G307" s="197" t="s">
        <v>611</v>
      </c>
      <c r="H307" s="225">
        <v>44561</v>
      </c>
    </row>
    <row r="308" spans="1:8" s="205" customFormat="1" ht="11">
      <c r="A308" s="201"/>
      <c r="B308" s="196" t="s">
        <v>2086</v>
      </c>
      <c r="C308" s="219">
        <v>44316</v>
      </c>
      <c r="D308" s="196" t="s">
        <v>2089</v>
      </c>
      <c r="E308" s="202" t="s">
        <v>61</v>
      </c>
      <c r="F308" s="198">
        <v>6680.18</v>
      </c>
      <c r="G308" s="197" t="s">
        <v>611</v>
      </c>
      <c r="H308" s="225">
        <v>44561</v>
      </c>
    </row>
    <row r="309" spans="1:8" s="205" customFormat="1" ht="11">
      <c r="A309" s="201"/>
      <c r="B309" s="196" t="s">
        <v>2087</v>
      </c>
      <c r="C309" s="219">
        <v>44347</v>
      </c>
      <c r="D309" s="196" t="s">
        <v>2090</v>
      </c>
      <c r="E309" s="202" t="s">
        <v>61</v>
      </c>
      <c r="F309" s="198">
        <v>7666.21</v>
      </c>
      <c r="G309" s="197" t="s">
        <v>611</v>
      </c>
      <c r="H309" s="225">
        <v>44561</v>
      </c>
    </row>
    <row r="310" spans="1:8" s="205" customFormat="1" ht="11">
      <c r="A310" s="201"/>
      <c r="B310" s="196" t="s">
        <v>2088</v>
      </c>
      <c r="C310" s="219">
        <v>44377</v>
      </c>
      <c r="D310" s="196" t="s">
        <v>2091</v>
      </c>
      <c r="E310" s="202" t="s">
        <v>61</v>
      </c>
      <c r="F310" s="198">
        <v>10941.88</v>
      </c>
      <c r="G310" s="197" t="s">
        <v>611</v>
      </c>
      <c r="H310" s="225">
        <v>44561</v>
      </c>
    </row>
    <row r="311" spans="1:8" s="205" customFormat="1" ht="11">
      <c r="A311" s="201"/>
      <c r="B311" s="196" t="s">
        <v>2595</v>
      </c>
      <c r="C311" s="219">
        <v>44408</v>
      </c>
      <c r="D311" s="196" t="s">
        <v>2598</v>
      </c>
      <c r="E311" s="202" t="s">
        <v>61</v>
      </c>
      <c r="F311" s="198">
        <v>10492.07</v>
      </c>
      <c r="G311" s="197" t="s">
        <v>611</v>
      </c>
      <c r="H311" s="225">
        <v>44561</v>
      </c>
    </row>
    <row r="312" spans="1:8" s="205" customFormat="1" ht="11">
      <c r="A312" s="201"/>
      <c r="B312" s="196" t="s">
        <v>2596</v>
      </c>
      <c r="C312" s="219">
        <v>44439</v>
      </c>
      <c r="D312" s="196" t="s">
        <v>2599</v>
      </c>
      <c r="E312" s="202" t="s">
        <v>61</v>
      </c>
      <c r="F312" s="198">
        <v>8094.34</v>
      </c>
      <c r="G312" s="197" t="s">
        <v>611</v>
      </c>
      <c r="H312" s="225">
        <v>44561</v>
      </c>
    </row>
    <row r="313" spans="1:8" s="205" customFormat="1" ht="11">
      <c r="A313" s="201"/>
      <c r="B313" s="196" t="s">
        <v>2597</v>
      </c>
      <c r="C313" s="219">
        <v>44469</v>
      </c>
      <c r="D313" s="196" t="s">
        <v>2600</v>
      </c>
      <c r="E313" s="202" t="s">
        <v>61</v>
      </c>
      <c r="F313" s="198">
        <v>-27608.66</v>
      </c>
      <c r="G313" s="197" t="s">
        <v>611</v>
      </c>
      <c r="H313" s="225">
        <v>44561</v>
      </c>
    </row>
    <row r="314" spans="1:8" s="205" customFormat="1" ht="11">
      <c r="A314" s="201"/>
      <c r="B314" s="196" t="s">
        <v>2780</v>
      </c>
      <c r="C314" s="219">
        <v>44500</v>
      </c>
      <c r="D314" s="196" t="s">
        <v>2783</v>
      </c>
      <c r="E314" s="202" t="s">
        <v>61</v>
      </c>
      <c r="F314" s="198">
        <v>6693.17</v>
      </c>
      <c r="G314" s="197" t="s">
        <v>611</v>
      </c>
      <c r="H314" s="225">
        <v>44561</v>
      </c>
    </row>
    <row r="315" spans="1:8" s="205" customFormat="1" ht="11">
      <c r="A315" s="201"/>
      <c r="B315" s="196" t="s">
        <v>2781</v>
      </c>
      <c r="C315" s="219">
        <v>44530</v>
      </c>
      <c r="D315" s="196" t="s">
        <v>2784</v>
      </c>
      <c r="E315" s="202" t="s">
        <v>61</v>
      </c>
      <c r="F315" s="198">
        <v>8098.93</v>
      </c>
      <c r="G315" s="197" t="s">
        <v>611</v>
      </c>
      <c r="H315" s="225">
        <v>44561</v>
      </c>
    </row>
    <row r="316" spans="1:8" s="205" customFormat="1" ht="11">
      <c r="A316" s="201"/>
      <c r="B316" s="196" t="s">
        <v>2782</v>
      </c>
      <c r="C316" s="219">
        <v>44561</v>
      </c>
      <c r="D316" s="196" t="s">
        <v>2785</v>
      </c>
      <c r="E316" s="202" t="s">
        <v>61</v>
      </c>
      <c r="F316" s="198">
        <v>-43741.14</v>
      </c>
      <c r="G316" s="197" t="s">
        <v>611</v>
      </c>
      <c r="H316" s="225">
        <v>44561</v>
      </c>
    </row>
    <row r="317" spans="1:8" s="205" customFormat="1" ht="11">
      <c r="A317" s="201"/>
      <c r="B317" s="196" t="s">
        <v>4467</v>
      </c>
      <c r="C317" s="219">
        <v>44592</v>
      </c>
      <c r="D317" s="196" t="s">
        <v>4181</v>
      </c>
      <c r="E317" s="202" t="s">
        <v>61</v>
      </c>
      <c r="F317" s="198">
        <v>0</v>
      </c>
      <c r="G317" s="197" t="s">
        <v>611</v>
      </c>
      <c r="H317" s="225">
        <v>44609</v>
      </c>
    </row>
    <row r="318" spans="1:8" s="205" customFormat="1" ht="11">
      <c r="A318" s="201"/>
      <c r="B318" s="196" t="s">
        <v>4468</v>
      </c>
      <c r="C318" s="219" t="s">
        <v>4470</v>
      </c>
      <c r="D318" s="196" t="s">
        <v>4182</v>
      </c>
      <c r="E318" s="202" t="s">
        <v>61</v>
      </c>
      <c r="F318" s="198">
        <v>0</v>
      </c>
      <c r="G318" s="197" t="s">
        <v>611</v>
      </c>
      <c r="H318" s="225">
        <v>44637</v>
      </c>
    </row>
    <row r="319" spans="1:8" s="205" customFormat="1" ht="11">
      <c r="A319" s="201"/>
      <c r="B319" s="196" t="s">
        <v>4469</v>
      </c>
      <c r="C319" s="219">
        <v>44651</v>
      </c>
      <c r="D319" s="196" t="s">
        <v>4183</v>
      </c>
      <c r="E319" s="202" t="s">
        <v>61</v>
      </c>
      <c r="F319" s="198">
        <v>5522.54</v>
      </c>
      <c r="G319" s="197" t="s">
        <v>611</v>
      </c>
      <c r="H319" s="225">
        <v>44668</v>
      </c>
    </row>
    <row r="320" spans="1:8" s="205" customFormat="1" ht="11">
      <c r="A320" s="201"/>
      <c r="B320" s="196"/>
      <c r="C320" s="219"/>
      <c r="D320" s="196"/>
      <c r="E320" s="202"/>
      <c r="F320" s="198"/>
      <c r="G320" s="197"/>
      <c r="H320" s="199"/>
    </row>
    <row r="321" spans="1:8" s="205" customFormat="1" ht="11">
      <c r="A321" s="201" t="s">
        <v>2092</v>
      </c>
      <c r="B321" s="196"/>
      <c r="C321" s="219"/>
      <c r="D321" s="190" t="s">
        <v>2093</v>
      </c>
      <c r="E321" s="202"/>
      <c r="F321" s="198"/>
      <c r="G321" s="197"/>
      <c r="H321" s="199"/>
    </row>
    <row r="322" spans="1:8" s="205" customFormat="1" ht="11">
      <c r="A322" s="201"/>
      <c r="B322" s="196" t="s">
        <v>2092</v>
      </c>
      <c r="C322" s="219">
        <v>44342</v>
      </c>
      <c r="D322" s="196" t="s">
        <v>2093</v>
      </c>
      <c r="E322" s="202" t="s">
        <v>2094</v>
      </c>
      <c r="F322" s="198">
        <v>59367.62</v>
      </c>
      <c r="G322" s="197" t="s">
        <v>611</v>
      </c>
      <c r="H322" s="225">
        <v>44561</v>
      </c>
    </row>
    <row r="323" spans="1:8" s="205" customFormat="1" ht="11">
      <c r="A323" s="201"/>
      <c r="B323" s="196"/>
      <c r="C323" s="219"/>
      <c r="D323" s="196"/>
      <c r="E323" s="202"/>
      <c r="F323" s="198"/>
      <c r="G323" s="197"/>
      <c r="H323" s="199"/>
    </row>
    <row r="324" spans="1:8" s="226" customFormat="1" ht="11">
      <c r="A324" s="227"/>
      <c r="B324" s="190"/>
      <c r="C324" s="221"/>
      <c r="D324" s="190"/>
      <c r="E324" s="217"/>
      <c r="F324" s="192"/>
      <c r="G324" s="222"/>
      <c r="H324" s="223"/>
    </row>
    <row r="325" spans="1:8" s="200" customFormat="1" ht="14">
      <c r="A325" s="195"/>
      <c r="B325" s="196"/>
      <c r="C325" s="219"/>
      <c r="D325" s="228"/>
      <c r="E325" s="202"/>
      <c r="F325" s="229"/>
      <c r="G325" s="230"/>
      <c r="H325" s="231"/>
    </row>
    <row r="326" spans="1:8" s="142" customFormat="1" ht="14">
      <c r="A326" s="195"/>
      <c r="B326" s="196"/>
      <c r="C326" s="219"/>
      <c r="D326" s="196"/>
      <c r="E326" s="202"/>
      <c r="F326" s="198"/>
      <c r="G326" s="197"/>
      <c r="H326" s="232"/>
    </row>
    <row r="327" spans="1:8" s="142" customFormat="1" ht="16" thickBot="1">
      <c r="A327" s="233"/>
      <c r="B327" s="234"/>
      <c r="C327" s="235"/>
      <c r="D327" s="234"/>
      <c r="E327" s="236"/>
      <c r="F327" s="237">
        <f>SUM(F9:F326)</f>
        <v>727939326.40000033</v>
      </c>
      <c r="G327" s="236"/>
      <c r="H327" s="238"/>
    </row>
    <row r="328" spans="1:8">
      <c r="A328" s="63"/>
      <c r="B328" s="63"/>
      <c r="C328" s="63"/>
      <c r="D328" s="63"/>
      <c r="E328" s="76"/>
      <c r="F328" s="136"/>
      <c r="G328" s="63"/>
      <c r="H328" s="63"/>
    </row>
    <row r="329" spans="1:8">
      <c r="A329" s="63"/>
      <c r="B329" s="63"/>
      <c r="C329" s="63"/>
      <c r="D329" s="63"/>
      <c r="E329" s="76"/>
      <c r="F329" s="136"/>
      <c r="G329" s="63"/>
      <c r="H329" s="63"/>
    </row>
    <row r="330" spans="1:8">
      <c r="A330" s="71"/>
      <c r="B330" s="71"/>
      <c r="C330" s="71"/>
      <c r="D330" s="71"/>
      <c r="E330" s="76"/>
      <c r="F330" s="136"/>
      <c r="G330" s="71"/>
      <c r="H330" s="71"/>
    </row>
    <row r="331" spans="1:8">
      <c r="A331" s="63"/>
      <c r="B331" s="63"/>
      <c r="C331" s="63"/>
      <c r="D331" s="63"/>
      <c r="E331" s="76"/>
      <c r="F331" s="136"/>
      <c r="G331" s="63"/>
      <c r="H331" s="63"/>
    </row>
  </sheetData>
  <mergeCells count="4">
    <mergeCell ref="A2:H2"/>
    <mergeCell ref="A3:H3"/>
    <mergeCell ref="A4:H4"/>
    <mergeCell ref="A5:H5"/>
  </mergeCells>
  <pageMargins left="0" right="0.37541666666666668" top="0.39370078740157483" bottom="0.43307086614173229" header="0" footer="0"/>
  <pageSetup scale="63" fitToHeight="0" orientation="landscape" r:id="rId1"/>
  <headerFooter>
    <oddHeader>&amp;LNotas a los Estados Financieros&amp;R7.I.3</oddHeader>
    <oddFooter>&amp;C&amp;10"Bajo protesta de decir verdad declaramos que los Estados Financieros y sus Notas, son razonablemente correctos y son responsabilidad del emisor"&amp;R&amp;P/&amp;N</oddFooter>
  </headerFooter>
  <rowBreaks count="2" manualBreakCount="2">
    <brk id="55" max="8" man="1"/>
    <brk id="117" max="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pageSetUpPr fitToPage="1"/>
  </sheetPr>
  <dimension ref="A1:J43"/>
  <sheetViews>
    <sheetView zoomScale="130" zoomScaleNormal="130" zoomScaleSheetLayoutView="100" workbookViewId="0">
      <selection sqref="A1:J1"/>
    </sheetView>
  </sheetViews>
  <sheetFormatPr baseColWidth="10" defaultColWidth="11.5" defaultRowHeight="13"/>
  <cols>
    <col min="1" max="2" width="11.5" style="51"/>
    <col min="3" max="3" width="26" style="51" customWidth="1"/>
    <col min="4" max="4" width="16" style="51" customWidth="1"/>
    <col min="5" max="5" width="15.1640625" style="51" customWidth="1"/>
    <col min="6" max="6" width="16.5" style="51" customWidth="1"/>
    <col min="7" max="7" width="16" style="51" customWidth="1"/>
    <col min="8" max="8" width="17.5" style="51" customWidth="1"/>
    <col min="9" max="9" width="16.5" style="51" customWidth="1"/>
    <col min="10" max="16384" width="11.5" style="51"/>
  </cols>
  <sheetData>
    <row r="1" spans="1:10" s="311" customFormat="1" ht="51.75" customHeight="1">
      <c r="A1" s="711" t="s">
        <v>795</v>
      </c>
      <c r="B1" s="893"/>
      <c r="C1" s="893"/>
      <c r="D1" s="893"/>
      <c r="E1" s="893"/>
      <c r="F1" s="893"/>
      <c r="G1" s="893"/>
      <c r="H1" s="893"/>
      <c r="I1" s="893"/>
      <c r="J1" s="893"/>
    </row>
    <row r="2" spans="1:10" s="311" customFormat="1" ht="8.25" customHeight="1">
      <c r="A2" s="313"/>
      <c r="B2" s="313"/>
      <c r="C2" s="475"/>
      <c r="D2" s="475"/>
      <c r="E2" s="475"/>
      <c r="F2" s="475"/>
      <c r="G2" s="475"/>
      <c r="H2" s="475"/>
      <c r="I2" s="313"/>
      <c r="J2" s="313"/>
    </row>
    <row r="3" spans="1:10" s="311" customFormat="1" ht="16.5" customHeight="1">
      <c r="A3" s="712" t="s">
        <v>548</v>
      </c>
      <c r="B3" s="712"/>
      <c r="C3" s="712"/>
      <c r="D3" s="712"/>
      <c r="E3" s="712"/>
      <c r="F3" s="712"/>
      <c r="G3" s="712"/>
      <c r="H3" s="712"/>
      <c r="I3" s="712"/>
      <c r="J3" s="712"/>
    </row>
    <row r="4" spans="1:10" s="311" customFormat="1" ht="15.75" customHeight="1">
      <c r="A4" s="712" t="s">
        <v>4518</v>
      </c>
      <c r="B4" s="712"/>
      <c r="C4" s="712"/>
      <c r="D4" s="712"/>
      <c r="E4" s="712"/>
      <c r="F4" s="712"/>
      <c r="G4" s="712"/>
      <c r="H4" s="712"/>
      <c r="I4" s="712"/>
      <c r="J4" s="712"/>
    </row>
    <row r="5" spans="1:10" ht="15.75" customHeight="1" thickBot="1">
      <c r="A5" s="105"/>
      <c r="B5" s="105"/>
      <c r="C5" s="105"/>
      <c r="D5" s="105"/>
      <c r="E5" s="105"/>
      <c r="F5" s="105"/>
      <c r="G5" s="105"/>
      <c r="H5" s="105"/>
      <c r="I5" s="105"/>
      <c r="J5" s="67"/>
    </row>
    <row r="6" spans="1:10" s="476" customFormat="1" ht="24.75" customHeight="1">
      <c r="A6" s="894" t="s">
        <v>2</v>
      </c>
      <c r="B6" s="896" t="s">
        <v>361</v>
      </c>
      <c r="C6" s="896" t="s">
        <v>362</v>
      </c>
      <c r="D6" s="896" t="s">
        <v>547</v>
      </c>
      <c r="E6" s="896" t="s">
        <v>546</v>
      </c>
      <c r="F6" s="896" t="s">
        <v>545</v>
      </c>
      <c r="G6" s="898" t="s">
        <v>544</v>
      </c>
      <c r="H6" s="896" t="s">
        <v>543</v>
      </c>
      <c r="I6" s="896" t="s">
        <v>542</v>
      </c>
      <c r="J6" s="900" t="s">
        <v>541</v>
      </c>
    </row>
    <row r="7" spans="1:10" s="476" customFormat="1" ht="43.5" customHeight="1">
      <c r="A7" s="895"/>
      <c r="B7" s="897"/>
      <c r="C7" s="897"/>
      <c r="D7" s="897"/>
      <c r="E7" s="897"/>
      <c r="F7" s="897"/>
      <c r="G7" s="899"/>
      <c r="H7" s="897"/>
      <c r="I7" s="897"/>
      <c r="J7" s="901"/>
    </row>
    <row r="8" spans="1:10" s="485" customFormat="1" ht="12.75" customHeight="1">
      <c r="A8" s="477"/>
      <c r="B8" s="478"/>
      <c r="C8" s="479"/>
      <c r="D8" s="480"/>
      <c r="E8" s="481"/>
      <c r="F8" s="482"/>
      <c r="G8" s="483"/>
      <c r="H8" s="483"/>
      <c r="I8" s="483"/>
      <c r="J8" s="484"/>
    </row>
    <row r="9" spans="1:10" s="485" customFormat="1" ht="12.75" customHeight="1">
      <c r="A9" s="486"/>
      <c r="B9" s="487"/>
      <c r="C9" s="488"/>
      <c r="D9" s="489"/>
      <c r="E9" s="490"/>
      <c r="F9" s="491"/>
      <c r="G9" s="492"/>
      <c r="H9" s="492"/>
      <c r="I9" s="492"/>
      <c r="J9" s="493"/>
    </row>
    <row r="10" spans="1:10" s="485" customFormat="1" ht="12.75" customHeight="1">
      <c r="A10" s="486"/>
      <c r="B10" s="487"/>
      <c r="C10" s="488"/>
      <c r="D10" s="489"/>
      <c r="E10" s="490"/>
      <c r="F10" s="491"/>
      <c r="G10" s="492"/>
      <c r="H10" s="492"/>
      <c r="I10" s="492"/>
      <c r="J10" s="493"/>
    </row>
    <row r="11" spans="1:10" s="327" customFormat="1" ht="12.75" customHeight="1">
      <c r="A11" s="889" t="s">
        <v>830</v>
      </c>
      <c r="B11" s="890"/>
      <c r="C11" s="890"/>
      <c r="D11" s="890"/>
      <c r="E11" s="890"/>
      <c r="F11" s="890"/>
      <c r="G11" s="890"/>
      <c r="H11" s="890"/>
      <c r="I11" s="890"/>
      <c r="J11" s="891"/>
    </row>
    <row r="12" spans="1:10" s="327" customFormat="1" ht="12.75" customHeight="1">
      <c r="A12" s="889"/>
      <c r="B12" s="890"/>
      <c r="C12" s="890"/>
      <c r="D12" s="890"/>
      <c r="E12" s="890"/>
      <c r="F12" s="890"/>
      <c r="G12" s="890"/>
      <c r="H12" s="890"/>
      <c r="I12" s="890"/>
      <c r="J12" s="891"/>
    </row>
    <row r="13" spans="1:10" s="327" customFormat="1" ht="12.75" customHeight="1">
      <c r="A13" s="889"/>
      <c r="B13" s="890"/>
      <c r="C13" s="890"/>
      <c r="D13" s="890"/>
      <c r="E13" s="890"/>
      <c r="F13" s="890"/>
      <c r="G13" s="890"/>
      <c r="H13" s="890"/>
      <c r="I13" s="890"/>
      <c r="J13" s="891"/>
    </row>
    <row r="14" spans="1:10" s="327" customFormat="1" ht="12.75" customHeight="1">
      <c r="A14" s="889"/>
      <c r="B14" s="890"/>
      <c r="C14" s="890"/>
      <c r="D14" s="890"/>
      <c r="E14" s="890"/>
      <c r="F14" s="890"/>
      <c r="G14" s="890"/>
      <c r="H14" s="890"/>
      <c r="I14" s="890"/>
      <c r="J14" s="891"/>
    </row>
    <row r="15" spans="1:10" s="327" customFormat="1" ht="12.75" customHeight="1">
      <c r="A15" s="889"/>
      <c r="B15" s="890"/>
      <c r="C15" s="890"/>
      <c r="D15" s="890"/>
      <c r="E15" s="890"/>
      <c r="F15" s="890"/>
      <c r="G15" s="890"/>
      <c r="H15" s="890"/>
      <c r="I15" s="890"/>
      <c r="J15" s="891"/>
    </row>
    <row r="16" spans="1:10" s="327" customFormat="1" ht="12.75" customHeight="1">
      <c r="A16" s="889"/>
      <c r="B16" s="890"/>
      <c r="C16" s="890"/>
      <c r="D16" s="890"/>
      <c r="E16" s="890"/>
      <c r="F16" s="890"/>
      <c r="G16" s="890"/>
      <c r="H16" s="890"/>
      <c r="I16" s="890"/>
      <c r="J16" s="891"/>
    </row>
    <row r="17" spans="1:10" s="327" customFormat="1" ht="12.75" customHeight="1">
      <c r="A17" s="494"/>
      <c r="J17" s="328"/>
    </row>
    <row r="18" spans="1:10" s="327" customFormat="1" ht="12.75" customHeight="1">
      <c r="A18" s="494"/>
      <c r="J18" s="328"/>
    </row>
    <row r="19" spans="1:10" s="327" customFormat="1" ht="12.75" customHeight="1">
      <c r="A19" s="494"/>
      <c r="J19" s="328"/>
    </row>
    <row r="20" spans="1:10" s="311" customFormat="1" ht="12.75" customHeight="1">
      <c r="A20" s="486"/>
      <c r="B20" s="487"/>
      <c r="C20" s="488"/>
      <c r="D20" s="489"/>
      <c r="E20" s="490"/>
      <c r="F20" s="491"/>
      <c r="G20" s="488"/>
      <c r="H20" s="488"/>
      <c r="I20" s="488"/>
      <c r="J20" s="495"/>
    </row>
    <row r="21" spans="1:10" s="311" customFormat="1" ht="12.75" customHeight="1">
      <c r="A21" s="486"/>
      <c r="B21" s="487"/>
      <c r="C21" s="488"/>
      <c r="D21" s="489"/>
      <c r="E21" s="490"/>
      <c r="F21" s="491"/>
      <c r="G21" s="488"/>
      <c r="H21" s="488"/>
      <c r="I21" s="488"/>
      <c r="J21" s="495"/>
    </row>
    <row r="22" spans="1:10" s="311" customFormat="1">
      <c r="A22" s="496"/>
      <c r="B22" s="497"/>
      <c r="C22" s="497"/>
      <c r="D22" s="497"/>
      <c r="E22" s="497"/>
      <c r="F22" s="497"/>
      <c r="G22" s="497"/>
      <c r="H22" s="497"/>
      <c r="I22" s="497"/>
      <c r="J22" s="498"/>
    </row>
    <row r="23" spans="1:10">
      <c r="A23" s="109" t="s">
        <v>540</v>
      </c>
      <c r="B23" s="110" t="s">
        <v>539</v>
      </c>
      <c r="C23" s="111"/>
      <c r="D23" s="111"/>
      <c r="E23" s="110"/>
      <c r="F23" s="110"/>
      <c r="G23" s="111"/>
      <c r="H23" s="111"/>
      <c r="I23" s="110"/>
      <c r="J23" s="110"/>
    </row>
    <row r="24" spans="1:10">
      <c r="A24" s="110"/>
      <c r="B24" s="110" t="s">
        <v>538</v>
      </c>
      <c r="C24" s="112"/>
      <c r="D24" s="112"/>
      <c r="E24" s="110"/>
      <c r="F24" s="113"/>
      <c r="G24" s="110"/>
      <c r="H24" s="113"/>
      <c r="I24" s="110"/>
      <c r="J24" s="110"/>
    </row>
    <row r="25" spans="1:10">
      <c r="A25" s="110"/>
      <c r="B25" s="110" t="s">
        <v>537</v>
      </c>
      <c r="C25" s="111"/>
      <c r="D25" s="111"/>
      <c r="E25" s="110"/>
      <c r="F25" s="110"/>
      <c r="G25" s="110"/>
      <c r="H25" s="110"/>
      <c r="I25" s="110"/>
      <c r="J25" s="110"/>
    </row>
    <row r="26" spans="1:10" ht="19.5" customHeight="1">
      <c r="A26" s="110"/>
      <c r="B26" s="892" t="s">
        <v>536</v>
      </c>
      <c r="C26" s="892"/>
      <c r="D26" s="892"/>
      <c r="E26" s="892"/>
      <c r="F26" s="892"/>
      <c r="G26" s="892"/>
      <c r="H26" s="892"/>
      <c r="I26" s="892"/>
      <c r="J26" s="892"/>
    </row>
    <row r="27" spans="1:10">
      <c r="A27" s="110"/>
      <c r="B27" s="110" t="s">
        <v>535</v>
      </c>
      <c r="C27" s="110"/>
      <c r="D27" s="110"/>
      <c r="E27" s="110"/>
      <c r="F27" s="110"/>
      <c r="G27" s="110"/>
      <c r="H27" s="110"/>
      <c r="I27" s="110"/>
      <c r="J27" s="110"/>
    </row>
    <row r="28" spans="1:10">
      <c r="A28" s="110"/>
      <c r="B28" s="110" t="s">
        <v>534</v>
      </c>
      <c r="C28" s="110"/>
      <c r="D28" s="110"/>
      <c r="E28" s="110"/>
      <c r="F28" s="110"/>
      <c r="G28" s="110"/>
      <c r="H28" s="110"/>
      <c r="I28" s="110"/>
      <c r="J28" s="110"/>
    </row>
    <row r="29" spans="1:10">
      <c r="A29" s="110"/>
      <c r="B29" s="110" t="s">
        <v>533</v>
      </c>
      <c r="C29" s="110"/>
      <c r="D29" s="110"/>
      <c r="E29" s="110"/>
      <c r="F29" s="110"/>
      <c r="G29" s="110"/>
      <c r="H29" s="110"/>
      <c r="I29" s="110"/>
      <c r="J29" s="110"/>
    </row>
    <row r="30" spans="1:10">
      <c r="A30" s="110"/>
      <c r="B30" s="114" t="s">
        <v>532</v>
      </c>
      <c r="C30" s="114" t="s">
        <v>531</v>
      </c>
      <c r="D30" s="110"/>
      <c r="E30" s="110"/>
      <c r="F30" s="110"/>
      <c r="G30" s="110"/>
      <c r="H30" s="110"/>
      <c r="I30" s="110"/>
      <c r="J30" s="110"/>
    </row>
    <row r="31" spans="1:10">
      <c r="A31" s="110"/>
      <c r="B31" s="114" t="s">
        <v>530</v>
      </c>
      <c r="C31" s="114" t="s">
        <v>529</v>
      </c>
      <c r="D31" s="110"/>
      <c r="E31" s="110"/>
      <c r="F31" s="110"/>
      <c r="G31" s="110"/>
      <c r="H31" s="110"/>
      <c r="I31" s="110"/>
      <c r="J31" s="110"/>
    </row>
    <row r="32" spans="1:10">
      <c r="A32" s="110"/>
      <c r="B32" s="114" t="s">
        <v>528</v>
      </c>
      <c r="C32" s="114" t="s">
        <v>527</v>
      </c>
      <c r="D32" s="110"/>
      <c r="E32" s="110"/>
      <c r="F32" s="110"/>
      <c r="G32" s="110"/>
      <c r="H32" s="110"/>
      <c r="I32" s="110"/>
      <c r="J32" s="110"/>
    </row>
    <row r="33" spans="1:10">
      <c r="A33" s="110"/>
      <c r="B33" s="114" t="s">
        <v>526</v>
      </c>
      <c r="C33" s="114" t="s">
        <v>525</v>
      </c>
      <c r="D33" s="110"/>
      <c r="E33" s="110"/>
      <c r="F33" s="110"/>
      <c r="G33" s="110"/>
      <c r="H33" s="110"/>
      <c r="I33" s="110"/>
      <c r="J33" s="110"/>
    </row>
    <row r="34" spans="1:10">
      <c r="A34" s="110"/>
      <c r="B34" s="114" t="s">
        <v>524</v>
      </c>
      <c r="C34" s="114" t="s">
        <v>523</v>
      </c>
      <c r="D34" s="110"/>
      <c r="E34" s="110"/>
      <c r="F34" s="110"/>
      <c r="G34" s="110"/>
      <c r="H34" s="110"/>
      <c r="I34" s="110"/>
      <c r="J34" s="110"/>
    </row>
    <row r="35" spans="1:10">
      <c r="A35" s="110"/>
      <c r="B35" s="110"/>
      <c r="C35" s="110"/>
      <c r="D35" s="110"/>
      <c r="E35" s="110"/>
      <c r="F35" s="110"/>
      <c r="G35" s="110"/>
      <c r="H35" s="110"/>
      <c r="I35" s="110"/>
      <c r="J35" s="110"/>
    </row>
    <row r="36" spans="1:10">
      <c r="A36" s="110"/>
      <c r="B36" s="110"/>
      <c r="C36" s="110"/>
      <c r="D36" s="110"/>
      <c r="E36" s="110"/>
      <c r="F36" s="110"/>
      <c r="G36" s="110"/>
      <c r="H36" s="110"/>
      <c r="I36" s="110"/>
      <c r="J36" s="110"/>
    </row>
    <row r="37" spans="1:10">
      <c r="A37" s="110"/>
      <c r="B37" s="110"/>
      <c r="C37" s="110"/>
      <c r="D37" s="110"/>
      <c r="E37" s="110"/>
      <c r="F37" s="110"/>
      <c r="G37" s="110"/>
      <c r="H37" s="110"/>
      <c r="I37" s="110"/>
      <c r="J37" s="110"/>
    </row>
    <row r="38" spans="1:10">
      <c r="A38" s="110"/>
      <c r="B38" s="110"/>
      <c r="C38" s="110"/>
      <c r="D38" s="110"/>
      <c r="E38" s="110"/>
      <c r="F38" s="110"/>
      <c r="G38" s="110"/>
      <c r="H38" s="110"/>
      <c r="I38" s="110"/>
      <c r="J38" s="110"/>
    </row>
    <row r="39" spans="1:10">
      <c r="A39" s="110"/>
      <c r="B39" s="110"/>
      <c r="C39" s="110"/>
      <c r="D39" s="110"/>
      <c r="E39" s="110"/>
      <c r="F39" s="110"/>
      <c r="G39" s="110"/>
      <c r="H39" s="110"/>
      <c r="I39" s="110"/>
      <c r="J39" s="110"/>
    </row>
    <row r="40" spans="1:10">
      <c r="A40" s="110"/>
      <c r="B40" s="110"/>
      <c r="C40" s="110"/>
      <c r="D40" s="110"/>
      <c r="E40" s="110"/>
      <c r="F40" s="110"/>
      <c r="G40" s="110"/>
      <c r="H40" s="110"/>
      <c r="I40" s="110"/>
      <c r="J40" s="110"/>
    </row>
    <row r="41" spans="1:10">
      <c r="A41" s="110"/>
      <c r="B41" s="110"/>
      <c r="C41" s="110"/>
      <c r="D41" s="110"/>
      <c r="E41" s="110"/>
      <c r="F41" s="110"/>
      <c r="G41" s="110"/>
      <c r="H41" s="110"/>
      <c r="I41" s="110"/>
      <c r="J41" s="110"/>
    </row>
    <row r="42" spans="1:10">
      <c r="A42" s="110"/>
      <c r="B42" s="110"/>
      <c r="C42" s="110"/>
      <c r="D42" s="110"/>
      <c r="E42" s="110"/>
      <c r="F42" s="110"/>
      <c r="G42" s="110"/>
      <c r="H42" s="110"/>
      <c r="I42" s="110"/>
      <c r="J42" s="110"/>
    </row>
    <row r="43" spans="1:10">
      <c r="A43" s="110"/>
      <c r="B43" s="110"/>
      <c r="C43" s="110"/>
      <c r="D43" s="110"/>
      <c r="E43" s="110"/>
      <c r="F43" s="110"/>
      <c r="G43" s="110"/>
      <c r="H43" s="110"/>
      <c r="I43" s="110"/>
      <c r="J43" s="110"/>
    </row>
  </sheetData>
  <mergeCells count="15">
    <mergeCell ref="A11:J16"/>
    <mergeCell ref="B26:J26"/>
    <mergeCell ref="A1:J1"/>
    <mergeCell ref="A3:J3"/>
    <mergeCell ref="A4:J4"/>
    <mergeCell ref="A6:A7"/>
    <mergeCell ref="B6:B7"/>
    <mergeCell ref="C6:C7"/>
    <mergeCell ref="D6:D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scale="72" fitToHeight="0" orientation="landscape" r:id="rId1"/>
  <headerFooter>
    <oddHeader>&amp;LNotas a los Estados Financieros&amp;R7.GA.8.1</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pageSetUpPr fitToPage="1"/>
  </sheetPr>
  <dimension ref="A1:H28"/>
  <sheetViews>
    <sheetView zoomScaleNormal="100" workbookViewId="0">
      <selection activeCell="G10" sqref="G10"/>
    </sheetView>
  </sheetViews>
  <sheetFormatPr baseColWidth="10" defaultColWidth="11.5" defaultRowHeight="13"/>
  <cols>
    <col min="1" max="1" width="16.6640625" style="51" customWidth="1"/>
    <col min="2" max="2" width="16.5" style="51" customWidth="1"/>
    <col min="3" max="3" width="30.5" style="51" customWidth="1"/>
    <col min="4" max="4" width="20.1640625" style="51" customWidth="1"/>
    <col min="5" max="5" width="21.33203125" style="51" customWidth="1"/>
    <col min="6" max="16384" width="11.5" style="51"/>
  </cols>
  <sheetData>
    <row r="1" spans="1:8" s="311" customFormat="1" ht="37.5" customHeight="1">
      <c r="A1" s="712" t="s">
        <v>629</v>
      </c>
      <c r="B1" s="816"/>
      <c r="C1" s="816"/>
      <c r="D1" s="816"/>
      <c r="E1" s="816"/>
    </row>
    <row r="2" spans="1:8" s="311" customFormat="1" ht="16.5" customHeight="1">
      <c r="A2" s="313"/>
      <c r="B2" s="313"/>
      <c r="C2" s="475"/>
      <c r="D2" s="475"/>
      <c r="E2" s="475"/>
    </row>
    <row r="3" spans="1:8" s="311" customFormat="1" ht="16.5" customHeight="1">
      <c r="A3" s="712" t="s">
        <v>360</v>
      </c>
      <c r="B3" s="712"/>
      <c r="C3" s="712"/>
      <c r="D3" s="712"/>
      <c r="E3" s="712"/>
    </row>
    <row r="4" spans="1:8" s="311" customFormat="1" ht="15.75" customHeight="1">
      <c r="A4" s="712" t="s">
        <v>4519</v>
      </c>
      <c r="B4" s="712"/>
      <c r="C4" s="712"/>
      <c r="D4" s="712"/>
      <c r="E4" s="712"/>
      <c r="F4" s="312"/>
      <c r="G4" s="312"/>
      <c r="H4" s="312"/>
    </row>
    <row r="5" spans="1:8" s="311" customFormat="1" ht="15.75" customHeight="1" thickBot="1">
      <c r="A5" s="261"/>
      <c r="B5" s="261"/>
      <c r="C5" s="261"/>
      <c r="D5" s="261"/>
      <c r="E5" s="261"/>
      <c r="F5" s="312"/>
      <c r="G5" s="312"/>
      <c r="H5" s="312"/>
    </row>
    <row r="6" spans="1:8" s="476" customFormat="1" ht="24.75" customHeight="1">
      <c r="A6" s="894" t="s">
        <v>2</v>
      </c>
      <c r="B6" s="896" t="s">
        <v>361</v>
      </c>
      <c r="C6" s="896" t="s">
        <v>362</v>
      </c>
      <c r="D6" s="896" t="s">
        <v>363</v>
      </c>
      <c r="E6" s="900" t="s">
        <v>364</v>
      </c>
      <c r="F6" s="902"/>
    </row>
    <row r="7" spans="1:8" s="476" customFormat="1" ht="43.5" customHeight="1">
      <c r="A7" s="895"/>
      <c r="B7" s="897"/>
      <c r="C7" s="897"/>
      <c r="D7" s="897"/>
      <c r="E7" s="901"/>
      <c r="F7" s="902"/>
    </row>
    <row r="8" spans="1:8" s="311" customFormat="1" ht="12.75" customHeight="1">
      <c r="A8" s="477"/>
      <c r="B8" s="478"/>
      <c r="C8" s="479"/>
      <c r="D8" s="480"/>
      <c r="E8" s="499"/>
    </row>
    <row r="9" spans="1:8" s="311" customFormat="1" ht="12.75" customHeight="1">
      <c r="A9" s="486"/>
      <c r="B9" s="487"/>
      <c r="C9" s="488"/>
      <c r="D9" s="489"/>
      <c r="E9" s="500"/>
    </row>
    <row r="10" spans="1:8" s="311" customFormat="1" ht="12.75" customHeight="1">
      <c r="A10" s="486"/>
      <c r="B10" s="487"/>
      <c r="C10" s="488"/>
      <c r="D10" s="489"/>
      <c r="E10" s="500"/>
    </row>
    <row r="11" spans="1:8" s="311" customFormat="1" ht="12.75" customHeight="1">
      <c r="A11" s="486"/>
      <c r="B11" s="487"/>
      <c r="C11" s="488"/>
      <c r="D11" s="489"/>
      <c r="E11" s="500"/>
    </row>
    <row r="12" spans="1:8" s="311" customFormat="1" ht="12.75" customHeight="1">
      <c r="A12" s="903" t="s">
        <v>830</v>
      </c>
      <c r="B12" s="904"/>
      <c r="C12" s="904"/>
      <c r="D12" s="904"/>
      <c r="E12" s="905"/>
    </row>
    <row r="13" spans="1:8" s="311" customFormat="1" ht="12.75" customHeight="1">
      <c r="A13" s="903"/>
      <c r="B13" s="904"/>
      <c r="C13" s="904"/>
      <c r="D13" s="904"/>
      <c r="E13" s="905"/>
    </row>
    <row r="14" spans="1:8" s="311" customFormat="1" ht="12.75" customHeight="1">
      <c r="A14" s="903"/>
      <c r="B14" s="904"/>
      <c r="C14" s="904"/>
      <c r="D14" s="904"/>
      <c r="E14" s="905"/>
    </row>
    <row r="15" spans="1:8" s="311" customFormat="1" ht="12.75" customHeight="1">
      <c r="A15" s="903"/>
      <c r="B15" s="904"/>
      <c r="C15" s="904"/>
      <c r="D15" s="904"/>
      <c r="E15" s="905"/>
    </row>
    <row r="16" spans="1:8" s="311" customFormat="1" ht="12.75" customHeight="1">
      <c r="A16" s="903"/>
      <c r="B16" s="904"/>
      <c r="C16" s="904"/>
      <c r="D16" s="904"/>
      <c r="E16" s="905"/>
    </row>
    <row r="17" spans="1:5" s="311" customFormat="1" ht="12.75" customHeight="1">
      <c r="A17" s="903"/>
      <c r="B17" s="904"/>
      <c r="C17" s="904"/>
      <c r="D17" s="904"/>
      <c r="E17" s="905"/>
    </row>
    <row r="18" spans="1:5" s="311" customFormat="1" ht="12.75" customHeight="1">
      <c r="A18" s="903"/>
      <c r="B18" s="904"/>
      <c r="C18" s="904"/>
      <c r="D18" s="904"/>
      <c r="E18" s="905"/>
    </row>
    <row r="19" spans="1:5" s="311" customFormat="1" ht="12.75" customHeight="1">
      <c r="A19" s="486"/>
      <c r="B19" s="487"/>
      <c r="C19" s="488"/>
      <c r="D19" s="489"/>
      <c r="E19" s="500"/>
    </row>
    <row r="20" spans="1:5" s="311" customFormat="1" ht="12.75" customHeight="1">
      <c r="A20" s="486"/>
      <c r="B20" s="487"/>
      <c r="C20" s="488"/>
      <c r="D20" s="489"/>
      <c r="E20" s="500"/>
    </row>
    <row r="21" spans="1:5" s="311" customFormat="1" ht="12.75" customHeight="1">
      <c r="A21" s="486"/>
      <c r="B21" s="487"/>
      <c r="C21" s="488"/>
      <c r="D21" s="489"/>
      <c r="E21" s="500"/>
    </row>
    <row r="22" spans="1:5" s="311" customFormat="1" ht="12.75" customHeight="1">
      <c r="A22" s="486"/>
      <c r="B22" s="487"/>
      <c r="C22" s="488"/>
      <c r="D22" s="489"/>
      <c r="E22" s="500"/>
    </row>
    <row r="23" spans="1:5" s="311" customFormat="1" ht="12.75" customHeight="1">
      <c r="A23" s="486"/>
      <c r="B23" s="487"/>
      <c r="C23" s="488"/>
      <c r="D23" s="489"/>
      <c r="E23" s="500"/>
    </row>
    <row r="24" spans="1:5" s="311" customFormat="1" ht="12.75" customHeight="1">
      <c r="A24" s="486"/>
      <c r="B24" s="487"/>
      <c r="C24" s="488"/>
      <c r="D24" s="489"/>
      <c r="E24" s="500"/>
    </row>
    <row r="25" spans="1:5" s="311" customFormat="1" ht="12.75" customHeight="1">
      <c r="A25" s="486"/>
      <c r="B25" s="487"/>
      <c r="C25" s="488"/>
      <c r="D25" s="489"/>
      <c r="E25" s="500"/>
    </row>
    <row r="26" spans="1:5" s="311" customFormat="1" ht="12.75" customHeight="1">
      <c r="A26" s="486"/>
      <c r="B26" s="487"/>
      <c r="C26" s="488"/>
      <c r="D26" s="489"/>
      <c r="E26" s="500"/>
    </row>
    <row r="27" spans="1:5" s="311" customFormat="1" ht="12.75" customHeight="1">
      <c r="A27" s="486"/>
      <c r="B27" s="487"/>
      <c r="C27" s="488"/>
      <c r="D27" s="489"/>
      <c r="E27" s="500"/>
    </row>
    <row r="28" spans="1:5" s="311" customFormat="1" ht="13.5" customHeight="1">
      <c r="A28" s="501"/>
      <c r="B28" s="502"/>
      <c r="C28" s="503"/>
      <c r="D28" s="504"/>
      <c r="E28" s="505"/>
    </row>
  </sheetData>
  <mergeCells count="10">
    <mergeCell ref="F6:F7"/>
    <mergeCell ref="A12:E18"/>
    <mergeCell ref="A1:E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scale="80" fitToHeight="0" orientation="portrait" horizontalDpi="4294967294" verticalDpi="4294967294" r:id="rId1"/>
  <headerFooter>
    <oddHeader>&amp;LNotas a los Estados Financieros&amp;R7.GA.8.2</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pageSetUpPr fitToPage="1"/>
  </sheetPr>
  <dimension ref="B1:I46"/>
  <sheetViews>
    <sheetView zoomScaleNormal="100" workbookViewId="0">
      <selection activeCell="C1" sqref="C1:H1"/>
    </sheetView>
  </sheetViews>
  <sheetFormatPr baseColWidth="10" defaultRowHeight="15"/>
  <cols>
    <col min="1" max="1" width="6.5" customWidth="1"/>
  </cols>
  <sheetData>
    <row r="1" spans="2:9" s="142" customFormat="1" ht="44.25" customHeight="1">
      <c r="B1" s="170"/>
      <c r="C1" s="702" t="s">
        <v>5163</v>
      </c>
      <c r="D1" s="702"/>
      <c r="E1" s="702"/>
      <c r="F1" s="702"/>
      <c r="G1" s="702"/>
      <c r="H1" s="702"/>
      <c r="I1" s="169"/>
    </row>
    <row r="2" spans="2:9" s="142" customFormat="1" ht="14">
      <c r="B2" s="703" t="s">
        <v>269</v>
      </c>
      <c r="C2" s="703"/>
      <c r="D2" s="703"/>
      <c r="E2" s="703"/>
      <c r="F2" s="703"/>
      <c r="G2" s="703"/>
      <c r="H2" s="703"/>
      <c r="I2" s="703"/>
    </row>
    <row r="3" spans="2:9" s="142" customFormat="1" ht="14">
      <c r="B3" s="703" t="s">
        <v>365</v>
      </c>
      <c r="C3" s="703"/>
      <c r="D3" s="703"/>
      <c r="E3" s="703"/>
      <c r="F3" s="703"/>
      <c r="G3" s="703"/>
      <c r="H3" s="703"/>
      <c r="I3" s="703"/>
    </row>
    <row r="4" spans="2:9" s="142" customFormat="1" ht="14">
      <c r="B4" s="170"/>
      <c r="C4" s="170"/>
      <c r="D4" s="821" t="s">
        <v>4184</v>
      </c>
      <c r="E4" s="821"/>
      <c r="F4" s="821"/>
      <c r="G4" s="821"/>
      <c r="H4" s="170"/>
      <c r="I4" s="170"/>
    </row>
    <row r="5" spans="2:9" ht="16" thickBot="1">
      <c r="B5" s="4"/>
      <c r="C5" s="4"/>
      <c r="D5" s="4"/>
      <c r="E5" s="4"/>
      <c r="F5" s="4"/>
      <c r="G5" s="4"/>
      <c r="H5" s="4"/>
      <c r="I5" s="4"/>
    </row>
    <row r="6" spans="2:9" s="153" customFormat="1" ht="13">
      <c r="B6" s="171"/>
      <c r="C6" s="172"/>
      <c r="D6" s="172"/>
      <c r="E6" s="172"/>
      <c r="F6" s="172"/>
      <c r="G6" s="172"/>
      <c r="H6" s="172"/>
      <c r="I6" s="173"/>
    </row>
    <row r="7" spans="2:9" s="153" customFormat="1" ht="13">
      <c r="B7" s="174"/>
      <c r="C7" s="175"/>
      <c r="D7" s="175"/>
      <c r="E7" s="175"/>
      <c r="F7" s="175"/>
      <c r="G7" s="175"/>
      <c r="H7" s="175"/>
      <c r="I7" s="176"/>
    </row>
    <row r="8" spans="2:9" s="153" customFormat="1" ht="13">
      <c r="B8" s="174"/>
      <c r="C8" s="175"/>
      <c r="D8" s="175"/>
      <c r="E8" s="175"/>
      <c r="F8" s="175"/>
      <c r="G8" s="175"/>
      <c r="H8" s="175"/>
      <c r="I8" s="176"/>
    </row>
    <row r="9" spans="2:9" s="153" customFormat="1" ht="13">
      <c r="B9" s="174"/>
      <c r="C9" s="175"/>
      <c r="D9" s="175"/>
      <c r="E9" s="175"/>
      <c r="F9" s="175"/>
      <c r="G9" s="175"/>
      <c r="H9" s="175"/>
      <c r="I9" s="176"/>
    </row>
    <row r="10" spans="2:9" s="153" customFormat="1" ht="39.75" customHeight="1">
      <c r="B10" s="867" t="s">
        <v>366</v>
      </c>
      <c r="C10" s="868"/>
      <c r="D10" s="868"/>
      <c r="E10" s="868"/>
      <c r="F10" s="868"/>
      <c r="G10" s="868"/>
      <c r="H10" s="868"/>
      <c r="I10" s="869"/>
    </row>
    <row r="11" spans="2:9" s="153" customFormat="1" ht="13">
      <c r="B11" s="461"/>
      <c r="C11" s="462"/>
      <c r="D11" s="462"/>
      <c r="E11" s="462"/>
      <c r="F11" s="462"/>
      <c r="G11" s="462"/>
      <c r="H11" s="462"/>
      <c r="I11" s="463"/>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3">
      <c r="B26" s="174"/>
      <c r="C26" s="175"/>
      <c r="D26" s="175"/>
      <c r="E26" s="175"/>
      <c r="F26" s="175"/>
      <c r="G26" s="175"/>
      <c r="H26" s="175"/>
      <c r="I26" s="176"/>
    </row>
    <row r="27" spans="2:9" s="153" customFormat="1" ht="13">
      <c r="B27" s="174"/>
      <c r="C27" s="175"/>
      <c r="D27" s="175"/>
      <c r="E27" s="175"/>
      <c r="F27" s="175"/>
      <c r="G27" s="175"/>
      <c r="H27" s="175"/>
      <c r="I27" s="176"/>
    </row>
    <row r="28" spans="2:9" s="153" customFormat="1" ht="14" thickBot="1">
      <c r="B28" s="177"/>
      <c r="C28" s="178"/>
      <c r="D28" s="178"/>
      <c r="E28" s="178"/>
      <c r="F28" s="178"/>
      <c r="G28" s="178"/>
      <c r="H28" s="178"/>
      <c r="I28" s="179"/>
    </row>
    <row r="29" spans="2:9" s="51" customFormat="1" ht="21" customHeight="1">
      <c r="B29" s="873"/>
      <c r="C29" s="873"/>
      <c r="D29" s="873"/>
      <c r="E29" s="873"/>
      <c r="F29" s="873"/>
      <c r="G29" s="873"/>
      <c r="H29" s="873"/>
      <c r="I29" s="873"/>
    </row>
    <row r="30" spans="2:9" s="51" customFormat="1" ht="21" customHeight="1">
      <c r="B30" s="906"/>
      <c r="C30" s="906"/>
      <c r="D30" s="906"/>
      <c r="E30" s="906"/>
      <c r="F30" s="906"/>
      <c r="G30" s="906"/>
      <c r="H30" s="906"/>
      <c r="I30" s="906"/>
    </row>
    <row r="46" spans="9:9">
      <c r="I46" s="130"/>
    </row>
  </sheetData>
  <mergeCells count="6">
    <mergeCell ref="B29:I30"/>
    <mergeCell ref="C1:H1"/>
    <mergeCell ref="B2:I2"/>
    <mergeCell ref="B3:I3"/>
    <mergeCell ref="D4:G4"/>
    <mergeCell ref="B10:I10"/>
  </mergeCells>
  <pageMargins left="0" right="0.53" top="0.43307086614173229" bottom="0.6875" header="0" footer="0"/>
  <pageSetup orientation="portrait" r:id="rId1"/>
  <headerFooter>
    <oddHeader>&amp;LNotas a los Estados Financieros&amp;R7.GA.9</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P71"/>
  <sheetViews>
    <sheetView zoomScale="85" zoomScaleNormal="85" zoomScalePageLayoutView="80" workbookViewId="0">
      <selection activeCell="A4" sqref="A4:N4"/>
    </sheetView>
  </sheetViews>
  <sheetFormatPr baseColWidth="10" defaultColWidth="11.5" defaultRowHeight="11"/>
  <cols>
    <col min="1" max="1" width="51.6640625" style="54" customWidth="1"/>
    <col min="2" max="7" width="12.83203125" style="53" bestFit="1" customWidth="1"/>
    <col min="8" max="9" width="12.83203125" style="53" customWidth="1"/>
    <col min="10" max="10" width="12.83203125" style="53" bestFit="1" customWidth="1"/>
    <col min="11" max="11" width="13.1640625" style="53" customWidth="1"/>
    <col min="12" max="12" width="16.1640625" style="53" customWidth="1"/>
    <col min="13" max="13" width="14.5" style="53" customWidth="1"/>
    <col min="14" max="14" width="13.6640625" style="53" customWidth="1"/>
    <col min="15" max="15" width="11.5" style="53"/>
    <col min="16" max="16" width="14.1640625" style="53" bestFit="1" customWidth="1"/>
    <col min="17" max="16384" width="11.5" style="53"/>
  </cols>
  <sheetData>
    <row r="1" spans="1:16" s="266" customFormat="1" ht="83.25" customHeight="1">
      <c r="A1" s="506"/>
      <c r="N1" s="507"/>
    </row>
    <row r="2" spans="1:16" s="266" customFormat="1" ht="15">
      <c r="A2" s="907" t="s">
        <v>367</v>
      </c>
      <c r="B2" s="907"/>
      <c r="C2" s="907"/>
      <c r="D2" s="907"/>
      <c r="E2" s="907"/>
      <c r="F2" s="907"/>
      <c r="G2" s="907"/>
      <c r="H2" s="907"/>
      <c r="I2" s="907"/>
      <c r="J2" s="907"/>
      <c r="K2" s="907"/>
      <c r="L2" s="907"/>
      <c r="M2" s="907"/>
      <c r="N2" s="907"/>
    </row>
    <row r="3" spans="1:16" s="266" customFormat="1" ht="15">
      <c r="A3" s="907" t="s">
        <v>368</v>
      </c>
      <c r="B3" s="907"/>
      <c r="C3" s="907"/>
      <c r="D3" s="907"/>
      <c r="E3" s="907"/>
      <c r="F3" s="907"/>
      <c r="G3" s="907"/>
      <c r="H3" s="907"/>
      <c r="I3" s="907"/>
      <c r="J3" s="907"/>
      <c r="K3" s="907"/>
      <c r="L3" s="907"/>
      <c r="M3" s="907"/>
      <c r="N3" s="907"/>
    </row>
    <row r="4" spans="1:16" s="266" customFormat="1" ht="15">
      <c r="A4" s="907" t="s">
        <v>4195</v>
      </c>
      <c r="B4" s="907"/>
      <c r="C4" s="907"/>
      <c r="D4" s="907"/>
      <c r="E4" s="907"/>
      <c r="F4" s="907"/>
      <c r="G4" s="907"/>
      <c r="H4" s="907"/>
      <c r="I4" s="907"/>
      <c r="J4" s="907"/>
      <c r="K4" s="907"/>
      <c r="L4" s="907"/>
      <c r="M4" s="907"/>
      <c r="N4" s="907"/>
    </row>
    <row r="5" spans="1:16" ht="15" customHeight="1">
      <c r="B5" s="909"/>
      <c r="C5" s="909"/>
      <c r="D5" s="909"/>
      <c r="E5" s="909"/>
      <c r="F5" s="909"/>
      <c r="G5" s="56"/>
    </row>
    <row r="6" spans="1:16" ht="14">
      <c r="C6" s="57"/>
      <c r="D6" s="57"/>
      <c r="E6" s="57"/>
      <c r="F6" s="57"/>
      <c r="G6" s="58"/>
    </row>
    <row r="7" spans="1:16" s="512" customFormat="1" ht="14">
      <c r="A7" s="509" t="s">
        <v>369</v>
      </c>
      <c r="B7" s="510" t="s">
        <v>370</v>
      </c>
      <c r="C7" s="510" t="s">
        <v>371</v>
      </c>
      <c r="D7" s="510" t="s">
        <v>372</v>
      </c>
      <c r="E7" s="510" t="s">
        <v>373</v>
      </c>
      <c r="F7" s="510" t="s">
        <v>374</v>
      </c>
      <c r="G7" s="510" t="s">
        <v>375</v>
      </c>
      <c r="H7" s="511" t="s">
        <v>376</v>
      </c>
      <c r="I7" s="511" t="s">
        <v>377</v>
      </c>
      <c r="J7" s="511" t="s">
        <v>378</v>
      </c>
      <c r="K7" s="511" t="s">
        <v>379</v>
      </c>
      <c r="L7" s="511" t="s">
        <v>380</v>
      </c>
      <c r="M7" s="511" t="s">
        <v>372</v>
      </c>
      <c r="N7" s="510" t="s">
        <v>195</v>
      </c>
    </row>
    <row r="8" spans="1:16" s="516" customFormat="1" ht="13">
      <c r="A8" s="513" t="s">
        <v>381</v>
      </c>
      <c r="B8" s="514"/>
      <c r="C8" s="514"/>
      <c r="D8" s="514"/>
      <c r="E8" s="514"/>
      <c r="F8" s="514"/>
      <c r="G8" s="515"/>
      <c r="H8" s="515"/>
      <c r="I8" s="515"/>
      <c r="J8" s="515"/>
      <c r="K8" s="515"/>
      <c r="L8" s="515"/>
      <c r="M8" s="515"/>
      <c r="N8" s="515"/>
    </row>
    <row r="9" spans="1:16" s="516" customFormat="1" ht="13">
      <c r="A9" s="513" t="s">
        <v>382</v>
      </c>
      <c r="B9" s="514"/>
      <c r="C9" s="514"/>
      <c r="D9" s="514"/>
      <c r="E9" s="514"/>
      <c r="F9" s="514"/>
      <c r="G9" s="514"/>
      <c r="H9" s="514"/>
      <c r="I9" s="514"/>
      <c r="J9" s="514"/>
      <c r="K9" s="514"/>
      <c r="L9" s="514"/>
      <c r="M9" s="514"/>
      <c r="N9" s="517"/>
    </row>
    <row r="10" spans="1:16" s="516" customFormat="1" ht="13">
      <c r="A10" s="518" t="s">
        <v>383</v>
      </c>
      <c r="B10" s="514"/>
      <c r="C10" s="514"/>
      <c r="D10" s="514"/>
      <c r="E10" s="514"/>
      <c r="F10" s="514"/>
      <c r="G10" s="515"/>
      <c r="H10" s="515"/>
      <c r="I10" s="515"/>
      <c r="J10" s="515"/>
      <c r="K10" s="515"/>
      <c r="L10" s="515"/>
      <c r="M10" s="515"/>
      <c r="N10" s="519"/>
    </row>
    <row r="11" spans="1:16" s="516" customFormat="1" ht="14">
      <c r="A11" s="520" t="s">
        <v>384</v>
      </c>
      <c r="B11" s="514"/>
      <c r="C11" s="514"/>
      <c r="D11" s="514"/>
      <c r="E11" s="514"/>
      <c r="F11" s="514"/>
      <c r="G11" s="514"/>
      <c r="H11" s="514"/>
      <c r="I11" s="514"/>
      <c r="J11" s="514"/>
      <c r="K11" s="514"/>
      <c r="L11" s="514"/>
      <c r="M11" s="514"/>
      <c r="N11" s="517"/>
    </row>
    <row r="12" spans="1:16" s="516" customFormat="1" ht="13">
      <c r="A12" s="518" t="s">
        <v>385</v>
      </c>
      <c r="B12" s="521">
        <v>210</v>
      </c>
      <c r="C12" s="521">
        <v>127</v>
      </c>
      <c r="D12" s="521">
        <v>3387</v>
      </c>
      <c r="E12" s="521"/>
      <c r="F12" s="521"/>
      <c r="G12" s="522"/>
      <c r="H12" s="522"/>
      <c r="I12" s="522"/>
      <c r="J12" s="522"/>
      <c r="K12" s="522"/>
      <c r="L12" s="522"/>
      <c r="M12" s="522"/>
      <c r="N12" s="523">
        <f>SUM(B12:M12)</f>
        <v>3724</v>
      </c>
      <c r="P12" s="524"/>
    </row>
    <row r="13" spans="1:16" s="516" customFormat="1" ht="13">
      <c r="A13" s="518" t="s">
        <v>386</v>
      </c>
      <c r="B13" s="521"/>
      <c r="C13" s="521"/>
      <c r="D13" s="521"/>
      <c r="E13" s="521"/>
      <c r="F13" s="521"/>
      <c r="G13" s="522"/>
      <c r="H13" s="522"/>
      <c r="I13" s="522"/>
      <c r="J13" s="522"/>
      <c r="K13" s="522"/>
      <c r="L13" s="522"/>
      <c r="M13" s="522"/>
      <c r="N13" s="523"/>
    </row>
    <row r="14" spans="1:16" s="525" customFormat="1" ht="13">
      <c r="A14" s="518" t="s">
        <v>387</v>
      </c>
      <c r="B14" s="521">
        <v>27326124.600000001</v>
      </c>
      <c r="C14" s="521">
        <v>28946062.550000001</v>
      </c>
      <c r="D14" s="521">
        <v>34600857.490000002</v>
      </c>
      <c r="E14" s="521"/>
      <c r="F14" s="521"/>
      <c r="G14" s="522"/>
      <c r="H14" s="522"/>
      <c r="I14" s="522"/>
      <c r="J14" s="522"/>
      <c r="K14" s="522"/>
      <c r="L14" s="522"/>
      <c r="M14" s="522"/>
      <c r="N14" s="523">
        <f>SUM(B14:M14)</f>
        <v>90873044.640000015</v>
      </c>
      <c r="P14" s="526"/>
    </row>
    <row r="15" spans="1:16" s="525" customFormat="1" ht="13">
      <c r="A15" s="518" t="s">
        <v>388</v>
      </c>
      <c r="B15" s="521"/>
      <c r="C15" s="521"/>
      <c r="D15" s="521"/>
      <c r="E15" s="521"/>
      <c r="F15" s="521"/>
      <c r="G15" s="521"/>
      <c r="H15" s="521"/>
      <c r="I15" s="521"/>
      <c r="J15" s="521"/>
      <c r="K15" s="521"/>
      <c r="L15" s="521"/>
      <c r="M15" s="521"/>
      <c r="N15" s="527"/>
    </row>
    <row r="16" spans="1:16" s="525" customFormat="1" ht="13">
      <c r="A16" s="518" t="s">
        <v>389</v>
      </c>
      <c r="B16" s="521"/>
      <c r="C16" s="521"/>
      <c r="D16" s="521"/>
      <c r="E16" s="521"/>
      <c r="F16" s="521"/>
      <c r="G16" s="521"/>
      <c r="H16" s="521"/>
      <c r="I16" s="521"/>
      <c r="J16" s="521"/>
      <c r="K16" s="521"/>
      <c r="L16" s="521"/>
      <c r="M16" s="521"/>
      <c r="N16" s="527"/>
    </row>
    <row r="17" spans="1:16" s="525" customFormat="1" ht="13">
      <c r="A17" s="518" t="s">
        <v>390</v>
      </c>
      <c r="B17" s="521">
        <v>0</v>
      </c>
      <c r="C17" s="521">
        <v>0</v>
      </c>
      <c r="D17" s="521">
        <v>0</v>
      </c>
      <c r="E17" s="521"/>
      <c r="F17" s="521"/>
      <c r="G17" s="521"/>
      <c r="H17" s="521"/>
      <c r="I17" s="521"/>
      <c r="J17" s="521"/>
      <c r="K17" s="521"/>
      <c r="L17" s="521"/>
      <c r="M17" s="521"/>
      <c r="N17" s="523">
        <f>SUM(B17:M17)</f>
        <v>0</v>
      </c>
      <c r="P17" s="526"/>
    </row>
    <row r="18" spans="1:16" s="525" customFormat="1" ht="13">
      <c r="A18" s="518" t="s">
        <v>180</v>
      </c>
      <c r="B18" s="521">
        <v>0</v>
      </c>
      <c r="C18" s="521">
        <v>0</v>
      </c>
      <c r="D18" s="521">
        <v>0</v>
      </c>
      <c r="E18" s="521"/>
      <c r="F18" s="521"/>
      <c r="G18" s="521"/>
      <c r="H18" s="521"/>
      <c r="I18" s="521"/>
      <c r="J18" s="521"/>
      <c r="K18" s="521"/>
      <c r="L18" s="521"/>
      <c r="M18" s="521"/>
      <c r="N18" s="523">
        <f>SUM(B18:M18)</f>
        <v>0</v>
      </c>
      <c r="P18" s="526"/>
    </row>
    <row r="19" spans="1:16" s="525" customFormat="1" ht="13">
      <c r="A19" s="518" t="s">
        <v>391</v>
      </c>
      <c r="B19" s="521"/>
      <c r="C19" s="521"/>
      <c r="D19" s="521"/>
      <c r="E19" s="521"/>
      <c r="F19" s="521"/>
      <c r="G19" s="521"/>
      <c r="H19" s="521"/>
      <c r="I19" s="521"/>
      <c r="J19" s="521"/>
      <c r="K19" s="521"/>
      <c r="L19" s="521"/>
      <c r="M19" s="521"/>
      <c r="N19" s="527"/>
    </row>
    <row r="20" spans="1:16" s="516" customFormat="1" ht="13">
      <c r="A20" s="513" t="s">
        <v>392</v>
      </c>
      <c r="B20" s="514"/>
      <c r="C20" s="514"/>
      <c r="D20" s="514"/>
      <c r="E20" s="514"/>
      <c r="F20" s="514"/>
      <c r="G20" s="514"/>
      <c r="H20" s="514"/>
      <c r="I20" s="514"/>
      <c r="J20" s="514"/>
      <c r="K20" s="514"/>
      <c r="L20" s="514"/>
      <c r="M20" s="514"/>
      <c r="N20" s="514"/>
    </row>
    <row r="21" spans="1:16" s="259" customFormat="1" ht="13">
      <c r="A21" s="910"/>
      <c r="B21" s="910"/>
      <c r="C21" s="910"/>
      <c r="D21" s="910"/>
      <c r="E21" s="910"/>
      <c r="F21" s="910"/>
      <c r="G21" s="910"/>
      <c r="H21" s="910"/>
      <c r="I21" s="910"/>
      <c r="J21" s="910"/>
      <c r="K21" s="910"/>
      <c r="L21" s="911"/>
      <c r="M21" s="508" t="s">
        <v>102</v>
      </c>
      <c r="N21" s="508">
        <f>SUM(N8:N20)</f>
        <v>90876768.640000015</v>
      </c>
    </row>
    <row r="22" spans="1:16" ht="14">
      <c r="A22" s="908"/>
      <c r="B22" s="908"/>
      <c r="C22" s="908"/>
      <c r="D22" s="908"/>
      <c r="E22" s="908"/>
      <c r="F22" s="908"/>
      <c r="G22" s="908"/>
      <c r="H22" s="908"/>
      <c r="I22" s="908"/>
      <c r="J22" s="908"/>
      <c r="K22" s="908"/>
      <c r="L22" s="908"/>
      <c r="M22" s="908"/>
      <c r="N22" s="908"/>
    </row>
    <row r="23" spans="1:16">
      <c r="B23" s="91"/>
      <c r="C23" s="91"/>
      <c r="D23" s="91"/>
      <c r="E23" s="91"/>
      <c r="F23" s="91"/>
      <c r="G23" s="91"/>
      <c r="H23" s="91"/>
      <c r="I23" s="91"/>
      <c r="J23" s="91"/>
    </row>
    <row r="24" spans="1:16" ht="13">
      <c r="A24" s="59"/>
      <c r="B24" s="92"/>
      <c r="C24" s="92"/>
      <c r="D24" s="92"/>
      <c r="E24" s="92"/>
      <c r="F24" s="92"/>
      <c r="G24" s="92"/>
      <c r="H24" s="92"/>
      <c r="I24" s="92"/>
      <c r="J24" s="92"/>
    </row>
    <row r="25" spans="1:16">
      <c r="A25" s="53"/>
      <c r="B25" s="91"/>
      <c r="C25" s="91"/>
      <c r="D25" s="91"/>
      <c r="E25" s="91"/>
      <c r="F25" s="91"/>
      <c r="G25" s="91"/>
      <c r="H25" s="91"/>
      <c r="I25" s="91"/>
      <c r="J25" s="91"/>
    </row>
    <row r="26" spans="1:16">
      <c r="A26" s="53"/>
    </row>
    <row r="27" spans="1:16">
      <c r="A27" s="53"/>
    </row>
    <row r="34" spans="14:14">
      <c r="N34" s="132"/>
    </row>
    <row r="71" spans="14:14" ht="16">
      <c r="N71" s="131"/>
    </row>
  </sheetData>
  <mergeCells count="6">
    <mergeCell ref="A2:N2"/>
    <mergeCell ref="A3:N3"/>
    <mergeCell ref="A4:N4"/>
    <mergeCell ref="A22:N22"/>
    <mergeCell ref="B5:F5"/>
    <mergeCell ref="A21:L21"/>
  </mergeCells>
  <pageMargins left="0" right="0" top="0.31496062992125984" bottom="0" header="0" footer="0"/>
  <pageSetup scale="56" orientation="landscape" r:id="rId1"/>
  <headerFooter>
    <oddHeader>&amp;LNotas a los Estados Financieros&amp;R7.GA.10</oddHeader>
    <oddFooter>&amp;C&amp;10"Bajo protesta de decir verdad declaramos que los Estados Financieros y sus Notas, son razonablemente correctos y son responsabilidad del emisor"&amp;R&amp;P/&amp;N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pageSetUpPr fitToPage="1"/>
  </sheetPr>
  <dimension ref="B1:I47"/>
  <sheetViews>
    <sheetView zoomScaleNormal="100" workbookViewId="0">
      <selection activeCell="C1" sqref="C1:H1"/>
    </sheetView>
  </sheetViews>
  <sheetFormatPr baseColWidth="10" defaultRowHeight="15"/>
  <cols>
    <col min="1" max="1" width="4.6640625" customWidth="1"/>
  </cols>
  <sheetData>
    <row r="1" spans="2:9" s="142" customFormat="1" ht="39.75" customHeight="1">
      <c r="B1" s="170"/>
      <c r="C1" s="702" t="s">
        <v>311</v>
      </c>
      <c r="D1" s="702"/>
      <c r="E1" s="702"/>
      <c r="F1" s="702"/>
      <c r="G1" s="702"/>
      <c r="H1" s="702"/>
      <c r="I1" s="169"/>
    </row>
    <row r="2" spans="2:9" s="142" customFormat="1" ht="14">
      <c r="B2" s="703" t="s">
        <v>269</v>
      </c>
      <c r="C2" s="703"/>
      <c r="D2" s="703"/>
      <c r="E2" s="703"/>
      <c r="F2" s="703"/>
      <c r="G2" s="703"/>
      <c r="H2" s="703"/>
      <c r="I2" s="703"/>
    </row>
    <row r="3" spans="2:9" s="142" customFormat="1" ht="14">
      <c r="B3" s="703" t="s">
        <v>393</v>
      </c>
      <c r="C3" s="703"/>
      <c r="D3" s="703"/>
      <c r="E3" s="703"/>
      <c r="F3" s="703"/>
      <c r="G3" s="703"/>
      <c r="H3" s="703"/>
      <c r="I3" s="703"/>
    </row>
    <row r="4" spans="2:9" s="142" customFormat="1" thickBot="1">
      <c r="B4" s="153"/>
      <c r="C4" s="153"/>
      <c r="D4" s="848" t="s">
        <v>4180</v>
      </c>
      <c r="E4" s="848"/>
      <c r="F4" s="848"/>
      <c r="G4" s="848"/>
      <c r="H4" s="153"/>
      <c r="I4" s="153"/>
    </row>
    <row r="5" spans="2:9" s="153" customFormat="1" ht="13">
      <c r="B5" s="171"/>
      <c r="C5" s="172"/>
      <c r="D5" s="172"/>
      <c r="E5" s="172"/>
      <c r="F5" s="172"/>
      <c r="G5" s="172"/>
      <c r="H5" s="172"/>
      <c r="I5" s="173"/>
    </row>
    <row r="6" spans="2:9" s="153" customFormat="1" ht="13">
      <c r="B6" s="174"/>
      <c r="C6" s="175"/>
      <c r="D6" s="175"/>
      <c r="E6" s="175"/>
      <c r="F6" s="175"/>
      <c r="G6" s="175"/>
      <c r="H6" s="175"/>
      <c r="I6" s="176"/>
    </row>
    <row r="7" spans="2:9" s="153" customFormat="1" ht="13">
      <c r="B7" s="914" t="s">
        <v>4196</v>
      </c>
      <c r="C7" s="915"/>
      <c r="D7" s="915"/>
      <c r="E7" s="915"/>
      <c r="F7" s="915"/>
      <c r="G7" s="915"/>
      <c r="H7" s="915"/>
      <c r="I7" s="916"/>
    </row>
    <row r="8" spans="2:9" s="153" customFormat="1" ht="13">
      <c r="B8" s="914"/>
      <c r="C8" s="915"/>
      <c r="D8" s="915"/>
      <c r="E8" s="915"/>
      <c r="F8" s="915"/>
      <c r="G8" s="915"/>
      <c r="H8" s="915"/>
      <c r="I8" s="916"/>
    </row>
    <row r="9" spans="2:9" s="153" customFormat="1" ht="13">
      <c r="B9" s="914"/>
      <c r="C9" s="915"/>
      <c r="D9" s="915"/>
      <c r="E9" s="915"/>
      <c r="F9" s="915"/>
      <c r="G9" s="915"/>
      <c r="H9" s="915"/>
      <c r="I9" s="916"/>
    </row>
    <row r="10" spans="2:9" s="153" customFormat="1" ht="13">
      <c r="B10" s="914"/>
      <c r="C10" s="915"/>
      <c r="D10" s="915"/>
      <c r="E10" s="915"/>
      <c r="F10" s="915"/>
      <c r="G10" s="915"/>
      <c r="H10" s="915"/>
      <c r="I10" s="916"/>
    </row>
    <row r="11" spans="2:9" s="153" customFormat="1" ht="13">
      <c r="B11" s="914"/>
      <c r="C11" s="915"/>
      <c r="D11" s="915"/>
      <c r="E11" s="915"/>
      <c r="F11" s="915"/>
      <c r="G11" s="915"/>
      <c r="H11" s="915"/>
      <c r="I11" s="916"/>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3">
      <c r="B26" s="174"/>
      <c r="C26" s="175"/>
      <c r="D26" s="175"/>
      <c r="E26" s="175"/>
      <c r="F26" s="175"/>
      <c r="G26" s="175"/>
      <c r="H26" s="175"/>
      <c r="I26" s="176"/>
    </row>
    <row r="27" spans="2:9" s="153" customFormat="1" ht="14" thickBot="1">
      <c r="B27" s="177"/>
      <c r="C27" s="178"/>
      <c r="D27" s="178"/>
      <c r="E27" s="178"/>
      <c r="F27" s="178"/>
      <c r="G27" s="178"/>
      <c r="H27" s="178"/>
      <c r="I27" s="179"/>
    </row>
    <row r="28" spans="2:9">
      <c r="B28" s="912"/>
      <c r="C28" s="912"/>
      <c r="D28" s="912"/>
      <c r="E28" s="912"/>
      <c r="F28" s="912"/>
      <c r="G28" s="912"/>
      <c r="H28" s="912"/>
      <c r="I28" s="912"/>
    </row>
    <row r="29" spans="2:9">
      <c r="B29" s="913"/>
      <c r="C29" s="913"/>
      <c r="D29" s="913"/>
      <c r="E29" s="913"/>
      <c r="F29" s="913"/>
      <c r="G29" s="913"/>
      <c r="H29" s="913"/>
      <c r="I29" s="913"/>
    </row>
    <row r="47" spans="9:9">
      <c r="I47" s="130"/>
    </row>
  </sheetData>
  <mergeCells count="6">
    <mergeCell ref="B28:I29"/>
    <mergeCell ref="C1:H1"/>
    <mergeCell ref="B2:I2"/>
    <mergeCell ref="B3:I3"/>
    <mergeCell ref="D4:G4"/>
    <mergeCell ref="B7:I11"/>
  </mergeCells>
  <pageMargins left="0" right="0.41125" top="0.39370078740157483" bottom="0.62" header="0" footer="0"/>
  <pageSetup orientation="portrait" r:id="rId1"/>
  <headerFooter>
    <oddHeader>&amp;LNotas a los Estados Financieros&amp;R7.GA.11</oddHeader>
    <oddFooter xml:space="preserve">&amp;C&amp;10                  "Bajo protesta de decir verdad declaramos que los Estados Financieros y sus Notas, son razonablemente correctos y son responsabilidad del emisor"
&amp;R&amp;P/&amp;N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pageSetUpPr fitToPage="1"/>
  </sheetPr>
  <dimension ref="B1:I47"/>
  <sheetViews>
    <sheetView zoomScaleNormal="100" workbookViewId="0">
      <selection activeCell="C1" sqref="C1:H1"/>
    </sheetView>
  </sheetViews>
  <sheetFormatPr baseColWidth="10" defaultRowHeight="15"/>
  <cols>
    <col min="1" max="1" width="4.1640625" customWidth="1"/>
  </cols>
  <sheetData>
    <row r="1" spans="2:9" s="142" customFormat="1" ht="38.25" customHeight="1">
      <c r="B1" s="170"/>
      <c r="C1" s="702" t="s">
        <v>311</v>
      </c>
      <c r="D1" s="702"/>
      <c r="E1" s="702"/>
      <c r="F1" s="702"/>
      <c r="G1" s="702"/>
      <c r="H1" s="702"/>
      <c r="I1" s="169"/>
    </row>
    <row r="2" spans="2:9" s="142" customFormat="1" ht="14">
      <c r="B2" s="703" t="s">
        <v>269</v>
      </c>
      <c r="C2" s="703"/>
      <c r="D2" s="703"/>
      <c r="E2" s="703"/>
      <c r="F2" s="703"/>
      <c r="G2" s="703"/>
      <c r="H2" s="703"/>
      <c r="I2" s="703"/>
    </row>
    <row r="3" spans="2:9" s="142" customFormat="1" ht="14">
      <c r="B3" s="703" t="s">
        <v>394</v>
      </c>
      <c r="C3" s="703"/>
      <c r="D3" s="703"/>
      <c r="E3" s="703"/>
      <c r="F3" s="703"/>
      <c r="G3" s="703"/>
      <c r="H3" s="703"/>
      <c r="I3" s="703"/>
    </row>
    <row r="4" spans="2:9" s="142" customFormat="1" thickBot="1">
      <c r="B4" s="153"/>
      <c r="C4" s="153"/>
      <c r="D4" s="848" t="s">
        <v>4197</v>
      </c>
      <c r="E4" s="848"/>
      <c r="F4" s="848"/>
      <c r="G4" s="848"/>
      <c r="H4" s="153"/>
      <c r="I4" s="153"/>
    </row>
    <row r="5" spans="2:9" s="153" customFormat="1" ht="13">
      <c r="B5" s="171"/>
      <c r="C5" s="172"/>
      <c r="D5" s="172"/>
      <c r="E5" s="172"/>
      <c r="F5" s="172"/>
      <c r="G5" s="172"/>
      <c r="H5" s="172"/>
      <c r="I5" s="173"/>
    </row>
    <row r="6" spans="2:9" s="153" customFormat="1" ht="13">
      <c r="B6" s="174"/>
      <c r="C6" s="175"/>
      <c r="D6" s="175"/>
      <c r="E6" s="175"/>
      <c r="F6" s="175"/>
      <c r="G6" s="175"/>
      <c r="H6" s="175"/>
      <c r="I6" s="176"/>
    </row>
    <row r="7" spans="2:9" s="153" customFormat="1" ht="13">
      <c r="B7" s="174"/>
      <c r="C7" s="175"/>
      <c r="D7" s="175"/>
      <c r="E7" s="175"/>
      <c r="F7" s="175"/>
      <c r="G7" s="175"/>
      <c r="H7" s="175"/>
      <c r="I7" s="176"/>
    </row>
    <row r="8" spans="2:9" s="153" customFormat="1" ht="13">
      <c r="B8" s="174"/>
      <c r="C8" s="175"/>
      <c r="D8" s="175"/>
      <c r="E8" s="175"/>
      <c r="F8" s="175"/>
      <c r="G8" s="175"/>
      <c r="H8" s="175"/>
      <c r="I8" s="176"/>
    </row>
    <row r="9" spans="2:9" s="153" customFormat="1" ht="27" customHeight="1">
      <c r="B9" s="865" t="s">
        <v>4198</v>
      </c>
      <c r="C9" s="866"/>
      <c r="D9" s="866"/>
      <c r="E9" s="866"/>
      <c r="F9" s="866"/>
      <c r="G9" s="866"/>
      <c r="H9" s="866"/>
      <c r="I9" s="176"/>
    </row>
    <row r="10" spans="2:9" s="153" customFormat="1" ht="13">
      <c r="B10" s="174"/>
      <c r="C10" s="175"/>
      <c r="D10" s="175"/>
      <c r="E10" s="175"/>
      <c r="F10" s="175"/>
      <c r="G10" s="175"/>
      <c r="H10" s="175"/>
      <c r="I10" s="176"/>
    </row>
    <row r="11" spans="2:9" s="153" customFormat="1" ht="13">
      <c r="B11" s="174"/>
      <c r="C11" s="175"/>
      <c r="D11" s="175"/>
      <c r="E11" s="175"/>
      <c r="F11" s="175"/>
      <c r="G11" s="175"/>
      <c r="H11" s="175"/>
      <c r="I11" s="176"/>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3">
      <c r="B26" s="174"/>
      <c r="C26" s="175"/>
      <c r="D26" s="175"/>
      <c r="E26" s="175"/>
      <c r="F26" s="175"/>
      <c r="G26" s="175"/>
      <c r="H26" s="175"/>
      <c r="I26" s="176"/>
    </row>
    <row r="27" spans="2:9" s="153" customFormat="1" ht="13">
      <c r="B27" s="174"/>
      <c r="C27" s="175"/>
      <c r="D27" s="175"/>
      <c r="E27" s="175"/>
      <c r="F27" s="175"/>
      <c r="G27" s="175"/>
      <c r="H27" s="175"/>
      <c r="I27" s="176"/>
    </row>
    <row r="28" spans="2:9" s="153" customFormat="1" ht="13">
      <c r="B28" s="174"/>
      <c r="C28" s="175"/>
      <c r="D28" s="175"/>
      <c r="E28" s="175"/>
      <c r="F28" s="175"/>
      <c r="G28" s="175"/>
      <c r="H28" s="175"/>
      <c r="I28" s="176"/>
    </row>
    <row r="29" spans="2:9" s="153" customFormat="1" ht="13">
      <c r="B29" s="174"/>
      <c r="C29" s="175"/>
      <c r="D29" s="175"/>
      <c r="E29" s="175"/>
      <c r="F29" s="175"/>
      <c r="G29" s="175"/>
      <c r="H29" s="175"/>
      <c r="I29" s="176"/>
    </row>
    <row r="30" spans="2:9" s="153" customFormat="1" ht="13">
      <c r="B30" s="174"/>
      <c r="C30" s="175"/>
      <c r="D30" s="175"/>
      <c r="E30" s="175"/>
      <c r="F30" s="175"/>
      <c r="G30" s="175"/>
      <c r="H30" s="175"/>
      <c r="I30" s="176"/>
    </row>
    <row r="31" spans="2:9" s="153" customFormat="1" ht="14" thickBot="1">
      <c r="B31" s="177"/>
      <c r="C31" s="178"/>
      <c r="D31" s="178"/>
      <c r="E31" s="178"/>
      <c r="F31" s="178"/>
      <c r="G31" s="178"/>
      <c r="H31" s="178"/>
      <c r="I31" s="179"/>
    </row>
    <row r="32" spans="2:9" ht="33.75" customHeight="1">
      <c r="B32" s="912"/>
      <c r="C32" s="912"/>
      <c r="D32" s="912"/>
      <c r="E32" s="912"/>
      <c r="F32" s="912"/>
      <c r="G32" s="912"/>
      <c r="H32" s="912"/>
      <c r="I32" s="912"/>
    </row>
    <row r="47" spans="9:9">
      <c r="I47" s="130"/>
    </row>
  </sheetData>
  <mergeCells count="6">
    <mergeCell ref="B32:I32"/>
    <mergeCell ref="C1:H1"/>
    <mergeCell ref="B2:I2"/>
    <mergeCell ref="B3:I3"/>
    <mergeCell ref="D4:G4"/>
    <mergeCell ref="B9:H9"/>
  </mergeCells>
  <pageMargins left="0" right="0.53552083333333333" top="0.47244094488188981" bottom="0.74770833333333331" header="0" footer="0"/>
  <pageSetup orientation="portrait" r:id="rId1"/>
  <headerFooter>
    <oddHeader>&amp;LNotas a los Estados Financieros&amp;R7.GA.12</oddHeader>
    <oddFooter xml:space="preserve">&amp;C&amp;10                 "Bajo protesta de decir verdad declaramos que los Estados Financieros y sus Notas, son razonablemente correctos y son responsabilidad del emisor"
&amp;R&amp;P/&amp;N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pageSetUpPr fitToPage="1"/>
  </sheetPr>
  <dimension ref="B1:I48"/>
  <sheetViews>
    <sheetView zoomScaleNormal="100" workbookViewId="0">
      <selection activeCell="C1" sqref="C1:H1"/>
    </sheetView>
  </sheetViews>
  <sheetFormatPr baseColWidth="10" defaultRowHeight="15"/>
  <cols>
    <col min="1" max="1" width="5.1640625" customWidth="1"/>
  </cols>
  <sheetData>
    <row r="1" spans="2:9" s="142" customFormat="1" ht="34.5" customHeight="1">
      <c r="C1" s="702" t="s">
        <v>395</v>
      </c>
      <c r="D1" s="702"/>
      <c r="E1" s="702"/>
      <c r="F1" s="702"/>
      <c r="G1" s="702"/>
      <c r="H1" s="702"/>
      <c r="I1" s="169"/>
    </row>
    <row r="2" spans="2:9" s="142" customFormat="1" ht="14">
      <c r="B2" s="703" t="s">
        <v>269</v>
      </c>
      <c r="C2" s="703"/>
      <c r="D2" s="703"/>
      <c r="E2" s="703"/>
      <c r="F2" s="703"/>
      <c r="G2" s="703"/>
      <c r="H2" s="703"/>
      <c r="I2" s="703"/>
    </row>
    <row r="3" spans="2:9" s="142" customFormat="1" ht="14">
      <c r="B3" s="703" t="s">
        <v>396</v>
      </c>
      <c r="C3" s="703"/>
      <c r="D3" s="703"/>
      <c r="E3" s="703"/>
      <c r="F3" s="703"/>
      <c r="G3" s="703"/>
      <c r="H3" s="703"/>
      <c r="I3" s="703"/>
    </row>
    <row r="4" spans="2:9" s="142" customFormat="1" ht="14">
      <c r="B4" s="276"/>
      <c r="C4" s="276"/>
      <c r="D4" s="703" t="s">
        <v>4520</v>
      </c>
      <c r="E4" s="703"/>
      <c r="F4" s="703"/>
      <c r="G4" s="703"/>
      <c r="H4" s="276"/>
      <c r="I4" s="276"/>
    </row>
    <row r="5" spans="2:9">
      <c r="B5" s="68"/>
      <c r="C5" s="68"/>
      <c r="D5" s="68"/>
      <c r="E5" s="68"/>
      <c r="F5" s="68"/>
      <c r="G5" s="68"/>
      <c r="H5" s="68"/>
      <c r="I5" s="68"/>
    </row>
    <row r="6" spans="2:9" ht="16" thickBot="1">
      <c r="B6" s="4"/>
      <c r="C6" s="4"/>
      <c r="D6" s="4"/>
      <c r="E6" s="4"/>
      <c r="F6" s="4"/>
      <c r="G6" s="4"/>
      <c r="H6" s="4"/>
      <c r="I6" s="4"/>
    </row>
    <row r="7" spans="2:9" s="153" customFormat="1" ht="13">
      <c r="B7" s="171"/>
      <c r="C7" s="172"/>
      <c r="D7" s="172"/>
      <c r="E7" s="172"/>
      <c r="F7" s="172"/>
      <c r="G7" s="172"/>
      <c r="H7" s="172"/>
      <c r="I7" s="173"/>
    </row>
    <row r="8" spans="2:9" s="153" customFormat="1" ht="13">
      <c r="B8" s="174"/>
      <c r="C8" s="175"/>
      <c r="D8" s="175"/>
      <c r="E8" s="175"/>
      <c r="F8" s="175"/>
      <c r="G8" s="175"/>
      <c r="H8" s="175"/>
      <c r="I8" s="176"/>
    </row>
    <row r="9" spans="2:9" s="153" customFormat="1" ht="13">
      <c r="B9" s="174"/>
      <c r="C9" s="175"/>
      <c r="D9" s="175"/>
      <c r="E9" s="175"/>
      <c r="F9" s="175"/>
      <c r="G9" s="175"/>
      <c r="H9" s="175"/>
      <c r="I9" s="176"/>
    </row>
    <row r="10" spans="2:9" s="153" customFormat="1" ht="13">
      <c r="B10" s="865" t="s">
        <v>397</v>
      </c>
      <c r="C10" s="866"/>
      <c r="D10" s="866"/>
      <c r="E10" s="866"/>
      <c r="F10" s="866"/>
      <c r="G10" s="866"/>
      <c r="H10" s="866"/>
      <c r="I10" s="176"/>
    </row>
    <row r="11" spans="2:9" s="153" customFormat="1" ht="13">
      <c r="B11" s="455"/>
      <c r="C11" s="456"/>
      <c r="D11" s="456"/>
      <c r="E11" s="456"/>
      <c r="F11" s="456"/>
      <c r="G11" s="456"/>
      <c r="H11" s="456"/>
      <c r="I11" s="176"/>
    </row>
    <row r="12" spans="2:9" s="153" customFormat="1" ht="39.75" customHeight="1">
      <c r="B12" s="867" t="s">
        <v>2603</v>
      </c>
      <c r="C12" s="868"/>
      <c r="D12" s="868"/>
      <c r="E12" s="868"/>
      <c r="F12" s="868"/>
      <c r="G12" s="868"/>
      <c r="H12" s="868"/>
      <c r="I12" s="176"/>
    </row>
    <row r="13" spans="2:9" s="153" customFormat="1" ht="13">
      <c r="B13" s="461"/>
      <c r="C13" s="462"/>
      <c r="D13" s="462"/>
      <c r="E13" s="462"/>
      <c r="F13" s="462"/>
      <c r="G13" s="462"/>
      <c r="H13" s="462"/>
      <c r="I13" s="176"/>
    </row>
    <row r="14" spans="2:9" s="153" customFormat="1" ht="13">
      <c r="B14" s="174" t="s">
        <v>398</v>
      </c>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3">
      <c r="B26" s="174"/>
      <c r="C26" s="175"/>
      <c r="D26" s="175"/>
      <c r="E26" s="175"/>
      <c r="F26" s="175"/>
      <c r="G26" s="175"/>
      <c r="H26" s="175"/>
      <c r="I26" s="176"/>
    </row>
    <row r="27" spans="2:9" s="153" customFormat="1" ht="13">
      <c r="B27" s="174"/>
      <c r="C27" s="175"/>
      <c r="D27" s="175"/>
      <c r="E27" s="175"/>
      <c r="F27" s="175"/>
      <c r="G27" s="175"/>
      <c r="H27" s="175"/>
      <c r="I27" s="176"/>
    </row>
    <row r="28" spans="2:9" s="153" customFormat="1" ht="13">
      <c r="B28" s="174"/>
      <c r="C28" s="175"/>
      <c r="D28" s="175"/>
      <c r="E28" s="175"/>
      <c r="F28" s="175"/>
      <c r="G28" s="175"/>
      <c r="H28" s="175"/>
      <c r="I28" s="176"/>
    </row>
    <row r="29" spans="2:9" s="153" customFormat="1" ht="13">
      <c r="B29" s="174"/>
      <c r="C29" s="175"/>
      <c r="D29" s="175"/>
      <c r="E29" s="175"/>
      <c r="F29" s="175"/>
      <c r="G29" s="175"/>
      <c r="H29" s="175"/>
      <c r="I29" s="176"/>
    </row>
    <row r="30" spans="2:9" s="153" customFormat="1" ht="14" thickBot="1">
      <c r="B30" s="177"/>
      <c r="C30" s="178"/>
      <c r="D30" s="178"/>
      <c r="E30" s="178"/>
      <c r="F30" s="178"/>
      <c r="G30" s="178"/>
      <c r="H30" s="178"/>
      <c r="I30" s="179"/>
    </row>
    <row r="31" spans="2:9">
      <c r="B31" s="917"/>
      <c r="C31" s="917"/>
      <c r="D31" s="917"/>
      <c r="E31" s="917"/>
      <c r="F31" s="917"/>
      <c r="G31" s="917"/>
      <c r="H31" s="917"/>
      <c r="I31" s="917"/>
    </row>
    <row r="32" spans="2:9">
      <c r="B32" s="918"/>
      <c r="C32" s="918"/>
      <c r="D32" s="918"/>
      <c r="E32" s="918"/>
      <c r="F32" s="918"/>
      <c r="G32" s="918"/>
      <c r="H32" s="918"/>
      <c r="I32" s="918"/>
    </row>
    <row r="48" spans="9:9">
      <c r="I48" s="130"/>
    </row>
  </sheetData>
  <mergeCells count="7">
    <mergeCell ref="B31:I32"/>
    <mergeCell ref="C1:H1"/>
    <mergeCell ref="B2:I2"/>
    <mergeCell ref="B3:I3"/>
    <mergeCell ref="D4:G4"/>
    <mergeCell ref="B10:H10"/>
    <mergeCell ref="B12:H12"/>
  </mergeCells>
  <pageMargins left="0" right="0" top="0.47244094488188981" bottom="0.7" header="0" footer="0"/>
  <pageSetup orientation="portrait" r:id="rId1"/>
  <headerFooter>
    <oddHeader>&amp;LNotas a los Estados Financieros&amp;R7.GA.13</oddHeader>
    <oddFooter xml:space="preserve">&amp;C&amp;10                        "Bajo protesta de decir verdad declaramos que los Estados Financieros y sus Notas, son razonablemente correctos y son responsabilidad del emisor"
&amp;R&amp;P/&amp;N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pageSetUpPr fitToPage="1"/>
  </sheetPr>
  <dimension ref="B1:I49"/>
  <sheetViews>
    <sheetView zoomScaleNormal="100" workbookViewId="0">
      <selection activeCell="I1" sqref="I1"/>
    </sheetView>
  </sheetViews>
  <sheetFormatPr baseColWidth="10" defaultRowHeight="15"/>
  <cols>
    <col min="1" max="1" width="5.6640625" customWidth="1"/>
  </cols>
  <sheetData>
    <row r="1" spans="2:9" ht="36" customHeight="1">
      <c r="B1" s="68"/>
      <c r="C1" s="919" t="s">
        <v>395</v>
      </c>
      <c r="D1" s="919"/>
      <c r="E1" s="919"/>
      <c r="F1" s="919"/>
      <c r="G1" s="919"/>
      <c r="H1" s="919"/>
      <c r="I1" s="60"/>
    </row>
    <row r="2" spans="2:9">
      <c r="B2" s="793" t="s">
        <v>269</v>
      </c>
      <c r="C2" s="793"/>
      <c r="D2" s="793"/>
      <c r="E2" s="793"/>
      <c r="F2" s="793"/>
      <c r="G2" s="793"/>
      <c r="H2" s="793"/>
      <c r="I2" s="793"/>
    </row>
    <row r="3" spans="2:9">
      <c r="B3" s="793" t="s">
        <v>399</v>
      </c>
      <c r="C3" s="793"/>
      <c r="D3" s="793"/>
      <c r="E3" s="793"/>
      <c r="F3" s="793"/>
      <c r="G3" s="793"/>
      <c r="H3" s="793"/>
      <c r="I3" s="793"/>
    </row>
    <row r="4" spans="2:9">
      <c r="B4" s="68"/>
      <c r="C4" s="68"/>
      <c r="D4" s="920" t="s">
        <v>4199</v>
      </c>
      <c r="E4" s="920"/>
      <c r="F4" s="920"/>
      <c r="G4" s="920"/>
      <c r="H4" s="920"/>
      <c r="I4" s="68"/>
    </row>
    <row r="5" spans="2:9">
      <c r="B5" s="68"/>
      <c r="C5" s="68"/>
      <c r="D5" s="68"/>
      <c r="E5" s="68"/>
      <c r="F5" s="68"/>
      <c r="G5" s="68"/>
      <c r="H5" s="68"/>
      <c r="I5" s="68"/>
    </row>
    <row r="6" spans="2:9" ht="16" thickBot="1">
      <c r="B6" s="4"/>
      <c r="C6" s="4"/>
      <c r="D6" s="4"/>
      <c r="E6" s="4"/>
      <c r="F6" s="4"/>
      <c r="G6" s="4"/>
      <c r="H6" s="4"/>
      <c r="I6" s="4"/>
    </row>
    <row r="7" spans="2:9">
      <c r="B7" s="5"/>
      <c r="C7" s="6"/>
      <c r="D7" s="6"/>
      <c r="E7" s="6"/>
      <c r="F7" s="6"/>
      <c r="G7" s="6"/>
      <c r="H7" s="6"/>
      <c r="I7" s="7"/>
    </row>
    <row r="8" spans="2:9">
      <c r="B8" s="8"/>
      <c r="C8" s="9"/>
      <c r="D8" s="9"/>
      <c r="E8" s="9"/>
      <c r="F8" s="9"/>
      <c r="G8" s="9"/>
      <c r="H8" s="9"/>
      <c r="I8" s="10"/>
    </row>
    <row r="9" spans="2:9">
      <c r="B9" s="8"/>
      <c r="C9" s="9"/>
      <c r="D9" s="9"/>
      <c r="E9" s="9"/>
      <c r="F9" s="9"/>
      <c r="G9" s="9"/>
      <c r="H9" s="9"/>
      <c r="I9" s="10"/>
    </row>
    <row r="10" spans="2:9" ht="39" customHeight="1">
      <c r="B10" s="921" t="s">
        <v>400</v>
      </c>
      <c r="C10" s="922"/>
      <c r="D10" s="922"/>
      <c r="E10" s="922"/>
      <c r="F10" s="922"/>
      <c r="G10" s="922"/>
      <c r="H10" s="922"/>
      <c r="I10" s="923"/>
    </row>
    <row r="11" spans="2:9">
      <c r="B11" s="48"/>
      <c r="C11" s="49"/>
      <c r="D11" s="49"/>
      <c r="E11" s="49"/>
      <c r="F11" s="49"/>
      <c r="G11" s="49"/>
      <c r="H11" s="49"/>
      <c r="I11" s="50"/>
    </row>
    <row r="12" spans="2:9">
      <c r="B12" s="8"/>
      <c r="C12" s="9"/>
      <c r="D12" s="9"/>
      <c r="E12" s="9"/>
      <c r="F12" s="9"/>
      <c r="G12" s="9"/>
      <c r="H12" s="9"/>
      <c r="I12" s="10"/>
    </row>
    <row r="13" spans="2:9">
      <c r="B13" s="8"/>
      <c r="C13" s="9"/>
      <c r="D13" s="9"/>
      <c r="E13" s="9"/>
      <c r="F13" s="9"/>
      <c r="G13" s="9"/>
      <c r="H13" s="9"/>
      <c r="I13" s="10"/>
    </row>
    <row r="14" spans="2:9">
      <c r="B14" s="8"/>
      <c r="C14" s="9"/>
      <c r="D14" s="9"/>
      <c r="E14" s="9"/>
      <c r="F14" s="9"/>
      <c r="G14" s="9"/>
      <c r="H14" s="9"/>
      <c r="I14" s="10"/>
    </row>
    <row r="15" spans="2:9">
      <c r="B15" s="8"/>
      <c r="C15" s="9"/>
      <c r="D15" s="9"/>
      <c r="E15" s="9"/>
      <c r="F15" s="9"/>
      <c r="G15" s="9"/>
      <c r="H15" s="9"/>
      <c r="I15" s="10"/>
    </row>
    <row r="16" spans="2:9">
      <c r="B16" s="8"/>
      <c r="C16" s="9"/>
      <c r="D16" s="9"/>
      <c r="E16" s="9"/>
      <c r="F16" s="9"/>
      <c r="G16" s="9"/>
      <c r="H16" s="9"/>
      <c r="I16" s="10"/>
    </row>
    <row r="17" spans="2:9">
      <c r="B17" s="8"/>
      <c r="C17" s="9"/>
      <c r="D17" s="9"/>
      <c r="E17" s="9"/>
      <c r="F17" s="9"/>
      <c r="G17" s="9"/>
      <c r="H17" s="9"/>
      <c r="I17" s="10"/>
    </row>
    <row r="18" spans="2:9">
      <c r="B18" s="8"/>
      <c r="C18" s="9"/>
      <c r="D18" s="9"/>
      <c r="E18" s="9"/>
      <c r="F18" s="9"/>
      <c r="G18" s="9"/>
      <c r="H18" s="9"/>
      <c r="I18" s="10"/>
    </row>
    <row r="19" spans="2:9">
      <c r="B19" s="8"/>
      <c r="C19" s="9"/>
      <c r="D19" s="9"/>
      <c r="E19" s="9"/>
      <c r="F19" s="9"/>
      <c r="G19" s="9"/>
      <c r="H19" s="9"/>
      <c r="I19" s="10"/>
    </row>
    <row r="20" spans="2:9">
      <c r="B20" s="8"/>
      <c r="C20" s="9"/>
      <c r="D20" s="9"/>
      <c r="E20" s="9"/>
      <c r="F20" s="9"/>
      <c r="G20" s="9"/>
      <c r="H20" s="9"/>
      <c r="I20" s="10"/>
    </row>
    <row r="21" spans="2:9">
      <c r="B21" s="8"/>
      <c r="C21" s="9"/>
      <c r="D21" s="9"/>
      <c r="E21" s="9"/>
      <c r="F21" s="9"/>
      <c r="G21" s="9"/>
      <c r="H21" s="9"/>
      <c r="I21" s="10"/>
    </row>
    <row r="22" spans="2:9">
      <c r="B22" s="8"/>
      <c r="C22" s="9"/>
      <c r="D22" s="9"/>
      <c r="E22" s="9"/>
      <c r="F22" s="9"/>
      <c r="G22" s="9"/>
      <c r="H22" s="9"/>
      <c r="I22" s="10"/>
    </row>
    <row r="23" spans="2:9">
      <c r="B23" s="8"/>
      <c r="C23" s="9"/>
      <c r="D23" s="9"/>
      <c r="E23" s="9"/>
      <c r="F23" s="9"/>
      <c r="G23" s="9"/>
      <c r="H23" s="9"/>
      <c r="I23" s="10"/>
    </row>
    <row r="24" spans="2:9">
      <c r="B24" s="8"/>
      <c r="C24" s="9"/>
      <c r="D24" s="9"/>
      <c r="E24" s="9"/>
      <c r="F24" s="9"/>
      <c r="G24" s="9"/>
      <c r="H24" s="9"/>
      <c r="I24" s="10"/>
    </row>
    <row r="25" spans="2:9">
      <c r="B25" s="8"/>
      <c r="C25" s="9"/>
      <c r="D25" s="9"/>
      <c r="E25" s="9"/>
      <c r="F25" s="9"/>
      <c r="G25" s="9"/>
      <c r="H25" s="9"/>
      <c r="I25" s="10"/>
    </row>
    <row r="26" spans="2:9">
      <c r="B26" s="8"/>
      <c r="C26" s="9"/>
      <c r="D26" s="9"/>
      <c r="E26" s="9"/>
      <c r="F26" s="9"/>
      <c r="G26" s="9"/>
      <c r="H26" s="9"/>
      <c r="I26" s="10"/>
    </row>
    <row r="27" spans="2:9">
      <c r="B27" s="8"/>
      <c r="C27" s="9"/>
      <c r="D27" s="9"/>
      <c r="E27" s="9"/>
      <c r="F27" s="9"/>
      <c r="G27" s="9"/>
      <c r="H27" s="9"/>
      <c r="I27" s="10"/>
    </row>
    <row r="28" spans="2:9">
      <c r="B28" s="8"/>
      <c r="C28" s="9"/>
      <c r="D28" s="9"/>
      <c r="E28" s="9"/>
      <c r="F28" s="9"/>
      <c r="G28" s="9"/>
      <c r="H28" s="9"/>
      <c r="I28" s="10"/>
    </row>
    <row r="29" spans="2:9">
      <c r="B29" s="8"/>
      <c r="C29" s="9"/>
      <c r="D29" s="9"/>
      <c r="E29" s="9"/>
      <c r="F29" s="9"/>
      <c r="G29" s="9"/>
      <c r="H29" s="9"/>
      <c r="I29" s="10"/>
    </row>
    <row r="30" spans="2:9">
      <c r="B30" s="8"/>
      <c r="C30" s="9"/>
      <c r="D30" s="9"/>
      <c r="E30" s="9"/>
      <c r="F30" s="9"/>
      <c r="G30" s="9"/>
      <c r="H30" s="9"/>
      <c r="I30" s="10"/>
    </row>
    <row r="31" spans="2:9">
      <c r="B31" s="8"/>
      <c r="C31" s="9"/>
      <c r="D31" s="9"/>
      <c r="E31" s="9"/>
      <c r="F31" s="9"/>
      <c r="G31" s="9"/>
      <c r="H31" s="9"/>
      <c r="I31" s="10"/>
    </row>
    <row r="32" spans="2:9">
      <c r="B32" s="8"/>
      <c r="C32" s="9"/>
      <c r="D32" s="9"/>
      <c r="E32" s="9"/>
      <c r="F32" s="9"/>
      <c r="G32" s="9"/>
      <c r="H32" s="9"/>
      <c r="I32" s="10"/>
    </row>
    <row r="33" spans="2:9">
      <c r="B33" s="8"/>
      <c r="C33" s="9"/>
      <c r="D33" s="9"/>
      <c r="E33" s="9"/>
      <c r="F33" s="9"/>
      <c r="G33" s="9"/>
      <c r="H33" s="9"/>
      <c r="I33" s="10"/>
    </row>
    <row r="34" spans="2:9" ht="16" thickBot="1">
      <c r="B34" s="11"/>
      <c r="C34" s="12"/>
      <c r="D34" s="12"/>
      <c r="E34" s="12"/>
      <c r="F34" s="12"/>
      <c r="G34" s="12"/>
      <c r="H34" s="12"/>
      <c r="I34" s="13"/>
    </row>
    <row r="35" spans="2:9">
      <c r="B35" s="798"/>
      <c r="C35" s="798"/>
      <c r="D35" s="798"/>
      <c r="E35" s="798"/>
      <c r="F35" s="798"/>
      <c r="G35" s="798"/>
      <c r="H35" s="798"/>
      <c r="I35" s="798"/>
    </row>
    <row r="36" spans="2:9">
      <c r="B36" s="739"/>
      <c r="C36" s="739"/>
      <c r="D36" s="739"/>
      <c r="E36" s="739"/>
      <c r="F36" s="739"/>
      <c r="G36" s="739"/>
      <c r="H36" s="739"/>
      <c r="I36" s="739"/>
    </row>
    <row r="48" spans="2:9">
      <c r="I48" s="130"/>
    </row>
    <row r="49" spans="9:9">
      <c r="I49" s="130"/>
    </row>
  </sheetData>
  <mergeCells count="6">
    <mergeCell ref="B35:I36"/>
    <mergeCell ref="C1:H1"/>
    <mergeCell ref="B2:I2"/>
    <mergeCell ref="B3:I3"/>
    <mergeCell ref="D4:H4"/>
    <mergeCell ref="B10:I10"/>
  </mergeCells>
  <pageMargins left="0" right="0" top="0.43307086614173229" bottom="0.6875" header="0" footer="0"/>
  <pageSetup orientation="portrait" r:id="rId1"/>
  <headerFooter>
    <oddHeader>&amp;LNotas a los Estados Financieros&amp;R7.GA.14</oddHeader>
    <oddFooter xml:space="preserve">&amp;C                                    "Bajo protesta de decir verdad declaramos que Estados Financieros y sus Notas, son razonablemente correctos y son los responsabilidad del emisor"
&amp;R&amp;P/&amp;N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pageSetUpPr fitToPage="1"/>
  </sheetPr>
  <dimension ref="B1:L34"/>
  <sheetViews>
    <sheetView zoomScaleNormal="100" workbookViewId="0">
      <selection activeCell="E15" sqref="E15"/>
    </sheetView>
  </sheetViews>
  <sheetFormatPr baseColWidth="10" defaultColWidth="11.5" defaultRowHeight="15"/>
  <cols>
    <col min="1" max="1" width="6.5" style="78" customWidth="1"/>
    <col min="2" max="6" width="11.5" style="78"/>
    <col min="7" max="7" width="4.5" style="78" customWidth="1"/>
    <col min="8" max="8" width="11.5" style="78"/>
    <col min="9" max="9" width="12.5" style="78" customWidth="1"/>
    <col min="10" max="11" width="11.5" style="78"/>
    <col min="12" max="12" width="12.6640625" style="78" bestFit="1" customWidth="1"/>
    <col min="13" max="16384" width="11.5" style="78"/>
  </cols>
  <sheetData>
    <row r="1" spans="2:12" s="142" customFormat="1" ht="14">
      <c r="I1" s="182"/>
    </row>
    <row r="2" spans="2:12" s="142" customFormat="1" ht="27" customHeight="1">
      <c r="B2" s="276"/>
      <c r="C2" s="702" t="s">
        <v>395</v>
      </c>
      <c r="D2" s="702"/>
      <c r="E2" s="702"/>
      <c r="F2" s="702"/>
      <c r="G2" s="702"/>
      <c r="H2" s="702"/>
      <c r="I2" s="276"/>
    </row>
    <row r="3" spans="2:12" s="142" customFormat="1" ht="14">
      <c r="B3" s="703" t="s">
        <v>269</v>
      </c>
      <c r="C3" s="703"/>
      <c r="D3" s="703"/>
      <c r="E3" s="703"/>
      <c r="F3" s="703"/>
      <c r="G3" s="703"/>
      <c r="H3" s="703"/>
      <c r="I3" s="703"/>
    </row>
    <row r="4" spans="2:12" s="142" customFormat="1" ht="14">
      <c r="B4" s="703" t="s">
        <v>502</v>
      </c>
      <c r="C4" s="703"/>
      <c r="D4" s="703"/>
      <c r="E4" s="703"/>
      <c r="F4" s="703"/>
      <c r="G4" s="703"/>
      <c r="H4" s="703"/>
      <c r="I4" s="703"/>
    </row>
    <row r="5" spans="2:12" s="142" customFormat="1" thickBot="1">
      <c r="B5" s="151"/>
      <c r="C5" s="151"/>
      <c r="D5" s="885" t="s">
        <v>4184</v>
      </c>
      <c r="E5" s="885"/>
      <c r="F5" s="885"/>
      <c r="G5" s="885"/>
      <c r="H5" s="151"/>
      <c r="I5" s="151"/>
    </row>
    <row r="6" spans="2:12" s="153" customFormat="1" ht="13">
      <c r="B6" s="171"/>
      <c r="C6" s="172"/>
      <c r="D6" s="172"/>
      <c r="E6" s="172"/>
      <c r="F6" s="172"/>
      <c r="G6" s="172"/>
      <c r="H6" s="172"/>
      <c r="I6" s="173"/>
    </row>
    <row r="7" spans="2:12" s="153" customFormat="1" ht="13">
      <c r="B7" s="174"/>
      <c r="C7" s="175"/>
      <c r="D7" s="175"/>
      <c r="E7" s="175"/>
      <c r="F7" s="175"/>
      <c r="G7" s="175"/>
      <c r="H7" s="175"/>
      <c r="I7" s="176"/>
    </row>
    <row r="8" spans="2:12" s="153" customFormat="1" ht="13">
      <c r="B8" s="174"/>
      <c r="C8" s="175"/>
      <c r="D8" s="175"/>
      <c r="E8" s="175"/>
      <c r="F8" s="175"/>
      <c r="G8" s="175"/>
      <c r="H8" s="175"/>
      <c r="I8" s="176"/>
    </row>
    <row r="9" spans="2:12" s="153" customFormat="1" ht="13">
      <c r="B9" s="530" t="s">
        <v>4521</v>
      </c>
      <c r="C9" s="531"/>
      <c r="D9" s="531"/>
      <c r="E9" s="531"/>
      <c r="F9" s="531"/>
      <c r="G9" s="531"/>
      <c r="H9" s="531"/>
      <c r="I9" s="176"/>
    </row>
    <row r="10" spans="2:12" s="153" customFormat="1" ht="13">
      <c r="B10" s="174"/>
      <c r="C10" s="175"/>
      <c r="D10" s="175"/>
      <c r="E10" s="175"/>
      <c r="F10" s="175"/>
      <c r="G10" s="175"/>
      <c r="H10" s="175"/>
      <c r="I10" s="176"/>
    </row>
    <row r="11" spans="2:12" s="153" customFormat="1" ht="28.5" customHeight="1">
      <c r="B11" s="745" t="s">
        <v>5161</v>
      </c>
      <c r="C11" s="746"/>
      <c r="D11" s="746"/>
      <c r="E11" s="746"/>
      <c r="F11" s="746"/>
      <c r="G11" s="746"/>
      <c r="H11" s="746"/>
      <c r="I11" s="747"/>
    </row>
    <row r="12" spans="2:12" s="153" customFormat="1" ht="13">
      <c r="B12" s="174"/>
      <c r="C12" s="175"/>
      <c r="D12" s="175"/>
      <c r="E12" s="175"/>
      <c r="F12" s="175"/>
      <c r="G12" s="175"/>
      <c r="H12" s="175"/>
      <c r="I12" s="176"/>
      <c r="L12" s="532"/>
    </row>
    <row r="13" spans="2:12" s="153" customFormat="1" ht="13">
      <c r="B13" s="174"/>
      <c r="C13" s="175"/>
      <c r="D13" s="175"/>
      <c r="E13" s="175"/>
      <c r="F13" s="175"/>
      <c r="G13" s="175"/>
      <c r="H13" s="175"/>
      <c r="I13" s="176"/>
    </row>
    <row r="14" spans="2:12" s="153" customFormat="1" ht="13">
      <c r="B14" s="174"/>
      <c r="C14" s="175"/>
      <c r="D14" s="175"/>
      <c r="E14" s="175"/>
      <c r="F14" s="175"/>
      <c r="G14" s="175"/>
      <c r="H14" s="175"/>
      <c r="I14" s="176"/>
    </row>
    <row r="15" spans="2:12" s="153" customFormat="1" ht="13">
      <c r="B15" s="174"/>
      <c r="C15" s="175"/>
      <c r="D15" s="175"/>
      <c r="E15" s="175"/>
      <c r="F15" s="175"/>
      <c r="G15" s="175"/>
      <c r="H15" s="175"/>
      <c r="I15" s="176"/>
    </row>
    <row r="16" spans="2:12" s="153" customFormat="1" ht="13">
      <c r="B16" s="174"/>
      <c r="C16" s="175"/>
      <c r="D16" s="175"/>
      <c r="E16" s="175"/>
      <c r="F16" s="175"/>
      <c r="G16" s="175"/>
      <c r="H16" s="175"/>
      <c r="I16" s="176"/>
    </row>
    <row r="17" spans="2:9" s="153" customFormat="1" ht="13">
      <c r="B17" s="174"/>
      <c r="C17" s="175"/>
      <c r="D17" s="175"/>
      <c r="E17" s="175"/>
      <c r="F17" s="175"/>
      <c r="G17" s="175"/>
      <c r="H17" s="175"/>
      <c r="I17" s="176"/>
    </row>
    <row r="18" spans="2:9" s="153" customFormat="1" ht="13">
      <c r="B18" s="174"/>
      <c r="C18" s="175"/>
      <c r="D18" s="175"/>
      <c r="E18" s="175"/>
      <c r="F18" s="175"/>
      <c r="G18" s="175"/>
      <c r="H18" s="175"/>
      <c r="I18" s="176"/>
    </row>
    <row r="19" spans="2:9" s="153" customFormat="1" ht="13">
      <c r="B19" s="174"/>
      <c r="C19" s="175"/>
      <c r="D19" s="175"/>
      <c r="E19" s="175"/>
      <c r="F19" s="175"/>
      <c r="G19" s="175"/>
      <c r="H19" s="175"/>
      <c r="I19" s="176"/>
    </row>
    <row r="20" spans="2:9" s="153" customFormat="1" ht="13">
      <c r="B20" s="174"/>
      <c r="C20" s="175"/>
      <c r="D20" s="175"/>
      <c r="E20" s="175"/>
      <c r="F20" s="175"/>
      <c r="G20" s="175"/>
      <c r="H20" s="175"/>
      <c r="I20" s="176"/>
    </row>
    <row r="21" spans="2:9" s="153" customFormat="1" ht="13">
      <c r="B21" s="174"/>
      <c r="C21" s="175"/>
      <c r="D21" s="175"/>
      <c r="E21" s="175"/>
      <c r="F21" s="175"/>
      <c r="G21" s="175"/>
      <c r="H21" s="175"/>
      <c r="I21" s="176"/>
    </row>
    <row r="22" spans="2:9" s="153" customFormat="1" ht="13">
      <c r="B22" s="174"/>
      <c r="C22" s="175"/>
      <c r="D22" s="175"/>
      <c r="E22" s="175"/>
      <c r="F22" s="175"/>
      <c r="G22" s="175"/>
      <c r="H22" s="175"/>
      <c r="I22" s="176"/>
    </row>
    <row r="23" spans="2:9" s="153" customFormat="1" ht="13">
      <c r="B23" s="174"/>
      <c r="C23" s="175"/>
      <c r="D23" s="175"/>
      <c r="E23" s="175"/>
      <c r="F23" s="175"/>
      <c r="G23" s="175"/>
      <c r="H23" s="175"/>
      <c r="I23" s="176"/>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3">
      <c r="B26" s="174"/>
      <c r="C26" s="175"/>
      <c r="D26" s="175"/>
      <c r="E26" s="175"/>
      <c r="F26" s="175"/>
      <c r="G26" s="175"/>
      <c r="H26" s="175"/>
      <c r="I26" s="176"/>
    </row>
    <row r="27" spans="2:9" s="153" customFormat="1" ht="13">
      <c r="B27" s="174"/>
      <c r="C27" s="175"/>
      <c r="D27" s="175"/>
      <c r="E27" s="175"/>
      <c r="F27" s="175"/>
      <c r="G27" s="175"/>
      <c r="H27" s="175"/>
      <c r="I27" s="176"/>
    </row>
    <row r="28" spans="2:9" s="153" customFormat="1" ht="13">
      <c r="B28" s="174"/>
      <c r="C28" s="175"/>
      <c r="D28" s="175"/>
      <c r="E28" s="175"/>
      <c r="F28" s="175"/>
      <c r="G28" s="175"/>
      <c r="H28" s="175"/>
      <c r="I28" s="176"/>
    </row>
    <row r="29" spans="2:9" s="153" customFormat="1" ht="13">
      <c r="B29" s="174"/>
      <c r="C29" s="175"/>
      <c r="D29" s="175"/>
      <c r="E29" s="175"/>
      <c r="F29" s="175"/>
      <c r="G29" s="175"/>
      <c r="H29" s="175"/>
      <c r="I29" s="176"/>
    </row>
    <row r="30" spans="2:9" s="153" customFormat="1" ht="13">
      <c r="B30" s="174"/>
      <c r="C30" s="175"/>
      <c r="D30" s="175"/>
      <c r="E30" s="175"/>
      <c r="F30" s="175"/>
      <c r="G30" s="175"/>
      <c r="H30" s="175"/>
      <c r="I30" s="176"/>
    </row>
    <row r="31" spans="2:9" s="153" customFormat="1" ht="13">
      <c r="B31" s="174"/>
      <c r="C31" s="175"/>
      <c r="D31" s="175"/>
      <c r="E31" s="175"/>
      <c r="F31" s="175"/>
      <c r="G31" s="175"/>
      <c r="H31" s="175"/>
      <c r="I31" s="176"/>
    </row>
    <row r="32" spans="2:9" s="153" customFormat="1" ht="14" thickBot="1">
      <c r="B32" s="177"/>
      <c r="C32" s="178"/>
      <c r="D32" s="178"/>
      <c r="E32" s="178"/>
      <c r="F32" s="178"/>
      <c r="G32" s="178"/>
      <c r="H32" s="178"/>
      <c r="I32" s="179"/>
    </row>
    <row r="33" spans="2:9" ht="31.5" customHeight="1">
      <c r="B33" s="798"/>
      <c r="C33" s="798"/>
      <c r="D33" s="798"/>
      <c r="E33" s="798"/>
      <c r="F33" s="798"/>
      <c r="G33" s="798"/>
      <c r="H33" s="798"/>
      <c r="I33" s="798"/>
    </row>
    <row r="34" spans="2:9">
      <c r="B34" s="127"/>
      <c r="C34" s="127"/>
      <c r="D34" s="127"/>
      <c r="E34" s="127"/>
      <c r="F34" s="127"/>
      <c r="G34" s="127"/>
      <c r="H34" s="127"/>
      <c r="I34" s="127"/>
    </row>
  </sheetData>
  <mergeCells count="6">
    <mergeCell ref="C2:H2"/>
    <mergeCell ref="B3:I3"/>
    <mergeCell ref="B4:I4"/>
    <mergeCell ref="D5:G5"/>
    <mergeCell ref="B33:I33"/>
    <mergeCell ref="B11:I11"/>
  </mergeCells>
  <pageMargins left="0" right="0" top="0.43307086614173229" bottom="0.88541666666666663" header="0" footer="0"/>
  <pageSetup scale="93" orientation="portrait" r:id="rId1"/>
  <headerFooter>
    <oddHeader>&amp;LNotas a los Estados Financieros&amp;R7.GA.15</oddHeader>
    <oddFooter xml:space="preserve">&amp;C"Bajo protesta de decir verdad declaramos que los Estados Financieros y sus Notas, son razonablemente correctos y son responsabilidad del emisor"
&amp;R&amp;P/&amp;N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pageSetUpPr fitToPage="1"/>
  </sheetPr>
  <dimension ref="B1:L48"/>
  <sheetViews>
    <sheetView zoomScaleNormal="100" workbookViewId="0">
      <selection activeCell="J33" sqref="J33"/>
    </sheetView>
  </sheetViews>
  <sheetFormatPr baseColWidth="10" defaultRowHeight="15"/>
  <cols>
    <col min="1" max="1" width="5.33203125" customWidth="1"/>
  </cols>
  <sheetData>
    <row r="1" spans="2:12" s="142" customFormat="1" ht="35.25" customHeight="1">
      <c r="B1" s="276"/>
      <c r="C1" s="702" t="s">
        <v>395</v>
      </c>
      <c r="D1" s="702"/>
      <c r="E1" s="702"/>
      <c r="F1" s="702"/>
      <c r="G1" s="702"/>
      <c r="H1" s="702"/>
      <c r="I1" s="533"/>
    </row>
    <row r="2" spans="2:12" s="142" customFormat="1" ht="14">
      <c r="B2" s="703" t="s">
        <v>269</v>
      </c>
      <c r="C2" s="703"/>
      <c r="D2" s="703"/>
      <c r="E2" s="703"/>
      <c r="F2" s="703"/>
      <c r="G2" s="703"/>
      <c r="H2" s="703"/>
      <c r="I2" s="703"/>
    </row>
    <row r="3" spans="2:12" s="142" customFormat="1" ht="14">
      <c r="B3" s="703" t="s">
        <v>401</v>
      </c>
      <c r="C3" s="703"/>
      <c r="D3" s="703"/>
      <c r="E3" s="703"/>
      <c r="F3" s="703"/>
      <c r="G3" s="703"/>
      <c r="H3" s="703"/>
      <c r="I3" s="703"/>
    </row>
    <row r="4" spans="2:12" s="142" customFormat="1" ht="14">
      <c r="B4" s="276"/>
      <c r="C4" s="276"/>
      <c r="D4" s="703" t="s">
        <v>4184</v>
      </c>
      <c r="E4" s="703"/>
      <c r="F4" s="703"/>
      <c r="G4" s="703"/>
      <c r="H4" s="276"/>
      <c r="I4" s="276"/>
    </row>
    <row r="5" spans="2:12" s="142" customFormat="1" ht="14">
      <c r="B5" s="276"/>
      <c r="C5" s="276"/>
      <c r="D5" s="276"/>
      <c r="E5" s="276"/>
      <c r="F5" s="276"/>
      <c r="G5" s="276"/>
      <c r="H5" s="276"/>
      <c r="I5" s="276"/>
    </row>
    <row r="6" spans="2:12" s="142" customFormat="1" thickBot="1">
      <c r="B6" s="151"/>
      <c r="C6" s="151"/>
      <c r="D6" s="151"/>
      <c r="E6" s="151"/>
      <c r="F6" s="151"/>
      <c r="G6" s="151"/>
      <c r="H6" s="151"/>
      <c r="I6" s="151"/>
    </row>
    <row r="7" spans="2:12" s="153" customFormat="1" ht="13">
      <c r="B7" s="171"/>
      <c r="C7" s="172"/>
      <c r="D7" s="172"/>
      <c r="E7" s="172"/>
      <c r="F7" s="172"/>
      <c r="G7" s="172"/>
      <c r="H7" s="172"/>
      <c r="I7" s="173"/>
    </row>
    <row r="8" spans="2:12" s="153" customFormat="1" ht="13">
      <c r="B8" s="174"/>
      <c r="C8" s="175"/>
      <c r="D8" s="175"/>
      <c r="E8" s="175"/>
      <c r="F8" s="175"/>
      <c r="G8" s="175"/>
      <c r="H8" s="175"/>
      <c r="I8" s="176"/>
    </row>
    <row r="9" spans="2:12" s="153" customFormat="1" ht="13">
      <c r="B9" s="174"/>
      <c r="C9" s="175"/>
      <c r="D9" s="175"/>
      <c r="E9" s="175"/>
      <c r="F9" s="175"/>
      <c r="G9" s="175"/>
      <c r="H9" s="175"/>
      <c r="I9" s="176"/>
    </row>
    <row r="10" spans="2:12" s="153" customFormat="1" ht="13">
      <c r="B10" s="530" t="s">
        <v>402</v>
      </c>
      <c r="C10" s="531"/>
      <c r="D10" s="531"/>
      <c r="E10" s="531"/>
      <c r="F10" s="531"/>
      <c r="G10" s="531"/>
      <c r="H10" s="531"/>
      <c r="I10" s="534"/>
    </row>
    <row r="11" spans="2:12" s="153" customFormat="1" ht="13">
      <c r="B11" s="535"/>
      <c r="C11" s="536"/>
      <c r="D11" s="536"/>
      <c r="E11" s="536"/>
      <c r="F11" s="536"/>
      <c r="G11" s="536"/>
      <c r="H11" s="536"/>
      <c r="I11" s="534"/>
    </row>
    <row r="12" spans="2:12" s="153" customFormat="1" ht="13">
      <c r="B12" s="174"/>
      <c r="C12" s="175"/>
      <c r="D12" s="175"/>
      <c r="E12" s="175"/>
      <c r="F12" s="175"/>
      <c r="G12" s="175"/>
      <c r="H12" s="175"/>
      <c r="I12" s="176"/>
      <c r="L12" s="398"/>
    </row>
    <row r="13" spans="2:12" s="153" customFormat="1" ht="13">
      <c r="B13" s="174"/>
      <c r="C13" s="175"/>
      <c r="D13" s="175"/>
      <c r="E13" s="175"/>
      <c r="F13" s="175"/>
      <c r="G13" s="175"/>
      <c r="H13" s="175"/>
      <c r="I13" s="176"/>
      <c r="L13" s="537"/>
    </row>
    <row r="14" spans="2:12" s="153" customFormat="1" ht="13">
      <c r="B14" s="174"/>
      <c r="C14" s="175"/>
      <c r="D14" s="175"/>
      <c r="E14" s="175"/>
      <c r="F14" s="175"/>
      <c r="G14" s="175"/>
      <c r="H14" s="175"/>
      <c r="I14" s="176"/>
      <c r="L14" s="537"/>
    </row>
    <row r="15" spans="2:12" s="153" customFormat="1" ht="13">
      <c r="B15" s="174"/>
      <c r="C15" s="175"/>
      <c r="D15" s="175"/>
      <c r="E15" s="175"/>
      <c r="F15" s="175"/>
      <c r="G15" s="175"/>
      <c r="H15" s="175"/>
      <c r="I15" s="176"/>
      <c r="L15" s="537"/>
    </row>
    <row r="16" spans="2:12" s="153" customFormat="1" ht="13">
      <c r="B16" s="174"/>
      <c r="C16" s="175"/>
      <c r="D16" s="175"/>
      <c r="E16" s="175"/>
      <c r="F16" s="175"/>
      <c r="G16" s="175"/>
      <c r="H16" s="175"/>
      <c r="I16" s="176"/>
      <c r="L16" s="537"/>
    </row>
    <row r="17" spans="2:12" s="153" customFormat="1" ht="13">
      <c r="B17" s="174"/>
      <c r="C17" s="175"/>
      <c r="D17" s="175"/>
      <c r="E17" s="175"/>
      <c r="F17" s="175"/>
      <c r="G17" s="175"/>
      <c r="H17" s="175"/>
      <c r="I17" s="176"/>
      <c r="L17" s="537"/>
    </row>
    <row r="18" spans="2:12" s="153" customFormat="1" ht="13">
      <c r="B18" s="174"/>
      <c r="C18" s="175"/>
      <c r="D18" s="175"/>
      <c r="E18" s="175"/>
      <c r="F18" s="175"/>
      <c r="G18" s="175"/>
      <c r="H18" s="175"/>
      <c r="I18" s="176"/>
      <c r="L18" s="537"/>
    </row>
    <row r="19" spans="2:12" s="153" customFormat="1" ht="13">
      <c r="B19" s="174"/>
      <c r="C19" s="175"/>
      <c r="D19" s="175"/>
      <c r="E19" s="175"/>
      <c r="F19" s="175"/>
      <c r="G19" s="175"/>
      <c r="H19" s="175"/>
      <c r="I19" s="176"/>
    </row>
    <row r="20" spans="2:12" s="153" customFormat="1" ht="13">
      <c r="B20" s="174"/>
      <c r="C20" s="175"/>
      <c r="D20" s="175"/>
      <c r="E20" s="175"/>
      <c r="F20" s="175"/>
      <c r="G20" s="175"/>
      <c r="H20" s="175"/>
      <c r="I20" s="176"/>
    </row>
    <row r="21" spans="2:12" s="153" customFormat="1" ht="13">
      <c r="B21" s="174"/>
      <c r="C21" s="175"/>
      <c r="D21" s="175"/>
      <c r="E21" s="175"/>
      <c r="F21" s="175"/>
      <c r="G21" s="175"/>
      <c r="H21" s="175"/>
      <c r="I21" s="176"/>
    </row>
    <row r="22" spans="2:12" s="153" customFormat="1" ht="13">
      <c r="B22" s="174"/>
      <c r="C22" s="175"/>
      <c r="D22" s="175"/>
      <c r="E22" s="175"/>
      <c r="F22" s="175"/>
      <c r="G22" s="175"/>
      <c r="H22" s="175"/>
      <c r="I22" s="176"/>
    </row>
    <row r="23" spans="2:12" s="153" customFormat="1" ht="13">
      <c r="B23" s="174"/>
      <c r="C23" s="175"/>
      <c r="D23" s="175"/>
      <c r="E23" s="175"/>
      <c r="F23" s="175"/>
      <c r="G23" s="175"/>
      <c r="H23" s="175"/>
      <c r="I23" s="176"/>
    </row>
    <row r="24" spans="2:12" s="153" customFormat="1" ht="13">
      <c r="B24" s="174"/>
      <c r="C24" s="175"/>
      <c r="D24" s="175"/>
      <c r="E24" s="175"/>
      <c r="F24" s="175"/>
      <c r="G24" s="175"/>
      <c r="H24" s="175"/>
      <c r="I24" s="176"/>
    </row>
    <row r="25" spans="2:12" s="153" customFormat="1" ht="13">
      <c r="B25" s="174"/>
      <c r="C25" s="175"/>
      <c r="D25" s="175"/>
      <c r="E25" s="175"/>
      <c r="F25" s="175"/>
      <c r="G25" s="175"/>
      <c r="H25" s="175"/>
      <c r="I25" s="176"/>
    </row>
    <row r="26" spans="2:12" s="153" customFormat="1" ht="13">
      <c r="B26" s="174"/>
      <c r="C26" s="175"/>
      <c r="D26" s="175"/>
      <c r="E26" s="175"/>
      <c r="F26" s="175"/>
      <c r="G26" s="175"/>
      <c r="H26" s="175"/>
      <c r="I26" s="176"/>
    </row>
    <row r="27" spans="2:12" s="153" customFormat="1" ht="13">
      <c r="B27" s="174"/>
      <c r="C27" s="175"/>
      <c r="D27" s="175"/>
      <c r="E27" s="175"/>
      <c r="F27" s="175"/>
      <c r="G27" s="175"/>
      <c r="H27" s="175"/>
      <c r="I27" s="176"/>
    </row>
    <row r="28" spans="2:12" s="153" customFormat="1" ht="13">
      <c r="B28" s="174"/>
      <c r="C28" s="175"/>
      <c r="D28" s="175"/>
      <c r="E28" s="175"/>
      <c r="F28" s="175"/>
      <c r="G28" s="175"/>
      <c r="H28" s="175"/>
      <c r="I28" s="176"/>
    </row>
    <row r="29" spans="2:12" s="153" customFormat="1" ht="13">
      <c r="B29" s="174"/>
      <c r="C29" s="175"/>
      <c r="D29" s="175"/>
      <c r="E29" s="175"/>
      <c r="F29" s="175"/>
      <c r="G29" s="175"/>
      <c r="H29" s="175"/>
      <c r="I29" s="176"/>
    </row>
    <row r="30" spans="2:12" s="153" customFormat="1" ht="13">
      <c r="B30" s="174"/>
      <c r="C30" s="175"/>
      <c r="D30" s="175"/>
      <c r="E30" s="175"/>
      <c r="F30" s="175"/>
      <c r="G30" s="175"/>
      <c r="H30" s="175"/>
      <c r="I30" s="176"/>
    </row>
    <row r="31" spans="2:12" s="153" customFormat="1" ht="14" thickBot="1">
      <c r="B31" s="177"/>
      <c r="C31" s="178"/>
      <c r="D31" s="178"/>
      <c r="E31" s="178"/>
      <c r="F31" s="178"/>
      <c r="G31" s="178"/>
      <c r="H31" s="178"/>
      <c r="I31" s="179"/>
    </row>
    <row r="32" spans="2:12">
      <c r="B32" s="917"/>
      <c r="C32" s="917"/>
      <c r="D32" s="917"/>
      <c r="E32" s="917"/>
      <c r="F32" s="917"/>
      <c r="G32" s="917"/>
      <c r="H32" s="917"/>
      <c r="I32" s="917"/>
    </row>
    <row r="33" spans="2:9">
      <c r="B33" s="918"/>
      <c r="C33" s="918"/>
      <c r="D33" s="918"/>
      <c r="E33" s="918"/>
      <c r="F33" s="918"/>
      <c r="G33" s="918"/>
      <c r="H33" s="918"/>
      <c r="I33" s="918"/>
    </row>
    <row r="48" spans="2:9">
      <c r="I48" s="130"/>
    </row>
  </sheetData>
  <mergeCells count="5">
    <mergeCell ref="C1:H1"/>
    <mergeCell ref="B2:I2"/>
    <mergeCell ref="B3:I3"/>
    <mergeCell ref="D4:G4"/>
    <mergeCell ref="B32:I33"/>
  </mergeCells>
  <pageMargins left="0" right="0.35625000000000001" top="0.55118110236220474" bottom="0.68" header="0" footer="0"/>
  <pageSetup orientation="portrait" r:id="rId1"/>
  <headerFooter>
    <oddHeader>&amp;LNotas a los Estados Financieros&amp;R7.GA.16</oddHeader>
    <oddFooter xml:space="preserve">&amp;C"Bajo protesta de decir verdad declaramos que los Estados Financieros y sus Notas, son razonablemente correctos y son responsabilidad del emisor"
&amp;R&amp;P/&amp;N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J68"/>
  <sheetViews>
    <sheetView zoomScaleNormal="100" zoomScaleSheetLayoutView="100" zoomScalePageLayoutView="70" workbookViewId="0">
      <selection activeCell="H36" sqref="H36"/>
    </sheetView>
  </sheetViews>
  <sheetFormatPr baseColWidth="10" defaultColWidth="11.5" defaultRowHeight="15"/>
  <cols>
    <col min="1" max="1" width="20.83203125" style="78" customWidth="1"/>
    <col min="2" max="7" width="11.5" style="78"/>
    <col min="8" max="8" width="18.5" style="78" customWidth="1"/>
    <col min="9" max="9" width="37" style="78" customWidth="1"/>
    <col min="10" max="16384" width="11.5" style="78"/>
  </cols>
  <sheetData>
    <row r="1" spans="1:10" s="266" customFormat="1" ht="12.75" customHeight="1">
      <c r="A1" s="263"/>
      <c r="B1" s="264"/>
      <c r="C1" s="265"/>
    </row>
    <row r="2" spans="1:10" s="266" customFormat="1" ht="27.75" customHeight="1">
      <c r="A2" s="711" t="s">
        <v>795</v>
      </c>
      <c r="B2" s="711"/>
      <c r="C2" s="711"/>
      <c r="D2" s="711"/>
      <c r="E2" s="711"/>
      <c r="F2" s="711"/>
      <c r="G2" s="711"/>
      <c r="H2" s="711"/>
      <c r="I2" s="711"/>
      <c r="J2" s="711"/>
    </row>
    <row r="3" spans="1:10" s="266" customFormat="1" ht="12.75" customHeight="1">
      <c r="A3" s="711"/>
      <c r="B3" s="711"/>
      <c r="C3" s="711"/>
      <c r="D3" s="711"/>
      <c r="E3" s="711"/>
      <c r="F3" s="711"/>
      <c r="G3" s="711"/>
      <c r="H3" s="711"/>
      <c r="I3" s="711"/>
      <c r="J3" s="711"/>
    </row>
    <row r="4" spans="1:10" s="266" customFormat="1" ht="26.25" customHeight="1">
      <c r="A4" s="711" t="s">
        <v>796</v>
      </c>
      <c r="B4" s="711"/>
      <c r="C4" s="711"/>
      <c r="D4" s="711"/>
      <c r="E4" s="711"/>
      <c r="F4" s="711"/>
      <c r="G4" s="711"/>
      <c r="H4" s="711"/>
      <c r="I4" s="711"/>
      <c r="J4" s="711"/>
    </row>
    <row r="5" spans="1:10" s="266" customFormat="1" ht="17.25" customHeight="1">
      <c r="A5" s="712" t="s">
        <v>4471</v>
      </c>
      <c r="B5" s="712"/>
      <c r="C5" s="712"/>
      <c r="D5" s="712"/>
      <c r="E5" s="712"/>
      <c r="F5" s="712"/>
      <c r="G5" s="712"/>
      <c r="H5" s="712"/>
      <c r="I5" s="712"/>
      <c r="J5" s="262"/>
    </row>
    <row r="6" spans="1:10" s="259" customFormat="1" ht="6.75" customHeight="1">
      <c r="A6" s="540"/>
      <c r="B6" s="540"/>
      <c r="C6" s="540"/>
      <c r="D6" s="540"/>
      <c r="E6" s="540"/>
      <c r="F6" s="540"/>
      <c r="G6" s="540"/>
      <c r="H6" s="540"/>
      <c r="I6" s="540"/>
      <c r="J6" s="541"/>
    </row>
    <row r="7" spans="1:10" s="269" customFormat="1" ht="13">
      <c r="A7" s="542"/>
      <c r="B7" s="267"/>
      <c r="C7" s="268"/>
    </row>
    <row r="8" spans="1:10" s="269" customFormat="1" ht="13">
      <c r="A8" s="542"/>
      <c r="B8" s="267"/>
      <c r="C8" s="268"/>
    </row>
    <row r="9" spans="1:10" s="175" customFormat="1" ht="13">
      <c r="A9" s="544"/>
      <c r="B9" s="545"/>
      <c r="C9" s="545"/>
      <c r="D9" s="545"/>
      <c r="E9" s="545"/>
      <c r="F9" s="545"/>
      <c r="G9" s="545"/>
      <c r="H9" s="545"/>
      <c r="I9" s="545"/>
      <c r="J9" s="546"/>
    </row>
    <row r="10" spans="1:10" s="270" customFormat="1" ht="14">
      <c r="A10" s="713" t="s">
        <v>94</v>
      </c>
      <c r="B10" s="714"/>
      <c r="C10" s="714"/>
      <c r="D10" s="714"/>
      <c r="E10" s="714"/>
      <c r="F10" s="714"/>
      <c r="G10" s="714"/>
      <c r="H10" s="714"/>
      <c r="I10" s="714"/>
      <c r="J10" s="543"/>
    </row>
    <row r="11" spans="1:10" s="270" customFormat="1" ht="14">
      <c r="A11" s="715"/>
      <c r="B11" s="714"/>
      <c r="C11" s="714"/>
      <c r="D11" s="714"/>
      <c r="E11" s="714"/>
      <c r="F11" s="714"/>
      <c r="G11" s="714"/>
      <c r="H11" s="714"/>
      <c r="I11" s="714"/>
      <c r="J11" s="543"/>
    </row>
    <row r="12" spans="1:10" s="270" customFormat="1" ht="14">
      <c r="A12" s="715"/>
      <c r="B12" s="714"/>
      <c r="C12" s="714"/>
      <c r="D12" s="714"/>
      <c r="E12" s="714"/>
      <c r="F12" s="714"/>
      <c r="G12" s="714"/>
      <c r="H12" s="714"/>
      <c r="I12" s="714"/>
      <c r="J12" s="543"/>
    </row>
    <row r="13" spans="1:10" s="270" customFormat="1" ht="14">
      <c r="A13" s="715"/>
      <c r="B13" s="714"/>
      <c r="C13" s="714"/>
      <c r="D13" s="714"/>
      <c r="E13" s="714"/>
      <c r="F13" s="714"/>
      <c r="G13" s="714"/>
      <c r="H13" s="714"/>
      <c r="I13" s="714"/>
      <c r="J13" s="543"/>
    </row>
    <row r="14" spans="1:10" s="270" customFormat="1" ht="14">
      <c r="A14" s="715"/>
      <c r="B14" s="714"/>
      <c r="C14" s="714"/>
      <c r="D14" s="714"/>
      <c r="E14" s="714"/>
      <c r="F14" s="714"/>
      <c r="G14" s="714"/>
      <c r="H14" s="714"/>
      <c r="I14" s="714"/>
      <c r="J14" s="543"/>
    </row>
    <row r="15" spans="1:10" s="270" customFormat="1" ht="14">
      <c r="A15" s="715"/>
      <c r="B15" s="714"/>
      <c r="C15" s="714"/>
      <c r="D15" s="714"/>
      <c r="E15" s="714"/>
      <c r="F15" s="714"/>
      <c r="G15" s="714"/>
      <c r="H15" s="714"/>
      <c r="I15" s="714"/>
      <c r="J15" s="543"/>
    </row>
    <row r="16" spans="1:10" s="270" customFormat="1" ht="14">
      <c r="A16" s="715"/>
      <c r="B16" s="714"/>
      <c r="C16" s="714"/>
      <c r="D16" s="714"/>
      <c r="E16" s="714"/>
      <c r="F16" s="714"/>
      <c r="G16" s="714"/>
      <c r="H16" s="714"/>
      <c r="I16" s="714"/>
      <c r="J16" s="543"/>
    </row>
    <row r="17" spans="1:10" s="270" customFormat="1" ht="14">
      <c r="A17" s="715"/>
      <c r="B17" s="714"/>
      <c r="C17" s="714"/>
      <c r="D17" s="714"/>
      <c r="E17" s="714"/>
      <c r="F17" s="714"/>
      <c r="G17" s="714"/>
      <c r="H17" s="714"/>
      <c r="I17" s="714"/>
      <c r="J17" s="543"/>
    </row>
    <row r="18" spans="1:10" s="270" customFormat="1" ht="14">
      <c r="A18" s="715"/>
      <c r="B18" s="714"/>
      <c r="C18" s="714"/>
      <c r="D18" s="714"/>
      <c r="E18" s="714"/>
      <c r="F18" s="714"/>
      <c r="G18" s="714"/>
      <c r="H18" s="714"/>
      <c r="I18" s="714"/>
      <c r="J18" s="543"/>
    </row>
    <row r="19" spans="1:10" s="270" customFormat="1" ht="14">
      <c r="A19" s="715"/>
      <c r="B19" s="714"/>
      <c r="C19" s="714"/>
      <c r="D19" s="714"/>
      <c r="E19" s="714"/>
      <c r="F19" s="714"/>
      <c r="G19" s="714"/>
      <c r="H19" s="714"/>
      <c r="I19" s="714"/>
      <c r="J19" s="543"/>
    </row>
    <row r="20" spans="1:10" s="175" customFormat="1" ht="13">
      <c r="A20" s="271"/>
      <c r="J20" s="272"/>
    </row>
    <row r="21" spans="1:10" s="175" customFormat="1" ht="13">
      <c r="A21" s="271"/>
      <c r="J21" s="272"/>
    </row>
    <row r="22" spans="1:10" s="175" customFormat="1" ht="13">
      <c r="A22" s="709"/>
      <c r="B22" s="710"/>
      <c r="C22" s="710"/>
      <c r="D22" s="710"/>
      <c r="E22" s="710"/>
      <c r="F22" s="710"/>
      <c r="G22" s="710"/>
      <c r="H22" s="710"/>
      <c r="I22" s="710"/>
      <c r="J22" s="272"/>
    </row>
    <row r="23" spans="1:10" s="175" customFormat="1" ht="13">
      <c r="A23" s="709"/>
      <c r="B23" s="710"/>
      <c r="C23" s="710"/>
      <c r="D23" s="710"/>
      <c r="E23" s="710"/>
      <c r="F23" s="710"/>
      <c r="G23" s="710"/>
      <c r="H23" s="710"/>
      <c r="I23" s="710"/>
      <c r="J23" s="272"/>
    </row>
    <row r="24" spans="1:10" s="175" customFormat="1" ht="13">
      <c r="A24" s="271"/>
      <c r="J24" s="272"/>
    </row>
    <row r="25" spans="1:10" s="175" customFormat="1" ht="13">
      <c r="A25" s="271"/>
      <c r="J25" s="272"/>
    </row>
    <row r="26" spans="1:10" s="175" customFormat="1" ht="13">
      <c r="A26" s="271"/>
      <c r="J26" s="272"/>
    </row>
    <row r="27" spans="1:10" s="175" customFormat="1" ht="13">
      <c r="A27" s="271"/>
      <c r="J27" s="272"/>
    </row>
    <row r="28" spans="1:10" s="175" customFormat="1" ht="13">
      <c r="A28" s="271"/>
      <c r="J28" s="272"/>
    </row>
    <row r="29" spans="1:10" s="175" customFormat="1" ht="13">
      <c r="A29" s="273"/>
      <c r="B29" s="274"/>
      <c r="C29" s="274"/>
      <c r="D29" s="274"/>
      <c r="E29" s="274"/>
      <c r="F29" s="274"/>
      <c r="G29" s="274"/>
      <c r="H29" s="274"/>
      <c r="I29" s="274"/>
      <c r="J29" s="275"/>
    </row>
    <row r="30" spans="1:10" s="175" customFormat="1" ht="13"/>
    <row r="31" spans="1:10">
      <c r="A31" s="9"/>
      <c r="B31" s="9"/>
      <c r="C31" s="9"/>
      <c r="D31" s="9"/>
      <c r="E31" s="9"/>
      <c r="F31" s="9"/>
      <c r="G31" s="9"/>
      <c r="H31" s="9"/>
      <c r="I31" s="9"/>
    </row>
    <row r="32" spans="1:10">
      <c r="A32" s="9"/>
      <c r="B32" s="9"/>
      <c r="C32" s="9"/>
      <c r="D32" s="9"/>
      <c r="E32" s="9"/>
      <c r="F32" s="9"/>
      <c r="G32" s="9"/>
      <c r="H32" s="9"/>
      <c r="I32" s="9"/>
    </row>
    <row r="33" spans="1:9">
      <c r="A33" s="9"/>
      <c r="B33" s="9"/>
      <c r="C33" s="9"/>
      <c r="D33" s="9"/>
      <c r="E33" s="9"/>
      <c r="F33" s="9"/>
      <c r="G33" s="9"/>
      <c r="H33" s="9"/>
      <c r="I33" s="9"/>
    </row>
    <row r="34" spans="1:9">
      <c r="A34" s="9"/>
      <c r="B34" s="9"/>
      <c r="C34" s="9"/>
      <c r="D34" s="9"/>
      <c r="E34" s="9"/>
      <c r="F34" s="9"/>
      <c r="G34" s="9"/>
      <c r="H34" s="9"/>
      <c r="I34" s="9"/>
    </row>
    <row r="35" spans="1:9">
      <c r="A35" s="9"/>
      <c r="B35" s="9"/>
      <c r="C35" s="9"/>
      <c r="D35" s="9"/>
      <c r="E35" s="9"/>
      <c r="F35" s="9"/>
      <c r="G35" s="9"/>
      <c r="H35" s="9"/>
      <c r="I35" s="9"/>
    </row>
    <row r="36" spans="1:9">
      <c r="A36" s="9"/>
      <c r="B36" s="9"/>
      <c r="C36" s="9"/>
      <c r="D36" s="9"/>
      <c r="E36" s="9"/>
      <c r="F36" s="9"/>
      <c r="G36" s="9"/>
      <c r="H36" s="9"/>
      <c r="I36" s="9"/>
    </row>
    <row r="37" spans="1:9">
      <c r="A37" s="9"/>
      <c r="B37" s="9"/>
      <c r="C37" s="9"/>
      <c r="D37" s="9"/>
      <c r="E37" s="9"/>
      <c r="F37" s="9"/>
      <c r="G37" s="9"/>
      <c r="H37" s="9"/>
      <c r="I37" s="9"/>
    </row>
    <row r="38" spans="1:9">
      <c r="A38" s="9"/>
      <c r="B38" s="9"/>
      <c r="C38" s="9"/>
      <c r="D38" s="9"/>
      <c r="E38" s="9"/>
      <c r="F38" s="9"/>
      <c r="G38" s="9"/>
      <c r="H38" s="9"/>
      <c r="I38" s="9"/>
    </row>
    <row r="49" spans="1:9">
      <c r="A49" s="708"/>
      <c r="B49" s="708"/>
      <c r="C49" s="708"/>
      <c r="D49" s="708"/>
      <c r="E49" s="708"/>
      <c r="F49" s="708"/>
      <c r="G49" s="708"/>
      <c r="H49" s="708"/>
      <c r="I49" s="708"/>
    </row>
    <row r="50" spans="1:9">
      <c r="A50" s="708"/>
      <c r="B50" s="708"/>
      <c r="C50" s="708"/>
      <c r="D50" s="708"/>
      <c r="E50" s="708"/>
      <c r="F50" s="708"/>
      <c r="G50" s="708"/>
      <c r="H50" s="708"/>
      <c r="I50" s="708"/>
    </row>
    <row r="51" spans="1:9">
      <c r="A51" s="708"/>
      <c r="B51" s="708"/>
      <c r="C51" s="708"/>
      <c r="D51" s="708"/>
      <c r="E51" s="708"/>
      <c r="F51" s="708"/>
      <c r="G51" s="708"/>
      <c r="H51" s="708"/>
      <c r="I51" s="708"/>
    </row>
    <row r="52" spans="1:9">
      <c r="A52" s="708"/>
      <c r="B52" s="708"/>
      <c r="C52" s="708"/>
      <c r="D52" s="708"/>
      <c r="E52" s="708"/>
      <c r="F52" s="708"/>
      <c r="G52" s="708"/>
      <c r="H52" s="708"/>
      <c r="I52" s="708"/>
    </row>
    <row r="53" spans="1:9">
      <c r="A53" s="708"/>
      <c r="B53" s="708"/>
      <c r="C53" s="708"/>
      <c r="D53" s="708"/>
      <c r="E53" s="708"/>
      <c r="F53" s="708"/>
      <c r="G53" s="708"/>
      <c r="H53" s="708"/>
      <c r="I53" s="708"/>
    </row>
    <row r="54" spans="1:9">
      <c r="A54" s="708"/>
      <c r="B54" s="708"/>
      <c r="C54" s="708"/>
      <c r="D54" s="708"/>
      <c r="E54" s="708"/>
      <c r="F54" s="708"/>
      <c r="G54" s="708"/>
      <c r="H54" s="708"/>
      <c r="I54" s="708"/>
    </row>
    <row r="55" spans="1:9">
      <c r="A55" s="708"/>
      <c r="B55" s="708"/>
      <c r="C55" s="708"/>
      <c r="D55" s="708"/>
      <c r="E55" s="708"/>
      <c r="F55" s="708"/>
      <c r="G55" s="708"/>
      <c r="H55" s="708"/>
      <c r="I55" s="708"/>
    </row>
    <row r="56" spans="1:9">
      <c r="A56" s="708"/>
      <c r="B56" s="708"/>
      <c r="C56" s="708"/>
      <c r="D56" s="708"/>
      <c r="E56" s="708"/>
      <c r="F56" s="708"/>
      <c r="G56" s="708"/>
      <c r="H56" s="708"/>
      <c r="I56" s="708"/>
    </row>
    <row r="57" spans="1:9">
      <c r="A57" s="708"/>
      <c r="B57" s="708"/>
      <c r="C57" s="708"/>
      <c r="D57" s="708"/>
      <c r="E57" s="708"/>
      <c r="F57" s="708"/>
      <c r="G57" s="708"/>
      <c r="H57" s="708"/>
      <c r="I57" s="708"/>
    </row>
    <row r="58" spans="1:9">
      <c r="A58" s="708"/>
      <c r="B58" s="708"/>
      <c r="C58" s="708"/>
      <c r="D58" s="708"/>
      <c r="E58" s="708"/>
      <c r="F58" s="708"/>
      <c r="G58" s="708"/>
      <c r="H58" s="708"/>
      <c r="I58" s="708"/>
    </row>
    <row r="59" spans="1:9">
      <c r="A59" s="708"/>
      <c r="B59" s="708"/>
      <c r="C59" s="708"/>
      <c r="D59" s="708"/>
      <c r="E59" s="708"/>
      <c r="F59" s="708"/>
      <c r="G59" s="708"/>
      <c r="H59" s="708"/>
      <c r="I59" s="708"/>
    </row>
    <row r="60" spans="1:9">
      <c r="A60" s="708"/>
      <c r="B60" s="708"/>
      <c r="C60" s="708"/>
      <c r="D60" s="708"/>
      <c r="E60" s="708"/>
      <c r="F60" s="708"/>
      <c r="G60" s="708"/>
      <c r="H60" s="708"/>
      <c r="I60" s="708"/>
    </row>
    <row r="61" spans="1:9">
      <c r="A61" s="708"/>
      <c r="B61" s="708"/>
      <c r="C61" s="708"/>
      <c r="D61" s="708"/>
      <c r="E61" s="708"/>
      <c r="F61" s="708"/>
      <c r="G61" s="708"/>
      <c r="H61" s="708"/>
      <c r="I61" s="708"/>
    </row>
    <row r="62" spans="1:9">
      <c r="A62" s="708"/>
      <c r="B62" s="708"/>
      <c r="C62" s="708"/>
      <c r="D62" s="708"/>
      <c r="E62" s="708"/>
      <c r="F62" s="708"/>
      <c r="G62" s="708"/>
      <c r="H62" s="708"/>
      <c r="I62" s="708"/>
    </row>
    <row r="63" spans="1:9">
      <c r="A63" s="708"/>
      <c r="B63" s="708"/>
      <c r="C63" s="708"/>
      <c r="D63" s="708"/>
      <c r="E63" s="708"/>
      <c r="F63" s="708"/>
      <c r="G63" s="708"/>
      <c r="H63" s="708"/>
      <c r="I63" s="708"/>
    </row>
    <row r="64" spans="1:9">
      <c r="A64" s="708"/>
      <c r="B64" s="708"/>
      <c r="C64" s="708"/>
      <c r="D64" s="708"/>
      <c r="E64" s="708"/>
      <c r="F64" s="708"/>
      <c r="G64" s="708"/>
      <c r="H64" s="708"/>
      <c r="I64" s="708"/>
    </row>
    <row r="65" spans="1:9">
      <c r="A65" s="708"/>
      <c r="B65" s="708"/>
      <c r="C65" s="708"/>
      <c r="D65" s="708"/>
      <c r="E65" s="708"/>
      <c r="F65" s="708"/>
      <c r="G65" s="708"/>
      <c r="H65" s="708"/>
      <c r="I65" s="708"/>
    </row>
    <row r="66" spans="1:9">
      <c r="A66" s="708"/>
      <c r="B66" s="708"/>
      <c r="C66" s="708"/>
      <c r="D66" s="708"/>
      <c r="E66" s="708"/>
      <c r="F66" s="708"/>
      <c r="G66" s="708"/>
      <c r="H66" s="708"/>
      <c r="I66" s="708"/>
    </row>
    <row r="67" spans="1:9">
      <c r="A67" s="708"/>
      <c r="B67" s="708"/>
      <c r="C67" s="708"/>
      <c r="D67" s="708"/>
      <c r="E67" s="708"/>
      <c r="F67" s="708"/>
      <c r="G67" s="708"/>
      <c r="H67" s="708"/>
      <c r="I67" s="708"/>
    </row>
    <row r="68" spans="1:9">
      <c r="A68" s="708"/>
      <c r="B68" s="708"/>
      <c r="C68" s="708"/>
      <c r="D68" s="708"/>
      <c r="E68" s="708"/>
      <c r="F68" s="708"/>
      <c r="G68" s="708"/>
      <c r="H68" s="708"/>
      <c r="I68" s="708"/>
    </row>
  </sheetData>
  <mergeCells count="26">
    <mergeCell ref="A23:I23"/>
    <mergeCell ref="A2:J3"/>
    <mergeCell ref="A4:J4"/>
    <mergeCell ref="A5:I5"/>
    <mergeCell ref="A10:I19"/>
    <mergeCell ref="A22:I22"/>
    <mergeCell ref="A60:I60"/>
    <mergeCell ref="A49:I49"/>
    <mergeCell ref="A50:I50"/>
    <mergeCell ref="A51:I51"/>
    <mergeCell ref="A52:I52"/>
    <mergeCell ref="A53:I53"/>
    <mergeCell ref="A54:I54"/>
    <mergeCell ref="A55:I55"/>
    <mergeCell ref="A56:I56"/>
    <mergeCell ref="A57:I57"/>
    <mergeCell ref="A58:I58"/>
    <mergeCell ref="A59:I59"/>
    <mergeCell ref="A67:I67"/>
    <mergeCell ref="A68:I68"/>
    <mergeCell ref="A61:I61"/>
    <mergeCell ref="A62:I62"/>
    <mergeCell ref="A63:I63"/>
    <mergeCell ref="A64:I64"/>
    <mergeCell ref="A65:I65"/>
    <mergeCell ref="A66:I66"/>
  </mergeCells>
  <pageMargins left="0.70866141732283472" right="0.61071428571428577" top="0.74803149606299213" bottom="0.74803149606299213" header="0.31496062992125984" footer="0.31496062992125984"/>
  <pageSetup scale="55" fitToHeight="0" orientation="portrait" horizontalDpi="4294967294" verticalDpi="4294967294" r:id="rId1"/>
  <headerFooter>
    <oddHeader>&amp;L&amp;"Arial,Normal"&amp;8Notas al Estado de Situación Financiera
Notas de Desglose&amp;R&amp;"Arial,Normal"&amp;8 7.I.4</oddHeader>
    <oddFooter>&amp;C&amp;10"Bajo protesta de decir verdad declaramos que los Estados Financieros y sus Notas, son razonablemente correctos y son responsabilidad del emisor"&amp;R&amp;"Arial,Normal"&amp;9&amp;P/&amp;N</oddFooter>
  </headerFooter>
  <rowBreaks count="1" manualBreakCount="1">
    <brk id="68"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J30"/>
  <sheetViews>
    <sheetView zoomScaleNormal="100" workbookViewId="0">
      <selection activeCell="B21" sqref="B21:I21"/>
    </sheetView>
  </sheetViews>
  <sheetFormatPr baseColWidth="10" defaultRowHeight="15"/>
  <cols>
    <col min="1" max="1" width="11.5" style="78"/>
    <col min="3" max="3" width="17.6640625" customWidth="1"/>
    <col min="4" max="6" width="19.6640625" customWidth="1"/>
    <col min="7" max="7" width="17.6640625" customWidth="1"/>
  </cols>
  <sheetData>
    <row r="1" spans="2:10" s="142" customFormat="1" ht="15" customHeight="1">
      <c r="B1" s="241"/>
      <c r="C1" s="726" t="s">
        <v>95</v>
      </c>
      <c r="D1" s="726"/>
      <c r="E1" s="726"/>
      <c r="F1" s="726"/>
      <c r="G1" s="726"/>
      <c r="H1" s="726"/>
      <c r="I1" s="241"/>
      <c r="J1" s="239"/>
    </row>
    <row r="2" spans="2:10" s="142" customFormat="1">
      <c r="B2" s="727" t="s">
        <v>96</v>
      </c>
      <c r="C2" s="727"/>
      <c r="D2" s="727"/>
      <c r="E2" s="727"/>
      <c r="F2" s="727"/>
      <c r="G2" s="727"/>
      <c r="H2" s="727"/>
      <c r="I2" s="727"/>
    </row>
    <row r="3" spans="2:10" s="142" customFormat="1">
      <c r="B3" s="727" t="s">
        <v>4184</v>
      </c>
      <c r="C3" s="727"/>
      <c r="D3" s="727"/>
      <c r="E3" s="727"/>
      <c r="F3" s="727"/>
      <c r="G3" s="727"/>
      <c r="H3" s="727"/>
      <c r="I3" s="727"/>
    </row>
    <row r="4" spans="2:10" s="142" customFormat="1">
      <c r="B4" s="242"/>
      <c r="C4" s="242"/>
      <c r="D4" s="242"/>
      <c r="E4" s="242"/>
      <c r="F4" s="242"/>
      <c r="G4" s="242"/>
      <c r="H4" s="242"/>
      <c r="I4" s="242"/>
      <c r="J4" s="240"/>
    </row>
    <row r="5" spans="2:10" s="142" customFormat="1">
      <c r="B5" s="242"/>
      <c r="C5" s="242"/>
      <c r="D5" s="242"/>
      <c r="E5" s="242"/>
      <c r="F5" s="242"/>
      <c r="G5" s="242"/>
      <c r="H5" s="242"/>
      <c r="I5" s="242"/>
    </row>
    <row r="6" spans="2:10" s="142" customFormat="1" thickBot="1">
      <c r="E6" s="180"/>
    </row>
    <row r="7" spans="2:10" s="153" customFormat="1" ht="13">
      <c r="B7" s="171"/>
      <c r="C7" s="172"/>
      <c r="D7" s="172"/>
      <c r="E7" s="172"/>
      <c r="F7" s="172"/>
      <c r="G7" s="172"/>
      <c r="H7" s="172"/>
      <c r="I7" s="173"/>
    </row>
    <row r="8" spans="2:10" s="153" customFormat="1" ht="13">
      <c r="B8" s="174"/>
      <c r="C8" s="175"/>
      <c r="D8" s="175"/>
      <c r="E8" s="175"/>
      <c r="F8" s="175"/>
      <c r="G8" s="175"/>
      <c r="H8" s="175"/>
      <c r="I8" s="176"/>
    </row>
    <row r="9" spans="2:10" s="153" customFormat="1" ht="13">
      <c r="B9" s="174"/>
      <c r="C9" s="175"/>
      <c r="D9" s="175"/>
      <c r="E9" s="175"/>
      <c r="F9" s="175"/>
      <c r="G9" s="175"/>
      <c r="H9" s="175"/>
      <c r="I9" s="176"/>
    </row>
    <row r="10" spans="2:10" s="153" customFormat="1" ht="13">
      <c r="B10" s="174"/>
      <c r="C10" s="175"/>
      <c r="D10" s="175"/>
      <c r="E10" s="175"/>
      <c r="F10" s="175"/>
      <c r="G10" s="175"/>
      <c r="H10" s="175"/>
      <c r="I10" s="176"/>
    </row>
    <row r="11" spans="2:10" s="153" customFormat="1" ht="13">
      <c r="B11" s="728" t="s">
        <v>4472</v>
      </c>
      <c r="C11" s="729"/>
      <c r="D11" s="729"/>
      <c r="E11" s="729"/>
      <c r="F11" s="729"/>
      <c r="G11" s="729"/>
      <c r="H11" s="729"/>
      <c r="I11" s="730"/>
    </row>
    <row r="12" spans="2:10" s="153" customFormat="1" ht="14" thickBot="1">
      <c r="B12" s="247"/>
      <c r="C12" s="243"/>
      <c r="D12" s="243"/>
      <c r="E12" s="243"/>
      <c r="F12" s="243"/>
      <c r="G12" s="248"/>
      <c r="H12" s="243"/>
      <c r="I12" s="176"/>
    </row>
    <row r="13" spans="2:10" s="153" customFormat="1" thickTop="1" thickBot="1">
      <c r="B13" s="244"/>
      <c r="C13" s="249"/>
      <c r="D13" s="731" t="s">
        <v>28</v>
      </c>
      <c r="E13" s="731"/>
      <c r="F13" s="250" t="s">
        <v>4473</v>
      </c>
      <c r="G13" s="251"/>
      <c r="H13" s="243"/>
      <c r="I13" s="176"/>
    </row>
    <row r="14" spans="2:10" s="254" customFormat="1" ht="13">
      <c r="B14" s="245"/>
      <c r="C14" s="252"/>
      <c r="D14" s="725" t="s">
        <v>97</v>
      </c>
      <c r="E14" s="725"/>
      <c r="F14" s="248">
        <v>0</v>
      </c>
      <c r="G14" s="248"/>
      <c r="H14" s="246"/>
      <c r="I14" s="253"/>
    </row>
    <row r="15" spans="2:10" s="254" customFormat="1" ht="13">
      <c r="B15" s="245"/>
      <c r="C15" s="252"/>
      <c r="D15" s="720" t="s">
        <v>98</v>
      </c>
      <c r="E15" s="720"/>
      <c r="F15" s="248">
        <v>0</v>
      </c>
      <c r="G15" s="248"/>
      <c r="H15" s="246"/>
      <c r="I15" s="253"/>
    </row>
    <row r="16" spans="2:10" s="254" customFormat="1" ht="13">
      <c r="B16" s="245"/>
      <c r="C16" s="252"/>
      <c r="D16" s="720" t="s">
        <v>99</v>
      </c>
      <c r="E16" s="720"/>
      <c r="F16" s="248">
        <v>0</v>
      </c>
      <c r="G16" s="248"/>
      <c r="H16" s="246"/>
      <c r="I16" s="253"/>
    </row>
    <row r="17" spans="2:9" s="254" customFormat="1" ht="13">
      <c r="B17" s="245"/>
      <c r="C17" s="252"/>
      <c r="D17" s="720" t="s">
        <v>100</v>
      </c>
      <c r="E17" s="720"/>
      <c r="F17" s="248">
        <v>0</v>
      </c>
      <c r="G17" s="248"/>
      <c r="H17" s="246"/>
      <c r="I17" s="253"/>
    </row>
    <row r="18" spans="2:9" s="254" customFormat="1" ht="14" thickBot="1">
      <c r="B18" s="245"/>
      <c r="C18" s="252"/>
      <c r="D18" s="721" t="s">
        <v>101</v>
      </c>
      <c r="E18" s="721"/>
      <c r="F18" s="248">
        <v>0</v>
      </c>
      <c r="G18" s="248"/>
      <c r="H18" s="246"/>
      <c r="I18" s="253"/>
    </row>
    <row r="19" spans="2:9" s="153" customFormat="1" ht="14" thickBot="1">
      <c r="B19" s="244"/>
      <c r="C19" s="255"/>
      <c r="D19" s="722" t="s">
        <v>102</v>
      </c>
      <c r="E19" s="722"/>
      <c r="F19" s="257">
        <f>SUM(F14:F18)</f>
        <v>0</v>
      </c>
      <c r="G19" s="258"/>
      <c r="H19" s="243"/>
      <c r="I19" s="176"/>
    </row>
    <row r="20" spans="2:9" s="153" customFormat="1" ht="14" thickTop="1">
      <c r="B20" s="244"/>
      <c r="C20" s="243"/>
      <c r="D20" s="243"/>
      <c r="E20" s="243"/>
      <c r="F20" s="252"/>
      <c r="G20" s="252"/>
      <c r="H20" s="252"/>
      <c r="I20" s="176"/>
    </row>
    <row r="21" spans="2:9" s="153" customFormat="1" ht="13">
      <c r="B21" s="723" t="s">
        <v>103</v>
      </c>
      <c r="C21" s="720"/>
      <c r="D21" s="720"/>
      <c r="E21" s="720"/>
      <c r="F21" s="720"/>
      <c r="G21" s="720"/>
      <c r="H21" s="720"/>
      <c r="I21" s="724"/>
    </row>
    <row r="22" spans="2:9" s="153" customFormat="1" ht="13"/>
    <row r="23" spans="2:9" s="254" customFormat="1" ht="73.5" customHeight="1">
      <c r="B23" s="716" t="s">
        <v>104</v>
      </c>
      <c r="C23" s="717"/>
      <c r="D23" s="717"/>
      <c r="E23" s="717"/>
      <c r="F23" s="717"/>
      <c r="G23" s="717"/>
      <c r="H23" s="717"/>
      <c r="I23" s="718"/>
    </row>
    <row r="24" spans="2:9" s="153" customFormat="1" ht="13">
      <c r="B24" s="174"/>
      <c r="C24" s="175"/>
      <c r="D24" s="175"/>
      <c r="E24" s="175"/>
      <c r="F24" s="175"/>
      <c r="G24" s="175"/>
      <c r="H24" s="175"/>
      <c r="I24" s="176"/>
    </row>
    <row r="25" spans="2:9" s="153" customFormat="1" ht="13">
      <c r="B25" s="174"/>
      <c r="C25" s="175"/>
      <c r="D25" s="175"/>
      <c r="E25" s="175"/>
      <c r="F25" s="175"/>
      <c r="G25" s="175"/>
      <c r="H25" s="175"/>
      <c r="I25" s="176"/>
    </row>
    <row r="26" spans="2:9" s="153" customFormat="1" ht="14" thickBot="1">
      <c r="B26" s="177"/>
      <c r="C26" s="178"/>
      <c r="D26" s="178"/>
      <c r="E26" s="178"/>
      <c r="F26" s="178"/>
      <c r="G26" s="178"/>
      <c r="H26" s="178"/>
      <c r="I26" s="179"/>
    </row>
    <row r="27" spans="2:9" s="1" customFormat="1" ht="14">
      <c r="B27" s="719"/>
      <c r="C27" s="719"/>
      <c r="D27" s="719"/>
      <c r="E27" s="719"/>
      <c r="F27" s="719"/>
      <c r="G27" s="719"/>
      <c r="H27" s="719"/>
      <c r="I27" s="719"/>
    </row>
    <row r="28" spans="2:9">
      <c r="B28" s="17"/>
    </row>
    <row r="29" spans="2:9">
      <c r="B29" s="17"/>
    </row>
    <row r="30" spans="2:9">
      <c r="B30" s="17"/>
    </row>
  </sheetData>
  <mergeCells count="14">
    <mergeCell ref="D14:E14"/>
    <mergeCell ref="C1:H1"/>
    <mergeCell ref="B2:I2"/>
    <mergeCell ref="B3:I3"/>
    <mergeCell ref="B11:I11"/>
    <mergeCell ref="D13:E13"/>
    <mergeCell ref="B23:I23"/>
    <mergeCell ref="B27:I27"/>
    <mergeCell ref="D15:E15"/>
    <mergeCell ref="D16:E16"/>
    <mergeCell ref="D17:E17"/>
    <mergeCell ref="D18:E18"/>
    <mergeCell ref="D19:E19"/>
    <mergeCell ref="B21:I21"/>
  </mergeCells>
  <pageMargins left="0" right="0.35229166666666667" top="0.39370078740157483" bottom="0" header="0" footer="0"/>
  <pageSetup scale="90" orientation="landscape" r:id="rId1"/>
  <headerFooter>
    <oddHeader>&amp;LNotas a los Estados Financieros&amp;C                              &amp;R7.I.5</oddHeader>
    <oddFooter>&amp;C&amp;10"Bajo protesta de decir verdad declaramos que los Estados Financieros y sus Notas, son razonablemente correctos y son responsabilidad del emisor"&amp;R&amp;P/&amp;N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B1:J23"/>
  <sheetViews>
    <sheetView zoomScaleNormal="100" workbookViewId="0">
      <selection activeCell="F9" sqref="F9"/>
    </sheetView>
  </sheetViews>
  <sheetFormatPr baseColWidth="10" defaultRowHeight="15"/>
  <cols>
    <col min="4" max="7" width="18.5" customWidth="1"/>
  </cols>
  <sheetData>
    <row r="1" spans="2:9" s="142" customFormat="1" ht="36" customHeight="1">
      <c r="C1" s="733" t="s">
        <v>95</v>
      </c>
      <c r="D1" s="733"/>
      <c r="E1" s="733"/>
      <c r="F1" s="733"/>
      <c r="G1" s="733"/>
      <c r="H1" s="733"/>
      <c r="I1" s="277"/>
    </row>
    <row r="2" spans="2:9" s="142" customFormat="1" ht="15" customHeight="1">
      <c r="B2" s="277"/>
      <c r="C2" s="277"/>
      <c r="D2" s="277"/>
      <c r="E2" s="277"/>
      <c r="F2" s="277"/>
      <c r="G2" s="277"/>
      <c r="H2" s="277"/>
      <c r="I2" s="277"/>
    </row>
    <row r="3" spans="2:9" s="142" customFormat="1" ht="14">
      <c r="B3" s="703" t="s">
        <v>105</v>
      </c>
      <c r="C3" s="703"/>
      <c r="D3" s="703"/>
      <c r="E3" s="703"/>
      <c r="F3" s="703"/>
      <c r="G3" s="703"/>
      <c r="H3" s="703"/>
      <c r="I3" s="703"/>
    </row>
    <row r="4" spans="2:9" s="142" customFormat="1" ht="14">
      <c r="B4" s="703" t="s">
        <v>4184</v>
      </c>
      <c r="C4" s="703"/>
      <c r="D4" s="703"/>
      <c r="E4" s="703"/>
      <c r="F4" s="703"/>
      <c r="G4" s="703"/>
      <c r="H4" s="703"/>
      <c r="I4" s="703"/>
    </row>
    <row r="5" spans="2:9" s="142" customFormat="1" ht="49.5" customHeight="1" thickBot="1">
      <c r="B5" s="734"/>
      <c r="C5" s="734"/>
      <c r="D5" s="734"/>
      <c r="E5" s="734"/>
      <c r="F5" s="734"/>
      <c r="G5" s="734"/>
      <c r="H5" s="734"/>
      <c r="I5" s="734"/>
    </row>
    <row r="6" spans="2:9" s="153" customFormat="1" ht="13">
      <c r="B6" s="171"/>
      <c r="C6" s="172"/>
      <c r="D6" s="172"/>
      <c r="E6" s="172"/>
      <c r="F6" s="172"/>
      <c r="G6" s="172"/>
      <c r="H6" s="172"/>
      <c r="I6" s="173"/>
    </row>
    <row r="7" spans="2:9" s="153" customFormat="1" ht="13">
      <c r="B7" s="174"/>
      <c r="C7" s="175"/>
      <c r="D7" s="175"/>
      <c r="E7" s="175"/>
      <c r="F7" s="175"/>
      <c r="G7" s="175"/>
      <c r="H7" s="175"/>
      <c r="I7" s="176"/>
    </row>
    <row r="8" spans="2:9" s="153" customFormat="1" ht="13">
      <c r="B8" s="174"/>
      <c r="C8" s="279"/>
      <c r="D8" s="280"/>
      <c r="E8" s="280"/>
      <c r="F8" s="281"/>
      <c r="G8" s="282"/>
      <c r="H8" s="175"/>
      <c r="I8" s="176"/>
    </row>
    <row r="9" spans="2:9" s="153" customFormat="1" ht="13">
      <c r="B9" s="174"/>
      <c r="C9" s="175"/>
      <c r="D9" s="175"/>
      <c r="E9" s="175"/>
      <c r="F9" s="175"/>
      <c r="G9" s="175"/>
      <c r="H9" s="175"/>
      <c r="I9" s="176"/>
    </row>
    <row r="10" spans="2:9" s="153" customFormat="1" ht="13">
      <c r="B10" s="174"/>
      <c r="C10" s="175"/>
      <c r="D10" s="175"/>
      <c r="E10" s="175"/>
      <c r="F10" s="175"/>
      <c r="G10" s="175"/>
      <c r="H10" s="175"/>
      <c r="I10" s="176"/>
    </row>
    <row r="11" spans="2:9" s="153" customFormat="1" ht="13">
      <c r="B11" s="174"/>
      <c r="C11" s="175"/>
      <c r="D11" s="175"/>
      <c r="E11" s="175"/>
      <c r="F11" s="175"/>
      <c r="G11" s="175"/>
      <c r="H11" s="175"/>
      <c r="I11" s="176"/>
    </row>
    <row r="12" spans="2:9" s="153" customFormat="1" ht="13">
      <c r="B12" s="174"/>
      <c r="C12" s="175"/>
      <c r="D12" s="175"/>
      <c r="E12" s="175"/>
      <c r="F12" s="175"/>
      <c r="G12" s="175"/>
      <c r="H12" s="175"/>
      <c r="I12" s="176"/>
    </row>
    <row r="13" spans="2:9" s="153" customFormat="1" ht="13">
      <c r="B13" s="174"/>
      <c r="C13" s="175"/>
      <c r="D13" s="175"/>
      <c r="E13" s="175"/>
      <c r="F13" s="175"/>
      <c r="G13" s="175"/>
      <c r="H13" s="175"/>
      <c r="I13" s="176"/>
    </row>
    <row r="14" spans="2:9" s="153" customFormat="1" ht="13">
      <c r="B14" s="174"/>
      <c r="C14" s="175"/>
      <c r="D14" s="175"/>
      <c r="E14" s="175"/>
      <c r="F14" s="175"/>
      <c r="G14" s="175"/>
      <c r="H14" s="175"/>
      <c r="I14" s="176"/>
    </row>
    <row r="15" spans="2:9" s="153" customFormat="1" ht="13">
      <c r="B15" s="174"/>
      <c r="C15" s="175"/>
      <c r="D15" s="175"/>
      <c r="E15" s="175"/>
      <c r="F15" s="175"/>
      <c r="G15" s="175"/>
      <c r="H15" s="175"/>
      <c r="I15" s="176"/>
    </row>
    <row r="16" spans="2:9" s="153" customFormat="1" ht="13">
      <c r="B16" s="174"/>
      <c r="C16" s="175"/>
      <c r="D16" s="175"/>
      <c r="E16" s="175"/>
      <c r="F16" s="175"/>
      <c r="G16" s="175"/>
      <c r="H16" s="175"/>
      <c r="I16" s="176"/>
    </row>
    <row r="17" spans="2:10" s="153" customFormat="1" ht="13">
      <c r="B17" s="174"/>
      <c r="C17" s="175"/>
      <c r="D17" s="175"/>
      <c r="E17" s="175"/>
      <c r="F17" s="175"/>
      <c r="G17" s="175"/>
      <c r="H17" s="175"/>
      <c r="I17" s="176"/>
    </row>
    <row r="18" spans="2:10" s="153" customFormat="1" ht="13">
      <c r="B18" s="174"/>
      <c r="C18" s="175"/>
      <c r="D18" s="175"/>
      <c r="E18" s="175"/>
      <c r="F18" s="175"/>
      <c r="G18" s="175"/>
      <c r="H18" s="175"/>
      <c r="I18" s="176"/>
    </row>
    <row r="19" spans="2:10" s="153" customFormat="1" ht="13">
      <c r="B19" s="174"/>
      <c r="C19" s="175"/>
      <c r="D19" s="175"/>
      <c r="E19" s="175"/>
      <c r="F19" s="175"/>
      <c r="G19" s="175"/>
      <c r="H19" s="175"/>
      <c r="I19" s="176"/>
    </row>
    <row r="20" spans="2:10" s="153" customFormat="1" ht="13">
      <c r="B20" s="174"/>
      <c r="C20" s="175"/>
      <c r="D20" s="175"/>
      <c r="E20" s="175"/>
      <c r="F20" s="175"/>
      <c r="G20" s="175"/>
      <c r="H20" s="175"/>
      <c r="I20" s="176"/>
    </row>
    <row r="21" spans="2:10" s="153" customFormat="1" ht="13">
      <c r="B21" s="174"/>
      <c r="C21" s="175"/>
      <c r="D21" s="175"/>
      <c r="E21" s="175"/>
      <c r="F21" s="175"/>
      <c r="G21" s="175"/>
      <c r="H21" s="175"/>
      <c r="I21" s="176"/>
    </row>
    <row r="22" spans="2:10" s="153" customFormat="1" ht="14" thickBot="1">
      <c r="B22" s="177"/>
      <c r="C22" s="178"/>
      <c r="D22" s="178"/>
      <c r="E22" s="178"/>
      <c r="F22" s="178"/>
      <c r="G22" s="178"/>
      <c r="H22" s="178"/>
      <c r="I22" s="179"/>
    </row>
    <row r="23" spans="2:10" s="2" customFormat="1" ht="11">
      <c r="B23" s="732"/>
      <c r="C23" s="732"/>
      <c r="D23" s="732"/>
      <c r="E23" s="732"/>
      <c r="F23" s="732"/>
      <c r="G23" s="732"/>
      <c r="H23" s="732"/>
      <c r="I23" s="732"/>
      <c r="J23" s="55"/>
    </row>
  </sheetData>
  <mergeCells count="5">
    <mergeCell ref="B23:I23"/>
    <mergeCell ref="C1:H1"/>
    <mergeCell ref="B3:I3"/>
    <mergeCell ref="B4:I4"/>
    <mergeCell ref="B5:I5"/>
  </mergeCells>
  <pageMargins left="0" right="0.47916666666666669" top="0.47244094488188981" bottom="0" header="0" footer="0"/>
  <pageSetup scale="96" orientation="landscape" r:id="rId1"/>
  <headerFooter>
    <oddHeader>&amp;LNotas a los Estados Financieros&amp;R7.I.6-7</oddHeader>
    <oddFooter>&amp;C&amp;10"Bajo protesta de decir verdad declaramos que los Estados Financieros y sus Notas, son razonablemente correctos y son responsabilidad del emisor"&amp;R&amp;P/&amp;N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F1268"/>
  <sheetViews>
    <sheetView showGridLines="0" zoomScale="130" zoomScaleNormal="130" zoomScaleSheetLayoutView="93" workbookViewId="0">
      <selection activeCell="G5" sqref="G5"/>
    </sheetView>
  </sheetViews>
  <sheetFormatPr baseColWidth="10" defaultColWidth="11.5" defaultRowHeight="15"/>
  <cols>
    <col min="1" max="1" width="16.33203125" style="135" bestFit="1" customWidth="1"/>
    <col min="2" max="2" width="34.5" style="135" customWidth="1"/>
    <col min="3" max="3" width="23.6640625" style="135" bestFit="1" customWidth="1"/>
    <col min="4" max="4" width="24.33203125" style="135" bestFit="1" customWidth="1"/>
    <col min="5" max="5" width="24" style="135" bestFit="1" customWidth="1"/>
    <col min="6" max="6" width="19" style="135" customWidth="1"/>
    <col min="7" max="16384" width="11.5" style="106"/>
  </cols>
  <sheetData>
    <row r="1" spans="1:6" s="142" customFormat="1" ht="30.75" customHeight="1">
      <c r="A1" s="701" t="s">
        <v>797</v>
      </c>
      <c r="B1" s="701"/>
      <c r="C1" s="701"/>
      <c r="D1" s="701"/>
      <c r="E1" s="701"/>
      <c r="F1" s="701"/>
    </row>
    <row r="2" spans="1:6" s="270" customFormat="1" ht="15" customHeight="1">
      <c r="A2" s="701" t="s">
        <v>625</v>
      </c>
      <c r="B2" s="701"/>
      <c r="C2" s="701"/>
      <c r="D2" s="701"/>
      <c r="E2" s="701"/>
      <c r="F2" s="701"/>
    </row>
    <row r="3" spans="1:6" s="142" customFormat="1" ht="15" customHeight="1" thickBot="1">
      <c r="A3" s="701" t="s">
        <v>4478</v>
      </c>
      <c r="B3" s="701"/>
      <c r="C3" s="701"/>
      <c r="D3" s="701"/>
      <c r="E3" s="701"/>
      <c r="F3" s="701"/>
    </row>
    <row r="4" spans="1:6" s="286" customFormat="1" ht="30" customHeight="1" thickBot="1">
      <c r="A4" s="285" t="s">
        <v>798</v>
      </c>
      <c r="B4" s="285" t="s">
        <v>106</v>
      </c>
      <c r="C4" s="285" t="s">
        <v>799</v>
      </c>
      <c r="D4" s="285" t="s">
        <v>800</v>
      </c>
      <c r="E4" s="285" t="s">
        <v>801</v>
      </c>
      <c r="F4" s="285" t="s">
        <v>802</v>
      </c>
    </row>
    <row r="5" spans="1:6" s="293" customFormat="1" ht="14">
      <c r="A5" s="287" t="s">
        <v>892</v>
      </c>
      <c r="B5" s="288" t="s">
        <v>405</v>
      </c>
      <c r="C5" s="289" t="s">
        <v>404</v>
      </c>
      <c r="D5" s="290">
        <v>10</v>
      </c>
      <c r="E5" s="291">
        <v>249.97</v>
      </c>
      <c r="F5" s="292" t="s">
        <v>803</v>
      </c>
    </row>
    <row r="6" spans="1:6" s="293" customFormat="1" ht="14">
      <c r="A6" s="294" t="s">
        <v>893</v>
      </c>
      <c r="B6" s="295" t="s">
        <v>405</v>
      </c>
      <c r="C6" s="296" t="s">
        <v>404</v>
      </c>
      <c r="D6" s="297">
        <v>121.10975000000002</v>
      </c>
      <c r="E6" s="298">
        <v>2220.36</v>
      </c>
      <c r="F6" s="299" t="s">
        <v>803</v>
      </c>
    </row>
    <row r="7" spans="1:6" s="293" customFormat="1" ht="14">
      <c r="A7" s="294" t="s">
        <v>894</v>
      </c>
      <c r="B7" s="295" t="s">
        <v>405</v>
      </c>
      <c r="C7" s="296" t="s">
        <v>404</v>
      </c>
      <c r="D7" s="297">
        <v>120</v>
      </c>
      <c r="E7" s="298">
        <v>3000.01</v>
      </c>
      <c r="F7" s="299" t="s">
        <v>803</v>
      </c>
    </row>
    <row r="8" spans="1:6" s="293" customFormat="1" ht="14">
      <c r="A8" s="294" t="s">
        <v>895</v>
      </c>
      <c r="B8" s="295" t="s">
        <v>405</v>
      </c>
      <c r="C8" s="296" t="s">
        <v>404</v>
      </c>
      <c r="D8" s="297">
        <v>120</v>
      </c>
      <c r="E8" s="298">
        <v>3000.01</v>
      </c>
      <c r="F8" s="299" t="s">
        <v>803</v>
      </c>
    </row>
    <row r="9" spans="1:6" s="293" customFormat="1" ht="14">
      <c r="A9" s="294" t="s">
        <v>896</v>
      </c>
      <c r="B9" s="295" t="s">
        <v>405</v>
      </c>
      <c r="C9" s="296" t="s">
        <v>404</v>
      </c>
      <c r="D9" s="297">
        <v>120</v>
      </c>
      <c r="E9" s="298">
        <v>3000.01</v>
      </c>
      <c r="F9" s="299" t="s">
        <v>803</v>
      </c>
    </row>
    <row r="10" spans="1:6" s="293" customFormat="1" ht="14">
      <c r="A10" s="294" t="s">
        <v>897</v>
      </c>
      <c r="B10" s="295" t="s">
        <v>405</v>
      </c>
      <c r="C10" s="296" t="s">
        <v>404</v>
      </c>
      <c r="D10" s="297">
        <v>120</v>
      </c>
      <c r="E10" s="298">
        <v>3000.01</v>
      </c>
      <c r="F10" s="299" t="s">
        <v>803</v>
      </c>
    </row>
    <row r="11" spans="1:6" s="293" customFormat="1" ht="14">
      <c r="A11" s="294" t="s">
        <v>898</v>
      </c>
      <c r="B11" s="295" t="s">
        <v>405</v>
      </c>
      <c r="C11" s="296" t="s">
        <v>404</v>
      </c>
      <c r="D11" s="297">
        <v>58.167999999999999</v>
      </c>
      <c r="E11" s="298">
        <v>1454.22</v>
      </c>
      <c r="F11" s="299" t="s">
        <v>803</v>
      </c>
    </row>
    <row r="12" spans="1:6" s="293" customFormat="1" ht="14">
      <c r="A12" s="294" t="s">
        <v>899</v>
      </c>
      <c r="B12" s="295" t="s">
        <v>405</v>
      </c>
      <c r="C12" s="296" t="s">
        <v>404</v>
      </c>
      <c r="D12" s="297">
        <v>58.167999999999999</v>
      </c>
      <c r="E12" s="298">
        <v>1454.22</v>
      </c>
      <c r="F12" s="299" t="s">
        <v>803</v>
      </c>
    </row>
    <row r="13" spans="1:6" s="293" customFormat="1" ht="14">
      <c r="A13" s="294" t="s">
        <v>900</v>
      </c>
      <c r="B13" s="295" t="s">
        <v>405</v>
      </c>
      <c r="C13" s="296" t="s">
        <v>404</v>
      </c>
      <c r="D13" s="297">
        <v>10</v>
      </c>
      <c r="E13" s="298">
        <v>249.97</v>
      </c>
      <c r="F13" s="299" t="s">
        <v>803</v>
      </c>
    </row>
    <row r="14" spans="1:6" s="293" customFormat="1" ht="14">
      <c r="A14" s="294" t="s">
        <v>901</v>
      </c>
      <c r="B14" s="295" t="s">
        <v>405</v>
      </c>
      <c r="C14" s="296" t="s">
        <v>404</v>
      </c>
      <c r="D14" s="297">
        <v>349.16350000000006</v>
      </c>
      <c r="E14" s="298">
        <v>8729.1299999999992</v>
      </c>
      <c r="F14" s="299" t="s">
        <v>803</v>
      </c>
    </row>
    <row r="15" spans="1:6" s="293" customFormat="1" ht="14">
      <c r="A15" s="294" t="s">
        <v>902</v>
      </c>
      <c r="B15" s="295" t="s">
        <v>405</v>
      </c>
      <c r="C15" s="296" t="s">
        <v>404</v>
      </c>
      <c r="D15" s="297">
        <v>30</v>
      </c>
      <c r="E15" s="298">
        <v>750.01</v>
      </c>
      <c r="F15" s="299" t="s">
        <v>803</v>
      </c>
    </row>
    <row r="16" spans="1:6" s="293" customFormat="1" ht="14">
      <c r="A16" s="294" t="s">
        <v>903</v>
      </c>
      <c r="B16" s="295" t="s">
        <v>405</v>
      </c>
      <c r="C16" s="296" t="s">
        <v>404</v>
      </c>
      <c r="D16" s="297">
        <v>91.5</v>
      </c>
      <c r="E16" s="298">
        <v>1677.51</v>
      </c>
      <c r="F16" s="299" t="s">
        <v>803</v>
      </c>
    </row>
    <row r="17" spans="1:6" s="293" customFormat="1" ht="14">
      <c r="A17" s="294" t="s">
        <v>904</v>
      </c>
      <c r="B17" s="295" t="s">
        <v>405</v>
      </c>
      <c r="C17" s="296" t="s">
        <v>404</v>
      </c>
      <c r="D17" s="297">
        <v>58.167999999999999</v>
      </c>
      <c r="E17" s="298">
        <v>1454.22</v>
      </c>
      <c r="F17" s="299" t="s">
        <v>803</v>
      </c>
    </row>
    <row r="18" spans="1:6" s="293" customFormat="1" ht="14">
      <c r="A18" s="294" t="s">
        <v>905</v>
      </c>
      <c r="B18" s="295" t="s">
        <v>405</v>
      </c>
      <c r="C18" s="296" t="s">
        <v>404</v>
      </c>
      <c r="D18" s="297">
        <v>10</v>
      </c>
      <c r="E18" s="298">
        <v>249.97</v>
      </c>
      <c r="F18" s="299" t="s">
        <v>803</v>
      </c>
    </row>
    <row r="19" spans="1:6" s="293" customFormat="1" ht="14">
      <c r="A19" s="294" t="s">
        <v>906</v>
      </c>
      <c r="B19" s="295" t="s">
        <v>405</v>
      </c>
      <c r="C19" s="296" t="s">
        <v>404</v>
      </c>
      <c r="D19" s="297">
        <v>121.10975000000002</v>
      </c>
      <c r="E19" s="298">
        <v>2220.36</v>
      </c>
      <c r="F19" s="299" t="s">
        <v>803</v>
      </c>
    </row>
    <row r="20" spans="1:6" s="293" customFormat="1" ht="14">
      <c r="A20" s="294" t="s">
        <v>907</v>
      </c>
      <c r="B20" s="295" t="s">
        <v>405</v>
      </c>
      <c r="C20" s="296" t="s">
        <v>404</v>
      </c>
      <c r="D20" s="297">
        <v>121.10975000000002</v>
      </c>
      <c r="E20" s="298">
        <v>1937.77</v>
      </c>
      <c r="F20" s="299" t="s">
        <v>803</v>
      </c>
    </row>
    <row r="21" spans="1:6" s="293" customFormat="1" ht="14">
      <c r="A21" s="294" t="s">
        <v>908</v>
      </c>
      <c r="B21" s="295" t="s">
        <v>403</v>
      </c>
      <c r="C21" s="296" t="s">
        <v>404</v>
      </c>
      <c r="D21" s="297">
        <v>37.5</v>
      </c>
      <c r="E21" s="298">
        <v>937.51</v>
      </c>
      <c r="F21" s="299" t="s">
        <v>803</v>
      </c>
    </row>
    <row r="22" spans="1:6" s="293" customFormat="1" ht="14">
      <c r="A22" s="294" t="s">
        <v>909</v>
      </c>
      <c r="B22" s="295" t="s">
        <v>403</v>
      </c>
      <c r="C22" s="296" t="s">
        <v>404</v>
      </c>
      <c r="D22" s="297">
        <v>559.10550000000001</v>
      </c>
      <c r="E22" s="298">
        <v>13977.67</v>
      </c>
      <c r="F22" s="299" t="s">
        <v>803</v>
      </c>
    </row>
    <row r="23" spans="1:6" s="293" customFormat="1" ht="14">
      <c r="A23" s="294" t="s">
        <v>910</v>
      </c>
      <c r="B23" s="295" t="s">
        <v>403</v>
      </c>
      <c r="C23" s="296" t="s">
        <v>404</v>
      </c>
      <c r="D23" s="297">
        <v>55</v>
      </c>
      <c r="E23" s="298">
        <v>1374.97</v>
      </c>
      <c r="F23" s="299" t="s">
        <v>803</v>
      </c>
    </row>
    <row r="24" spans="1:6" s="293" customFormat="1" ht="14">
      <c r="A24" s="294" t="s">
        <v>911</v>
      </c>
      <c r="B24" s="295" t="s">
        <v>403</v>
      </c>
      <c r="C24" s="296" t="s">
        <v>404</v>
      </c>
      <c r="D24" s="297">
        <v>45</v>
      </c>
      <c r="E24" s="298">
        <v>1125.01</v>
      </c>
      <c r="F24" s="299" t="s">
        <v>803</v>
      </c>
    </row>
    <row r="25" spans="1:6" s="293" customFormat="1" ht="14">
      <c r="A25" s="294" t="s">
        <v>912</v>
      </c>
      <c r="B25" s="295" t="s">
        <v>403</v>
      </c>
      <c r="C25" s="296" t="s">
        <v>404</v>
      </c>
      <c r="D25" s="297">
        <v>30</v>
      </c>
      <c r="E25" s="298">
        <v>750.01</v>
      </c>
      <c r="F25" s="299" t="s">
        <v>803</v>
      </c>
    </row>
    <row r="26" spans="1:6" s="293" customFormat="1" ht="14">
      <c r="A26" s="294" t="s">
        <v>913</v>
      </c>
      <c r="B26" s="295" t="s">
        <v>403</v>
      </c>
      <c r="C26" s="296" t="s">
        <v>404</v>
      </c>
      <c r="D26" s="297">
        <v>30</v>
      </c>
      <c r="E26" s="298">
        <v>750.01</v>
      </c>
      <c r="F26" s="299" t="s">
        <v>803</v>
      </c>
    </row>
    <row r="27" spans="1:6" s="293" customFormat="1" ht="14">
      <c r="A27" s="294" t="s">
        <v>914</v>
      </c>
      <c r="B27" s="295" t="s">
        <v>403</v>
      </c>
      <c r="C27" s="296" t="s">
        <v>404</v>
      </c>
      <c r="D27" s="297">
        <v>400.875</v>
      </c>
      <c r="E27" s="298">
        <v>10021.950000000001</v>
      </c>
      <c r="F27" s="299" t="s">
        <v>803</v>
      </c>
    </row>
    <row r="28" spans="1:6" s="293" customFormat="1" ht="14">
      <c r="A28" s="294" t="s">
        <v>915</v>
      </c>
      <c r="B28" s="295" t="s">
        <v>403</v>
      </c>
      <c r="C28" s="296" t="s">
        <v>404</v>
      </c>
      <c r="D28" s="297">
        <v>15</v>
      </c>
      <c r="E28" s="298">
        <v>375.01</v>
      </c>
      <c r="F28" s="299" t="s">
        <v>803</v>
      </c>
    </row>
    <row r="29" spans="1:6" s="293" customFormat="1" ht="14">
      <c r="A29" s="294" t="s">
        <v>916</v>
      </c>
      <c r="B29" s="295" t="s">
        <v>403</v>
      </c>
      <c r="C29" s="296" t="s">
        <v>404</v>
      </c>
      <c r="D29" s="297">
        <v>8.75</v>
      </c>
      <c r="E29" s="298">
        <v>221.72</v>
      </c>
      <c r="F29" s="299" t="s">
        <v>803</v>
      </c>
    </row>
    <row r="30" spans="1:6" s="293" customFormat="1" ht="14">
      <c r="A30" s="294" t="s">
        <v>917</v>
      </c>
      <c r="B30" s="295" t="s">
        <v>403</v>
      </c>
      <c r="C30" s="296" t="s">
        <v>404</v>
      </c>
      <c r="D30" s="297">
        <v>13.75</v>
      </c>
      <c r="E30" s="298">
        <v>343.72</v>
      </c>
      <c r="F30" s="299" t="s">
        <v>803</v>
      </c>
    </row>
    <row r="31" spans="1:6" s="293" customFormat="1" ht="14">
      <c r="A31" s="294" t="s">
        <v>918</v>
      </c>
      <c r="B31" s="295" t="s">
        <v>403</v>
      </c>
      <c r="C31" s="296" t="s">
        <v>404</v>
      </c>
      <c r="D31" s="297">
        <v>8.75</v>
      </c>
      <c r="E31" s="298">
        <v>221.72</v>
      </c>
      <c r="F31" s="299" t="s">
        <v>803</v>
      </c>
    </row>
    <row r="32" spans="1:6" s="293" customFormat="1" ht="14">
      <c r="A32" s="294" t="s">
        <v>919</v>
      </c>
      <c r="B32" s="295" t="s">
        <v>403</v>
      </c>
      <c r="C32" s="296" t="s">
        <v>404</v>
      </c>
      <c r="D32" s="297">
        <v>50</v>
      </c>
      <c r="E32" s="298">
        <v>1266.71</v>
      </c>
      <c r="F32" s="299" t="s">
        <v>803</v>
      </c>
    </row>
    <row r="33" spans="1:6" s="293" customFormat="1" ht="14">
      <c r="A33" s="294" t="s">
        <v>920</v>
      </c>
      <c r="B33" s="295" t="s">
        <v>403</v>
      </c>
      <c r="C33" s="296" t="s">
        <v>404</v>
      </c>
      <c r="D33" s="297">
        <v>5</v>
      </c>
      <c r="E33" s="298">
        <v>126.72</v>
      </c>
      <c r="F33" s="299" t="s">
        <v>803</v>
      </c>
    </row>
    <row r="34" spans="1:6" s="293" customFormat="1" ht="14">
      <c r="A34" s="294" t="s">
        <v>921</v>
      </c>
      <c r="B34" s="295" t="s">
        <v>403</v>
      </c>
      <c r="C34" s="296" t="s">
        <v>404</v>
      </c>
      <c r="D34" s="297">
        <v>8.75</v>
      </c>
      <c r="E34" s="298">
        <v>221.72</v>
      </c>
      <c r="F34" s="299" t="s">
        <v>803</v>
      </c>
    </row>
    <row r="35" spans="1:6" s="293" customFormat="1" ht="14">
      <c r="A35" s="294" t="s">
        <v>922</v>
      </c>
      <c r="B35" s="295" t="s">
        <v>403</v>
      </c>
      <c r="C35" s="296" t="s">
        <v>404</v>
      </c>
      <c r="D35" s="297">
        <v>133.54050000000001</v>
      </c>
      <c r="E35" s="298">
        <v>3338.48</v>
      </c>
      <c r="F35" s="299" t="s">
        <v>803</v>
      </c>
    </row>
    <row r="36" spans="1:6" s="293" customFormat="1" ht="14">
      <c r="A36" s="294" t="s">
        <v>923</v>
      </c>
      <c r="B36" s="295" t="s">
        <v>403</v>
      </c>
      <c r="C36" s="296" t="s">
        <v>404</v>
      </c>
      <c r="D36" s="297">
        <v>133.54050000000001</v>
      </c>
      <c r="E36" s="298">
        <v>3338.48</v>
      </c>
      <c r="F36" s="299" t="s">
        <v>803</v>
      </c>
    </row>
    <row r="37" spans="1:6" s="293" customFormat="1" ht="14">
      <c r="A37" s="294" t="s">
        <v>924</v>
      </c>
      <c r="B37" s="295" t="s">
        <v>403</v>
      </c>
      <c r="C37" s="296" t="s">
        <v>404</v>
      </c>
      <c r="D37" s="297">
        <v>106.83600000000001</v>
      </c>
      <c r="E37" s="298">
        <v>2244.54</v>
      </c>
      <c r="F37" s="299" t="s">
        <v>803</v>
      </c>
    </row>
    <row r="38" spans="1:6" s="293" customFormat="1" ht="14">
      <c r="A38" s="294" t="s">
        <v>925</v>
      </c>
      <c r="B38" s="295" t="s">
        <v>403</v>
      </c>
      <c r="C38" s="296" t="s">
        <v>404</v>
      </c>
      <c r="D38" s="297">
        <v>83.932500000000005</v>
      </c>
      <c r="E38" s="298">
        <v>1426.9</v>
      </c>
      <c r="F38" s="299" t="s">
        <v>803</v>
      </c>
    </row>
    <row r="39" spans="1:6" s="293" customFormat="1" ht="14">
      <c r="A39" s="294" t="s">
        <v>926</v>
      </c>
      <c r="B39" s="295" t="s">
        <v>403</v>
      </c>
      <c r="C39" s="296" t="s">
        <v>404</v>
      </c>
      <c r="D39" s="297">
        <v>83.932500000000005</v>
      </c>
      <c r="E39" s="298">
        <v>1426.9</v>
      </c>
      <c r="F39" s="299" t="s">
        <v>803</v>
      </c>
    </row>
    <row r="40" spans="1:6" s="293" customFormat="1" ht="14">
      <c r="A40" s="294" t="s">
        <v>927</v>
      </c>
      <c r="B40" s="295" t="s">
        <v>403</v>
      </c>
      <c r="C40" s="296" t="s">
        <v>404</v>
      </c>
      <c r="D40" s="297">
        <v>5</v>
      </c>
      <c r="E40" s="298">
        <v>126.72</v>
      </c>
      <c r="F40" s="299" t="s">
        <v>803</v>
      </c>
    </row>
    <row r="41" spans="1:6" s="293" customFormat="1" ht="14">
      <c r="A41" s="294" t="s">
        <v>928</v>
      </c>
      <c r="B41" s="295" t="s">
        <v>403</v>
      </c>
      <c r="C41" s="296" t="s">
        <v>404</v>
      </c>
      <c r="D41" s="297">
        <v>5</v>
      </c>
      <c r="E41" s="298">
        <v>126.72</v>
      </c>
      <c r="F41" s="299" t="s">
        <v>803</v>
      </c>
    </row>
    <row r="42" spans="1:6" s="293" customFormat="1" ht="14">
      <c r="A42" s="294" t="s">
        <v>929</v>
      </c>
      <c r="B42" s="295" t="s">
        <v>403</v>
      </c>
      <c r="C42" s="296" t="s">
        <v>404</v>
      </c>
      <c r="D42" s="297">
        <v>99.25</v>
      </c>
      <c r="E42" s="298">
        <v>2481.2199999999998</v>
      </c>
      <c r="F42" s="299" t="s">
        <v>803</v>
      </c>
    </row>
    <row r="43" spans="1:6" s="293" customFormat="1" ht="14">
      <c r="A43" s="294" t="s">
        <v>930</v>
      </c>
      <c r="B43" s="295" t="s">
        <v>403</v>
      </c>
      <c r="C43" s="296" t="s">
        <v>404</v>
      </c>
      <c r="D43" s="297">
        <v>100</v>
      </c>
      <c r="E43" s="298">
        <v>2499.9699999999998</v>
      </c>
      <c r="F43" s="299" t="s">
        <v>803</v>
      </c>
    </row>
    <row r="44" spans="1:6" s="293" customFormat="1" ht="14">
      <c r="A44" s="294" t="s">
        <v>931</v>
      </c>
      <c r="B44" s="295" t="s">
        <v>403</v>
      </c>
      <c r="C44" s="296" t="s">
        <v>404</v>
      </c>
      <c r="D44" s="297">
        <v>62.5</v>
      </c>
      <c r="E44" s="298">
        <v>1562.47</v>
      </c>
      <c r="F44" s="299" t="s">
        <v>803</v>
      </c>
    </row>
    <row r="45" spans="1:6" s="293" customFormat="1" ht="14">
      <c r="A45" s="294" t="s">
        <v>932</v>
      </c>
      <c r="B45" s="295" t="s">
        <v>403</v>
      </c>
      <c r="C45" s="296" t="s">
        <v>404</v>
      </c>
      <c r="D45" s="297">
        <v>45</v>
      </c>
      <c r="E45" s="298">
        <v>1125.01</v>
      </c>
      <c r="F45" s="299" t="s">
        <v>803</v>
      </c>
    </row>
    <row r="46" spans="1:6" s="293" customFormat="1" ht="14">
      <c r="A46" s="294" t="s">
        <v>933</v>
      </c>
      <c r="B46" s="295" t="s">
        <v>403</v>
      </c>
      <c r="C46" s="296" t="s">
        <v>404</v>
      </c>
      <c r="D46" s="297">
        <v>10</v>
      </c>
      <c r="E46" s="298">
        <v>249.97</v>
      </c>
      <c r="F46" s="299" t="s">
        <v>803</v>
      </c>
    </row>
    <row r="47" spans="1:6" s="293" customFormat="1" ht="14">
      <c r="A47" s="294" t="s">
        <v>934</v>
      </c>
      <c r="B47" s="295" t="s">
        <v>403</v>
      </c>
      <c r="C47" s="296" t="s">
        <v>404</v>
      </c>
      <c r="D47" s="297">
        <v>101.31125</v>
      </c>
      <c r="E47" s="298">
        <v>2532.79</v>
      </c>
      <c r="F47" s="299" t="s">
        <v>803</v>
      </c>
    </row>
    <row r="48" spans="1:6" s="293" customFormat="1" ht="14">
      <c r="A48" s="294" t="s">
        <v>935</v>
      </c>
      <c r="B48" s="295" t="s">
        <v>403</v>
      </c>
      <c r="C48" s="296" t="s">
        <v>404</v>
      </c>
      <c r="D48" s="297">
        <v>55</v>
      </c>
      <c r="E48" s="298">
        <v>1374.97</v>
      </c>
      <c r="F48" s="299" t="s">
        <v>803</v>
      </c>
    </row>
    <row r="49" spans="1:6" s="293" customFormat="1" ht="14">
      <c r="A49" s="294" t="s">
        <v>936</v>
      </c>
      <c r="B49" s="295" t="s">
        <v>403</v>
      </c>
      <c r="C49" s="296" t="s">
        <v>404</v>
      </c>
      <c r="D49" s="297">
        <v>68.160000000000011</v>
      </c>
      <c r="E49" s="298">
        <v>1704.01</v>
      </c>
      <c r="F49" s="299" t="s">
        <v>803</v>
      </c>
    </row>
    <row r="50" spans="1:6" s="293" customFormat="1" ht="14">
      <c r="A50" s="294" t="s">
        <v>937</v>
      </c>
      <c r="B50" s="295" t="s">
        <v>403</v>
      </c>
      <c r="C50" s="296" t="s">
        <v>404</v>
      </c>
      <c r="D50" s="297">
        <v>94.75</v>
      </c>
      <c r="E50" s="298">
        <v>1737.05</v>
      </c>
      <c r="F50" s="299" t="s">
        <v>803</v>
      </c>
    </row>
    <row r="51" spans="1:6" s="293" customFormat="1" ht="14">
      <c r="A51" s="294" t="s">
        <v>938</v>
      </c>
      <c r="B51" s="295" t="s">
        <v>403</v>
      </c>
      <c r="C51" s="296" t="s">
        <v>404</v>
      </c>
      <c r="D51" s="297">
        <v>91.625</v>
      </c>
      <c r="E51" s="298">
        <v>2290.61</v>
      </c>
      <c r="F51" s="299" t="s">
        <v>803</v>
      </c>
    </row>
    <row r="52" spans="1:6" s="293" customFormat="1" ht="14">
      <c r="A52" s="294" t="s">
        <v>939</v>
      </c>
      <c r="B52" s="295" t="s">
        <v>403</v>
      </c>
      <c r="C52" s="296" t="s">
        <v>404</v>
      </c>
      <c r="D52" s="297">
        <v>91.625</v>
      </c>
      <c r="E52" s="298">
        <v>2290.61</v>
      </c>
      <c r="F52" s="299" t="s">
        <v>803</v>
      </c>
    </row>
    <row r="53" spans="1:6" s="293" customFormat="1" ht="14">
      <c r="A53" s="294" t="s">
        <v>940</v>
      </c>
      <c r="B53" s="295" t="s">
        <v>403</v>
      </c>
      <c r="C53" s="296" t="s">
        <v>404</v>
      </c>
      <c r="D53" s="297">
        <v>802.34999999999991</v>
      </c>
      <c r="E53" s="298">
        <v>13907.41</v>
      </c>
      <c r="F53" s="299" t="s">
        <v>803</v>
      </c>
    </row>
    <row r="54" spans="1:6" s="293" customFormat="1" ht="14">
      <c r="A54" s="294" t="s">
        <v>941</v>
      </c>
      <c r="B54" s="295" t="s">
        <v>403</v>
      </c>
      <c r="C54" s="296" t="s">
        <v>404</v>
      </c>
      <c r="D54" s="297">
        <v>40</v>
      </c>
      <c r="E54" s="298">
        <v>999.97</v>
      </c>
      <c r="F54" s="299" t="s">
        <v>803</v>
      </c>
    </row>
    <row r="55" spans="1:6" s="293" customFormat="1" ht="14">
      <c r="A55" s="294" t="s">
        <v>942</v>
      </c>
      <c r="B55" s="295" t="s">
        <v>403</v>
      </c>
      <c r="C55" s="296" t="s">
        <v>404</v>
      </c>
      <c r="D55" s="297">
        <v>802.34999999999991</v>
      </c>
      <c r="E55" s="298">
        <v>13907.4</v>
      </c>
      <c r="F55" s="299" t="s">
        <v>803</v>
      </c>
    </row>
    <row r="56" spans="1:6" s="293" customFormat="1" ht="14">
      <c r="A56" s="294" t="s">
        <v>943</v>
      </c>
      <c r="B56" s="295" t="s">
        <v>403</v>
      </c>
      <c r="C56" s="296" t="s">
        <v>404</v>
      </c>
      <c r="D56" s="297">
        <v>943.46600000000012</v>
      </c>
      <c r="E56" s="298">
        <v>19812.8</v>
      </c>
      <c r="F56" s="299" t="s">
        <v>803</v>
      </c>
    </row>
    <row r="57" spans="1:6" s="293" customFormat="1" ht="14">
      <c r="A57" s="294" t="s">
        <v>944</v>
      </c>
      <c r="B57" s="295" t="s">
        <v>403</v>
      </c>
      <c r="C57" s="296" t="s">
        <v>404</v>
      </c>
      <c r="D57" s="297">
        <v>943.46600000000012</v>
      </c>
      <c r="E57" s="298">
        <v>19812.8</v>
      </c>
      <c r="F57" s="299" t="s">
        <v>803</v>
      </c>
    </row>
    <row r="58" spans="1:6" s="293" customFormat="1" ht="14">
      <c r="A58" s="294" t="s">
        <v>945</v>
      </c>
      <c r="B58" s="295" t="s">
        <v>403</v>
      </c>
      <c r="C58" s="296" t="s">
        <v>404</v>
      </c>
      <c r="D58" s="297">
        <v>174.86075000000002</v>
      </c>
      <c r="E58" s="298">
        <v>3205.83</v>
      </c>
      <c r="F58" s="299" t="s">
        <v>803</v>
      </c>
    </row>
    <row r="59" spans="1:6" s="293" customFormat="1" ht="14">
      <c r="A59" s="294" t="s">
        <v>946</v>
      </c>
      <c r="B59" s="295" t="s">
        <v>403</v>
      </c>
      <c r="C59" s="296" t="s">
        <v>404</v>
      </c>
      <c r="D59" s="297">
        <v>174.86075000000002</v>
      </c>
      <c r="E59" s="298">
        <v>3205.83</v>
      </c>
      <c r="F59" s="299" t="s">
        <v>803</v>
      </c>
    </row>
    <row r="60" spans="1:6" s="293" customFormat="1" ht="14">
      <c r="A60" s="294" t="s">
        <v>947</v>
      </c>
      <c r="B60" s="295" t="s">
        <v>403</v>
      </c>
      <c r="C60" s="296" t="s">
        <v>404</v>
      </c>
      <c r="D60" s="297">
        <v>174.86075000000002</v>
      </c>
      <c r="E60" s="298">
        <v>3205.83</v>
      </c>
      <c r="F60" s="299" t="s">
        <v>803</v>
      </c>
    </row>
    <row r="61" spans="1:6" s="293" customFormat="1" ht="14">
      <c r="A61" s="294" t="s">
        <v>948</v>
      </c>
      <c r="B61" s="295" t="s">
        <v>403</v>
      </c>
      <c r="C61" s="296" t="s">
        <v>404</v>
      </c>
      <c r="D61" s="297">
        <v>174.86075000000002</v>
      </c>
      <c r="E61" s="298">
        <v>2797.83</v>
      </c>
      <c r="F61" s="299" t="s">
        <v>803</v>
      </c>
    </row>
    <row r="62" spans="1:6" s="293" customFormat="1" ht="14">
      <c r="A62" s="294" t="s">
        <v>949</v>
      </c>
      <c r="B62" s="295" t="s">
        <v>403</v>
      </c>
      <c r="C62" s="296" t="s">
        <v>404</v>
      </c>
      <c r="D62" s="297">
        <v>174.86075000000002</v>
      </c>
      <c r="E62" s="298">
        <v>2797.83</v>
      </c>
      <c r="F62" s="299" t="s">
        <v>803</v>
      </c>
    </row>
    <row r="63" spans="1:6" s="293" customFormat="1" ht="14">
      <c r="A63" s="294" t="s">
        <v>950</v>
      </c>
      <c r="B63" s="295" t="s">
        <v>403</v>
      </c>
      <c r="C63" s="296" t="s">
        <v>404</v>
      </c>
      <c r="D63" s="297">
        <v>174.86075000000002</v>
      </c>
      <c r="E63" s="298">
        <v>2797.83</v>
      </c>
      <c r="F63" s="299" t="s">
        <v>803</v>
      </c>
    </row>
    <row r="64" spans="1:6" s="293" customFormat="1" ht="14">
      <c r="A64" s="294" t="s">
        <v>951</v>
      </c>
      <c r="B64" s="295" t="s">
        <v>403</v>
      </c>
      <c r="C64" s="296" t="s">
        <v>404</v>
      </c>
      <c r="D64" s="297">
        <v>174.86075000000002</v>
      </c>
      <c r="E64" s="298">
        <v>2797.83</v>
      </c>
      <c r="F64" s="299" t="s">
        <v>803</v>
      </c>
    </row>
    <row r="65" spans="1:6" s="293" customFormat="1" ht="14">
      <c r="A65" s="294" t="s">
        <v>952</v>
      </c>
      <c r="B65" s="295" t="s">
        <v>403</v>
      </c>
      <c r="C65" s="296" t="s">
        <v>404</v>
      </c>
      <c r="D65" s="297">
        <v>37.5</v>
      </c>
      <c r="E65" s="298">
        <v>937.51</v>
      </c>
      <c r="F65" s="299" t="s">
        <v>803</v>
      </c>
    </row>
    <row r="66" spans="1:6" s="293" customFormat="1" ht="14">
      <c r="A66" s="294" t="s">
        <v>953</v>
      </c>
      <c r="B66" s="295" t="s">
        <v>403</v>
      </c>
      <c r="C66" s="296" t="s">
        <v>404</v>
      </c>
      <c r="D66" s="297">
        <v>1118.45</v>
      </c>
      <c r="E66" s="298">
        <v>27961.3</v>
      </c>
      <c r="F66" s="299" t="s">
        <v>803</v>
      </c>
    </row>
    <row r="67" spans="1:6" s="293" customFormat="1" ht="14">
      <c r="A67" s="294" t="s">
        <v>954</v>
      </c>
      <c r="B67" s="295" t="s">
        <v>403</v>
      </c>
      <c r="C67" s="296" t="s">
        <v>404</v>
      </c>
      <c r="D67" s="297">
        <v>1118.45</v>
      </c>
      <c r="E67" s="298">
        <v>27961.3</v>
      </c>
      <c r="F67" s="299" t="s">
        <v>803</v>
      </c>
    </row>
    <row r="68" spans="1:6" s="293" customFormat="1" ht="14">
      <c r="A68" s="294" t="s">
        <v>955</v>
      </c>
      <c r="B68" s="295" t="s">
        <v>403</v>
      </c>
      <c r="C68" s="296" t="s">
        <v>404</v>
      </c>
      <c r="D68" s="297">
        <v>1118.45</v>
      </c>
      <c r="E68" s="298">
        <v>27961.3</v>
      </c>
      <c r="F68" s="299" t="s">
        <v>803</v>
      </c>
    </row>
    <row r="69" spans="1:6" s="293" customFormat="1" ht="14">
      <c r="A69" s="294" t="s">
        <v>956</v>
      </c>
      <c r="B69" s="295" t="s">
        <v>403</v>
      </c>
      <c r="C69" s="296" t="s">
        <v>404</v>
      </c>
      <c r="D69" s="297">
        <v>500</v>
      </c>
      <c r="E69" s="298">
        <v>12500.05</v>
      </c>
      <c r="F69" s="299" t="s">
        <v>803</v>
      </c>
    </row>
    <row r="70" spans="1:6" s="293" customFormat="1" ht="14">
      <c r="A70" s="294" t="s">
        <v>957</v>
      </c>
      <c r="B70" s="295" t="s">
        <v>403</v>
      </c>
      <c r="C70" s="296" t="s">
        <v>404</v>
      </c>
      <c r="D70" s="297">
        <v>37.5</v>
      </c>
      <c r="E70" s="298">
        <v>937.51</v>
      </c>
      <c r="F70" s="299" t="s">
        <v>803</v>
      </c>
    </row>
    <row r="71" spans="1:6" s="293" customFormat="1" ht="14">
      <c r="A71" s="294" t="s">
        <v>958</v>
      </c>
      <c r="B71" s="295" t="s">
        <v>403</v>
      </c>
      <c r="C71" s="296" t="s">
        <v>404</v>
      </c>
      <c r="D71" s="297">
        <v>37.5</v>
      </c>
      <c r="E71" s="298">
        <v>937.51</v>
      </c>
      <c r="F71" s="299" t="s">
        <v>803</v>
      </c>
    </row>
    <row r="72" spans="1:6" s="293" customFormat="1" ht="14">
      <c r="A72" s="294" t="s">
        <v>959</v>
      </c>
      <c r="B72" s="295" t="s">
        <v>403</v>
      </c>
      <c r="C72" s="296" t="s">
        <v>404</v>
      </c>
      <c r="D72" s="297">
        <v>37.5</v>
      </c>
      <c r="E72" s="298">
        <v>937.51</v>
      </c>
      <c r="F72" s="299" t="s">
        <v>803</v>
      </c>
    </row>
    <row r="73" spans="1:6" s="293" customFormat="1" ht="14">
      <c r="A73" s="294" t="s">
        <v>960</v>
      </c>
      <c r="B73" s="295" t="s">
        <v>403</v>
      </c>
      <c r="C73" s="296" t="s">
        <v>404</v>
      </c>
      <c r="D73" s="297">
        <v>20</v>
      </c>
      <c r="E73" s="298">
        <v>506.72</v>
      </c>
      <c r="F73" s="299" t="s">
        <v>803</v>
      </c>
    </row>
    <row r="74" spans="1:6" s="293" customFormat="1" ht="14">
      <c r="A74" s="294" t="s">
        <v>961</v>
      </c>
      <c r="B74" s="295" t="s">
        <v>406</v>
      </c>
      <c r="C74" s="296" t="s">
        <v>404</v>
      </c>
      <c r="D74" s="297">
        <v>204.98099999999999</v>
      </c>
      <c r="E74" s="298">
        <v>5124.58</v>
      </c>
      <c r="F74" s="299" t="s">
        <v>803</v>
      </c>
    </row>
    <row r="75" spans="1:6" s="293" customFormat="1" ht="14">
      <c r="A75" s="294" t="s">
        <v>962</v>
      </c>
      <c r="B75" s="295" t="s">
        <v>406</v>
      </c>
      <c r="C75" s="296" t="s">
        <v>404</v>
      </c>
      <c r="D75" s="297">
        <v>146.8965</v>
      </c>
      <c r="E75" s="298">
        <v>2693.17</v>
      </c>
      <c r="F75" s="299" t="s">
        <v>803</v>
      </c>
    </row>
    <row r="76" spans="1:6" s="293" customFormat="1" ht="14">
      <c r="A76" s="294" t="s">
        <v>963</v>
      </c>
      <c r="B76" s="295" t="s">
        <v>406</v>
      </c>
      <c r="C76" s="296" t="s">
        <v>404</v>
      </c>
      <c r="D76" s="297">
        <v>86.016500000000008</v>
      </c>
      <c r="E76" s="298">
        <v>2150.39</v>
      </c>
      <c r="F76" s="299" t="s">
        <v>803</v>
      </c>
    </row>
    <row r="77" spans="1:6" s="293" customFormat="1" ht="14">
      <c r="A77" s="294" t="s">
        <v>964</v>
      </c>
      <c r="B77" s="295" t="s">
        <v>406</v>
      </c>
      <c r="C77" s="296" t="s">
        <v>404</v>
      </c>
      <c r="D77" s="297">
        <v>86.016500000000008</v>
      </c>
      <c r="E77" s="298">
        <v>2150.38</v>
      </c>
      <c r="F77" s="299" t="s">
        <v>803</v>
      </c>
    </row>
    <row r="78" spans="1:6" s="293" customFormat="1" ht="14">
      <c r="A78" s="294" t="s">
        <v>965</v>
      </c>
      <c r="B78" s="295" t="s">
        <v>406</v>
      </c>
      <c r="C78" s="296" t="s">
        <v>404</v>
      </c>
      <c r="D78" s="297">
        <v>86.016500000000008</v>
      </c>
      <c r="E78" s="298">
        <v>2150.39</v>
      </c>
      <c r="F78" s="299" t="s">
        <v>803</v>
      </c>
    </row>
    <row r="79" spans="1:6" s="293" customFormat="1" ht="14">
      <c r="A79" s="294" t="s">
        <v>966</v>
      </c>
      <c r="B79" s="295" t="s">
        <v>406</v>
      </c>
      <c r="C79" s="296" t="s">
        <v>404</v>
      </c>
      <c r="D79" s="297">
        <v>30</v>
      </c>
      <c r="E79" s="298">
        <v>750.01</v>
      </c>
      <c r="F79" s="299" t="s">
        <v>803</v>
      </c>
    </row>
    <row r="80" spans="1:6" s="293" customFormat="1" ht="14">
      <c r="A80" s="294" t="s">
        <v>967</v>
      </c>
      <c r="B80" s="295" t="s">
        <v>406</v>
      </c>
      <c r="C80" s="296" t="s">
        <v>404</v>
      </c>
      <c r="D80" s="297">
        <v>15</v>
      </c>
      <c r="E80" s="298">
        <v>375.01</v>
      </c>
      <c r="F80" s="299" t="s">
        <v>803</v>
      </c>
    </row>
    <row r="81" spans="1:6" s="293" customFormat="1" ht="14">
      <c r="A81" s="294" t="s">
        <v>968</v>
      </c>
      <c r="B81" s="295" t="s">
        <v>406</v>
      </c>
      <c r="C81" s="296" t="s">
        <v>404</v>
      </c>
      <c r="D81" s="297">
        <v>199.32500000000005</v>
      </c>
      <c r="E81" s="298">
        <v>3189.19</v>
      </c>
      <c r="F81" s="299" t="s">
        <v>803</v>
      </c>
    </row>
    <row r="82" spans="1:6" s="293" customFormat="1" ht="14">
      <c r="A82" s="294" t="s">
        <v>969</v>
      </c>
      <c r="B82" s="295" t="s">
        <v>406</v>
      </c>
      <c r="C82" s="296" t="s">
        <v>404</v>
      </c>
      <c r="D82" s="297">
        <v>155.07750000000001</v>
      </c>
      <c r="E82" s="298">
        <v>3256.61</v>
      </c>
      <c r="F82" s="299" t="s">
        <v>803</v>
      </c>
    </row>
    <row r="83" spans="1:6" s="293" customFormat="1" ht="14">
      <c r="A83" s="294" t="s">
        <v>970</v>
      </c>
      <c r="B83" s="295" t="s">
        <v>406</v>
      </c>
      <c r="C83" s="296" t="s">
        <v>404</v>
      </c>
      <c r="D83" s="297">
        <v>199.33000000000004</v>
      </c>
      <c r="E83" s="298">
        <v>3654.35</v>
      </c>
      <c r="F83" s="299" t="s">
        <v>803</v>
      </c>
    </row>
    <row r="84" spans="1:6" s="293" customFormat="1" ht="14">
      <c r="A84" s="294" t="s">
        <v>971</v>
      </c>
      <c r="B84" s="295" t="s">
        <v>406</v>
      </c>
      <c r="C84" s="296" t="s">
        <v>404</v>
      </c>
      <c r="D84" s="297">
        <v>200.68325000000002</v>
      </c>
      <c r="E84" s="298">
        <v>5017.03</v>
      </c>
      <c r="F84" s="299" t="s">
        <v>803</v>
      </c>
    </row>
    <row r="85" spans="1:6" s="293" customFormat="1" ht="14">
      <c r="A85" s="294" t="s">
        <v>972</v>
      </c>
      <c r="B85" s="295" t="s">
        <v>406</v>
      </c>
      <c r="C85" s="296" t="s">
        <v>404</v>
      </c>
      <c r="D85" s="297">
        <v>207.78150000000002</v>
      </c>
      <c r="E85" s="298">
        <v>5194.54</v>
      </c>
      <c r="F85" s="299" t="s">
        <v>803</v>
      </c>
    </row>
    <row r="86" spans="1:6" s="293" customFormat="1" ht="14">
      <c r="A86" s="294" t="s">
        <v>973</v>
      </c>
      <c r="B86" s="295" t="s">
        <v>406</v>
      </c>
      <c r="C86" s="296" t="s">
        <v>404</v>
      </c>
      <c r="D86" s="297">
        <v>86.016500000000008</v>
      </c>
      <c r="E86" s="298">
        <v>2150.39</v>
      </c>
      <c r="F86" s="299" t="s">
        <v>803</v>
      </c>
    </row>
    <row r="87" spans="1:6" s="293" customFormat="1" ht="14">
      <c r="A87" s="294" t="s">
        <v>974</v>
      </c>
      <c r="B87" s="295" t="s">
        <v>406</v>
      </c>
      <c r="C87" s="296" t="s">
        <v>404</v>
      </c>
      <c r="D87" s="297">
        <v>86.016500000000008</v>
      </c>
      <c r="E87" s="298">
        <v>2150.39</v>
      </c>
      <c r="F87" s="299" t="s">
        <v>803</v>
      </c>
    </row>
    <row r="88" spans="1:6" s="293" customFormat="1" ht="14">
      <c r="A88" s="294" t="s">
        <v>975</v>
      </c>
      <c r="B88" s="295" t="s">
        <v>406</v>
      </c>
      <c r="C88" s="296" t="s">
        <v>404</v>
      </c>
      <c r="D88" s="297">
        <v>86.016500000000008</v>
      </c>
      <c r="E88" s="298">
        <v>2150.39</v>
      </c>
      <c r="F88" s="299" t="s">
        <v>803</v>
      </c>
    </row>
    <row r="89" spans="1:6" s="293" customFormat="1" ht="14">
      <c r="A89" s="294" t="s">
        <v>976</v>
      </c>
      <c r="B89" s="295" t="s">
        <v>406</v>
      </c>
      <c r="C89" s="296" t="s">
        <v>404</v>
      </c>
      <c r="D89" s="297">
        <v>86.016500000000008</v>
      </c>
      <c r="E89" s="298">
        <v>2150.39</v>
      </c>
      <c r="F89" s="299" t="s">
        <v>803</v>
      </c>
    </row>
    <row r="90" spans="1:6" s="293" customFormat="1" ht="14">
      <c r="A90" s="294" t="s">
        <v>977</v>
      </c>
      <c r="B90" s="295" t="s">
        <v>406</v>
      </c>
      <c r="C90" s="296" t="s">
        <v>404</v>
      </c>
      <c r="D90" s="297">
        <v>86.016500000000008</v>
      </c>
      <c r="E90" s="298">
        <v>2150.39</v>
      </c>
      <c r="F90" s="299" t="s">
        <v>803</v>
      </c>
    </row>
    <row r="91" spans="1:6" s="293" customFormat="1" ht="14">
      <c r="A91" s="294" t="s">
        <v>978</v>
      </c>
      <c r="B91" s="295" t="s">
        <v>406</v>
      </c>
      <c r="C91" s="296" t="s">
        <v>404</v>
      </c>
      <c r="D91" s="297">
        <v>172.03300000000002</v>
      </c>
      <c r="E91" s="298">
        <v>4300.78</v>
      </c>
      <c r="F91" s="299" t="s">
        <v>803</v>
      </c>
    </row>
    <row r="92" spans="1:6" s="293" customFormat="1" ht="14">
      <c r="A92" s="294" t="s">
        <v>979</v>
      </c>
      <c r="B92" s="295" t="s">
        <v>407</v>
      </c>
      <c r="C92" s="296" t="s">
        <v>404</v>
      </c>
      <c r="D92" s="297">
        <v>37.5</v>
      </c>
      <c r="E92" s="298">
        <v>937.51</v>
      </c>
      <c r="F92" s="299" t="s">
        <v>803</v>
      </c>
    </row>
    <row r="93" spans="1:6" s="293" customFormat="1" ht="14">
      <c r="A93" s="294" t="s">
        <v>980</v>
      </c>
      <c r="B93" s="295" t="s">
        <v>407</v>
      </c>
      <c r="C93" s="296" t="s">
        <v>404</v>
      </c>
      <c r="D93" s="297">
        <v>122.54700000000001</v>
      </c>
      <c r="E93" s="298">
        <v>3063.7</v>
      </c>
      <c r="F93" s="299" t="s">
        <v>803</v>
      </c>
    </row>
    <row r="94" spans="1:6" s="293" customFormat="1" ht="14">
      <c r="A94" s="294" t="s">
        <v>981</v>
      </c>
      <c r="B94" s="295" t="s">
        <v>407</v>
      </c>
      <c r="C94" s="296" t="s">
        <v>404</v>
      </c>
      <c r="D94" s="297">
        <v>110.105</v>
      </c>
      <c r="E94" s="298">
        <v>1871.77</v>
      </c>
      <c r="F94" s="299" t="s">
        <v>803</v>
      </c>
    </row>
    <row r="95" spans="1:6" s="293" customFormat="1" ht="14">
      <c r="A95" s="294" t="s">
        <v>982</v>
      </c>
      <c r="B95" s="295" t="s">
        <v>407</v>
      </c>
      <c r="C95" s="296" t="s">
        <v>404</v>
      </c>
      <c r="D95" s="297">
        <v>110.105</v>
      </c>
      <c r="E95" s="298">
        <v>1871.77</v>
      </c>
      <c r="F95" s="299" t="s">
        <v>803</v>
      </c>
    </row>
    <row r="96" spans="1:6" s="293" customFormat="1" ht="14">
      <c r="A96" s="294" t="s">
        <v>983</v>
      </c>
      <c r="B96" s="295" t="s">
        <v>407</v>
      </c>
      <c r="C96" s="296" t="s">
        <v>404</v>
      </c>
      <c r="D96" s="297">
        <v>89.061500000000009</v>
      </c>
      <c r="E96" s="298">
        <v>1751.59</v>
      </c>
      <c r="F96" s="299" t="s">
        <v>803</v>
      </c>
    </row>
    <row r="97" spans="1:6" s="293" customFormat="1" ht="14">
      <c r="A97" s="294" t="s">
        <v>984</v>
      </c>
      <c r="B97" s="295" t="s">
        <v>407</v>
      </c>
      <c r="C97" s="296" t="s">
        <v>404</v>
      </c>
      <c r="D97" s="297">
        <v>177.75</v>
      </c>
      <c r="E97" s="298">
        <v>4443.76</v>
      </c>
      <c r="F97" s="299" t="s">
        <v>803</v>
      </c>
    </row>
    <row r="98" spans="1:6" s="293" customFormat="1" ht="14">
      <c r="A98" s="294" t="s">
        <v>985</v>
      </c>
      <c r="B98" s="295" t="s">
        <v>408</v>
      </c>
      <c r="C98" s="296" t="s">
        <v>404</v>
      </c>
      <c r="D98" s="297">
        <v>6.25</v>
      </c>
      <c r="E98" s="298">
        <v>156.22</v>
      </c>
      <c r="F98" s="299" t="s">
        <v>803</v>
      </c>
    </row>
    <row r="99" spans="1:6" s="293" customFormat="1" ht="14">
      <c r="A99" s="294" t="s">
        <v>986</v>
      </c>
      <c r="B99" s="295" t="s">
        <v>408</v>
      </c>
      <c r="C99" s="296" t="s">
        <v>404</v>
      </c>
      <c r="D99" s="297">
        <v>117.23250000000002</v>
      </c>
      <c r="E99" s="298">
        <v>2305.62</v>
      </c>
      <c r="F99" s="299" t="s">
        <v>803</v>
      </c>
    </row>
    <row r="100" spans="1:6" s="293" customFormat="1" ht="14">
      <c r="A100" s="294" t="s">
        <v>987</v>
      </c>
      <c r="B100" s="295" t="s">
        <v>408</v>
      </c>
      <c r="C100" s="296" t="s">
        <v>404</v>
      </c>
      <c r="D100" s="297">
        <v>67.990499999999997</v>
      </c>
      <c r="E100" s="298">
        <v>1427.77</v>
      </c>
      <c r="F100" s="299" t="s">
        <v>803</v>
      </c>
    </row>
    <row r="101" spans="1:6" s="293" customFormat="1" ht="14">
      <c r="A101" s="294" t="s">
        <v>988</v>
      </c>
      <c r="B101" s="295" t="s">
        <v>408</v>
      </c>
      <c r="C101" s="296" t="s">
        <v>404</v>
      </c>
      <c r="D101" s="297">
        <v>65</v>
      </c>
      <c r="E101" s="298">
        <v>1628.29</v>
      </c>
      <c r="F101" s="299" t="s">
        <v>803</v>
      </c>
    </row>
    <row r="102" spans="1:6" s="293" customFormat="1" ht="14">
      <c r="A102" s="294" t="s">
        <v>989</v>
      </c>
      <c r="B102" s="295" t="s">
        <v>408</v>
      </c>
      <c r="C102" s="296" t="s">
        <v>404</v>
      </c>
      <c r="D102" s="297">
        <v>75</v>
      </c>
      <c r="E102" s="298">
        <v>1875.01</v>
      </c>
      <c r="F102" s="299" t="s">
        <v>803</v>
      </c>
    </row>
    <row r="103" spans="1:6" s="293" customFormat="1" ht="14">
      <c r="A103" s="294" t="s">
        <v>990</v>
      </c>
      <c r="B103" s="295" t="s">
        <v>408</v>
      </c>
      <c r="C103" s="296" t="s">
        <v>404</v>
      </c>
      <c r="D103" s="297">
        <v>35</v>
      </c>
      <c r="E103" s="298">
        <v>886.72</v>
      </c>
      <c r="F103" s="299" t="s">
        <v>803</v>
      </c>
    </row>
    <row r="104" spans="1:6" s="293" customFormat="1" ht="14">
      <c r="A104" s="294" t="s">
        <v>991</v>
      </c>
      <c r="B104" s="295" t="s">
        <v>408</v>
      </c>
      <c r="C104" s="296" t="s">
        <v>404</v>
      </c>
      <c r="D104" s="297">
        <v>37.5</v>
      </c>
      <c r="E104" s="298">
        <v>937.51</v>
      </c>
      <c r="F104" s="299" t="s">
        <v>803</v>
      </c>
    </row>
    <row r="105" spans="1:6" s="293" customFormat="1" ht="14">
      <c r="A105" s="294" t="s">
        <v>992</v>
      </c>
      <c r="B105" s="295" t="s">
        <v>408</v>
      </c>
      <c r="C105" s="296" t="s">
        <v>404</v>
      </c>
      <c r="D105" s="297">
        <v>84.324250000000006</v>
      </c>
      <c r="E105" s="298">
        <v>2108.14</v>
      </c>
      <c r="F105" s="299" t="s">
        <v>803</v>
      </c>
    </row>
    <row r="106" spans="1:6" s="293" customFormat="1" ht="14">
      <c r="A106" s="294" t="s">
        <v>993</v>
      </c>
      <c r="B106" s="295" t="s">
        <v>408</v>
      </c>
      <c r="C106" s="296" t="s">
        <v>404</v>
      </c>
      <c r="D106" s="297">
        <v>80</v>
      </c>
      <c r="E106" s="298">
        <v>2026.72</v>
      </c>
      <c r="F106" s="299" t="s">
        <v>803</v>
      </c>
    </row>
    <row r="107" spans="1:6" s="293" customFormat="1" ht="14">
      <c r="A107" s="294" t="s">
        <v>994</v>
      </c>
      <c r="B107" s="295" t="s">
        <v>408</v>
      </c>
      <c r="C107" s="296" t="s">
        <v>404</v>
      </c>
      <c r="D107" s="297">
        <v>48.807000000000002</v>
      </c>
      <c r="E107" s="298">
        <v>1220.2</v>
      </c>
      <c r="F107" s="299" t="s">
        <v>803</v>
      </c>
    </row>
    <row r="108" spans="1:6" s="293" customFormat="1" ht="14">
      <c r="A108" s="294" t="s">
        <v>995</v>
      </c>
      <c r="B108" s="295" t="s">
        <v>408</v>
      </c>
      <c r="C108" s="296" t="s">
        <v>404</v>
      </c>
      <c r="D108" s="297">
        <v>30</v>
      </c>
      <c r="E108" s="298">
        <v>750.01</v>
      </c>
      <c r="F108" s="299" t="s">
        <v>803</v>
      </c>
    </row>
    <row r="109" spans="1:6" s="293" customFormat="1" ht="14">
      <c r="A109" s="294" t="s">
        <v>996</v>
      </c>
      <c r="B109" s="295" t="s">
        <v>409</v>
      </c>
      <c r="C109" s="296" t="s">
        <v>404</v>
      </c>
      <c r="D109" s="297">
        <v>25</v>
      </c>
      <c r="E109" s="298">
        <v>624.97</v>
      </c>
      <c r="F109" s="299" t="s">
        <v>803</v>
      </c>
    </row>
    <row r="110" spans="1:6" s="293" customFormat="1" ht="14">
      <c r="A110" s="294" t="s">
        <v>997</v>
      </c>
      <c r="B110" s="295" t="s">
        <v>409</v>
      </c>
      <c r="C110" s="296" t="s">
        <v>404</v>
      </c>
      <c r="D110" s="297">
        <v>65.902500000000003</v>
      </c>
      <c r="E110" s="298">
        <v>1384</v>
      </c>
      <c r="F110" s="299" t="s">
        <v>803</v>
      </c>
    </row>
    <row r="111" spans="1:6" s="293" customFormat="1" ht="14">
      <c r="A111" s="294" t="s">
        <v>998</v>
      </c>
      <c r="B111" s="295" t="s">
        <v>409</v>
      </c>
      <c r="C111" s="296" t="s">
        <v>404</v>
      </c>
      <c r="D111" s="297">
        <v>77.461000000000013</v>
      </c>
      <c r="E111" s="298">
        <v>1936.53</v>
      </c>
      <c r="F111" s="299" t="s">
        <v>803</v>
      </c>
    </row>
    <row r="112" spans="1:6" s="293" customFormat="1" ht="14">
      <c r="A112" s="294" t="s">
        <v>999</v>
      </c>
      <c r="B112" s="295" t="s">
        <v>409</v>
      </c>
      <c r="C112" s="296" t="s">
        <v>404</v>
      </c>
      <c r="D112" s="297">
        <v>87.652500000000003</v>
      </c>
      <c r="E112" s="298">
        <v>1840.75</v>
      </c>
      <c r="F112" s="299" t="s">
        <v>803</v>
      </c>
    </row>
    <row r="113" spans="1:6" s="293" customFormat="1" ht="14">
      <c r="A113" s="294" t="s">
        <v>1000</v>
      </c>
      <c r="B113" s="295" t="s">
        <v>409</v>
      </c>
      <c r="C113" s="296" t="s">
        <v>404</v>
      </c>
      <c r="D113" s="297">
        <v>117.04600000000002</v>
      </c>
      <c r="E113" s="298">
        <v>3045.24</v>
      </c>
      <c r="F113" s="299" t="s">
        <v>803</v>
      </c>
    </row>
    <row r="114" spans="1:6" s="293" customFormat="1" ht="14">
      <c r="A114" s="294" t="s">
        <v>1001</v>
      </c>
      <c r="B114" s="295" t="s">
        <v>409</v>
      </c>
      <c r="C114" s="296" t="s">
        <v>404</v>
      </c>
      <c r="D114" s="297">
        <v>88.394750000000002</v>
      </c>
      <c r="E114" s="298">
        <v>2239.41</v>
      </c>
      <c r="F114" s="299" t="s">
        <v>803</v>
      </c>
    </row>
    <row r="115" spans="1:6" s="293" customFormat="1" ht="14">
      <c r="A115" s="294" t="s">
        <v>1002</v>
      </c>
      <c r="B115" s="295" t="s">
        <v>409</v>
      </c>
      <c r="C115" s="296" t="s">
        <v>404</v>
      </c>
      <c r="D115" s="297">
        <v>68.965250000000012</v>
      </c>
      <c r="E115" s="298">
        <v>1724.16</v>
      </c>
      <c r="F115" s="299" t="s">
        <v>803</v>
      </c>
    </row>
    <row r="116" spans="1:6" s="293" customFormat="1" ht="14">
      <c r="A116" s="294" t="s">
        <v>1003</v>
      </c>
      <c r="B116" s="295" t="s">
        <v>409</v>
      </c>
      <c r="C116" s="296" t="s">
        <v>404</v>
      </c>
      <c r="D116" s="297">
        <v>114.4735</v>
      </c>
      <c r="E116" s="298">
        <v>2861.88</v>
      </c>
      <c r="F116" s="299" t="s">
        <v>803</v>
      </c>
    </row>
    <row r="117" spans="1:6" s="293" customFormat="1" ht="14">
      <c r="A117" s="294" t="s">
        <v>1004</v>
      </c>
      <c r="B117" s="295" t="s">
        <v>409</v>
      </c>
      <c r="C117" s="296" t="s">
        <v>404</v>
      </c>
      <c r="D117" s="297">
        <v>103.17500000000001</v>
      </c>
      <c r="E117" s="298">
        <v>2579.36</v>
      </c>
      <c r="F117" s="299" t="s">
        <v>803</v>
      </c>
    </row>
    <row r="118" spans="1:6" s="293" customFormat="1" ht="14">
      <c r="A118" s="294" t="s">
        <v>1005</v>
      </c>
      <c r="B118" s="295" t="s">
        <v>409</v>
      </c>
      <c r="C118" s="296" t="s">
        <v>404</v>
      </c>
      <c r="D118" s="297">
        <v>10</v>
      </c>
      <c r="E118" s="298">
        <v>249.97</v>
      </c>
      <c r="F118" s="299" t="s">
        <v>803</v>
      </c>
    </row>
    <row r="119" spans="1:6" s="293" customFormat="1" ht="14">
      <c r="A119" s="294" t="s">
        <v>1006</v>
      </c>
      <c r="B119" s="295" t="s">
        <v>409</v>
      </c>
      <c r="C119" s="296" t="s">
        <v>404</v>
      </c>
      <c r="D119" s="297">
        <v>99.968000000000018</v>
      </c>
      <c r="E119" s="298">
        <v>2499.1799999999998</v>
      </c>
      <c r="F119" s="299" t="s">
        <v>803</v>
      </c>
    </row>
    <row r="120" spans="1:6" s="293" customFormat="1" ht="14">
      <c r="A120" s="294" t="s">
        <v>1007</v>
      </c>
      <c r="B120" s="295" t="s">
        <v>409</v>
      </c>
      <c r="C120" s="296" t="s">
        <v>404</v>
      </c>
      <c r="D120" s="297">
        <v>10</v>
      </c>
      <c r="E120" s="298">
        <v>249.97</v>
      </c>
      <c r="F120" s="299" t="s">
        <v>803</v>
      </c>
    </row>
    <row r="121" spans="1:6" s="293" customFormat="1" ht="14">
      <c r="A121" s="294" t="s">
        <v>1008</v>
      </c>
      <c r="B121" s="295" t="s">
        <v>409</v>
      </c>
      <c r="C121" s="296" t="s">
        <v>404</v>
      </c>
      <c r="D121" s="297">
        <v>99.968000000000018</v>
      </c>
      <c r="E121" s="298">
        <v>2499.1799999999998</v>
      </c>
      <c r="F121" s="299" t="s">
        <v>803</v>
      </c>
    </row>
    <row r="122" spans="1:6" s="293" customFormat="1" ht="14">
      <c r="A122" s="294" t="s">
        <v>1009</v>
      </c>
      <c r="B122" s="295" t="s">
        <v>409</v>
      </c>
      <c r="C122" s="296" t="s">
        <v>404</v>
      </c>
      <c r="D122" s="297">
        <v>90</v>
      </c>
      <c r="E122" s="298">
        <v>2250.0100000000002</v>
      </c>
      <c r="F122" s="299" t="s">
        <v>803</v>
      </c>
    </row>
    <row r="123" spans="1:6" s="293" customFormat="1" ht="14">
      <c r="A123" s="294" t="s">
        <v>1010</v>
      </c>
      <c r="B123" s="295" t="s">
        <v>409</v>
      </c>
      <c r="C123" s="296" t="s">
        <v>404</v>
      </c>
      <c r="D123" s="297">
        <v>148.75</v>
      </c>
      <c r="E123" s="298">
        <v>3470.8</v>
      </c>
      <c r="F123" s="299" t="s">
        <v>803</v>
      </c>
    </row>
    <row r="124" spans="1:6" s="293" customFormat="1" ht="14">
      <c r="A124" s="294" t="s">
        <v>1011</v>
      </c>
      <c r="B124" s="295" t="s">
        <v>409</v>
      </c>
      <c r="C124" s="296" t="s">
        <v>404</v>
      </c>
      <c r="D124" s="297">
        <v>2.5</v>
      </c>
      <c r="E124" s="298">
        <v>62.47</v>
      </c>
      <c r="F124" s="299" t="s">
        <v>803</v>
      </c>
    </row>
    <row r="125" spans="1:6" s="293" customFormat="1" ht="14">
      <c r="A125" s="294" t="s">
        <v>1012</v>
      </c>
      <c r="B125" s="295" t="s">
        <v>409</v>
      </c>
      <c r="C125" s="296" t="s">
        <v>404</v>
      </c>
      <c r="D125" s="297">
        <v>5</v>
      </c>
      <c r="E125" s="298">
        <v>126.72</v>
      </c>
      <c r="F125" s="299" t="s">
        <v>803</v>
      </c>
    </row>
    <row r="126" spans="1:6" s="293" customFormat="1" ht="14">
      <c r="A126" s="294" t="s">
        <v>1013</v>
      </c>
      <c r="B126" s="295" t="s">
        <v>409</v>
      </c>
      <c r="C126" s="296" t="s">
        <v>404</v>
      </c>
      <c r="D126" s="297">
        <v>12.5</v>
      </c>
      <c r="E126" s="298">
        <v>314.22000000000003</v>
      </c>
      <c r="F126" s="299" t="s">
        <v>803</v>
      </c>
    </row>
    <row r="127" spans="1:6" s="293" customFormat="1" ht="14">
      <c r="A127" s="294" t="s">
        <v>1014</v>
      </c>
      <c r="B127" s="295" t="s">
        <v>409</v>
      </c>
      <c r="C127" s="296" t="s">
        <v>404</v>
      </c>
      <c r="D127" s="297">
        <v>10</v>
      </c>
      <c r="E127" s="298">
        <v>249.97</v>
      </c>
      <c r="F127" s="299" t="s">
        <v>803</v>
      </c>
    </row>
    <row r="128" spans="1:6" s="293" customFormat="1" ht="14">
      <c r="A128" s="294" t="s">
        <v>1015</v>
      </c>
      <c r="B128" s="295" t="s">
        <v>409</v>
      </c>
      <c r="C128" s="296" t="s">
        <v>404</v>
      </c>
      <c r="D128" s="297">
        <v>8.75</v>
      </c>
      <c r="E128" s="298">
        <v>222.97</v>
      </c>
      <c r="F128" s="299" t="s">
        <v>803</v>
      </c>
    </row>
    <row r="129" spans="1:6" s="293" customFormat="1" ht="14">
      <c r="A129" s="294" t="s">
        <v>1016</v>
      </c>
      <c r="B129" s="295" t="s">
        <v>409</v>
      </c>
      <c r="C129" s="296" t="s">
        <v>404</v>
      </c>
      <c r="D129" s="297">
        <v>116.22675</v>
      </c>
      <c r="E129" s="298">
        <v>2905.65</v>
      </c>
      <c r="F129" s="299" t="s">
        <v>803</v>
      </c>
    </row>
    <row r="130" spans="1:6" s="293" customFormat="1" ht="14">
      <c r="A130" s="294" t="s">
        <v>1017</v>
      </c>
      <c r="B130" s="295" t="s">
        <v>410</v>
      </c>
      <c r="C130" s="296" t="s">
        <v>404</v>
      </c>
      <c r="D130" s="297">
        <v>49.329000000000008</v>
      </c>
      <c r="E130" s="298">
        <v>1233.19</v>
      </c>
      <c r="F130" s="299" t="s">
        <v>803</v>
      </c>
    </row>
    <row r="131" spans="1:6" s="293" customFormat="1" ht="14">
      <c r="A131" s="294" t="s">
        <v>1018</v>
      </c>
      <c r="B131" s="295" t="s">
        <v>410</v>
      </c>
      <c r="C131" s="296" t="s">
        <v>404</v>
      </c>
      <c r="D131" s="297">
        <v>54.847500000000011</v>
      </c>
      <c r="E131" s="298">
        <v>1371.17</v>
      </c>
      <c r="F131" s="299" t="s">
        <v>803</v>
      </c>
    </row>
    <row r="132" spans="1:6" s="293" customFormat="1" ht="14">
      <c r="A132" s="294" t="s">
        <v>1019</v>
      </c>
      <c r="B132" s="295" t="s">
        <v>410</v>
      </c>
      <c r="C132" s="296" t="s">
        <v>404</v>
      </c>
      <c r="D132" s="297">
        <v>54.847500000000011</v>
      </c>
      <c r="E132" s="298">
        <v>1371.17</v>
      </c>
      <c r="F132" s="299" t="s">
        <v>803</v>
      </c>
    </row>
    <row r="133" spans="1:6" s="293" customFormat="1" ht="14">
      <c r="A133" s="294" t="s">
        <v>1020</v>
      </c>
      <c r="B133" s="295" t="s">
        <v>410</v>
      </c>
      <c r="C133" s="296" t="s">
        <v>404</v>
      </c>
      <c r="D133" s="297">
        <v>98.222250000000003</v>
      </c>
      <c r="E133" s="298">
        <v>2455.56</v>
      </c>
      <c r="F133" s="299" t="s">
        <v>803</v>
      </c>
    </row>
    <row r="134" spans="1:6" s="293" customFormat="1" ht="14">
      <c r="A134" s="294" t="s">
        <v>1021</v>
      </c>
      <c r="B134" s="295" t="s">
        <v>410</v>
      </c>
      <c r="C134" s="296" t="s">
        <v>404</v>
      </c>
      <c r="D134" s="297">
        <v>66.810749999999999</v>
      </c>
      <c r="E134" s="298">
        <v>1670.27</v>
      </c>
      <c r="F134" s="299" t="s">
        <v>803</v>
      </c>
    </row>
    <row r="135" spans="1:6" s="293" customFormat="1" ht="14">
      <c r="A135" s="294" t="s">
        <v>1022</v>
      </c>
      <c r="B135" s="295" t="s">
        <v>410</v>
      </c>
      <c r="C135" s="296" t="s">
        <v>404</v>
      </c>
      <c r="D135" s="297">
        <v>49.5</v>
      </c>
      <c r="E135" s="298">
        <v>1237.51</v>
      </c>
      <c r="F135" s="299" t="s">
        <v>803</v>
      </c>
    </row>
    <row r="136" spans="1:6" s="293" customFormat="1" ht="14">
      <c r="A136" s="294" t="s">
        <v>1023</v>
      </c>
      <c r="B136" s="295" t="s">
        <v>410</v>
      </c>
      <c r="C136" s="296" t="s">
        <v>404</v>
      </c>
      <c r="D136" s="297">
        <v>49.5</v>
      </c>
      <c r="E136" s="298">
        <v>1237.51</v>
      </c>
      <c r="F136" s="299" t="s">
        <v>803</v>
      </c>
    </row>
    <row r="137" spans="1:6" s="293" customFormat="1" ht="14">
      <c r="A137" s="294" t="s">
        <v>1024</v>
      </c>
      <c r="B137" s="295" t="s">
        <v>410</v>
      </c>
      <c r="C137" s="296" t="s">
        <v>404</v>
      </c>
      <c r="D137" s="297">
        <v>49.5</v>
      </c>
      <c r="E137" s="298">
        <v>1237.51</v>
      </c>
      <c r="F137" s="299" t="s">
        <v>803</v>
      </c>
    </row>
    <row r="138" spans="1:6" s="293" customFormat="1" ht="14">
      <c r="A138" s="294" t="s">
        <v>1025</v>
      </c>
      <c r="B138" s="295" t="s">
        <v>410</v>
      </c>
      <c r="C138" s="296" t="s">
        <v>404</v>
      </c>
      <c r="D138" s="297">
        <v>49.5</v>
      </c>
      <c r="E138" s="298">
        <v>1237.51</v>
      </c>
      <c r="F138" s="299" t="s">
        <v>803</v>
      </c>
    </row>
    <row r="139" spans="1:6" s="293" customFormat="1" ht="14">
      <c r="A139" s="294" t="s">
        <v>1026</v>
      </c>
      <c r="B139" s="295" t="s">
        <v>410</v>
      </c>
      <c r="C139" s="296" t="s">
        <v>404</v>
      </c>
      <c r="D139" s="297">
        <v>49.5</v>
      </c>
      <c r="E139" s="298">
        <v>1237.51</v>
      </c>
      <c r="F139" s="299" t="s">
        <v>803</v>
      </c>
    </row>
    <row r="140" spans="1:6" s="293" customFormat="1" ht="14">
      <c r="A140" s="294" t="s">
        <v>1027</v>
      </c>
      <c r="B140" s="295" t="s">
        <v>410</v>
      </c>
      <c r="C140" s="296" t="s">
        <v>404</v>
      </c>
      <c r="D140" s="297">
        <v>49.5</v>
      </c>
      <c r="E140" s="298">
        <v>1237.51</v>
      </c>
      <c r="F140" s="299" t="s">
        <v>803</v>
      </c>
    </row>
    <row r="141" spans="1:6" s="293" customFormat="1" ht="14">
      <c r="A141" s="294" t="s">
        <v>1028</v>
      </c>
      <c r="B141" s="295" t="s">
        <v>410</v>
      </c>
      <c r="C141" s="296" t="s">
        <v>404</v>
      </c>
      <c r="D141" s="297">
        <v>49.329000000000008</v>
      </c>
      <c r="E141" s="298">
        <v>1233.19</v>
      </c>
      <c r="F141" s="299" t="s">
        <v>803</v>
      </c>
    </row>
    <row r="142" spans="1:6" s="293" customFormat="1" ht="14">
      <c r="A142" s="294" t="s">
        <v>1029</v>
      </c>
      <c r="B142" s="295" t="s">
        <v>410</v>
      </c>
      <c r="C142" s="296" t="s">
        <v>404</v>
      </c>
      <c r="D142" s="297">
        <v>49.5</v>
      </c>
      <c r="E142" s="298">
        <v>1237.51</v>
      </c>
      <c r="F142" s="299" t="s">
        <v>803</v>
      </c>
    </row>
    <row r="143" spans="1:6" s="293" customFormat="1" ht="14">
      <c r="A143" s="294" t="s">
        <v>1030</v>
      </c>
      <c r="B143" s="295" t="s">
        <v>410</v>
      </c>
      <c r="C143" s="296" t="s">
        <v>404</v>
      </c>
      <c r="D143" s="297">
        <v>49.5</v>
      </c>
      <c r="E143" s="298">
        <v>1237.51</v>
      </c>
      <c r="F143" s="299" t="s">
        <v>803</v>
      </c>
    </row>
    <row r="144" spans="1:6" s="293" customFormat="1" ht="14">
      <c r="A144" s="294" t="s">
        <v>1031</v>
      </c>
      <c r="B144" s="295" t="s">
        <v>410</v>
      </c>
      <c r="C144" s="296" t="s">
        <v>404</v>
      </c>
      <c r="D144" s="297">
        <v>49.5</v>
      </c>
      <c r="E144" s="298">
        <v>1237.51</v>
      </c>
      <c r="F144" s="299" t="s">
        <v>803</v>
      </c>
    </row>
    <row r="145" spans="1:6" s="293" customFormat="1" ht="14">
      <c r="A145" s="294" t="s">
        <v>1032</v>
      </c>
      <c r="B145" s="295" t="s">
        <v>410</v>
      </c>
      <c r="C145" s="296" t="s">
        <v>404</v>
      </c>
      <c r="D145" s="297">
        <v>49.5</v>
      </c>
      <c r="E145" s="298">
        <v>1237.51</v>
      </c>
      <c r="F145" s="299" t="s">
        <v>803</v>
      </c>
    </row>
    <row r="146" spans="1:6" s="293" customFormat="1" ht="14">
      <c r="A146" s="294" t="s">
        <v>1033</v>
      </c>
      <c r="B146" s="295" t="s">
        <v>410</v>
      </c>
      <c r="C146" s="296" t="s">
        <v>404</v>
      </c>
      <c r="D146" s="297">
        <v>49.5</v>
      </c>
      <c r="E146" s="298">
        <v>1237.51</v>
      </c>
      <c r="F146" s="299" t="s">
        <v>803</v>
      </c>
    </row>
    <row r="147" spans="1:6" s="293" customFormat="1" ht="14">
      <c r="A147" s="294" t="s">
        <v>1034</v>
      </c>
      <c r="B147" s="295" t="s">
        <v>410</v>
      </c>
      <c r="C147" s="296" t="s">
        <v>404</v>
      </c>
      <c r="D147" s="297">
        <v>49.5</v>
      </c>
      <c r="E147" s="298">
        <v>1237.51</v>
      </c>
      <c r="F147" s="299" t="s">
        <v>803</v>
      </c>
    </row>
    <row r="148" spans="1:6" s="293" customFormat="1" ht="14">
      <c r="A148" s="294" t="s">
        <v>1035</v>
      </c>
      <c r="B148" s="295" t="s">
        <v>410</v>
      </c>
      <c r="C148" s="296" t="s">
        <v>404</v>
      </c>
      <c r="D148" s="297">
        <v>122.81049999999999</v>
      </c>
      <c r="E148" s="298">
        <v>3070.32</v>
      </c>
      <c r="F148" s="299" t="s">
        <v>803</v>
      </c>
    </row>
    <row r="149" spans="1:6" s="293" customFormat="1" ht="14">
      <c r="A149" s="294" t="s">
        <v>1036</v>
      </c>
      <c r="B149" s="295" t="s">
        <v>410</v>
      </c>
      <c r="C149" s="296" t="s">
        <v>404</v>
      </c>
      <c r="D149" s="297">
        <v>103.88</v>
      </c>
      <c r="E149" s="298">
        <v>2597.0500000000002</v>
      </c>
      <c r="F149" s="299" t="s">
        <v>803</v>
      </c>
    </row>
    <row r="150" spans="1:6" s="293" customFormat="1" ht="14">
      <c r="A150" s="294" t="s">
        <v>1037</v>
      </c>
      <c r="B150" s="295" t="s">
        <v>410</v>
      </c>
      <c r="C150" s="296" t="s">
        <v>404</v>
      </c>
      <c r="D150" s="297">
        <v>115.71250000000001</v>
      </c>
      <c r="E150" s="298">
        <v>2892.8</v>
      </c>
      <c r="F150" s="299" t="s">
        <v>803</v>
      </c>
    </row>
    <row r="151" spans="1:6" s="293" customFormat="1" ht="14">
      <c r="A151" s="294" t="s">
        <v>1038</v>
      </c>
      <c r="B151" s="295" t="s">
        <v>410</v>
      </c>
      <c r="C151" s="296" t="s">
        <v>404</v>
      </c>
      <c r="D151" s="297">
        <v>31.622000000000007</v>
      </c>
      <c r="E151" s="298">
        <v>790.55</v>
      </c>
      <c r="F151" s="299" t="s">
        <v>803</v>
      </c>
    </row>
    <row r="152" spans="1:6" s="293" customFormat="1" ht="14">
      <c r="A152" s="294" t="s">
        <v>1039</v>
      </c>
      <c r="B152" s="295" t="s">
        <v>410</v>
      </c>
      <c r="C152" s="296" t="s">
        <v>404</v>
      </c>
      <c r="D152" s="297">
        <v>49.329000000000008</v>
      </c>
      <c r="E152" s="298">
        <v>1233.19</v>
      </c>
      <c r="F152" s="299" t="s">
        <v>803</v>
      </c>
    </row>
    <row r="153" spans="1:6" s="293" customFormat="1" ht="14">
      <c r="A153" s="294" t="s">
        <v>1040</v>
      </c>
      <c r="B153" s="295" t="s">
        <v>410</v>
      </c>
      <c r="C153" s="296" t="s">
        <v>404</v>
      </c>
      <c r="D153" s="297">
        <v>31.622000000000007</v>
      </c>
      <c r="E153" s="298">
        <v>790.55</v>
      </c>
      <c r="F153" s="299" t="s">
        <v>803</v>
      </c>
    </row>
    <row r="154" spans="1:6" s="293" customFormat="1" ht="14">
      <c r="A154" s="294" t="s">
        <v>1041</v>
      </c>
      <c r="B154" s="295" t="s">
        <v>410</v>
      </c>
      <c r="C154" s="296" t="s">
        <v>404</v>
      </c>
      <c r="D154" s="297">
        <v>40.257000000000005</v>
      </c>
      <c r="E154" s="298">
        <v>1006.45</v>
      </c>
      <c r="F154" s="299" t="s">
        <v>803</v>
      </c>
    </row>
    <row r="155" spans="1:6" s="293" customFormat="1" ht="14">
      <c r="A155" s="294" t="s">
        <v>1042</v>
      </c>
      <c r="B155" s="295" t="s">
        <v>410</v>
      </c>
      <c r="C155" s="296" t="s">
        <v>404</v>
      </c>
      <c r="D155" s="297">
        <v>40.257000000000005</v>
      </c>
      <c r="E155" s="298">
        <v>1006.45</v>
      </c>
      <c r="F155" s="299" t="s">
        <v>803</v>
      </c>
    </row>
    <row r="156" spans="1:6" s="293" customFormat="1" ht="14">
      <c r="A156" s="294" t="s">
        <v>1043</v>
      </c>
      <c r="B156" s="295" t="s">
        <v>410</v>
      </c>
      <c r="C156" s="296" t="s">
        <v>404</v>
      </c>
      <c r="D156" s="297">
        <v>40.257000000000005</v>
      </c>
      <c r="E156" s="298">
        <v>1006.45</v>
      </c>
      <c r="F156" s="299" t="s">
        <v>803</v>
      </c>
    </row>
    <row r="157" spans="1:6" s="293" customFormat="1" ht="14">
      <c r="A157" s="294" t="s">
        <v>1044</v>
      </c>
      <c r="B157" s="295" t="s">
        <v>410</v>
      </c>
      <c r="C157" s="296" t="s">
        <v>404</v>
      </c>
      <c r="D157" s="297">
        <v>51.782499999999999</v>
      </c>
      <c r="E157" s="298">
        <v>1225.52</v>
      </c>
      <c r="F157" s="299" t="s">
        <v>803</v>
      </c>
    </row>
    <row r="158" spans="1:6" s="293" customFormat="1" ht="14">
      <c r="A158" s="294" t="s">
        <v>1045</v>
      </c>
      <c r="B158" s="295" t="s">
        <v>410</v>
      </c>
      <c r="C158" s="296" t="s">
        <v>404</v>
      </c>
      <c r="D158" s="297">
        <v>51.782499999999999</v>
      </c>
      <c r="E158" s="298">
        <v>1225.52</v>
      </c>
      <c r="F158" s="299" t="s">
        <v>803</v>
      </c>
    </row>
    <row r="159" spans="1:6" s="293" customFormat="1" ht="14">
      <c r="A159" s="294" t="s">
        <v>1046</v>
      </c>
      <c r="B159" s="295" t="s">
        <v>410</v>
      </c>
      <c r="C159" s="296" t="s">
        <v>404</v>
      </c>
      <c r="D159" s="297">
        <v>51.784999999999997</v>
      </c>
      <c r="E159" s="298">
        <v>1225.56</v>
      </c>
      <c r="F159" s="299" t="s">
        <v>803</v>
      </c>
    </row>
    <row r="160" spans="1:6" s="293" customFormat="1" ht="14">
      <c r="A160" s="294" t="s">
        <v>1047</v>
      </c>
      <c r="B160" s="295" t="s">
        <v>410</v>
      </c>
      <c r="C160" s="296" t="s">
        <v>404</v>
      </c>
      <c r="D160" s="297">
        <v>98.658000000000015</v>
      </c>
      <c r="E160" s="298">
        <v>2499.4</v>
      </c>
      <c r="F160" s="299" t="s">
        <v>803</v>
      </c>
    </row>
    <row r="161" spans="1:6" s="293" customFormat="1" ht="14">
      <c r="A161" s="294" t="s">
        <v>1048</v>
      </c>
      <c r="B161" s="295" t="s">
        <v>410</v>
      </c>
      <c r="C161" s="296" t="s">
        <v>404</v>
      </c>
      <c r="D161" s="297">
        <v>7.5</v>
      </c>
      <c r="E161" s="298">
        <v>187.51</v>
      </c>
      <c r="F161" s="299" t="s">
        <v>803</v>
      </c>
    </row>
    <row r="162" spans="1:6" s="293" customFormat="1" ht="14">
      <c r="A162" s="294" t="s">
        <v>1049</v>
      </c>
      <c r="B162" s="295" t="s">
        <v>410</v>
      </c>
      <c r="C162" s="296" t="s">
        <v>404</v>
      </c>
      <c r="D162" s="297">
        <v>10</v>
      </c>
      <c r="E162" s="298">
        <v>249.97</v>
      </c>
      <c r="F162" s="299" t="s">
        <v>803</v>
      </c>
    </row>
    <row r="163" spans="1:6" s="293" customFormat="1" ht="14">
      <c r="A163" s="294" t="s">
        <v>1050</v>
      </c>
      <c r="B163" s="295" t="s">
        <v>410</v>
      </c>
      <c r="C163" s="296" t="s">
        <v>404</v>
      </c>
      <c r="D163" s="297">
        <v>49.329000000000008</v>
      </c>
      <c r="E163" s="298">
        <v>1233.19</v>
      </c>
      <c r="F163" s="299" t="s">
        <v>803</v>
      </c>
    </row>
    <row r="164" spans="1:6" s="293" customFormat="1" ht="14">
      <c r="A164" s="294" t="s">
        <v>1051</v>
      </c>
      <c r="B164" s="295" t="s">
        <v>410</v>
      </c>
      <c r="C164" s="296" t="s">
        <v>404</v>
      </c>
      <c r="D164" s="297">
        <v>57.704499999999996</v>
      </c>
      <c r="E164" s="298">
        <v>1461.92</v>
      </c>
      <c r="F164" s="299" t="s">
        <v>803</v>
      </c>
    </row>
    <row r="165" spans="1:6" s="293" customFormat="1" ht="14">
      <c r="A165" s="294" t="s">
        <v>1052</v>
      </c>
      <c r="B165" s="295" t="s">
        <v>410</v>
      </c>
      <c r="C165" s="296" t="s">
        <v>404</v>
      </c>
      <c r="D165" s="297">
        <v>78.25</v>
      </c>
      <c r="E165" s="298">
        <v>1956.22</v>
      </c>
      <c r="F165" s="299" t="s">
        <v>803</v>
      </c>
    </row>
    <row r="166" spans="1:6" s="293" customFormat="1" ht="14">
      <c r="A166" s="294" t="s">
        <v>1053</v>
      </c>
      <c r="B166" s="295" t="s">
        <v>410</v>
      </c>
      <c r="C166" s="296" t="s">
        <v>404</v>
      </c>
      <c r="D166" s="297">
        <v>50.125</v>
      </c>
      <c r="E166" s="298">
        <v>1253.1600000000001</v>
      </c>
      <c r="F166" s="299" t="s">
        <v>803</v>
      </c>
    </row>
    <row r="167" spans="1:6" s="293" customFormat="1" ht="14">
      <c r="A167" s="294" t="s">
        <v>1054</v>
      </c>
      <c r="B167" s="295" t="s">
        <v>410</v>
      </c>
      <c r="C167" s="296" t="s">
        <v>404</v>
      </c>
      <c r="D167" s="297">
        <v>50.125</v>
      </c>
      <c r="E167" s="298">
        <v>1253.1600000000001</v>
      </c>
      <c r="F167" s="299" t="s">
        <v>803</v>
      </c>
    </row>
    <row r="168" spans="1:6" s="293" customFormat="1" ht="14">
      <c r="A168" s="294" t="s">
        <v>1055</v>
      </c>
      <c r="B168" s="295" t="s">
        <v>410</v>
      </c>
      <c r="C168" s="296" t="s">
        <v>404</v>
      </c>
      <c r="D168" s="297">
        <v>50.125</v>
      </c>
      <c r="E168" s="298">
        <v>1253.1600000000001</v>
      </c>
      <c r="F168" s="299" t="s">
        <v>803</v>
      </c>
    </row>
    <row r="169" spans="1:6" s="293" customFormat="1" ht="14">
      <c r="A169" s="294" t="s">
        <v>1056</v>
      </c>
      <c r="B169" s="295" t="s">
        <v>410</v>
      </c>
      <c r="C169" s="296" t="s">
        <v>404</v>
      </c>
      <c r="D169" s="297">
        <v>50.125</v>
      </c>
      <c r="E169" s="298">
        <v>1253.1600000000001</v>
      </c>
      <c r="F169" s="299" t="s">
        <v>803</v>
      </c>
    </row>
    <row r="170" spans="1:6" s="293" customFormat="1" ht="14">
      <c r="A170" s="294" t="s">
        <v>1057</v>
      </c>
      <c r="B170" s="295" t="s">
        <v>410</v>
      </c>
      <c r="C170" s="296" t="s">
        <v>404</v>
      </c>
      <c r="D170" s="297">
        <v>50.125</v>
      </c>
      <c r="E170" s="298">
        <v>1253.1600000000001</v>
      </c>
      <c r="F170" s="299" t="s">
        <v>803</v>
      </c>
    </row>
    <row r="171" spans="1:6" s="293" customFormat="1" ht="14">
      <c r="A171" s="294" t="s">
        <v>1058</v>
      </c>
      <c r="B171" s="295" t="s">
        <v>410</v>
      </c>
      <c r="C171" s="296" t="s">
        <v>404</v>
      </c>
      <c r="D171" s="297">
        <v>50.125</v>
      </c>
      <c r="E171" s="298">
        <v>1253.1600000000001</v>
      </c>
      <c r="F171" s="299" t="s">
        <v>803</v>
      </c>
    </row>
    <row r="172" spans="1:6" s="293" customFormat="1" ht="14">
      <c r="A172" s="294" t="s">
        <v>1059</v>
      </c>
      <c r="B172" s="295" t="s">
        <v>410</v>
      </c>
      <c r="C172" s="296" t="s">
        <v>404</v>
      </c>
      <c r="D172" s="297">
        <v>50.125</v>
      </c>
      <c r="E172" s="298">
        <v>1253.1600000000001</v>
      </c>
      <c r="F172" s="299" t="s">
        <v>803</v>
      </c>
    </row>
    <row r="173" spans="1:6" s="293" customFormat="1" ht="14">
      <c r="A173" s="294" t="s">
        <v>1060</v>
      </c>
      <c r="B173" s="295" t="s">
        <v>410</v>
      </c>
      <c r="C173" s="296" t="s">
        <v>404</v>
      </c>
      <c r="D173" s="297">
        <v>50.125</v>
      </c>
      <c r="E173" s="298">
        <v>1253.1600000000001</v>
      </c>
      <c r="F173" s="299" t="s">
        <v>803</v>
      </c>
    </row>
    <row r="174" spans="1:6" s="293" customFormat="1" ht="14">
      <c r="A174" s="294" t="s">
        <v>1061</v>
      </c>
      <c r="B174" s="295" t="s">
        <v>410</v>
      </c>
      <c r="C174" s="296" t="s">
        <v>404</v>
      </c>
      <c r="D174" s="297">
        <v>49.329000000000008</v>
      </c>
      <c r="E174" s="298">
        <v>1233.19</v>
      </c>
      <c r="F174" s="299" t="s">
        <v>803</v>
      </c>
    </row>
    <row r="175" spans="1:6" s="293" customFormat="1" ht="14">
      <c r="A175" s="294" t="s">
        <v>1062</v>
      </c>
      <c r="B175" s="295" t="s">
        <v>410</v>
      </c>
      <c r="C175" s="296" t="s">
        <v>404</v>
      </c>
      <c r="D175" s="297">
        <v>10</v>
      </c>
      <c r="E175" s="298">
        <v>249.97</v>
      </c>
      <c r="F175" s="299" t="s">
        <v>803</v>
      </c>
    </row>
    <row r="176" spans="1:6" s="293" customFormat="1" ht="14">
      <c r="A176" s="294" t="s">
        <v>1063</v>
      </c>
      <c r="B176" s="295" t="s">
        <v>410</v>
      </c>
      <c r="C176" s="296" t="s">
        <v>411</v>
      </c>
      <c r="D176" s="297">
        <v>34.839706500000005</v>
      </c>
      <c r="E176" s="298">
        <v>880.88</v>
      </c>
      <c r="F176" s="299" t="s">
        <v>803</v>
      </c>
    </row>
    <row r="177" spans="1:6" s="293" customFormat="1" ht="14">
      <c r="A177" s="294" t="s">
        <v>1064</v>
      </c>
      <c r="B177" s="295" t="s">
        <v>410</v>
      </c>
      <c r="C177" s="296" t="s">
        <v>404</v>
      </c>
      <c r="D177" s="297">
        <v>34.735500000000002</v>
      </c>
      <c r="E177" s="298">
        <v>880</v>
      </c>
      <c r="F177" s="299" t="s">
        <v>803</v>
      </c>
    </row>
    <row r="178" spans="1:6" s="293" customFormat="1" ht="14">
      <c r="A178" s="294" t="s">
        <v>1065</v>
      </c>
      <c r="B178" s="295" t="s">
        <v>410</v>
      </c>
      <c r="C178" s="296" t="s">
        <v>404</v>
      </c>
      <c r="D178" s="297">
        <v>34.735500000000002</v>
      </c>
      <c r="E178" s="298">
        <v>880</v>
      </c>
      <c r="F178" s="299" t="s">
        <v>803</v>
      </c>
    </row>
    <row r="179" spans="1:6" s="293" customFormat="1" ht="14">
      <c r="A179" s="294" t="s">
        <v>1066</v>
      </c>
      <c r="B179" s="295" t="s">
        <v>410</v>
      </c>
      <c r="C179" s="296" t="s">
        <v>404</v>
      </c>
      <c r="D179" s="297">
        <v>109.69500000000002</v>
      </c>
      <c r="E179" s="298">
        <v>2779.02</v>
      </c>
      <c r="F179" s="299" t="s">
        <v>803</v>
      </c>
    </row>
    <row r="180" spans="1:6" s="293" customFormat="1" ht="14">
      <c r="A180" s="294" t="s">
        <v>1067</v>
      </c>
      <c r="B180" s="295" t="s">
        <v>410</v>
      </c>
      <c r="C180" s="296" t="s">
        <v>404</v>
      </c>
      <c r="D180" s="297">
        <v>54.847500000000011</v>
      </c>
      <c r="E180" s="298">
        <v>1371.17</v>
      </c>
      <c r="F180" s="299" t="s">
        <v>803</v>
      </c>
    </row>
    <row r="181" spans="1:6" s="293" customFormat="1" ht="14">
      <c r="A181" s="294" t="s">
        <v>1068</v>
      </c>
      <c r="B181" s="295" t="s">
        <v>410</v>
      </c>
      <c r="C181" s="296" t="s">
        <v>404</v>
      </c>
      <c r="D181" s="297">
        <v>54.847500000000011</v>
      </c>
      <c r="E181" s="298">
        <v>1371.17</v>
      </c>
      <c r="F181" s="299" t="s">
        <v>803</v>
      </c>
    </row>
    <row r="182" spans="1:6" s="293" customFormat="1" ht="14">
      <c r="A182" s="294" t="s">
        <v>1069</v>
      </c>
      <c r="B182" s="295" t="s">
        <v>410</v>
      </c>
      <c r="C182" s="296" t="s">
        <v>411</v>
      </c>
      <c r="D182" s="297">
        <v>55.0120425</v>
      </c>
      <c r="E182" s="298">
        <v>1372.71</v>
      </c>
      <c r="F182" s="299" t="s">
        <v>803</v>
      </c>
    </row>
    <row r="183" spans="1:6" s="293" customFormat="1" ht="14">
      <c r="A183" s="294" t="s">
        <v>1070</v>
      </c>
      <c r="B183" s="295" t="s">
        <v>410</v>
      </c>
      <c r="C183" s="296" t="s">
        <v>404</v>
      </c>
      <c r="D183" s="297">
        <v>54.847500000000011</v>
      </c>
      <c r="E183" s="298">
        <v>1371.17</v>
      </c>
      <c r="F183" s="299" t="s">
        <v>803</v>
      </c>
    </row>
    <row r="184" spans="1:6" s="293" customFormat="1" ht="14">
      <c r="A184" s="294" t="s">
        <v>1071</v>
      </c>
      <c r="B184" s="295" t="s">
        <v>410</v>
      </c>
      <c r="C184" s="296" t="s">
        <v>404</v>
      </c>
      <c r="D184" s="297">
        <v>54.847500000000011</v>
      </c>
      <c r="E184" s="298">
        <v>1371.17</v>
      </c>
      <c r="F184" s="299" t="s">
        <v>803</v>
      </c>
    </row>
    <row r="185" spans="1:6" s="293" customFormat="1" ht="14">
      <c r="A185" s="294" t="s">
        <v>1072</v>
      </c>
      <c r="B185" s="295" t="s">
        <v>410</v>
      </c>
      <c r="C185" s="296" t="s">
        <v>404</v>
      </c>
      <c r="D185" s="297">
        <v>49.329000000000008</v>
      </c>
      <c r="E185" s="298">
        <v>1233.19</v>
      </c>
      <c r="F185" s="299" t="s">
        <v>803</v>
      </c>
    </row>
    <row r="186" spans="1:6" s="293" customFormat="1" ht="14">
      <c r="A186" s="294" t="s">
        <v>1073</v>
      </c>
      <c r="B186" s="295" t="s">
        <v>410</v>
      </c>
      <c r="C186" s="296" t="s">
        <v>404</v>
      </c>
      <c r="D186" s="297">
        <v>54.847500000000011</v>
      </c>
      <c r="E186" s="298">
        <v>1371.17</v>
      </c>
      <c r="F186" s="299" t="s">
        <v>803</v>
      </c>
    </row>
    <row r="187" spans="1:6" s="293" customFormat="1" ht="14">
      <c r="A187" s="294" t="s">
        <v>1074</v>
      </c>
      <c r="B187" s="295" t="s">
        <v>410</v>
      </c>
      <c r="C187" s="296" t="s">
        <v>404</v>
      </c>
      <c r="D187" s="297">
        <v>54.847500000000011</v>
      </c>
      <c r="E187" s="298">
        <v>1371.17</v>
      </c>
      <c r="F187" s="299" t="s">
        <v>803</v>
      </c>
    </row>
    <row r="188" spans="1:6" s="293" customFormat="1" ht="14">
      <c r="A188" s="294" t="s">
        <v>1075</v>
      </c>
      <c r="B188" s="295" t="s">
        <v>410</v>
      </c>
      <c r="C188" s="296" t="s">
        <v>404</v>
      </c>
      <c r="D188" s="297">
        <v>15</v>
      </c>
      <c r="E188" s="298">
        <v>375.01</v>
      </c>
      <c r="F188" s="299" t="s">
        <v>803</v>
      </c>
    </row>
    <row r="189" spans="1:6" s="293" customFormat="1" ht="14">
      <c r="A189" s="294" t="s">
        <v>1076</v>
      </c>
      <c r="B189" s="295" t="s">
        <v>410</v>
      </c>
      <c r="C189" s="296" t="s">
        <v>404</v>
      </c>
      <c r="D189" s="297">
        <v>15</v>
      </c>
      <c r="E189" s="298">
        <v>375.01</v>
      </c>
      <c r="F189" s="299" t="s">
        <v>803</v>
      </c>
    </row>
    <row r="190" spans="1:6" s="293" customFormat="1" ht="14">
      <c r="A190" s="294" t="s">
        <v>1077</v>
      </c>
      <c r="B190" s="295" t="s">
        <v>410</v>
      </c>
      <c r="C190" s="296" t="s">
        <v>404</v>
      </c>
      <c r="D190" s="297">
        <v>69.242000000000004</v>
      </c>
      <c r="E190" s="298">
        <v>1731.05</v>
      </c>
      <c r="F190" s="299" t="s">
        <v>803</v>
      </c>
    </row>
    <row r="191" spans="1:6" s="293" customFormat="1" ht="14">
      <c r="A191" s="294" t="s">
        <v>1078</v>
      </c>
      <c r="B191" s="295" t="s">
        <v>410</v>
      </c>
      <c r="C191" s="296" t="s">
        <v>404</v>
      </c>
      <c r="D191" s="297">
        <v>69.242000000000004</v>
      </c>
      <c r="E191" s="298">
        <v>1731.05</v>
      </c>
      <c r="F191" s="299" t="s">
        <v>803</v>
      </c>
    </row>
    <row r="192" spans="1:6" s="293" customFormat="1" ht="14">
      <c r="A192" s="294" t="s">
        <v>1079</v>
      </c>
      <c r="B192" s="295" t="s">
        <v>410</v>
      </c>
      <c r="C192" s="296" t="s">
        <v>404</v>
      </c>
      <c r="D192" s="297">
        <v>7.5</v>
      </c>
      <c r="E192" s="298">
        <v>187.51</v>
      </c>
      <c r="F192" s="299" t="s">
        <v>803</v>
      </c>
    </row>
    <row r="193" spans="1:6" s="293" customFormat="1" ht="14">
      <c r="A193" s="294" t="s">
        <v>1080</v>
      </c>
      <c r="B193" s="295" t="s">
        <v>410</v>
      </c>
      <c r="C193" s="296" t="s">
        <v>404</v>
      </c>
      <c r="D193" s="297">
        <v>78.900750000000016</v>
      </c>
      <c r="E193" s="298">
        <v>1972.52</v>
      </c>
      <c r="F193" s="299" t="s">
        <v>803</v>
      </c>
    </row>
    <row r="194" spans="1:6" s="293" customFormat="1" ht="14">
      <c r="A194" s="294" t="s">
        <v>1081</v>
      </c>
      <c r="B194" s="295" t="s">
        <v>410</v>
      </c>
      <c r="C194" s="296" t="s">
        <v>404</v>
      </c>
      <c r="D194" s="297">
        <v>78.900750000000016</v>
      </c>
      <c r="E194" s="298">
        <v>1972.52</v>
      </c>
      <c r="F194" s="299" t="s">
        <v>803</v>
      </c>
    </row>
    <row r="195" spans="1:6" s="293" customFormat="1" ht="14">
      <c r="A195" s="294" t="s">
        <v>1082</v>
      </c>
      <c r="B195" s="295" t="s">
        <v>412</v>
      </c>
      <c r="C195" s="296" t="s">
        <v>404</v>
      </c>
      <c r="D195" s="297">
        <v>30</v>
      </c>
      <c r="E195" s="298">
        <v>750.01</v>
      </c>
      <c r="F195" s="299" t="s">
        <v>803</v>
      </c>
    </row>
    <row r="196" spans="1:6" s="293" customFormat="1" ht="14">
      <c r="A196" s="294" t="s">
        <v>1083</v>
      </c>
      <c r="B196" s="295" t="s">
        <v>412</v>
      </c>
      <c r="C196" s="296" t="s">
        <v>404</v>
      </c>
      <c r="D196" s="297">
        <v>44.078000000000003</v>
      </c>
      <c r="E196" s="298">
        <v>1101.93</v>
      </c>
      <c r="F196" s="299" t="s">
        <v>803</v>
      </c>
    </row>
    <row r="197" spans="1:6" s="293" customFormat="1" ht="14">
      <c r="A197" s="294" t="s">
        <v>1084</v>
      </c>
      <c r="B197" s="295" t="s">
        <v>412</v>
      </c>
      <c r="C197" s="296" t="s">
        <v>404</v>
      </c>
      <c r="D197" s="297">
        <v>80.878250000000008</v>
      </c>
      <c r="E197" s="298">
        <v>1644.54</v>
      </c>
      <c r="F197" s="299" t="s">
        <v>803</v>
      </c>
    </row>
    <row r="198" spans="1:6" s="293" customFormat="1" ht="14">
      <c r="A198" s="294" t="s">
        <v>1085</v>
      </c>
      <c r="B198" s="295" t="s">
        <v>412</v>
      </c>
      <c r="C198" s="296" t="s">
        <v>404</v>
      </c>
      <c r="D198" s="297">
        <v>90.132000000000005</v>
      </c>
      <c r="E198" s="298">
        <v>1532.21</v>
      </c>
      <c r="F198" s="299" t="s">
        <v>803</v>
      </c>
    </row>
    <row r="199" spans="1:6" s="293" customFormat="1" ht="14">
      <c r="A199" s="294" t="s">
        <v>1086</v>
      </c>
      <c r="B199" s="295" t="s">
        <v>412</v>
      </c>
      <c r="C199" s="296" t="s">
        <v>404</v>
      </c>
      <c r="D199" s="297">
        <v>95.425000000000011</v>
      </c>
      <c r="E199" s="298">
        <v>1622.26</v>
      </c>
      <c r="F199" s="299" t="s">
        <v>803</v>
      </c>
    </row>
    <row r="200" spans="1:6" s="293" customFormat="1" ht="14">
      <c r="A200" s="294" t="s">
        <v>1087</v>
      </c>
      <c r="B200" s="295" t="s">
        <v>412</v>
      </c>
      <c r="C200" s="296" t="s">
        <v>404</v>
      </c>
      <c r="D200" s="297">
        <v>108.52350000000001</v>
      </c>
      <c r="E200" s="298">
        <v>2713.04</v>
      </c>
      <c r="F200" s="299" t="s">
        <v>803</v>
      </c>
    </row>
    <row r="201" spans="1:6" s="293" customFormat="1" ht="14">
      <c r="A201" s="294" t="s">
        <v>1088</v>
      </c>
      <c r="B201" s="295" t="s">
        <v>412</v>
      </c>
      <c r="C201" s="296" t="s">
        <v>404</v>
      </c>
      <c r="D201" s="297">
        <v>20</v>
      </c>
      <c r="E201" s="298">
        <v>506.72</v>
      </c>
      <c r="F201" s="299" t="s">
        <v>803</v>
      </c>
    </row>
    <row r="202" spans="1:6" s="293" customFormat="1" ht="14">
      <c r="A202" s="294" t="s">
        <v>1089</v>
      </c>
      <c r="B202" s="295" t="s">
        <v>413</v>
      </c>
      <c r="C202" s="296" t="s">
        <v>404</v>
      </c>
      <c r="D202" s="297">
        <v>25.801249999999996</v>
      </c>
      <c r="E202" s="298">
        <v>645.04</v>
      </c>
      <c r="F202" s="299" t="s">
        <v>803</v>
      </c>
    </row>
    <row r="203" spans="1:6" s="293" customFormat="1" ht="14">
      <c r="A203" s="294" t="s">
        <v>1090</v>
      </c>
      <c r="B203" s="295" t="s">
        <v>413</v>
      </c>
      <c r="C203" s="296" t="s">
        <v>404</v>
      </c>
      <c r="D203" s="297">
        <v>21.530250000000002</v>
      </c>
      <c r="E203" s="298">
        <v>545.48</v>
      </c>
      <c r="F203" s="299" t="s">
        <v>803</v>
      </c>
    </row>
    <row r="204" spans="1:6" s="293" customFormat="1" ht="14">
      <c r="A204" s="294" t="s">
        <v>1091</v>
      </c>
      <c r="B204" s="295" t="s">
        <v>413</v>
      </c>
      <c r="C204" s="296" t="s">
        <v>404</v>
      </c>
      <c r="D204" s="297">
        <v>21.530250000000002</v>
      </c>
      <c r="E204" s="298">
        <v>545.48</v>
      </c>
      <c r="F204" s="299" t="s">
        <v>803</v>
      </c>
    </row>
    <row r="205" spans="1:6" s="293" customFormat="1" ht="14">
      <c r="A205" s="294" t="s">
        <v>1092</v>
      </c>
      <c r="B205" s="295" t="s">
        <v>413</v>
      </c>
      <c r="C205" s="296" t="s">
        <v>404</v>
      </c>
      <c r="D205" s="297">
        <v>8.75</v>
      </c>
      <c r="E205" s="298">
        <v>221.72</v>
      </c>
      <c r="F205" s="299" t="s">
        <v>803</v>
      </c>
    </row>
    <row r="206" spans="1:6" s="293" customFormat="1" ht="14">
      <c r="A206" s="294" t="s">
        <v>1093</v>
      </c>
      <c r="B206" s="295" t="s">
        <v>413</v>
      </c>
      <c r="C206" s="296" t="s">
        <v>404</v>
      </c>
      <c r="D206" s="297">
        <v>38.106000000000002</v>
      </c>
      <c r="E206" s="298">
        <v>952.64</v>
      </c>
      <c r="F206" s="299" t="s">
        <v>803</v>
      </c>
    </row>
    <row r="207" spans="1:6" s="293" customFormat="1" ht="14">
      <c r="A207" s="294" t="s">
        <v>1094</v>
      </c>
      <c r="B207" s="295" t="s">
        <v>413</v>
      </c>
      <c r="C207" s="296" t="s">
        <v>404</v>
      </c>
      <c r="D207" s="297">
        <v>10.707250000000002</v>
      </c>
      <c r="E207" s="298">
        <v>271.27999999999997</v>
      </c>
      <c r="F207" s="299" t="s">
        <v>803</v>
      </c>
    </row>
    <row r="208" spans="1:6" s="293" customFormat="1" ht="14">
      <c r="A208" s="294" t="s">
        <v>1095</v>
      </c>
      <c r="B208" s="295" t="s">
        <v>413</v>
      </c>
      <c r="C208" s="296" t="s">
        <v>404</v>
      </c>
      <c r="D208" s="297">
        <v>10.707250000000002</v>
      </c>
      <c r="E208" s="298">
        <v>271.27999999999997</v>
      </c>
      <c r="F208" s="299" t="s">
        <v>803</v>
      </c>
    </row>
    <row r="209" spans="1:6" s="293" customFormat="1" ht="14">
      <c r="A209" s="294" t="s">
        <v>1096</v>
      </c>
      <c r="B209" s="295" t="s">
        <v>413</v>
      </c>
      <c r="C209" s="296" t="s">
        <v>404</v>
      </c>
      <c r="D209" s="297">
        <v>10.707250000000002</v>
      </c>
      <c r="E209" s="298">
        <v>271.27999999999997</v>
      </c>
      <c r="F209" s="299" t="s">
        <v>803</v>
      </c>
    </row>
    <row r="210" spans="1:6" s="293" customFormat="1" ht="14">
      <c r="A210" s="294" t="s">
        <v>1097</v>
      </c>
      <c r="B210" s="295" t="s">
        <v>413</v>
      </c>
      <c r="C210" s="296" t="s">
        <v>404</v>
      </c>
      <c r="D210" s="297">
        <v>10.707250000000002</v>
      </c>
      <c r="E210" s="298">
        <v>271.27999999999997</v>
      </c>
      <c r="F210" s="299" t="s">
        <v>803</v>
      </c>
    </row>
    <row r="211" spans="1:6" s="293" customFormat="1" ht="14">
      <c r="A211" s="294" t="s">
        <v>1098</v>
      </c>
      <c r="B211" s="295" t="s">
        <v>413</v>
      </c>
      <c r="C211" s="296" t="s">
        <v>404</v>
      </c>
      <c r="D211" s="297">
        <v>10.707250000000002</v>
      </c>
      <c r="E211" s="298">
        <v>271.27999999999997</v>
      </c>
      <c r="F211" s="299" t="s">
        <v>803</v>
      </c>
    </row>
    <row r="212" spans="1:6" s="293" customFormat="1" ht="14">
      <c r="A212" s="294" t="s">
        <v>1099</v>
      </c>
      <c r="B212" s="295" t="s">
        <v>413</v>
      </c>
      <c r="C212" s="296" t="s">
        <v>404</v>
      </c>
      <c r="D212" s="297">
        <v>10.707250000000002</v>
      </c>
      <c r="E212" s="298">
        <v>271.27999999999997</v>
      </c>
      <c r="F212" s="299" t="s">
        <v>803</v>
      </c>
    </row>
    <row r="213" spans="1:6" s="293" customFormat="1" ht="14">
      <c r="A213" s="294" t="s">
        <v>1100</v>
      </c>
      <c r="B213" s="295" t="s">
        <v>413</v>
      </c>
      <c r="C213" s="296" t="s">
        <v>404</v>
      </c>
      <c r="D213" s="297">
        <v>25.801249999999996</v>
      </c>
      <c r="E213" s="298">
        <v>645.04</v>
      </c>
      <c r="F213" s="299" t="s">
        <v>803</v>
      </c>
    </row>
    <row r="214" spans="1:6" s="293" customFormat="1" ht="14">
      <c r="A214" s="294" t="s">
        <v>1101</v>
      </c>
      <c r="B214" s="295" t="s">
        <v>413</v>
      </c>
      <c r="C214" s="296" t="s">
        <v>404</v>
      </c>
      <c r="D214" s="297">
        <v>10.707250000000002</v>
      </c>
      <c r="E214" s="298">
        <v>271.27999999999997</v>
      </c>
      <c r="F214" s="299" t="s">
        <v>803</v>
      </c>
    </row>
    <row r="215" spans="1:6" s="293" customFormat="1" ht="14">
      <c r="A215" s="294" t="s">
        <v>1102</v>
      </c>
      <c r="B215" s="295" t="s">
        <v>413</v>
      </c>
      <c r="C215" s="296" t="s">
        <v>404</v>
      </c>
      <c r="D215" s="297">
        <v>10.707250000000002</v>
      </c>
      <c r="E215" s="298">
        <v>271.27999999999997</v>
      </c>
      <c r="F215" s="299" t="s">
        <v>803</v>
      </c>
    </row>
    <row r="216" spans="1:6" s="293" customFormat="1" ht="14">
      <c r="A216" s="294" t="s">
        <v>1103</v>
      </c>
      <c r="B216" s="295" t="s">
        <v>413</v>
      </c>
      <c r="C216" s="296" t="s">
        <v>404</v>
      </c>
      <c r="D216" s="297">
        <v>10.707250000000002</v>
      </c>
      <c r="E216" s="298">
        <v>271.27999999999997</v>
      </c>
      <c r="F216" s="299" t="s">
        <v>803</v>
      </c>
    </row>
    <row r="217" spans="1:6" s="293" customFormat="1" ht="14">
      <c r="A217" s="294" t="s">
        <v>1104</v>
      </c>
      <c r="B217" s="295" t="s">
        <v>413</v>
      </c>
      <c r="C217" s="296" t="s">
        <v>404</v>
      </c>
      <c r="D217" s="297">
        <v>10.707250000000002</v>
      </c>
      <c r="E217" s="298">
        <v>271.27999999999997</v>
      </c>
      <c r="F217" s="299" t="s">
        <v>803</v>
      </c>
    </row>
    <row r="218" spans="1:6" s="293" customFormat="1" ht="14">
      <c r="A218" s="294" t="s">
        <v>1105</v>
      </c>
      <c r="B218" s="295" t="s">
        <v>413</v>
      </c>
      <c r="C218" s="296" t="s">
        <v>404</v>
      </c>
      <c r="D218" s="297">
        <v>10.707250000000002</v>
      </c>
      <c r="E218" s="298">
        <v>271.27999999999997</v>
      </c>
      <c r="F218" s="299" t="s">
        <v>803</v>
      </c>
    </row>
    <row r="219" spans="1:6" s="293" customFormat="1" ht="14">
      <c r="A219" s="294" t="s">
        <v>1106</v>
      </c>
      <c r="B219" s="295" t="s">
        <v>413</v>
      </c>
      <c r="C219" s="296" t="s">
        <v>404</v>
      </c>
      <c r="D219" s="297">
        <v>10.707250000000002</v>
      </c>
      <c r="E219" s="298">
        <v>271.27999999999997</v>
      </c>
      <c r="F219" s="299" t="s">
        <v>803</v>
      </c>
    </row>
    <row r="220" spans="1:6" s="293" customFormat="1" ht="14">
      <c r="A220" s="294" t="s">
        <v>1107</v>
      </c>
      <c r="B220" s="295" t="s">
        <v>413</v>
      </c>
      <c r="C220" s="296" t="s">
        <v>404</v>
      </c>
      <c r="D220" s="297">
        <v>10.707250000000002</v>
      </c>
      <c r="E220" s="298">
        <v>271.27999999999997</v>
      </c>
      <c r="F220" s="299" t="s">
        <v>803</v>
      </c>
    </row>
    <row r="221" spans="1:6" s="293" customFormat="1" ht="14">
      <c r="A221" s="294" t="s">
        <v>1108</v>
      </c>
      <c r="B221" s="295" t="s">
        <v>413</v>
      </c>
      <c r="C221" s="296" t="s">
        <v>404</v>
      </c>
      <c r="D221" s="297">
        <v>10.707250000000002</v>
      </c>
      <c r="E221" s="298">
        <v>271.27999999999997</v>
      </c>
      <c r="F221" s="299" t="s">
        <v>803</v>
      </c>
    </row>
    <row r="222" spans="1:6" s="293" customFormat="1" ht="14">
      <c r="A222" s="294" t="s">
        <v>1109</v>
      </c>
      <c r="B222" s="295" t="s">
        <v>413</v>
      </c>
      <c r="C222" s="296" t="s">
        <v>404</v>
      </c>
      <c r="D222" s="297">
        <v>10.707250000000002</v>
      </c>
      <c r="E222" s="298">
        <v>271.27999999999997</v>
      </c>
      <c r="F222" s="299" t="s">
        <v>803</v>
      </c>
    </row>
    <row r="223" spans="1:6" s="293" customFormat="1" ht="14">
      <c r="A223" s="294" t="s">
        <v>1110</v>
      </c>
      <c r="B223" s="295" t="s">
        <v>413</v>
      </c>
      <c r="C223" s="296" t="s">
        <v>404</v>
      </c>
      <c r="D223" s="297">
        <v>10.707250000000002</v>
      </c>
      <c r="E223" s="298">
        <v>271.27999999999997</v>
      </c>
      <c r="F223" s="299" t="s">
        <v>803</v>
      </c>
    </row>
    <row r="224" spans="1:6" s="293" customFormat="1" ht="14">
      <c r="A224" s="294" t="s">
        <v>1111</v>
      </c>
      <c r="B224" s="295" t="s">
        <v>413</v>
      </c>
      <c r="C224" s="296" t="s">
        <v>404</v>
      </c>
      <c r="D224" s="297">
        <v>25.801249999999996</v>
      </c>
      <c r="E224" s="298">
        <v>645.04</v>
      </c>
      <c r="F224" s="299" t="s">
        <v>803</v>
      </c>
    </row>
    <row r="225" spans="1:6" s="293" customFormat="1" ht="14">
      <c r="A225" s="294" t="s">
        <v>1112</v>
      </c>
      <c r="B225" s="295" t="s">
        <v>413</v>
      </c>
      <c r="C225" s="296" t="s">
        <v>404</v>
      </c>
      <c r="D225" s="297">
        <v>10.707250000000002</v>
      </c>
      <c r="E225" s="298">
        <v>271.27999999999997</v>
      </c>
      <c r="F225" s="299" t="s">
        <v>803</v>
      </c>
    </row>
    <row r="226" spans="1:6" s="293" customFormat="1" ht="14">
      <c r="A226" s="294" t="s">
        <v>1113</v>
      </c>
      <c r="B226" s="295" t="s">
        <v>413</v>
      </c>
      <c r="C226" s="296" t="s">
        <v>404</v>
      </c>
      <c r="D226" s="297">
        <v>10.707250000000002</v>
      </c>
      <c r="E226" s="298">
        <v>271.27999999999997</v>
      </c>
      <c r="F226" s="299" t="s">
        <v>803</v>
      </c>
    </row>
    <row r="227" spans="1:6" s="293" customFormat="1" ht="14">
      <c r="A227" s="294" t="s">
        <v>1114</v>
      </c>
      <c r="B227" s="295" t="s">
        <v>413</v>
      </c>
      <c r="C227" s="296" t="s">
        <v>404</v>
      </c>
      <c r="D227" s="297">
        <v>10.162500000000001</v>
      </c>
      <c r="E227" s="298">
        <v>257.5</v>
      </c>
      <c r="F227" s="299" t="s">
        <v>803</v>
      </c>
    </row>
    <row r="228" spans="1:6" s="293" customFormat="1" ht="14">
      <c r="A228" s="294" t="s">
        <v>1115</v>
      </c>
      <c r="B228" s="295" t="s">
        <v>413</v>
      </c>
      <c r="C228" s="296" t="s">
        <v>404</v>
      </c>
      <c r="D228" s="297">
        <v>10.162500000000001</v>
      </c>
      <c r="E228" s="298">
        <v>257.5</v>
      </c>
      <c r="F228" s="299" t="s">
        <v>803</v>
      </c>
    </row>
    <row r="229" spans="1:6" s="293" customFormat="1" ht="14">
      <c r="A229" s="294" t="s">
        <v>1116</v>
      </c>
      <c r="B229" s="295" t="s">
        <v>413</v>
      </c>
      <c r="C229" s="296" t="s">
        <v>404</v>
      </c>
      <c r="D229" s="297">
        <v>10.162500000000001</v>
      </c>
      <c r="E229" s="298">
        <v>257.5</v>
      </c>
      <c r="F229" s="299" t="s">
        <v>803</v>
      </c>
    </row>
    <row r="230" spans="1:6" s="293" customFormat="1" ht="14">
      <c r="A230" s="294" t="s">
        <v>1117</v>
      </c>
      <c r="B230" s="295" t="s">
        <v>413</v>
      </c>
      <c r="C230" s="296" t="s">
        <v>404</v>
      </c>
      <c r="D230" s="297">
        <v>10.162500000000001</v>
      </c>
      <c r="E230" s="298">
        <v>257.5</v>
      </c>
      <c r="F230" s="299" t="s">
        <v>803</v>
      </c>
    </row>
    <row r="231" spans="1:6" s="293" customFormat="1" ht="14">
      <c r="A231" s="294" t="s">
        <v>1118</v>
      </c>
      <c r="B231" s="295" t="s">
        <v>413</v>
      </c>
      <c r="C231" s="296" t="s">
        <v>404</v>
      </c>
      <c r="D231" s="297">
        <v>10.162500000000001</v>
      </c>
      <c r="E231" s="298">
        <v>257.5</v>
      </c>
      <c r="F231" s="299" t="s">
        <v>803</v>
      </c>
    </row>
    <row r="232" spans="1:6" s="293" customFormat="1" ht="14">
      <c r="A232" s="294" t="s">
        <v>1119</v>
      </c>
      <c r="B232" s="295" t="s">
        <v>413</v>
      </c>
      <c r="C232" s="296" t="s">
        <v>404</v>
      </c>
      <c r="D232" s="297">
        <v>10.162500000000001</v>
      </c>
      <c r="E232" s="298">
        <v>257.5</v>
      </c>
      <c r="F232" s="299" t="s">
        <v>803</v>
      </c>
    </row>
    <row r="233" spans="1:6" s="293" customFormat="1" ht="14">
      <c r="A233" s="294" t="s">
        <v>1120</v>
      </c>
      <c r="B233" s="295" t="s">
        <v>413</v>
      </c>
      <c r="C233" s="296" t="s">
        <v>404</v>
      </c>
      <c r="D233" s="297">
        <v>10.162500000000001</v>
      </c>
      <c r="E233" s="298">
        <v>257.5</v>
      </c>
      <c r="F233" s="299" t="s">
        <v>803</v>
      </c>
    </row>
    <row r="234" spans="1:6" s="293" customFormat="1" ht="14">
      <c r="A234" s="294" t="s">
        <v>1121</v>
      </c>
      <c r="B234" s="295" t="s">
        <v>413</v>
      </c>
      <c r="C234" s="296" t="s">
        <v>404</v>
      </c>
      <c r="D234" s="297">
        <v>10.162500000000001</v>
      </c>
      <c r="E234" s="298">
        <v>257.5</v>
      </c>
      <c r="F234" s="299" t="s">
        <v>803</v>
      </c>
    </row>
    <row r="235" spans="1:6" s="293" customFormat="1" ht="14">
      <c r="A235" s="294" t="s">
        <v>1122</v>
      </c>
      <c r="B235" s="295" t="s">
        <v>413</v>
      </c>
      <c r="C235" s="296" t="s">
        <v>404</v>
      </c>
      <c r="D235" s="297">
        <v>25.801249999999996</v>
      </c>
      <c r="E235" s="298">
        <v>645.04</v>
      </c>
      <c r="F235" s="299" t="s">
        <v>803</v>
      </c>
    </row>
    <row r="236" spans="1:6" s="293" customFormat="1" ht="14">
      <c r="A236" s="294" t="s">
        <v>1123</v>
      </c>
      <c r="B236" s="295" t="s">
        <v>413</v>
      </c>
      <c r="C236" s="296" t="s">
        <v>404</v>
      </c>
      <c r="D236" s="297">
        <v>10.162500000000001</v>
      </c>
      <c r="E236" s="298">
        <v>257.5</v>
      </c>
      <c r="F236" s="299" t="s">
        <v>803</v>
      </c>
    </row>
    <row r="237" spans="1:6" s="293" customFormat="1" ht="14">
      <c r="A237" s="294" t="s">
        <v>1124</v>
      </c>
      <c r="B237" s="295" t="s">
        <v>413</v>
      </c>
      <c r="C237" s="296" t="s">
        <v>404</v>
      </c>
      <c r="D237" s="297">
        <v>10.162500000000001</v>
      </c>
      <c r="E237" s="298">
        <v>257.5</v>
      </c>
      <c r="F237" s="299" t="s">
        <v>803</v>
      </c>
    </row>
    <row r="238" spans="1:6" s="293" customFormat="1" ht="14">
      <c r="A238" s="294" t="s">
        <v>1125</v>
      </c>
      <c r="B238" s="295" t="s">
        <v>413</v>
      </c>
      <c r="C238" s="296" t="s">
        <v>404</v>
      </c>
      <c r="D238" s="297">
        <v>25.801249999999996</v>
      </c>
      <c r="E238" s="298">
        <v>645.04</v>
      </c>
      <c r="F238" s="299" t="s">
        <v>803</v>
      </c>
    </row>
    <row r="239" spans="1:6" s="293" customFormat="1" ht="14">
      <c r="A239" s="294" t="s">
        <v>1126</v>
      </c>
      <c r="B239" s="295" t="s">
        <v>413</v>
      </c>
      <c r="C239" s="296" t="s">
        <v>404</v>
      </c>
      <c r="D239" s="297">
        <v>25</v>
      </c>
      <c r="E239" s="298">
        <v>624.97</v>
      </c>
      <c r="F239" s="299" t="s">
        <v>804</v>
      </c>
    </row>
    <row r="240" spans="1:6" s="293" customFormat="1" ht="14">
      <c r="A240" s="294" t="s">
        <v>1127</v>
      </c>
      <c r="B240" s="295" t="s">
        <v>413</v>
      </c>
      <c r="C240" s="296" t="s">
        <v>404</v>
      </c>
      <c r="D240" s="297">
        <v>71.099249999999998</v>
      </c>
      <c r="E240" s="298">
        <v>1445.7</v>
      </c>
      <c r="F240" s="299" t="s">
        <v>803</v>
      </c>
    </row>
    <row r="241" spans="1:6" s="293" customFormat="1" ht="14">
      <c r="A241" s="294" t="s">
        <v>1128</v>
      </c>
      <c r="B241" s="295" t="s">
        <v>413</v>
      </c>
      <c r="C241" s="296" t="s">
        <v>404</v>
      </c>
      <c r="D241" s="297">
        <v>21.530250000000002</v>
      </c>
      <c r="E241" s="298">
        <v>545.48</v>
      </c>
      <c r="F241" s="299" t="s">
        <v>803</v>
      </c>
    </row>
    <row r="242" spans="1:6" s="293" customFormat="1" ht="14">
      <c r="A242" s="294" t="s">
        <v>1129</v>
      </c>
      <c r="B242" s="295" t="s">
        <v>413</v>
      </c>
      <c r="C242" s="296" t="s">
        <v>404</v>
      </c>
      <c r="D242" s="297">
        <v>21.530250000000002</v>
      </c>
      <c r="E242" s="298">
        <v>545.48</v>
      </c>
      <c r="F242" s="299" t="s">
        <v>803</v>
      </c>
    </row>
    <row r="243" spans="1:6" s="293" customFormat="1" ht="14">
      <c r="A243" s="294" t="s">
        <v>1130</v>
      </c>
      <c r="B243" s="295" t="s">
        <v>414</v>
      </c>
      <c r="C243" s="296" t="s">
        <v>404</v>
      </c>
      <c r="D243" s="297">
        <v>7.5</v>
      </c>
      <c r="E243" s="298">
        <v>187.51</v>
      </c>
      <c r="F243" s="299" t="s">
        <v>803</v>
      </c>
    </row>
    <row r="244" spans="1:6" s="293" customFormat="1" ht="14">
      <c r="A244" s="294" t="s">
        <v>1131</v>
      </c>
      <c r="B244" s="295" t="s">
        <v>414</v>
      </c>
      <c r="C244" s="296" t="s">
        <v>404</v>
      </c>
      <c r="D244" s="297">
        <v>10</v>
      </c>
      <c r="E244" s="298">
        <v>249.97</v>
      </c>
      <c r="F244" s="299" t="s">
        <v>803</v>
      </c>
    </row>
    <row r="245" spans="1:6" s="293" customFormat="1" ht="14">
      <c r="A245" s="294" t="s">
        <v>1132</v>
      </c>
      <c r="B245" s="295" t="s">
        <v>414</v>
      </c>
      <c r="C245" s="296" t="s">
        <v>404</v>
      </c>
      <c r="D245" s="297">
        <v>123.56175000000002</v>
      </c>
      <c r="E245" s="298">
        <v>2512.4699999999998</v>
      </c>
      <c r="F245" s="299" t="s">
        <v>803</v>
      </c>
    </row>
    <row r="246" spans="1:6" s="293" customFormat="1" ht="14">
      <c r="A246" s="294" t="s">
        <v>1133</v>
      </c>
      <c r="B246" s="295" t="s">
        <v>414</v>
      </c>
      <c r="C246" s="296" t="s">
        <v>404</v>
      </c>
      <c r="D246" s="297">
        <v>45</v>
      </c>
      <c r="E246" s="298">
        <v>1125.01</v>
      </c>
      <c r="F246" s="299" t="s">
        <v>803</v>
      </c>
    </row>
    <row r="247" spans="1:6" s="293" customFormat="1" ht="14">
      <c r="A247" s="294" t="s">
        <v>1134</v>
      </c>
      <c r="B247" s="295" t="s">
        <v>414</v>
      </c>
      <c r="C247" s="296" t="s">
        <v>404</v>
      </c>
      <c r="D247" s="297">
        <v>92.405000000000001</v>
      </c>
      <c r="E247" s="298">
        <v>2310.11</v>
      </c>
      <c r="F247" s="299" t="s">
        <v>803</v>
      </c>
    </row>
    <row r="248" spans="1:6" s="293" customFormat="1" ht="14">
      <c r="A248" s="294" t="s">
        <v>1135</v>
      </c>
      <c r="B248" s="295" t="s">
        <v>414</v>
      </c>
      <c r="C248" s="296" t="s">
        <v>404</v>
      </c>
      <c r="D248" s="297">
        <v>75.167999999999992</v>
      </c>
      <c r="E248" s="298">
        <v>1703.87</v>
      </c>
      <c r="F248" s="299" t="s">
        <v>803</v>
      </c>
    </row>
    <row r="249" spans="1:6" s="293" customFormat="1" ht="14">
      <c r="A249" s="294" t="s">
        <v>1136</v>
      </c>
      <c r="B249" s="295" t="s">
        <v>415</v>
      </c>
      <c r="C249" s="296" t="s">
        <v>404</v>
      </c>
      <c r="D249" s="297">
        <v>68.75</v>
      </c>
      <c r="E249" s="298">
        <v>1741.72</v>
      </c>
      <c r="F249" s="299" t="s">
        <v>803</v>
      </c>
    </row>
    <row r="250" spans="1:6" s="293" customFormat="1" ht="14">
      <c r="A250" s="294" t="s">
        <v>1137</v>
      </c>
      <c r="B250" s="295" t="s">
        <v>415</v>
      </c>
      <c r="C250" s="296" t="s">
        <v>404</v>
      </c>
      <c r="D250" s="297">
        <v>103.74549999999999</v>
      </c>
      <c r="E250" s="298">
        <v>2593.63</v>
      </c>
      <c r="F250" s="299" t="s">
        <v>803</v>
      </c>
    </row>
    <row r="251" spans="1:6" s="293" customFormat="1" ht="14">
      <c r="A251" s="294" t="s">
        <v>1138</v>
      </c>
      <c r="B251" s="295" t="s">
        <v>415</v>
      </c>
      <c r="C251" s="296" t="s">
        <v>404</v>
      </c>
      <c r="D251" s="297">
        <v>103.74549999999999</v>
      </c>
      <c r="E251" s="298">
        <v>2593.63</v>
      </c>
      <c r="F251" s="299" t="s">
        <v>803</v>
      </c>
    </row>
    <row r="252" spans="1:6" s="293" customFormat="1" ht="14">
      <c r="A252" s="294" t="s">
        <v>1139</v>
      </c>
      <c r="B252" s="295" t="s">
        <v>415</v>
      </c>
      <c r="C252" s="296" t="s">
        <v>404</v>
      </c>
      <c r="D252" s="297">
        <v>103.74549999999999</v>
      </c>
      <c r="E252" s="298">
        <v>2593.63</v>
      </c>
      <c r="F252" s="299" t="s">
        <v>803</v>
      </c>
    </row>
    <row r="253" spans="1:6" s="293" customFormat="1" ht="14">
      <c r="A253" s="294" t="s">
        <v>1140</v>
      </c>
      <c r="B253" s="295" t="s">
        <v>416</v>
      </c>
      <c r="C253" s="296" t="s">
        <v>404</v>
      </c>
      <c r="D253" s="297">
        <v>12.5</v>
      </c>
      <c r="E253" s="298">
        <v>316.72000000000003</v>
      </c>
      <c r="F253" s="299" t="s">
        <v>803</v>
      </c>
    </row>
    <row r="254" spans="1:6" s="293" customFormat="1" ht="14">
      <c r="A254" s="294" t="s">
        <v>1141</v>
      </c>
      <c r="B254" s="295" t="s">
        <v>416</v>
      </c>
      <c r="C254" s="296" t="s">
        <v>404</v>
      </c>
      <c r="D254" s="297">
        <v>455.41499999999996</v>
      </c>
      <c r="E254" s="298">
        <v>11385.45</v>
      </c>
      <c r="F254" s="299" t="s">
        <v>803</v>
      </c>
    </row>
    <row r="255" spans="1:6" s="293" customFormat="1" ht="14">
      <c r="A255" s="294" t="s">
        <v>1142</v>
      </c>
      <c r="B255" s="295" t="s">
        <v>416</v>
      </c>
      <c r="C255" s="296" t="s">
        <v>404</v>
      </c>
      <c r="D255" s="297">
        <v>109.91375000000001</v>
      </c>
      <c r="E255" s="298">
        <v>2747.88</v>
      </c>
      <c r="F255" s="299" t="s">
        <v>803</v>
      </c>
    </row>
    <row r="256" spans="1:6" s="293" customFormat="1" ht="14">
      <c r="A256" s="294" t="s">
        <v>1143</v>
      </c>
      <c r="B256" s="295" t="s">
        <v>416</v>
      </c>
      <c r="C256" s="296" t="s">
        <v>404</v>
      </c>
      <c r="D256" s="297">
        <v>75.215500000000006</v>
      </c>
      <c r="E256" s="298">
        <v>1880.38</v>
      </c>
      <c r="F256" s="299" t="s">
        <v>803</v>
      </c>
    </row>
    <row r="257" spans="1:6" s="293" customFormat="1" ht="14">
      <c r="A257" s="294" t="s">
        <v>1144</v>
      </c>
      <c r="B257" s="295" t="s">
        <v>416</v>
      </c>
      <c r="C257" s="296" t="s">
        <v>404</v>
      </c>
      <c r="D257" s="297">
        <v>12.5</v>
      </c>
      <c r="E257" s="298">
        <v>316.72000000000003</v>
      </c>
      <c r="F257" s="299" t="s">
        <v>803</v>
      </c>
    </row>
    <row r="258" spans="1:6" s="293" customFormat="1" ht="14">
      <c r="A258" s="294" t="s">
        <v>1145</v>
      </c>
      <c r="B258" s="295" t="s">
        <v>416</v>
      </c>
      <c r="C258" s="296" t="s">
        <v>404</v>
      </c>
      <c r="D258" s="297">
        <v>12.5</v>
      </c>
      <c r="E258" s="298">
        <v>316.72000000000003</v>
      </c>
      <c r="F258" s="299" t="s">
        <v>803</v>
      </c>
    </row>
    <row r="259" spans="1:6" s="293" customFormat="1" ht="14">
      <c r="A259" s="294" t="s">
        <v>1146</v>
      </c>
      <c r="B259" s="295" t="s">
        <v>416</v>
      </c>
      <c r="C259" s="296" t="s">
        <v>404</v>
      </c>
      <c r="D259" s="297">
        <v>93.5</v>
      </c>
      <c r="E259" s="298">
        <v>2368.7199999999998</v>
      </c>
      <c r="F259" s="299" t="s">
        <v>803</v>
      </c>
    </row>
    <row r="260" spans="1:6" s="293" customFormat="1" ht="14">
      <c r="A260" s="294" t="s">
        <v>1147</v>
      </c>
      <c r="B260" s="295" t="s">
        <v>416</v>
      </c>
      <c r="C260" s="296" t="s">
        <v>404</v>
      </c>
      <c r="D260" s="297">
        <v>93.5</v>
      </c>
      <c r="E260" s="298">
        <v>2368.7199999999998</v>
      </c>
      <c r="F260" s="299" t="s">
        <v>803</v>
      </c>
    </row>
    <row r="261" spans="1:6" s="293" customFormat="1" ht="14">
      <c r="A261" s="294" t="s">
        <v>1148</v>
      </c>
      <c r="B261" s="295" t="s">
        <v>416</v>
      </c>
      <c r="C261" s="296" t="s">
        <v>404</v>
      </c>
      <c r="D261" s="297">
        <v>93.5</v>
      </c>
      <c r="E261" s="298">
        <v>2368.7199999999998</v>
      </c>
      <c r="F261" s="299" t="s">
        <v>803</v>
      </c>
    </row>
    <row r="262" spans="1:6" s="293" customFormat="1" ht="14">
      <c r="A262" s="294" t="s">
        <v>1149</v>
      </c>
      <c r="B262" s="295" t="s">
        <v>416</v>
      </c>
      <c r="C262" s="296" t="s">
        <v>404</v>
      </c>
      <c r="D262" s="297">
        <v>93.5</v>
      </c>
      <c r="E262" s="298">
        <v>2368.7199999999998</v>
      </c>
      <c r="F262" s="299" t="s">
        <v>803</v>
      </c>
    </row>
    <row r="263" spans="1:6" s="293" customFormat="1" ht="14">
      <c r="A263" s="294" t="s">
        <v>1150</v>
      </c>
      <c r="B263" s="295" t="s">
        <v>416</v>
      </c>
      <c r="C263" s="296" t="s">
        <v>404</v>
      </c>
      <c r="D263" s="297">
        <v>172.39224999999999</v>
      </c>
      <c r="E263" s="298">
        <v>4309.7700000000004</v>
      </c>
      <c r="F263" s="299" t="s">
        <v>803</v>
      </c>
    </row>
    <row r="264" spans="1:6" s="293" customFormat="1" ht="14">
      <c r="A264" s="294" t="s">
        <v>1151</v>
      </c>
      <c r="B264" s="295" t="s">
        <v>416</v>
      </c>
      <c r="C264" s="296" t="s">
        <v>404</v>
      </c>
      <c r="D264" s="297">
        <v>205.41875000000005</v>
      </c>
      <c r="E264" s="298">
        <v>4793.08</v>
      </c>
      <c r="F264" s="299" t="s">
        <v>803</v>
      </c>
    </row>
    <row r="265" spans="1:6" s="293" customFormat="1" ht="14">
      <c r="A265" s="294" t="s">
        <v>1152</v>
      </c>
      <c r="B265" s="295" t="s">
        <v>417</v>
      </c>
      <c r="C265" s="296" t="s">
        <v>404</v>
      </c>
      <c r="D265" s="297">
        <v>30</v>
      </c>
      <c r="E265" s="298">
        <v>750.01</v>
      </c>
      <c r="F265" s="299" t="s">
        <v>804</v>
      </c>
    </row>
    <row r="266" spans="1:6" s="293" customFormat="1" ht="14">
      <c r="A266" s="294" t="s">
        <v>1153</v>
      </c>
      <c r="B266" s="295" t="s">
        <v>418</v>
      </c>
      <c r="C266" s="296" t="s">
        <v>404</v>
      </c>
      <c r="D266" s="297">
        <v>22.5</v>
      </c>
      <c r="E266" s="298">
        <v>562.51</v>
      </c>
      <c r="F266" s="299" t="s">
        <v>803</v>
      </c>
    </row>
    <row r="267" spans="1:6" s="293" customFormat="1" ht="14">
      <c r="A267" s="294" t="s">
        <v>1154</v>
      </c>
      <c r="B267" s="295" t="s">
        <v>418</v>
      </c>
      <c r="C267" s="296" t="s">
        <v>404</v>
      </c>
      <c r="D267" s="297">
        <v>22.5</v>
      </c>
      <c r="E267" s="298">
        <v>562.51</v>
      </c>
      <c r="F267" s="299" t="s">
        <v>803</v>
      </c>
    </row>
    <row r="268" spans="1:6" s="293" customFormat="1" ht="14">
      <c r="A268" s="294" t="s">
        <v>1155</v>
      </c>
      <c r="B268" s="295" t="s">
        <v>418</v>
      </c>
      <c r="C268" s="296" t="s">
        <v>404</v>
      </c>
      <c r="D268" s="297">
        <v>159.10000000000002</v>
      </c>
      <c r="E268" s="298">
        <v>3977.47</v>
      </c>
      <c r="F268" s="299" t="s">
        <v>803</v>
      </c>
    </row>
    <row r="269" spans="1:6" s="293" customFormat="1" ht="14">
      <c r="A269" s="294" t="s">
        <v>1156</v>
      </c>
      <c r="B269" s="295" t="s">
        <v>418</v>
      </c>
      <c r="C269" s="296" t="s">
        <v>404</v>
      </c>
      <c r="D269" s="297">
        <v>102.291</v>
      </c>
      <c r="E269" s="298">
        <v>2557.33</v>
      </c>
      <c r="F269" s="299" t="s">
        <v>803</v>
      </c>
    </row>
    <row r="270" spans="1:6" s="293" customFormat="1" ht="14">
      <c r="A270" s="294" t="s">
        <v>1157</v>
      </c>
      <c r="B270" s="295" t="s">
        <v>419</v>
      </c>
      <c r="C270" s="296" t="s">
        <v>404</v>
      </c>
      <c r="D270" s="297">
        <v>168.75</v>
      </c>
      <c r="E270" s="298">
        <v>4218.76</v>
      </c>
      <c r="F270" s="299" t="s">
        <v>803</v>
      </c>
    </row>
    <row r="271" spans="1:6" s="293" customFormat="1" ht="14">
      <c r="A271" s="294" t="s">
        <v>1158</v>
      </c>
      <c r="B271" s="295" t="s">
        <v>420</v>
      </c>
      <c r="C271" s="296" t="s">
        <v>404</v>
      </c>
      <c r="D271" s="297">
        <v>1013.05</v>
      </c>
      <c r="E271" s="298">
        <v>25326.22</v>
      </c>
      <c r="F271" s="299" t="s">
        <v>803</v>
      </c>
    </row>
    <row r="272" spans="1:6" s="293" customFormat="1" ht="14">
      <c r="A272" s="294" t="s">
        <v>1159</v>
      </c>
      <c r="B272" s="295" t="s">
        <v>420</v>
      </c>
      <c r="C272" s="296" t="s">
        <v>404</v>
      </c>
      <c r="D272" s="297">
        <v>1009.3</v>
      </c>
      <c r="E272" s="298">
        <v>25232.47</v>
      </c>
      <c r="F272" s="299" t="s">
        <v>803</v>
      </c>
    </row>
    <row r="273" spans="1:6" s="293" customFormat="1" ht="14">
      <c r="A273" s="294" t="s">
        <v>1160</v>
      </c>
      <c r="B273" s="295" t="s">
        <v>421</v>
      </c>
      <c r="C273" s="296" t="s">
        <v>404</v>
      </c>
      <c r="D273" s="297">
        <v>397.41824999999994</v>
      </c>
      <c r="E273" s="298">
        <v>8080.81</v>
      </c>
      <c r="F273" s="299" t="s">
        <v>803</v>
      </c>
    </row>
    <row r="274" spans="1:6" s="293" customFormat="1" ht="14">
      <c r="A274" s="294" t="s">
        <v>1161</v>
      </c>
      <c r="B274" s="295" t="s">
        <v>422</v>
      </c>
      <c r="C274" s="296" t="s">
        <v>404</v>
      </c>
      <c r="D274" s="297">
        <v>115</v>
      </c>
      <c r="E274" s="298">
        <v>2874.97</v>
      </c>
      <c r="F274" s="299" t="s">
        <v>803</v>
      </c>
    </row>
    <row r="275" spans="1:6" s="293" customFormat="1" ht="14">
      <c r="A275" s="294" t="s">
        <v>1162</v>
      </c>
      <c r="B275" s="295" t="s">
        <v>423</v>
      </c>
      <c r="C275" s="296" t="s">
        <v>404</v>
      </c>
      <c r="D275" s="297">
        <v>15</v>
      </c>
      <c r="E275" s="298">
        <v>375.01</v>
      </c>
      <c r="F275" s="299" t="s">
        <v>803</v>
      </c>
    </row>
    <row r="276" spans="1:6" s="293" customFormat="1" ht="14">
      <c r="A276" s="294" t="s">
        <v>1163</v>
      </c>
      <c r="B276" s="295" t="s">
        <v>424</v>
      </c>
      <c r="C276" s="296" t="s">
        <v>404</v>
      </c>
      <c r="D276" s="297">
        <v>177.875</v>
      </c>
      <c r="E276" s="298">
        <v>4446.8599999999997</v>
      </c>
      <c r="F276" s="299" t="s">
        <v>803</v>
      </c>
    </row>
    <row r="277" spans="1:6" s="293" customFormat="1" ht="14">
      <c r="A277" s="294" t="s">
        <v>1164</v>
      </c>
      <c r="B277" s="295" t="s">
        <v>424</v>
      </c>
      <c r="C277" s="296" t="s">
        <v>404</v>
      </c>
      <c r="D277" s="297">
        <v>115.5</v>
      </c>
      <c r="E277" s="298">
        <v>2887.51</v>
      </c>
      <c r="F277" s="299" t="s">
        <v>803</v>
      </c>
    </row>
    <row r="278" spans="1:6" s="293" customFormat="1" ht="14">
      <c r="A278" s="294" t="s">
        <v>1165</v>
      </c>
      <c r="B278" s="295" t="s">
        <v>424</v>
      </c>
      <c r="C278" s="296" t="s">
        <v>404</v>
      </c>
      <c r="D278" s="297">
        <v>115.5</v>
      </c>
      <c r="E278" s="298">
        <v>2887.51</v>
      </c>
      <c r="F278" s="299" t="s">
        <v>803</v>
      </c>
    </row>
    <row r="279" spans="1:6" s="293" customFormat="1" ht="14">
      <c r="A279" s="294" t="s">
        <v>1166</v>
      </c>
      <c r="B279" s="295" t="s">
        <v>424</v>
      </c>
      <c r="C279" s="296" t="s">
        <v>404</v>
      </c>
      <c r="D279" s="297">
        <v>125.86225000000002</v>
      </c>
      <c r="E279" s="298">
        <v>2475.25</v>
      </c>
      <c r="F279" s="299" t="s">
        <v>803</v>
      </c>
    </row>
    <row r="280" spans="1:6" s="293" customFormat="1" ht="14">
      <c r="A280" s="294" t="s">
        <v>1167</v>
      </c>
      <c r="B280" s="295" t="s">
        <v>424</v>
      </c>
      <c r="C280" s="296" t="s">
        <v>404</v>
      </c>
      <c r="D280" s="297">
        <v>72.5</v>
      </c>
      <c r="E280" s="298">
        <v>1401.72</v>
      </c>
      <c r="F280" s="299" t="s">
        <v>803</v>
      </c>
    </row>
    <row r="281" spans="1:6" s="293" customFormat="1" ht="14">
      <c r="A281" s="294" t="s">
        <v>1168</v>
      </c>
      <c r="B281" s="295" t="s">
        <v>425</v>
      </c>
      <c r="C281" s="296" t="s">
        <v>404</v>
      </c>
      <c r="D281" s="297">
        <v>12.5</v>
      </c>
      <c r="E281" s="298">
        <v>316.72000000000003</v>
      </c>
      <c r="F281" s="299" t="s">
        <v>803</v>
      </c>
    </row>
    <row r="282" spans="1:6" s="293" customFormat="1" ht="14">
      <c r="A282" s="294" t="s">
        <v>1169</v>
      </c>
      <c r="B282" s="295" t="s">
        <v>425</v>
      </c>
      <c r="C282" s="296" t="s">
        <v>404</v>
      </c>
      <c r="D282" s="297">
        <v>72.703999999999994</v>
      </c>
      <c r="E282" s="298">
        <v>1841.91</v>
      </c>
      <c r="F282" s="299" t="s">
        <v>803</v>
      </c>
    </row>
    <row r="283" spans="1:6" s="293" customFormat="1" ht="14">
      <c r="A283" s="294" t="s">
        <v>1170</v>
      </c>
      <c r="B283" s="295" t="s">
        <v>425</v>
      </c>
      <c r="C283" s="296" t="s">
        <v>404</v>
      </c>
      <c r="D283" s="297">
        <v>118.64100000000002</v>
      </c>
      <c r="E283" s="298">
        <v>2966.08</v>
      </c>
      <c r="F283" s="299" t="s">
        <v>803</v>
      </c>
    </row>
    <row r="284" spans="1:6" s="293" customFormat="1" ht="14">
      <c r="A284" s="294" t="s">
        <v>1171</v>
      </c>
      <c r="B284" s="295" t="s">
        <v>425</v>
      </c>
      <c r="C284" s="296" t="s">
        <v>404</v>
      </c>
      <c r="D284" s="297">
        <v>67.5</v>
      </c>
      <c r="E284" s="298">
        <v>1687.51</v>
      </c>
      <c r="F284" s="299" t="s">
        <v>803</v>
      </c>
    </row>
    <row r="285" spans="1:6" s="293" customFormat="1" ht="14">
      <c r="A285" s="294" t="s">
        <v>1172</v>
      </c>
      <c r="B285" s="295" t="s">
        <v>425</v>
      </c>
      <c r="C285" s="296" t="s">
        <v>404</v>
      </c>
      <c r="D285" s="297">
        <v>23.75</v>
      </c>
      <c r="E285" s="298">
        <v>601.72</v>
      </c>
      <c r="F285" s="299" t="s">
        <v>803</v>
      </c>
    </row>
    <row r="286" spans="1:6" s="293" customFormat="1" ht="14">
      <c r="A286" s="294" t="s">
        <v>1173</v>
      </c>
      <c r="B286" s="295" t="s">
        <v>425</v>
      </c>
      <c r="C286" s="296" t="s">
        <v>404</v>
      </c>
      <c r="D286" s="297">
        <v>23.75</v>
      </c>
      <c r="E286" s="298">
        <v>601.72</v>
      </c>
      <c r="F286" s="299" t="s">
        <v>803</v>
      </c>
    </row>
    <row r="287" spans="1:6" s="293" customFormat="1" ht="14">
      <c r="A287" s="294" t="s">
        <v>1174</v>
      </c>
      <c r="B287" s="295" t="s">
        <v>426</v>
      </c>
      <c r="C287" s="296" t="s">
        <v>427</v>
      </c>
      <c r="D287" s="297">
        <v>0</v>
      </c>
      <c r="E287" s="298">
        <v>1799</v>
      </c>
      <c r="F287" s="299" t="s">
        <v>803</v>
      </c>
    </row>
    <row r="288" spans="1:6" s="293" customFormat="1" ht="14">
      <c r="A288" s="294" t="s">
        <v>1175</v>
      </c>
      <c r="B288" s="295" t="s">
        <v>426</v>
      </c>
      <c r="C288" s="296" t="s">
        <v>427</v>
      </c>
      <c r="D288" s="297">
        <v>0</v>
      </c>
      <c r="E288" s="298">
        <v>20124</v>
      </c>
      <c r="F288" s="299" t="s">
        <v>803</v>
      </c>
    </row>
    <row r="289" spans="1:6" s="293" customFormat="1" ht="14">
      <c r="A289" s="294" t="s">
        <v>1176</v>
      </c>
      <c r="B289" s="295" t="s">
        <v>426</v>
      </c>
      <c r="C289" s="296" t="s">
        <v>427</v>
      </c>
      <c r="D289" s="297">
        <v>0</v>
      </c>
      <c r="E289" s="298">
        <v>13345.25</v>
      </c>
      <c r="F289" s="299" t="s">
        <v>803</v>
      </c>
    </row>
    <row r="290" spans="1:6" s="293" customFormat="1" ht="14">
      <c r="A290" s="294" t="s">
        <v>1177</v>
      </c>
      <c r="B290" s="295" t="s">
        <v>426</v>
      </c>
      <c r="C290" s="296" t="s">
        <v>427</v>
      </c>
      <c r="D290" s="297">
        <v>0</v>
      </c>
      <c r="E290" s="298">
        <v>13345.25</v>
      </c>
      <c r="F290" s="299" t="s">
        <v>803</v>
      </c>
    </row>
    <row r="291" spans="1:6" s="293" customFormat="1" ht="14">
      <c r="A291" s="294" t="s">
        <v>1178</v>
      </c>
      <c r="B291" s="295" t="s">
        <v>426</v>
      </c>
      <c r="C291" s="296" t="s">
        <v>427</v>
      </c>
      <c r="D291" s="297">
        <v>0</v>
      </c>
      <c r="E291" s="298">
        <v>13345.25</v>
      </c>
      <c r="F291" s="299" t="s">
        <v>803</v>
      </c>
    </row>
    <row r="292" spans="1:6" s="293" customFormat="1" ht="14">
      <c r="A292" s="294" t="s">
        <v>1179</v>
      </c>
      <c r="B292" s="295" t="s">
        <v>426</v>
      </c>
      <c r="C292" s="296" t="s">
        <v>427</v>
      </c>
      <c r="D292" s="297">
        <v>0</v>
      </c>
      <c r="E292" s="298">
        <v>13345.25</v>
      </c>
      <c r="F292" s="299" t="s">
        <v>803</v>
      </c>
    </row>
    <row r="293" spans="1:6" s="293" customFormat="1" ht="14">
      <c r="A293" s="294" t="s">
        <v>1180</v>
      </c>
      <c r="B293" s="295" t="s">
        <v>426</v>
      </c>
      <c r="C293" s="296" t="s">
        <v>427</v>
      </c>
      <c r="D293" s="297">
        <v>0</v>
      </c>
      <c r="E293" s="298">
        <v>13345.25</v>
      </c>
      <c r="F293" s="299" t="s">
        <v>803</v>
      </c>
    </row>
    <row r="294" spans="1:6" s="293" customFormat="1" ht="14">
      <c r="A294" s="294" t="s">
        <v>1181</v>
      </c>
      <c r="B294" s="295" t="s">
        <v>426</v>
      </c>
      <c r="C294" s="296" t="s">
        <v>427</v>
      </c>
      <c r="D294" s="297">
        <v>0</v>
      </c>
      <c r="E294" s="298">
        <v>13345.25</v>
      </c>
      <c r="F294" s="299" t="s">
        <v>803</v>
      </c>
    </row>
    <row r="295" spans="1:6" s="293" customFormat="1" ht="14">
      <c r="A295" s="294" t="s">
        <v>1182</v>
      </c>
      <c r="B295" s="295" t="s">
        <v>426</v>
      </c>
      <c r="C295" s="296" t="s">
        <v>427</v>
      </c>
      <c r="D295" s="297">
        <v>0</v>
      </c>
      <c r="E295" s="298">
        <v>13345.25</v>
      </c>
      <c r="F295" s="299" t="s">
        <v>803</v>
      </c>
    </row>
    <row r="296" spans="1:6" s="293" customFormat="1" ht="14">
      <c r="A296" s="294" t="s">
        <v>1183</v>
      </c>
      <c r="B296" s="295" t="s">
        <v>426</v>
      </c>
      <c r="C296" s="296" t="s">
        <v>427</v>
      </c>
      <c r="D296" s="297">
        <v>0</v>
      </c>
      <c r="E296" s="298">
        <v>13345.25</v>
      </c>
      <c r="F296" s="299" t="s">
        <v>803</v>
      </c>
    </row>
    <row r="297" spans="1:6" s="293" customFormat="1" ht="14">
      <c r="A297" s="294" t="s">
        <v>1184</v>
      </c>
      <c r="B297" s="295" t="s">
        <v>426</v>
      </c>
      <c r="C297" s="296" t="s">
        <v>427</v>
      </c>
      <c r="D297" s="297">
        <v>0</v>
      </c>
      <c r="E297" s="298">
        <v>13345.25</v>
      </c>
      <c r="F297" s="299" t="s">
        <v>803</v>
      </c>
    </row>
    <row r="298" spans="1:6" s="293" customFormat="1" ht="14">
      <c r="A298" s="294" t="s">
        <v>1185</v>
      </c>
      <c r="B298" s="295" t="s">
        <v>426</v>
      </c>
      <c r="C298" s="296" t="s">
        <v>427</v>
      </c>
      <c r="D298" s="297">
        <v>0</v>
      </c>
      <c r="E298" s="298">
        <v>13345.25</v>
      </c>
      <c r="F298" s="299" t="s">
        <v>803</v>
      </c>
    </row>
    <row r="299" spans="1:6" s="293" customFormat="1" ht="14">
      <c r="A299" s="294" t="s">
        <v>1186</v>
      </c>
      <c r="B299" s="295" t="s">
        <v>426</v>
      </c>
      <c r="C299" s="296" t="s">
        <v>427</v>
      </c>
      <c r="D299" s="297">
        <v>0</v>
      </c>
      <c r="E299" s="298">
        <v>20124</v>
      </c>
      <c r="F299" s="299" t="s">
        <v>803</v>
      </c>
    </row>
    <row r="300" spans="1:6" s="293" customFormat="1" ht="14">
      <c r="A300" s="294" t="s">
        <v>1187</v>
      </c>
      <c r="B300" s="295" t="s">
        <v>426</v>
      </c>
      <c r="C300" s="296" t="s">
        <v>427</v>
      </c>
      <c r="D300" s="297">
        <v>0</v>
      </c>
      <c r="E300" s="298">
        <v>13345.25</v>
      </c>
      <c r="F300" s="299" t="s">
        <v>803</v>
      </c>
    </row>
    <row r="301" spans="1:6" s="293" customFormat="1" ht="14">
      <c r="A301" s="294" t="s">
        <v>1188</v>
      </c>
      <c r="B301" s="295" t="s">
        <v>426</v>
      </c>
      <c r="C301" s="296" t="s">
        <v>427</v>
      </c>
      <c r="D301" s="297">
        <v>0</v>
      </c>
      <c r="E301" s="298">
        <v>13999</v>
      </c>
      <c r="F301" s="299" t="s">
        <v>803</v>
      </c>
    </row>
    <row r="302" spans="1:6" s="293" customFormat="1" ht="14">
      <c r="A302" s="294" t="s">
        <v>1189</v>
      </c>
      <c r="B302" s="295" t="s">
        <v>426</v>
      </c>
      <c r="C302" s="296" t="s">
        <v>427</v>
      </c>
      <c r="D302" s="297">
        <v>0</v>
      </c>
      <c r="E302" s="298">
        <v>12988.99</v>
      </c>
      <c r="F302" s="299" t="s">
        <v>803</v>
      </c>
    </row>
    <row r="303" spans="1:6" s="293" customFormat="1" ht="14">
      <c r="A303" s="294" t="s">
        <v>1190</v>
      </c>
      <c r="B303" s="295" t="s">
        <v>426</v>
      </c>
      <c r="C303" s="296" t="s">
        <v>427</v>
      </c>
      <c r="D303" s="297">
        <v>0</v>
      </c>
      <c r="E303" s="298">
        <v>23407</v>
      </c>
      <c r="F303" s="299" t="s">
        <v>803</v>
      </c>
    </row>
    <row r="304" spans="1:6" s="293" customFormat="1" ht="14">
      <c r="A304" s="294" t="s">
        <v>1191</v>
      </c>
      <c r="B304" s="295" t="s">
        <v>426</v>
      </c>
      <c r="C304" s="296" t="s">
        <v>427</v>
      </c>
      <c r="D304" s="297">
        <v>0</v>
      </c>
      <c r="E304" s="298">
        <v>3199</v>
      </c>
      <c r="F304" s="299" t="s">
        <v>803</v>
      </c>
    </row>
    <row r="305" spans="1:6" s="293" customFormat="1" ht="14">
      <c r="A305" s="294" t="s">
        <v>1192</v>
      </c>
      <c r="B305" s="295" t="s">
        <v>426</v>
      </c>
      <c r="C305" s="296" t="s">
        <v>427</v>
      </c>
      <c r="D305" s="297">
        <v>0</v>
      </c>
      <c r="E305" s="298">
        <v>2099</v>
      </c>
      <c r="F305" s="299" t="s">
        <v>803</v>
      </c>
    </row>
    <row r="306" spans="1:6" s="293" customFormat="1" ht="14">
      <c r="A306" s="294" t="s">
        <v>1193</v>
      </c>
      <c r="B306" s="295" t="s">
        <v>426</v>
      </c>
      <c r="C306" s="296" t="s">
        <v>427</v>
      </c>
      <c r="D306" s="297">
        <v>0</v>
      </c>
      <c r="E306" s="298">
        <v>2399</v>
      </c>
      <c r="F306" s="299" t="s">
        <v>803</v>
      </c>
    </row>
    <row r="307" spans="1:6" s="293" customFormat="1" ht="14">
      <c r="A307" s="294" t="s">
        <v>1194</v>
      </c>
      <c r="B307" s="295" t="s">
        <v>426</v>
      </c>
      <c r="C307" s="296" t="s">
        <v>427</v>
      </c>
      <c r="D307" s="297">
        <v>0</v>
      </c>
      <c r="E307" s="298">
        <v>2499</v>
      </c>
      <c r="F307" s="299" t="s">
        <v>803</v>
      </c>
    </row>
    <row r="308" spans="1:6" s="293" customFormat="1" ht="14">
      <c r="A308" s="294" t="s">
        <v>1195</v>
      </c>
      <c r="B308" s="295" t="s">
        <v>426</v>
      </c>
      <c r="C308" s="296" t="s">
        <v>427</v>
      </c>
      <c r="D308" s="297">
        <v>0</v>
      </c>
      <c r="E308" s="298">
        <v>2499</v>
      </c>
      <c r="F308" s="299" t="s">
        <v>803</v>
      </c>
    </row>
    <row r="309" spans="1:6" s="293" customFormat="1" ht="14">
      <c r="A309" s="294" t="s">
        <v>1196</v>
      </c>
      <c r="B309" s="295" t="s">
        <v>426</v>
      </c>
      <c r="C309" s="296" t="s">
        <v>427</v>
      </c>
      <c r="D309" s="297">
        <v>0</v>
      </c>
      <c r="E309" s="298">
        <v>1599</v>
      </c>
      <c r="F309" s="299" t="s">
        <v>803</v>
      </c>
    </row>
    <row r="310" spans="1:6" s="293" customFormat="1" ht="14">
      <c r="A310" s="294" t="s">
        <v>1197</v>
      </c>
      <c r="B310" s="295" t="s">
        <v>426</v>
      </c>
      <c r="C310" s="296" t="s">
        <v>427</v>
      </c>
      <c r="D310" s="297">
        <v>0</v>
      </c>
      <c r="E310" s="298">
        <v>20124</v>
      </c>
      <c r="F310" s="299" t="s">
        <v>803</v>
      </c>
    </row>
    <row r="311" spans="1:6" s="293" customFormat="1" ht="14">
      <c r="A311" s="294" t="s">
        <v>1198</v>
      </c>
      <c r="B311" s="295" t="s">
        <v>426</v>
      </c>
      <c r="C311" s="296" t="s">
        <v>427</v>
      </c>
      <c r="D311" s="297">
        <v>0</v>
      </c>
      <c r="E311" s="298">
        <v>2799</v>
      </c>
      <c r="F311" s="299" t="s">
        <v>804</v>
      </c>
    </row>
    <row r="312" spans="1:6" s="293" customFormat="1" ht="14">
      <c r="A312" s="294" t="s">
        <v>1199</v>
      </c>
      <c r="B312" s="295" t="s">
        <v>426</v>
      </c>
      <c r="C312" s="296" t="s">
        <v>427</v>
      </c>
      <c r="D312" s="297">
        <v>0</v>
      </c>
      <c r="E312" s="298">
        <v>1799</v>
      </c>
      <c r="F312" s="299" t="s">
        <v>803</v>
      </c>
    </row>
    <row r="313" spans="1:6" s="293" customFormat="1" ht="14">
      <c r="A313" s="294" t="s">
        <v>1200</v>
      </c>
      <c r="B313" s="295" t="s">
        <v>426</v>
      </c>
      <c r="C313" s="296" t="s">
        <v>427</v>
      </c>
      <c r="D313" s="297">
        <v>0</v>
      </c>
      <c r="E313" s="298">
        <v>1799</v>
      </c>
      <c r="F313" s="299" t="s">
        <v>803</v>
      </c>
    </row>
    <row r="314" spans="1:6" s="293" customFormat="1" ht="14">
      <c r="A314" s="294" t="s">
        <v>1201</v>
      </c>
      <c r="B314" s="295" t="s">
        <v>426</v>
      </c>
      <c r="C314" s="296" t="s">
        <v>427</v>
      </c>
      <c r="D314" s="297">
        <v>0</v>
      </c>
      <c r="E314" s="298">
        <v>1799</v>
      </c>
      <c r="F314" s="299" t="s">
        <v>803</v>
      </c>
    </row>
    <row r="315" spans="1:6" s="293" customFormat="1" ht="14">
      <c r="A315" s="294" t="s">
        <v>1202</v>
      </c>
      <c r="B315" s="295" t="s">
        <v>426</v>
      </c>
      <c r="C315" s="296" t="s">
        <v>427</v>
      </c>
      <c r="D315" s="297">
        <v>0</v>
      </c>
      <c r="E315" s="298">
        <v>1799</v>
      </c>
      <c r="F315" s="299" t="s">
        <v>803</v>
      </c>
    </row>
    <row r="316" spans="1:6" s="293" customFormat="1" ht="14">
      <c r="A316" s="294" t="s">
        <v>1203</v>
      </c>
      <c r="B316" s="295" t="s">
        <v>426</v>
      </c>
      <c r="C316" s="296" t="s">
        <v>427</v>
      </c>
      <c r="D316" s="297">
        <v>0</v>
      </c>
      <c r="E316" s="298">
        <v>1799</v>
      </c>
      <c r="F316" s="299" t="s">
        <v>803</v>
      </c>
    </row>
    <row r="317" spans="1:6" s="293" customFormat="1" ht="14">
      <c r="A317" s="294" t="s">
        <v>1204</v>
      </c>
      <c r="B317" s="295" t="s">
        <v>426</v>
      </c>
      <c r="C317" s="296" t="s">
        <v>427</v>
      </c>
      <c r="D317" s="297">
        <v>0</v>
      </c>
      <c r="E317" s="298">
        <v>999</v>
      </c>
      <c r="F317" s="299" t="s">
        <v>803</v>
      </c>
    </row>
    <row r="318" spans="1:6" s="293" customFormat="1" ht="14">
      <c r="A318" s="294" t="s">
        <v>1205</v>
      </c>
      <c r="B318" s="295" t="s">
        <v>426</v>
      </c>
      <c r="C318" s="296" t="s">
        <v>427</v>
      </c>
      <c r="D318" s="297">
        <v>0</v>
      </c>
      <c r="E318" s="298">
        <v>1499</v>
      </c>
      <c r="F318" s="299" t="s">
        <v>803</v>
      </c>
    </row>
    <row r="319" spans="1:6" s="293" customFormat="1" ht="14">
      <c r="A319" s="294" t="s">
        <v>1206</v>
      </c>
      <c r="B319" s="295" t="s">
        <v>426</v>
      </c>
      <c r="C319" s="296" t="s">
        <v>427</v>
      </c>
      <c r="D319" s="297">
        <v>0</v>
      </c>
      <c r="E319" s="298">
        <v>1799</v>
      </c>
      <c r="F319" s="299" t="s">
        <v>803</v>
      </c>
    </row>
    <row r="320" spans="1:6" s="293" customFormat="1" ht="14">
      <c r="A320" s="294" t="s">
        <v>1207</v>
      </c>
      <c r="B320" s="295" t="s">
        <v>426</v>
      </c>
      <c r="C320" s="296" t="s">
        <v>427</v>
      </c>
      <c r="D320" s="297">
        <v>0</v>
      </c>
      <c r="E320" s="298">
        <v>1999</v>
      </c>
      <c r="F320" s="299" t="s">
        <v>803</v>
      </c>
    </row>
    <row r="321" spans="1:6" s="293" customFormat="1" ht="14">
      <c r="A321" s="294" t="s">
        <v>1208</v>
      </c>
      <c r="B321" s="295" t="s">
        <v>426</v>
      </c>
      <c r="C321" s="296" t="s">
        <v>427</v>
      </c>
      <c r="D321" s="297">
        <v>0</v>
      </c>
      <c r="E321" s="298">
        <v>20124</v>
      </c>
      <c r="F321" s="299" t="s">
        <v>803</v>
      </c>
    </row>
    <row r="322" spans="1:6" s="293" customFormat="1" ht="14">
      <c r="A322" s="294" t="s">
        <v>1209</v>
      </c>
      <c r="B322" s="295" t="s">
        <v>426</v>
      </c>
      <c r="C322" s="296" t="s">
        <v>427</v>
      </c>
      <c r="D322" s="297">
        <v>0</v>
      </c>
      <c r="E322" s="298">
        <v>1999</v>
      </c>
      <c r="F322" s="299" t="s">
        <v>803</v>
      </c>
    </row>
    <row r="323" spans="1:6" s="293" customFormat="1" ht="14">
      <c r="A323" s="294" t="s">
        <v>1210</v>
      </c>
      <c r="B323" s="295" t="s">
        <v>426</v>
      </c>
      <c r="C323" s="296" t="s">
        <v>427</v>
      </c>
      <c r="D323" s="297">
        <v>0</v>
      </c>
      <c r="E323" s="298">
        <v>1999</v>
      </c>
      <c r="F323" s="299" t="s">
        <v>803</v>
      </c>
    </row>
    <row r="324" spans="1:6" s="293" customFormat="1" ht="14">
      <c r="A324" s="294" t="s">
        <v>1211</v>
      </c>
      <c r="B324" s="295" t="s">
        <v>426</v>
      </c>
      <c r="C324" s="296" t="s">
        <v>427</v>
      </c>
      <c r="D324" s="297">
        <v>0</v>
      </c>
      <c r="E324" s="298">
        <v>949</v>
      </c>
      <c r="F324" s="299" t="s">
        <v>803</v>
      </c>
    </row>
    <row r="325" spans="1:6" s="293" customFormat="1" ht="14">
      <c r="A325" s="294" t="s">
        <v>1212</v>
      </c>
      <c r="B325" s="295" t="s">
        <v>426</v>
      </c>
      <c r="C325" s="296" t="s">
        <v>427</v>
      </c>
      <c r="D325" s="297">
        <v>0</v>
      </c>
      <c r="E325" s="298">
        <v>2599</v>
      </c>
      <c r="F325" s="299" t="s">
        <v>2429</v>
      </c>
    </row>
    <row r="326" spans="1:6" s="293" customFormat="1" ht="14">
      <c r="A326" s="294" t="s">
        <v>1213</v>
      </c>
      <c r="B326" s="295" t="s">
        <v>426</v>
      </c>
      <c r="C326" s="296" t="s">
        <v>427</v>
      </c>
      <c r="D326" s="297">
        <v>0</v>
      </c>
      <c r="E326" s="298">
        <v>2599</v>
      </c>
      <c r="F326" s="299" t="s">
        <v>803</v>
      </c>
    </row>
    <row r="327" spans="1:6" s="293" customFormat="1" ht="14">
      <c r="A327" s="294" t="s">
        <v>1214</v>
      </c>
      <c r="B327" s="295" t="s">
        <v>426</v>
      </c>
      <c r="C327" s="296" t="s">
        <v>427</v>
      </c>
      <c r="D327" s="297">
        <v>0</v>
      </c>
      <c r="E327" s="298">
        <v>3624</v>
      </c>
      <c r="F327" s="299" t="s">
        <v>803</v>
      </c>
    </row>
    <row r="328" spans="1:6" s="293" customFormat="1" ht="14">
      <c r="A328" s="294" t="s">
        <v>1215</v>
      </c>
      <c r="B328" s="295" t="s">
        <v>426</v>
      </c>
      <c r="C328" s="296" t="s">
        <v>427</v>
      </c>
      <c r="D328" s="297">
        <v>0</v>
      </c>
      <c r="E328" s="298">
        <v>2199</v>
      </c>
      <c r="F328" s="299" t="s">
        <v>803</v>
      </c>
    </row>
    <row r="329" spans="1:6" s="293" customFormat="1" ht="14">
      <c r="A329" s="294" t="s">
        <v>1216</v>
      </c>
      <c r="B329" s="295" t="s">
        <v>426</v>
      </c>
      <c r="C329" s="296" t="s">
        <v>427</v>
      </c>
      <c r="D329" s="297">
        <v>0</v>
      </c>
      <c r="E329" s="298">
        <v>1799</v>
      </c>
      <c r="F329" s="299" t="s">
        <v>803</v>
      </c>
    </row>
    <row r="330" spans="1:6" s="293" customFormat="1" ht="14">
      <c r="A330" s="294" t="s">
        <v>1217</v>
      </c>
      <c r="B330" s="295" t="s">
        <v>426</v>
      </c>
      <c r="C330" s="296" t="s">
        <v>427</v>
      </c>
      <c r="D330" s="297">
        <v>0</v>
      </c>
      <c r="E330" s="298">
        <v>2599</v>
      </c>
      <c r="F330" s="299" t="s">
        <v>803</v>
      </c>
    </row>
    <row r="331" spans="1:6" s="293" customFormat="1" ht="14">
      <c r="A331" s="294" t="s">
        <v>1218</v>
      </c>
      <c r="B331" s="295" t="s">
        <v>426</v>
      </c>
      <c r="C331" s="296" t="s">
        <v>427</v>
      </c>
      <c r="D331" s="297">
        <v>0</v>
      </c>
      <c r="E331" s="298">
        <v>2499</v>
      </c>
      <c r="F331" s="299" t="s">
        <v>803</v>
      </c>
    </row>
    <row r="332" spans="1:6" s="293" customFormat="1" ht="14">
      <c r="A332" s="294" t="s">
        <v>1219</v>
      </c>
      <c r="B332" s="295" t="s">
        <v>426</v>
      </c>
      <c r="C332" s="296" t="s">
        <v>427</v>
      </c>
      <c r="D332" s="297">
        <v>0</v>
      </c>
      <c r="E332" s="298">
        <v>20124</v>
      </c>
      <c r="F332" s="299" t="s">
        <v>803</v>
      </c>
    </row>
    <row r="333" spans="1:6" s="293" customFormat="1" ht="14">
      <c r="A333" s="294" t="s">
        <v>1220</v>
      </c>
      <c r="B333" s="295" t="s">
        <v>426</v>
      </c>
      <c r="C333" s="296" t="s">
        <v>427</v>
      </c>
      <c r="D333" s="297">
        <v>0</v>
      </c>
      <c r="E333" s="298">
        <v>3356</v>
      </c>
      <c r="F333" s="299" t="s">
        <v>803</v>
      </c>
    </row>
    <row r="334" spans="1:6" s="293" customFormat="1" ht="14">
      <c r="A334" s="294" t="s">
        <v>1221</v>
      </c>
      <c r="B334" s="295" t="s">
        <v>426</v>
      </c>
      <c r="C334" s="296" t="s">
        <v>427</v>
      </c>
      <c r="D334" s="297">
        <v>0</v>
      </c>
      <c r="E334" s="298">
        <v>48971.31</v>
      </c>
      <c r="F334" s="299" t="s">
        <v>803</v>
      </c>
    </row>
    <row r="335" spans="1:6" s="293" customFormat="1" ht="14">
      <c r="A335" s="294" t="s">
        <v>1222</v>
      </c>
      <c r="B335" s="295" t="s">
        <v>426</v>
      </c>
      <c r="C335" s="296" t="s">
        <v>427</v>
      </c>
      <c r="D335" s="297">
        <v>0</v>
      </c>
      <c r="E335" s="298">
        <v>48971.31</v>
      </c>
      <c r="F335" s="299" t="s">
        <v>803</v>
      </c>
    </row>
    <row r="336" spans="1:6" s="293" customFormat="1" ht="14">
      <c r="A336" s="294" t="s">
        <v>1223</v>
      </c>
      <c r="B336" s="295" t="s">
        <v>426</v>
      </c>
      <c r="C336" s="296" t="s">
        <v>427</v>
      </c>
      <c r="D336" s="297">
        <v>0</v>
      </c>
      <c r="E336" s="298">
        <v>48971.31</v>
      </c>
      <c r="F336" s="299" t="s">
        <v>803</v>
      </c>
    </row>
    <row r="337" spans="1:6" s="293" customFormat="1" ht="14">
      <c r="A337" s="294" t="s">
        <v>1224</v>
      </c>
      <c r="B337" s="295" t="s">
        <v>426</v>
      </c>
      <c r="C337" s="296" t="s">
        <v>427</v>
      </c>
      <c r="D337" s="297">
        <v>0</v>
      </c>
      <c r="E337" s="298">
        <v>48971.31</v>
      </c>
      <c r="F337" s="299" t="s">
        <v>803</v>
      </c>
    </row>
    <row r="338" spans="1:6" s="293" customFormat="1" ht="14">
      <c r="A338" s="294" t="s">
        <v>1225</v>
      </c>
      <c r="B338" s="295" t="s">
        <v>426</v>
      </c>
      <c r="C338" s="296" t="s">
        <v>427</v>
      </c>
      <c r="D338" s="297">
        <v>0</v>
      </c>
      <c r="E338" s="298">
        <v>48971.31</v>
      </c>
      <c r="F338" s="299" t="s">
        <v>803</v>
      </c>
    </row>
    <row r="339" spans="1:6" s="293" customFormat="1" ht="14">
      <c r="A339" s="294" t="s">
        <v>1226</v>
      </c>
      <c r="B339" s="295" t="s">
        <v>426</v>
      </c>
      <c r="C339" s="296" t="s">
        <v>427</v>
      </c>
      <c r="D339" s="297">
        <v>0</v>
      </c>
      <c r="E339" s="298">
        <v>48971.31</v>
      </c>
      <c r="F339" s="299" t="s">
        <v>803</v>
      </c>
    </row>
    <row r="340" spans="1:6" s="293" customFormat="1" ht="14">
      <c r="A340" s="294" t="s">
        <v>1227</v>
      </c>
      <c r="B340" s="295" t="s">
        <v>426</v>
      </c>
      <c r="C340" s="296" t="s">
        <v>427</v>
      </c>
      <c r="D340" s="297">
        <v>0</v>
      </c>
      <c r="E340" s="298">
        <v>48971.31</v>
      </c>
      <c r="F340" s="299" t="s">
        <v>804</v>
      </c>
    </row>
    <row r="341" spans="1:6" s="293" customFormat="1" ht="14">
      <c r="A341" s="294" t="s">
        <v>1228</v>
      </c>
      <c r="B341" s="295" t="s">
        <v>426</v>
      </c>
      <c r="C341" s="296" t="s">
        <v>427</v>
      </c>
      <c r="D341" s="297">
        <v>0</v>
      </c>
      <c r="E341" s="298">
        <v>48971.31</v>
      </c>
      <c r="F341" s="299" t="s">
        <v>803</v>
      </c>
    </row>
    <row r="342" spans="1:6" s="293" customFormat="1" ht="14">
      <c r="A342" s="294" t="s">
        <v>1229</v>
      </c>
      <c r="B342" s="295" t="s">
        <v>426</v>
      </c>
      <c r="C342" s="296" t="s">
        <v>427</v>
      </c>
      <c r="D342" s="297">
        <v>0</v>
      </c>
      <c r="E342" s="298">
        <v>48971.31</v>
      </c>
      <c r="F342" s="299" t="s">
        <v>803</v>
      </c>
    </row>
    <row r="343" spans="1:6" s="293" customFormat="1" ht="14">
      <c r="A343" s="294" t="s">
        <v>1230</v>
      </c>
      <c r="B343" s="295" t="s">
        <v>426</v>
      </c>
      <c r="C343" s="296" t="s">
        <v>427</v>
      </c>
      <c r="D343" s="297">
        <v>0</v>
      </c>
      <c r="E343" s="298">
        <v>20124</v>
      </c>
      <c r="F343" s="299" t="s">
        <v>803</v>
      </c>
    </row>
    <row r="344" spans="1:6" s="293" customFormat="1" ht="14">
      <c r="A344" s="294" t="s">
        <v>1231</v>
      </c>
      <c r="B344" s="295" t="s">
        <v>426</v>
      </c>
      <c r="C344" s="296">
        <v>0.33329999999999999</v>
      </c>
      <c r="D344" s="297">
        <v>0</v>
      </c>
      <c r="E344" s="298">
        <v>48971.31</v>
      </c>
      <c r="F344" s="299" t="s">
        <v>803</v>
      </c>
    </row>
    <row r="345" spans="1:6" s="293" customFormat="1" ht="14">
      <c r="A345" s="294" t="s">
        <v>1232</v>
      </c>
      <c r="B345" s="295" t="s">
        <v>426</v>
      </c>
      <c r="C345" s="296" t="s">
        <v>427</v>
      </c>
      <c r="D345" s="297">
        <v>0</v>
      </c>
      <c r="E345" s="298">
        <v>48971.31</v>
      </c>
      <c r="F345" s="299" t="s">
        <v>803</v>
      </c>
    </row>
    <row r="346" spans="1:6" s="293" customFormat="1" ht="14">
      <c r="A346" s="294" t="s">
        <v>1233</v>
      </c>
      <c r="B346" s="295" t="s">
        <v>426</v>
      </c>
      <c r="C346" s="296" t="s">
        <v>427</v>
      </c>
      <c r="D346" s="297">
        <v>0</v>
      </c>
      <c r="E346" s="298">
        <v>48971.31</v>
      </c>
      <c r="F346" s="299" t="s">
        <v>803</v>
      </c>
    </row>
    <row r="347" spans="1:6" s="293" customFormat="1" ht="14">
      <c r="A347" s="294" t="s">
        <v>1234</v>
      </c>
      <c r="B347" s="295" t="s">
        <v>426</v>
      </c>
      <c r="C347" s="296" t="s">
        <v>427</v>
      </c>
      <c r="D347" s="297">
        <v>0</v>
      </c>
      <c r="E347" s="298">
        <v>2799</v>
      </c>
      <c r="F347" s="299" t="s">
        <v>803</v>
      </c>
    </row>
    <row r="348" spans="1:6" s="293" customFormat="1" ht="14">
      <c r="A348" s="294" t="s">
        <v>1235</v>
      </c>
      <c r="B348" s="295" t="s">
        <v>426</v>
      </c>
      <c r="C348" s="296" t="s">
        <v>427</v>
      </c>
      <c r="D348" s="297">
        <v>0</v>
      </c>
      <c r="E348" s="298">
        <v>20124</v>
      </c>
      <c r="F348" s="299" t="s">
        <v>803</v>
      </c>
    </row>
    <row r="349" spans="1:6" s="293" customFormat="1" ht="14">
      <c r="A349" s="294" t="s">
        <v>1236</v>
      </c>
      <c r="B349" s="295" t="s">
        <v>426</v>
      </c>
      <c r="C349" s="296" t="s">
        <v>427</v>
      </c>
      <c r="D349" s="297">
        <v>0</v>
      </c>
      <c r="E349" s="298">
        <v>20124</v>
      </c>
      <c r="F349" s="299" t="s">
        <v>803</v>
      </c>
    </row>
    <row r="350" spans="1:6" s="293" customFormat="1" ht="14">
      <c r="A350" s="294" t="s">
        <v>1237</v>
      </c>
      <c r="B350" s="295" t="s">
        <v>426</v>
      </c>
      <c r="C350" s="296" t="s">
        <v>427</v>
      </c>
      <c r="D350" s="297">
        <v>0</v>
      </c>
      <c r="E350" s="298">
        <v>14449</v>
      </c>
      <c r="F350" s="299" t="s">
        <v>803</v>
      </c>
    </row>
    <row r="351" spans="1:6" s="293" customFormat="1" ht="14">
      <c r="A351" s="294" t="s">
        <v>1238</v>
      </c>
      <c r="B351" s="295" t="s">
        <v>426</v>
      </c>
      <c r="C351" s="296" t="s">
        <v>427</v>
      </c>
      <c r="D351" s="297">
        <v>0</v>
      </c>
      <c r="E351" s="298">
        <v>7689</v>
      </c>
      <c r="F351" s="299" t="s">
        <v>803</v>
      </c>
    </row>
    <row r="352" spans="1:6" s="293" customFormat="1" ht="14">
      <c r="A352" s="294" t="s">
        <v>1239</v>
      </c>
      <c r="B352" s="295" t="s">
        <v>426</v>
      </c>
      <c r="C352" s="296" t="s">
        <v>427</v>
      </c>
      <c r="D352" s="297">
        <v>0</v>
      </c>
      <c r="E352" s="298">
        <v>23963.66</v>
      </c>
      <c r="F352" s="299" t="s">
        <v>804</v>
      </c>
    </row>
    <row r="353" spans="1:6" s="293" customFormat="1" ht="14">
      <c r="A353" s="294" t="s">
        <v>1240</v>
      </c>
      <c r="B353" s="295" t="s">
        <v>426</v>
      </c>
      <c r="C353" s="296" t="s">
        <v>427</v>
      </c>
      <c r="D353" s="297">
        <v>0</v>
      </c>
      <c r="E353" s="298">
        <v>7489</v>
      </c>
      <c r="F353" s="299" t="s">
        <v>803</v>
      </c>
    </row>
    <row r="354" spans="1:6" s="293" customFormat="1" ht="14">
      <c r="A354" s="294" t="s">
        <v>1241</v>
      </c>
      <c r="B354" s="295" t="s">
        <v>426</v>
      </c>
      <c r="C354" s="296" t="s">
        <v>427</v>
      </c>
      <c r="D354" s="297">
        <v>0</v>
      </c>
      <c r="E354" s="298">
        <v>8589</v>
      </c>
      <c r="F354" s="299" t="s">
        <v>803</v>
      </c>
    </row>
    <row r="355" spans="1:6" s="293" customFormat="1" ht="14">
      <c r="A355" s="294" t="s">
        <v>1242</v>
      </c>
      <c r="B355" s="295" t="s">
        <v>426</v>
      </c>
      <c r="C355" s="296" t="s">
        <v>427</v>
      </c>
      <c r="D355" s="297">
        <v>0</v>
      </c>
      <c r="E355" s="298">
        <v>5289</v>
      </c>
      <c r="F355" s="299" t="s">
        <v>803</v>
      </c>
    </row>
    <row r="356" spans="1:6" s="293" customFormat="1" ht="14">
      <c r="A356" s="294" t="s">
        <v>1243</v>
      </c>
      <c r="B356" s="295" t="s">
        <v>426</v>
      </c>
      <c r="C356" s="296" t="s">
        <v>427</v>
      </c>
      <c r="D356" s="297">
        <v>0</v>
      </c>
      <c r="E356" s="298">
        <v>13447.28</v>
      </c>
      <c r="F356" s="299" t="s">
        <v>804</v>
      </c>
    </row>
    <row r="357" spans="1:6" s="293" customFormat="1" ht="14">
      <c r="A357" s="294" t="s">
        <v>1244</v>
      </c>
      <c r="B357" s="295" t="s">
        <v>426</v>
      </c>
      <c r="C357" s="296" t="s">
        <v>427</v>
      </c>
      <c r="D357" s="297">
        <v>0</v>
      </c>
      <c r="E357" s="298">
        <v>13447.28</v>
      </c>
      <c r="F357" s="299" t="s">
        <v>803</v>
      </c>
    </row>
    <row r="358" spans="1:6" s="293" customFormat="1" ht="14">
      <c r="A358" s="294" t="s">
        <v>1245</v>
      </c>
      <c r="B358" s="295" t="s">
        <v>426</v>
      </c>
      <c r="C358" s="296" t="s">
        <v>427</v>
      </c>
      <c r="D358" s="297">
        <v>0</v>
      </c>
      <c r="E358" s="298">
        <v>13447.28</v>
      </c>
      <c r="F358" s="299" t="s">
        <v>803</v>
      </c>
    </row>
    <row r="359" spans="1:6" s="293" customFormat="1" ht="14">
      <c r="A359" s="294" t="s">
        <v>1246</v>
      </c>
      <c r="B359" s="295" t="s">
        <v>426</v>
      </c>
      <c r="C359" s="296" t="s">
        <v>427</v>
      </c>
      <c r="D359" s="297">
        <v>0</v>
      </c>
      <c r="E359" s="298">
        <v>13447.28</v>
      </c>
      <c r="F359" s="299" t="s">
        <v>803</v>
      </c>
    </row>
    <row r="360" spans="1:6" s="293" customFormat="1" ht="14">
      <c r="A360" s="294" t="s">
        <v>1247</v>
      </c>
      <c r="B360" s="295" t="s">
        <v>426</v>
      </c>
      <c r="C360" s="296" t="s">
        <v>427</v>
      </c>
      <c r="D360" s="297">
        <v>0</v>
      </c>
      <c r="E360" s="298">
        <v>13447.28</v>
      </c>
      <c r="F360" s="299" t="s">
        <v>803</v>
      </c>
    </row>
    <row r="361" spans="1:6" s="293" customFormat="1" ht="14">
      <c r="A361" s="294" t="s">
        <v>1248</v>
      </c>
      <c r="B361" s="295" t="s">
        <v>426</v>
      </c>
      <c r="C361" s="296" t="s">
        <v>427</v>
      </c>
      <c r="D361" s="297">
        <v>0</v>
      </c>
      <c r="E361" s="298">
        <v>13027.92</v>
      </c>
      <c r="F361" s="299" t="s">
        <v>803</v>
      </c>
    </row>
    <row r="362" spans="1:6" s="293" customFormat="1" ht="14">
      <c r="A362" s="294" t="s">
        <v>1249</v>
      </c>
      <c r="B362" s="295" t="s">
        <v>426</v>
      </c>
      <c r="C362" s="296" t="s">
        <v>427</v>
      </c>
      <c r="D362" s="297">
        <v>0</v>
      </c>
      <c r="E362" s="298">
        <v>13027.92</v>
      </c>
      <c r="F362" s="299" t="s">
        <v>803</v>
      </c>
    </row>
    <row r="363" spans="1:6" s="293" customFormat="1" ht="14">
      <c r="A363" s="294" t="s">
        <v>1250</v>
      </c>
      <c r="B363" s="295" t="s">
        <v>426</v>
      </c>
      <c r="C363" s="296" t="s">
        <v>427</v>
      </c>
      <c r="D363" s="297">
        <v>0</v>
      </c>
      <c r="E363" s="298">
        <v>15252.2</v>
      </c>
      <c r="F363" s="299" t="s">
        <v>803</v>
      </c>
    </row>
    <row r="364" spans="1:6" s="293" customFormat="1" ht="14">
      <c r="A364" s="294" t="s">
        <v>1251</v>
      </c>
      <c r="B364" s="295" t="s">
        <v>426</v>
      </c>
      <c r="C364" s="296" t="s">
        <v>427</v>
      </c>
      <c r="D364" s="297">
        <v>0</v>
      </c>
      <c r="E364" s="298">
        <v>13027.92</v>
      </c>
      <c r="F364" s="299" t="s">
        <v>803</v>
      </c>
    </row>
    <row r="365" spans="1:6" s="293" customFormat="1" ht="14">
      <c r="A365" s="294" t="s">
        <v>1252</v>
      </c>
      <c r="B365" s="295" t="s">
        <v>426</v>
      </c>
      <c r="C365" s="296" t="s">
        <v>427</v>
      </c>
      <c r="D365" s="297">
        <v>0</v>
      </c>
      <c r="E365" s="298">
        <v>13027.92</v>
      </c>
      <c r="F365" s="299" t="s">
        <v>803</v>
      </c>
    </row>
    <row r="366" spans="1:6" s="293" customFormat="1" ht="14">
      <c r="A366" s="294" t="s">
        <v>1253</v>
      </c>
      <c r="B366" s="295" t="s">
        <v>426</v>
      </c>
      <c r="C366" s="296" t="s">
        <v>427</v>
      </c>
      <c r="D366" s="297">
        <v>0</v>
      </c>
      <c r="E366" s="298">
        <v>13027.92</v>
      </c>
      <c r="F366" s="299" t="s">
        <v>803</v>
      </c>
    </row>
    <row r="367" spans="1:6" s="293" customFormat="1" ht="14">
      <c r="A367" s="294" t="s">
        <v>1254</v>
      </c>
      <c r="B367" s="295" t="s">
        <v>426</v>
      </c>
      <c r="C367" s="296" t="s">
        <v>427</v>
      </c>
      <c r="D367" s="297">
        <v>0</v>
      </c>
      <c r="E367" s="298">
        <v>13027.92</v>
      </c>
      <c r="F367" s="299" t="s">
        <v>803</v>
      </c>
    </row>
    <row r="368" spans="1:6" s="293" customFormat="1" ht="14">
      <c r="A368" s="294" t="s">
        <v>1255</v>
      </c>
      <c r="B368" s="295" t="s">
        <v>426</v>
      </c>
      <c r="C368" s="296" t="s">
        <v>427</v>
      </c>
      <c r="D368" s="297">
        <v>0</v>
      </c>
      <c r="E368" s="298">
        <v>13027.92</v>
      </c>
      <c r="F368" s="299" t="s">
        <v>803</v>
      </c>
    </row>
    <row r="369" spans="1:6" s="293" customFormat="1" ht="14">
      <c r="A369" s="294" t="s">
        <v>1256</v>
      </c>
      <c r="B369" s="295" t="s">
        <v>426</v>
      </c>
      <c r="C369" s="296" t="s">
        <v>427</v>
      </c>
      <c r="D369" s="297">
        <v>0</v>
      </c>
      <c r="E369" s="298">
        <v>13027.92</v>
      </c>
      <c r="F369" s="299" t="s">
        <v>803</v>
      </c>
    </row>
    <row r="370" spans="1:6" s="293" customFormat="1" ht="14">
      <c r="A370" s="294" t="s">
        <v>1257</v>
      </c>
      <c r="B370" s="295" t="s">
        <v>426</v>
      </c>
      <c r="C370" s="296" t="s">
        <v>427</v>
      </c>
      <c r="D370" s="297">
        <v>0</v>
      </c>
      <c r="E370" s="298">
        <v>13027.92</v>
      </c>
      <c r="F370" s="299" t="s">
        <v>803</v>
      </c>
    </row>
    <row r="371" spans="1:6" s="293" customFormat="1" ht="14">
      <c r="A371" s="294" t="s">
        <v>1258</v>
      </c>
      <c r="B371" s="295" t="s">
        <v>426</v>
      </c>
      <c r="C371" s="296" t="s">
        <v>427</v>
      </c>
      <c r="D371" s="297">
        <v>0</v>
      </c>
      <c r="E371" s="298">
        <v>13027.92</v>
      </c>
      <c r="F371" s="299" t="s">
        <v>803</v>
      </c>
    </row>
    <row r="372" spans="1:6" s="293" customFormat="1" ht="14">
      <c r="A372" s="294" t="s">
        <v>1259</v>
      </c>
      <c r="B372" s="295" t="s">
        <v>426</v>
      </c>
      <c r="C372" s="296" t="s">
        <v>427</v>
      </c>
      <c r="D372" s="297">
        <v>0</v>
      </c>
      <c r="E372" s="298">
        <v>7614</v>
      </c>
      <c r="F372" s="299" t="s">
        <v>803</v>
      </c>
    </row>
    <row r="373" spans="1:6" s="293" customFormat="1" ht="14">
      <c r="A373" s="294" t="s">
        <v>1260</v>
      </c>
      <c r="B373" s="295" t="s">
        <v>426</v>
      </c>
      <c r="C373" s="296" t="s">
        <v>427</v>
      </c>
      <c r="D373" s="297">
        <v>0</v>
      </c>
      <c r="E373" s="298">
        <v>12061.07</v>
      </c>
      <c r="F373" s="299" t="s">
        <v>803</v>
      </c>
    </row>
    <row r="374" spans="1:6" s="293" customFormat="1" ht="14">
      <c r="A374" s="294" t="s">
        <v>1261</v>
      </c>
      <c r="B374" s="295" t="s">
        <v>426</v>
      </c>
      <c r="C374" s="296" t="s">
        <v>427</v>
      </c>
      <c r="D374" s="297">
        <v>0</v>
      </c>
      <c r="E374" s="298">
        <v>9789</v>
      </c>
      <c r="F374" s="299" t="s">
        <v>803</v>
      </c>
    </row>
    <row r="375" spans="1:6" s="293" customFormat="1" ht="14">
      <c r="A375" s="294" t="s">
        <v>1262</v>
      </c>
      <c r="B375" s="295" t="s">
        <v>426</v>
      </c>
      <c r="C375" s="296" t="s">
        <v>427</v>
      </c>
      <c r="D375" s="297">
        <v>0</v>
      </c>
      <c r="E375" s="298">
        <v>12061.07</v>
      </c>
      <c r="F375" s="299" t="s">
        <v>803</v>
      </c>
    </row>
    <row r="376" spans="1:6" s="293" customFormat="1" ht="14">
      <c r="A376" s="294" t="s">
        <v>1263</v>
      </c>
      <c r="B376" s="295" t="s">
        <v>426</v>
      </c>
      <c r="C376" s="296" t="s">
        <v>427</v>
      </c>
      <c r="D376" s="297">
        <v>0</v>
      </c>
      <c r="E376" s="298">
        <v>12061.07</v>
      </c>
      <c r="F376" s="299" t="s">
        <v>803</v>
      </c>
    </row>
    <row r="377" spans="1:6" s="293" customFormat="1" ht="14">
      <c r="A377" s="294" t="s">
        <v>1264</v>
      </c>
      <c r="B377" s="295" t="s">
        <v>426</v>
      </c>
      <c r="C377" s="296" t="s">
        <v>427</v>
      </c>
      <c r="D377" s="297">
        <v>0</v>
      </c>
      <c r="E377" s="298">
        <v>12061.07</v>
      </c>
      <c r="F377" s="299" t="s">
        <v>803</v>
      </c>
    </row>
    <row r="378" spans="1:6" s="293" customFormat="1" ht="14">
      <c r="A378" s="294" t="s">
        <v>1265</v>
      </c>
      <c r="B378" s="295" t="s">
        <v>426</v>
      </c>
      <c r="C378" s="296" t="s">
        <v>427</v>
      </c>
      <c r="D378" s="297">
        <v>0</v>
      </c>
      <c r="E378" s="298">
        <v>12061.07</v>
      </c>
      <c r="F378" s="299" t="s">
        <v>803</v>
      </c>
    </row>
    <row r="379" spans="1:6" s="293" customFormat="1" ht="14">
      <c r="A379" s="294" t="s">
        <v>1266</v>
      </c>
      <c r="B379" s="295" t="s">
        <v>426</v>
      </c>
      <c r="C379" s="296" t="s">
        <v>427</v>
      </c>
      <c r="D379" s="297">
        <v>0</v>
      </c>
      <c r="E379" s="298">
        <v>12061.07</v>
      </c>
      <c r="F379" s="299" t="s">
        <v>803</v>
      </c>
    </row>
    <row r="380" spans="1:6" s="293" customFormat="1" ht="14">
      <c r="A380" s="294" t="s">
        <v>1267</v>
      </c>
      <c r="B380" s="295" t="s">
        <v>426</v>
      </c>
      <c r="C380" s="296" t="s">
        <v>427</v>
      </c>
      <c r="D380" s="297">
        <v>0</v>
      </c>
      <c r="E380" s="298">
        <v>12061.07</v>
      </c>
      <c r="F380" s="299" t="s">
        <v>803</v>
      </c>
    </row>
    <row r="381" spans="1:6" s="293" customFormat="1" ht="14">
      <c r="A381" s="294" t="s">
        <v>1268</v>
      </c>
      <c r="B381" s="295" t="s">
        <v>426</v>
      </c>
      <c r="C381" s="296" t="s">
        <v>427</v>
      </c>
      <c r="D381" s="297">
        <v>0</v>
      </c>
      <c r="E381" s="298">
        <v>12061.07</v>
      </c>
      <c r="F381" s="299" t="s">
        <v>803</v>
      </c>
    </row>
    <row r="382" spans="1:6" s="293" customFormat="1" ht="14">
      <c r="A382" s="294" t="s">
        <v>1269</v>
      </c>
      <c r="B382" s="295" t="s">
        <v>426</v>
      </c>
      <c r="C382" s="296" t="s">
        <v>427</v>
      </c>
      <c r="D382" s="297">
        <v>0</v>
      </c>
      <c r="E382" s="298">
        <v>12061.07</v>
      </c>
      <c r="F382" s="299" t="s">
        <v>803</v>
      </c>
    </row>
    <row r="383" spans="1:6" s="293" customFormat="1" ht="14">
      <c r="A383" s="294" t="s">
        <v>1270</v>
      </c>
      <c r="B383" s="295" t="s">
        <v>426</v>
      </c>
      <c r="C383" s="296" t="s">
        <v>427</v>
      </c>
      <c r="D383" s="297">
        <v>0</v>
      </c>
      <c r="E383" s="298">
        <v>12061.07</v>
      </c>
      <c r="F383" s="299" t="s">
        <v>803</v>
      </c>
    </row>
    <row r="384" spans="1:6" s="293" customFormat="1" ht="14">
      <c r="A384" s="294" t="s">
        <v>1271</v>
      </c>
      <c r="B384" s="295" t="s">
        <v>426</v>
      </c>
      <c r="C384" s="296" t="s">
        <v>427</v>
      </c>
      <c r="D384" s="297">
        <v>0</v>
      </c>
      <c r="E384" s="298">
        <v>12061.07</v>
      </c>
      <c r="F384" s="299" t="s">
        <v>803</v>
      </c>
    </row>
    <row r="385" spans="1:6" s="293" customFormat="1" ht="14">
      <c r="A385" s="294" t="s">
        <v>1272</v>
      </c>
      <c r="B385" s="295" t="s">
        <v>426</v>
      </c>
      <c r="C385" s="296" t="s">
        <v>427</v>
      </c>
      <c r="D385" s="297">
        <v>0</v>
      </c>
      <c r="E385" s="298">
        <v>9479</v>
      </c>
      <c r="F385" s="299" t="s">
        <v>803</v>
      </c>
    </row>
    <row r="386" spans="1:6" s="293" customFormat="1" ht="14">
      <c r="A386" s="294" t="s">
        <v>1273</v>
      </c>
      <c r="B386" s="295" t="s">
        <v>426</v>
      </c>
      <c r="C386" s="296" t="s">
        <v>427</v>
      </c>
      <c r="D386" s="297">
        <v>0</v>
      </c>
      <c r="E386" s="298">
        <v>12061.07</v>
      </c>
      <c r="F386" s="299" t="s">
        <v>803</v>
      </c>
    </row>
    <row r="387" spans="1:6" s="293" customFormat="1" ht="14">
      <c r="A387" s="294" t="s">
        <v>1274</v>
      </c>
      <c r="B387" s="295" t="s">
        <v>426</v>
      </c>
      <c r="C387" s="296" t="s">
        <v>427</v>
      </c>
      <c r="D387" s="297">
        <v>0</v>
      </c>
      <c r="E387" s="298">
        <v>12061.07</v>
      </c>
      <c r="F387" s="299" t="s">
        <v>803</v>
      </c>
    </row>
    <row r="388" spans="1:6" s="293" customFormat="1" ht="14">
      <c r="A388" s="294" t="s">
        <v>1275</v>
      </c>
      <c r="B388" s="295" t="s">
        <v>426</v>
      </c>
      <c r="C388" s="296" t="s">
        <v>427</v>
      </c>
      <c r="D388" s="297">
        <v>0</v>
      </c>
      <c r="E388" s="298">
        <v>12061.07</v>
      </c>
      <c r="F388" s="299" t="s">
        <v>803</v>
      </c>
    </row>
    <row r="389" spans="1:6" s="293" customFormat="1" ht="14">
      <c r="A389" s="294" t="s">
        <v>1276</v>
      </c>
      <c r="B389" s="295" t="s">
        <v>426</v>
      </c>
      <c r="C389" s="296" t="s">
        <v>427</v>
      </c>
      <c r="D389" s="297">
        <v>0</v>
      </c>
      <c r="E389" s="298">
        <v>12061.07</v>
      </c>
      <c r="F389" s="299" t="s">
        <v>803</v>
      </c>
    </row>
    <row r="390" spans="1:6" s="293" customFormat="1" ht="14">
      <c r="A390" s="294" t="s">
        <v>1277</v>
      </c>
      <c r="B390" s="295" t="s">
        <v>426</v>
      </c>
      <c r="C390" s="296" t="s">
        <v>427</v>
      </c>
      <c r="D390" s="297">
        <v>0</v>
      </c>
      <c r="E390" s="298">
        <v>12061.07</v>
      </c>
      <c r="F390" s="299" t="s">
        <v>803</v>
      </c>
    </row>
    <row r="391" spans="1:6" s="293" customFormat="1" ht="14">
      <c r="A391" s="294" t="s">
        <v>1278</v>
      </c>
      <c r="B391" s="295" t="s">
        <v>426</v>
      </c>
      <c r="C391" s="296" t="s">
        <v>427</v>
      </c>
      <c r="D391" s="297">
        <v>0</v>
      </c>
      <c r="E391" s="298">
        <v>12061.07</v>
      </c>
      <c r="F391" s="299" t="s">
        <v>803</v>
      </c>
    </row>
    <row r="392" spans="1:6" s="293" customFormat="1" ht="14">
      <c r="A392" s="294" t="s">
        <v>1279</v>
      </c>
      <c r="B392" s="295" t="s">
        <v>426</v>
      </c>
      <c r="C392" s="296" t="s">
        <v>427</v>
      </c>
      <c r="D392" s="297">
        <v>0</v>
      </c>
      <c r="E392" s="298">
        <v>12061.07</v>
      </c>
      <c r="F392" s="299" t="s">
        <v>803</v>
      </c>
    </row>
    <row r="393" spans="1:6" s="293" customFormat="1" ht="14">
      <c r="A393" s="294" t="s">
        <v>1280</v>
      </c>
      <c r="B393" s="295" t="s">
        <v>426</v>
      </c>
      <c r="C393" s="296" t="s">
        <v>427</v>
      </c>
      <c r="D393" s="297">
        <v>0</v>
      </c>
      <c r="E393" s="298">
        <v>12061.07</v>
      </c>
      <c r="F393" s="299" t="s">
        <v>803</v>
      </c>
    </row>
    <row r="394" spans="1:6" s="293" customFormat="1" ht="14">
      <c r="A394" s="294" t="s">
        <v>1281</v>
      </c>
      <c r="B394" s="295" t="s">
        <v>426</v>
      </c>
      <c r="C394" s="296" t="s">
        <v>427</v>
      </c>
      <c r="D394" s="297">
        <v>0</v>
      </c>
      <c r="E394" s="298">
        <v>12061.07</v>
      </c>
      <c r="F394" s="299" t="s">
        <v>803</v>
      </c>
    </row>
    <row r="395" spans="1:6" s="293" customFormat="1" ht="14">
      <c r="A395" s="294" t="s">
        <v>1282</v>
      </c>
      <c r="B395" s="295" t="s">
        <v>426</v>
      </c>
      <c r="C395" s="296" t="s">
        <v>427</v>
      </c>
      <c r="D395" s="297">
        <v>0</v>
      </c>
      <c r="E395" s="298">
        <v>12061.07</v>
      </c>
      <c r="F395" s="299" t="s">
        <v>803</v>
      </c>
    </row>
    <row r="396" spans="1:6" s="293" customFormat="1" ht="14">
      <c r="A396" s="294" t="s">
        <v>1283</v>
      </c>
      <c r="B396" s="295" t="s">
        <v>426</v>
      </c>
      <c r="C396" s="296" t="s">
        <v>427</v>
      </c>
      <c r="D396" s="297">
        <v>0</v>
      </c>
      <c r="E396" s="298">
        <v>20124</v>
      </c>
      <c r="F396" s="299" t="s">
        <v>803</v>
      </c>
    </row>
    <row r="397" spans="1:6" s="293" customFormat="1" ht="14">
      <c r="A397" s="294" t="s">
        <v>1284</v>
      </c>
      <c r="B397" s="295" t="s">
        <v>426</v>
      </c>
      <c r="C397" s="296" t="s">
        <v>427</v>
      </c>
      <c r="D397" s="297">
        <v>0</v>
      </c>
      <c r="E397" s="298">
        <v>12061.07</v>
      </c>
      <c r="F397" s="299" t="s">
        <v>803</v>
      </c>
    </row>
    <row r="398" spans="1:6" s="293" customFormat="1" ht="14">
      <c r="A398" s="294" t="s">
        <v>1285</v>
      </c>
      <c r="B398" s="295" t="s">
        <v>426</v>
      </c>
      <c r="C398" s="296" t="s">
        <v>427</v>
      </c>
      <c r="D398" s="297">
        <v>0</v>
      </c>
      <c r="E398" s="298">
        <v>12061.07</v>
      </c>
      <c r="F398" s="299" t="s">
        <v>803</v>
      </c>
    </row>
    <row r="399" spans="1:6" s="293" customFormat="1" ht="14">
      <c r="A399" s="294" t="s">
        <v>1286</v>
      </c>
      <c r="B399" s="295" t="s">
        <v>426</v>
      </c>
      <c r="C399" s="296" t="s">
        <v>427</v>
      </c>
      <c r="D399" s="297">
        <v>0</v>
      </c>
      <c r="E399" s="298">
        <v>12061.07</v>
      </c>
      <c r="F399" s="299" t="s">
        <v>803</v>
      </c>
    </row>
    <row r="400" spans="1:6" s="293" customFormat="1" ht="14">
      <c r="A400" s="294" t="s">
        <v>1287</v>
      </c>
      <c r="B400" s="295" t="s">
        <v>426</v>
      </c>
      <c r="C400" s="296" t="s">
        <v>427</v>
      </c>
      <c r="D400" s="297">
        <v>0</v>
      </c>
      <c r="E400" s="298">
        <v>12949</v>
      </c>
      <c r="F400" s="299" t="s">
        <v>803</v>
      </c>
    </row>
    <row r="401" spans="1:6" s="293" customFormat="1" ht="14">
      <c r="A401" s="294" t="s">
        <v>1288</v>
      </c>
      <c r="B401" s="295" t="s">
        <v>426</v>
      </c>
      <c r="C401" s="296" t="s">
        <v>427</v>
      </c>
      <c r="D401" s="297">
        <v>0</v>
      </c>
      <c r="E401" s="298">
        <v>12249</v>
      </c>
      <c r="F401" s="299" t="s">
        <v>803</v>
      </c>
    </row>
    <row r="402" spans="1:6" s="293" customFormat="1" ht="14">
      <c r="A402" s="294" t="s">
        <v>1289</v>
      </c>
      <c r="B402" s="295" t="s">
        <v>426</v>
      </c>
      <c r="C402" s="296" t="s">
        <v>427</v>
      </c>
      <c r="D402" s="297">
        <v>0</v>
      </c>
      <c r="E402" s="298">
        <v>12249</v>
      </c>
      <c r="F402" s="299" t="s">
        <v>803</v>
      </c>
    </row>
    <row r="403" spans="1:6" s="293" customFormat="1" ht="14">
      <c r="A403" s="294" t="s">
        <v>1290</v>
      </c>
      <c r="B403" s="295" t="s">
        <v>426</v>
      </c>
      <c r="C403" s="296" t="s">
        <v>427</v>
      </c>
      <c r="D403" s="297">
        <v>0</v>
      </c>
      <c r="E403" s="298">
        <v>12249</v>
      </c>
      <c r="F403" s="299" t="s">
        <v>803</v>
      </c>
    </row>
    <row r="404" spans="1:6" s="293" customFormat="1" ht="14">
      <c r="A404" s="294" t="s">
        <v>1291</v>
      </c>
      <c r="B404" s="295" t="s">
        <v>426</v>
      </c>
      <c r="C404" s="296" t="s">
        <v>427</v>
      </c>
      <c r="D404" s="297">
        <v>0</v>
      </c>
      <c r="E404" s="298">
        <v>12249</v>
      </c>
      <c r="F404" s="299" t="s">
        <v>803</v>
      </c>
    </row>
    <row r="405" spans="1:6" s="293" customFormat="1" ht="14">
      <c r="A405" s="294" t="s">
        <v>1292</v>
      </c>
      <c r="B405" s="295" t="s">
        <v>426</v>
      </c>
      <c r="C405" s="296" t="s">
        <v>427</v>
      </c>
      <c r="D405" s="297">
        <v>0</v>
      </c>
      <c r="E405" s="298">
        <v>12249</v>
      </c>
      <c r="F405" s="299" t="s">
        <v>803</v>
      </c>
    </row>
    <row r="406" spans="1:6" s="293" customFormat="1" ht="14">
      <c r="A406" s="294" t="s">
        <v>1293</v>
      </c>
      <c r="B406" s="295" t="s">
        <v>426</v>
      </c>
      <c r="C406" s="296" t="s">
        <v>427</v>
      </c>
      <c r="D406" s="297">
        <v>0</v>
      </c>
      <c r="E406" s="298">
        <v>12249</v>
      </c>
      <c r="F406" s="299" t="s">
        <v>803</v>
      </c>
    </row>
    <row r="407" spans="1:6" s="293" customFormat="1" ht="14">
      <c r="A407" s="294" t="s">
        <v>1294</v>
      </c>
      <c r="B407" s="295" t="s">
        <v>426</v>
      </c>
      <c r="C407" s="296" t="s">
        <v>427</v>
      </c>
      <c r="D407" s="297">
        <v>0</v>
      </c>
      <c r="E407" s="298">
        <v>20124</v>
      </c>
      <c r="F407" s="299" t="s">
        <v>803</v>
      </c>
    </row>
    <row r="408" spans="1:6" s="293" customFormat="1" ht="14">
      <c r="A408" s="294" t="s">
        <v>1295</v>
      </c>
      <c r="B408" s="295" t="s">
        <v>426</v>
      </c>
      <c r="C408" s="296" t="s">
        <v>427</v>
      </c>
      <c r="D408" s="297">
        <v>0</v>
      </c>
      <c r="E408" s="298">
        <v>12249</v>
      </c>
      <c r="F408" s="299" t="s">
        <v>803</v>
      </c>
    </row>
    <row r="409" spans="1:6" s="293" customFormat="1" ht="14">
      <c r="A409" s="294" t="s">
        <v>1296</v>
      </c>
      <c r="B409" s="295" t="s">
        <v>426</v>
      </c>
      <c r="C409" s="296" t="s">
        <v>427</v>
      </c>
      <c r="D409" s="297">
        <v>0</v>
      </c>
      <c r="E409" s="298">
        <v>12249</v>
      </c>
      <c r="F409" s="299" t="s">
        <v>803</v>
      </c>
    </row>
    <row r="410" spans="1:6" s="293" customFormat="1" ht="14">
      <c r="A410" s="294" t="s">
        <v>1297</v>
      </c>
      <c r="B410" s="295" t="s">
        <v>426</v>
      </c>
      <c r="C410" s="296" t="s">
        <v>427</v>
      </c>
      <c r="D410" s="297">
        <v>0</v>
      </c>
      <c r="E410" s="298">
        <v>12249</v>
      </c>
      <c r="F410" s="299" t="s">
        <v>803</v>
      </c>
    </row>
    <row r="411" spans="1:6" s="293" customFormat="1" ht="14">
      <c r="A411" s="294" t="s">
        <v>1298</v>
      </c>
      <c r="B411" s="295" t="s">
        <v>426</v>
      </c>
      <c r="C411" s="296" t="s">
        <v>427</v>
      </c>
      <c r="D411" s="297">
        <v>0</v>
      </c>
      <c r="E411" s="298">
        <v>12249</v>
      </c>
      <c r="F411" s="299" t="s">
        <v>803</v>
      </c>
    </row>
    <row r="412" spans="1:6" s="293" customFormat="1" ht="14">
      <c r="A412" s="294" t="s">
        <v>1299</v>
      </c>
      <c r="B412" s="295" t="s">
        <v>426</v>
      </c>
      <c r="C412" s="296" t="s">
        <v>427</v>
      </c>
      <c r="D412" s="297">
        <v>0</v>
      </c>
      <c r="E412" s="298">
        <v>13789</v>
      </c>
      <c r="F412" s="299" t="s">
        <v>803</v>
      </c>
    </row>
    <row r="413" spans="1:6" s="293" customFormat="1" ht="14">
      <c r="A413" s="294" t="s">
        <v>1300</v>
      </c>
      <c r="B413" s="295" t="s">
        <v>426</v>
      </c>
      <c r="C413" s="296" t="s">
        <v>427</v>
      </c>
      <c r="D413" s="297">
        <v>0</v>
      </c>
      <c r="E413" s="298">
        <v>12217</v>
      </c>
      <c r="F413" s="299" t="s">
        <v>803</v>
      </c>
    </row>
    <row r="414" spans="1:6" s="293" customFormat="1" ht="14">
      <c r="A414" s="294" t="s">
        <v>1301</v>
      </c>
      <c r="B414" s="295" t="s">
        <v>426</v>
      </c>
      <c r="C414" s="296" t="s">
        <v>427</v>
      </c>
      <c r="D414" s="297">
        <v>0</v>
      </c>
      <c r="E414" s="298">
        <v>12217</v>
      </c>
      <c r="F414" s="299" t="s">
        <v>803</v>
      </c>
    </row>
    <row r="415" spans="1:6" s="293" customFormat="1" ht="14">
      <c r="A415" s="294" t="s">
        <v>1302</v>
      </c>
      <c r="B415" s="295" t="s">
        <v>426</v>
      </c>
      <c r="C415" s="296" t="s">
        <v>427</v>
      </c>
      <c r="D415" s="297">
        <v>0</v>
      </c>
      <c r="E415" s="298">
        <v>12217</v>
      </c>
      <c r="F415" s="299" t="s">
        <v>803</v>
      </c>
    </row>
    <row r="416" spans="1:6" s="293" customFormat="1" ht="14">
      <c r="A416" s="294" t="s">
        <v>1303</v>
      </c>
      <c r="B416" s="295" t="s">
        <v>426</v>
      </c>
      <c r="C416" s="296" t="s">
        <v>427</v>
      </c>
      <c r="D416" s="297">
        <v>0</v>
      </c>
      <c r="E416" s="298">
        <v>7899</v>
      </c>
      <c r="F416" s="299" t="s">
        <v>803</v>
      </c>
    </row>
    <row r="417" spans="1:6" s="293" customFormat="1" ht="14">
      <c r="A417" s="294" t="s">
        <v>1304</v>
      </c>
      <c r="B417" s="295" t="s">
        <v>426</v>
      </c>
      <c r="C417" s="296" t="s">
        <v>427</v>
      </c>
      <c r="D417" s="297">
        <v>0</v>
      </c>
      <c r="E417" s="298">
        <v>4989</v>
      </c>
      <c r="F417" s="299" t="s">
        <v>804</v>
      </c>
    </row>
    <row r="418" spans="1:6" s="293" customFormat="1" ht="14">
      <c r="A418" s="294" t="s">
        <v>1305</v>
      </c>
      <c r="B418" s="295" t="s">
        <v>426</v>
      </c>
      <c r="C418" s="296" t="s">
        <v>427</v>
      </c>
      <c r="D418" s="297">
        <v>0</v>
      </c>
      <c r="E418" s="298">
        <v>20124</v>
      </c>
      <c r="F418" s="299" t="s">
        <v>803</v>
      </c>
    </row>
    <row r="419" spans="1:6" s="293" customFormat="1" ht="14">
      <c r="A419" s="294" t="s">
        <v>1306</v>
      </c>
      <c r="B419" s="295" t="s">
        <v>426</v>
      </c>
      <c r="C419" s="296" t="s">
        <v>427</v>
      </c>
      <c r="D419" s="297">
        <v>0</v>
      </c>
      <c r="E419" s="298">
        <v>21679</v>
      </c>
      <c r="F419" s="299" t="s">
        <v>803</v>
      </c>
    </row>
    <row r="420" spans="1:6" s="293" customFormat="1" ht="14">
      <c r="A420" s="294" t="s">
        <v>1307</v>
      </c>
      <c r="B420" s="295" t="s">
        <v>426</v>
      </c>
      <c r="C420" s="296" t="s">
        <v>427</v>
      </c>
      <c r="D420" s="297">
        <v>0</v>
      </c>
      <c r="E420" s="298">
        <v>5789</v>
      </c>
      <c r="F420" s="299" t="s">
        <v>803</v>
      </c>
    </row>
    <row r="421" spans="1:6" s="293" customFormat="1" ht="14">
      <c r="A421" s="294" t="s">
        <v>1308</v>
      </c>
      <c r="B421" s="295" t="s">
        <v>426</v>
      </c>
      <c r="C421" s="296" t="s">
        <v>427</v>
      </c>
      <c r="D421" s="297">
        <v>0</v>
      </c>
      <c r="E421" s="298">
        <v>4789</v>
      </c>
      <c r="F421" s="299" t="s">
        <v>803</v>
      </c>
    </row>
    <row r="422" spans="1:6" s="293" customFormat="1" ht="14">
      <c r="A422" s="294" t="s">
        <v>1309</v>
      </c>
      <c r="B422" s="295" t="s">
        <v>426</v>
      </c>
      <c r="C422" s="296" t="s">
        <v>427</v>
      </c>
      <c r="D422" s="297">
        <v>0</v>
      </c>
      <c r="E422" s="298">
        <v>13050.72</v>
      </c>
      <c r="F422" s="299" t="s">
        <v>803</v>
      </c>
    </row>
    <row r="423" spans="1:6" s="293" customFormat="1" ht="14">
      <c r="A423" s="294" t="s">
        <v>1310</v>
      </c>
      <c r="B423" s="295" t="s">
        <v>426</v>
      </c>
      <c r="C423" s="296" t="s">
        <v>427</v>
      </c>
      <c r="D423" s="297">
        <v>0</v>
      </c>
      <c r="E423" s="298">
        <v>26102.44</v>
      </c>
      <c r="F423" s="299" t="s">
        <v>803</v>
      </c>
    </row>
    <row r="424" spans="1:6" s="293" customFormat="1" ht="14">
      <c r="A424" s="294" t="s">
        <v>1311</v>
      </c>
      <c r="B424" s="295" t="s">
        <v>426</v>
      </c>
      <c r="C424" s="296" t="s">
        <v>427</v>
      </c>
      <c r="D424" s="297">
        <v>0</v>
      </c>
      <c r="E424" s="298">
        <v>8989</v>
      </c>
      <c r="F424" s="299" t="s">
        <v>803</v>
      </c>
    </row>
    <row r="425" spans="1:6" s="293" customFormat="1" ht="14">
      <c r="A425" s="294" t="s">
        <v>1312</v>
      </c>
      <c r="B425" s="295" t="s">
        <v>426</v>
      </c>
      <c r="C425" s="296" t="s">
        <v>427</v>
      </c>
      <c r="D425" s="297">
        <v>0</v>
      </c>
      <c r="E425" s="298">
        <v>10924</v>
      </c>
      <c r="F425" s="299" t="s">
        <v>803</v>
      </c>
    </row>
    <row r="426" spans="1:6" s="293" customFormat="1" ht="14">
      <c r="A426" s="294" t="s">
        <v>1313</v>
      </c>
      <c r="B426" s="295" t="s">
        <v>426</v>
      </c>
      <c r="C426" s="296" t="s">
        <v>427</v>
      </c>
      <c r="D426" s="297">
        <v>0</v>
      </c>
      <c r="E426" s="298">
        <v>10924</v>
      </c>
      <c r="F426" s="299" t="s">
        <v>803</v>
      </c>
    </row>
    <row r="427" spans="1:6" s="293" customFormat="1" ht="14">
      <c r="A427" s="294" t="s">
        <v>1314</v>
      </c>
      <c r="B427" s="295" t="s">
        <v>426</v>
      </c>
      <c r="C427" s="296" t="s">
        <v>427</v>
      </c>
      <c r="D427" s="297">
        <v>0</v>
      </c>
      <c r="E427" s="298">
        <v>10924</v>
      </c>
      <c r="F427" s="299" t="s">
        <v>803</v>
      </c>
    </row>
    <row r="428" spans="1:6" s="293" customFormat="1" ht="14">
      <c r="A428" s="294" t="s">
        <v>1315</v>
      </c>
      <c r="B428" s="295" t="s">
        <v>426</v>
      </c>
      <c r="C428" s="296" t="s">
        <v>427</v>
      </c>
      <c r="D428" s="297">
        <v>0</v>
      </c>
      <c r="E428" s="298">
        <v>10924</v>
      </c>
      <c r="F428" s="299" t="s">
        <v>803</v>
      </c>
    </row>
    <row r="429" spans="1:6" s="293" customFormat="1" ht="14">
      <c r="A429" s="294" t="s">
        <v>1316</v>
      </c>
      <c r="B429" s="295" t="s">
        <v>426</v>
      </c>
      <c r="C429" s="296" t="s">
        <v>427</v>
      </c>
      <c r="D429" s="297">
        <v>0</v>
      </c>
      <c r="E429" s="298">
        <v>20124</v>
      </c>
      <c r="F429" s="299" t="s">
        <v>803</v>
      </c>
    </row>
    <row r="430" spans="1:6" s="293" customFormat="1" ht="14">
      <c r="A430" s="294" t="s">
        <v>1317</v>
      </c>
      <c r="B430" s="295" t="s">
        <v>426</v>
      </c>
      <c r="C430" s="296" t="s">
        <v>427</v>
      </c>
      <c r="D430" s="297">
        <v>0</v>
      </c>
      <c r="E430" s="298">
        <v>10924</v>
      </c>
      <c r="F430" s="299" t="s">
        <v>803</v>
      </c>
    </row>
    <row r="431" spans="1:6" s="293" customFormat="1" ht="14">
      <c r="A431" s="294" t="s">
        <v>1318</v>
      </c>
      <c r="B431" s="295" t="s">
        <v>426</v>
      </c>
      <c r="C431" s="296" t="s">
        <v>427</v>
      </c>
      <c r="D431" s="297">
        <v>0</v>
      </c>
      <c r="E431" s="298">
        <v>8499.86</v>
      </c>
      <c r="F431" s="299" t="s">
        <v>804</v>
      </c>
    </row>
    <row r="432" spans="1:6" s="293" customFormat="1" ht="14">
      <c r="A432" s="294" t="s">
        <v>1319</v>
      </c>
      <c r="B432" s="295" t="s">
        <v>426</v>
      </c>
      <c r="C432" s="296" t="s">
        <v>427</v>
      </c>
      <c r="D432" s="297">
        <v>0</v>
      </c>
      <c r="E432" s="298">
        <v>13811.72</v>
      </c>
      <c r="F432" s="299" t="s">
        <v>803</v>
      </c>
    </row>
    <row r="433" spans="1:6" s="293" customFormat="1" ht="14">
      <c r="A433" s="294" t="s">
        <v>1320</v>
      </c>
      <c r="B433" s="295" t="s">
        <v>426</v>
      </c>
      <c r="C433" s="296" t="s">
        <v>427</v>
      </c>
      <c r="D433" s="297">
        <v>0</v>
      </c>
      <c r="E433" s="298">
        <v>13811.72</v>
      </c>
      <c r="F433" s="299" t="s">
        <v>803</v>
      </c>
    </row>
    <row r="434" spans="1:6" s="293" customFormat="1" ht="14">
      <c r="A434" s="294" t="s">
        <v>1321</v>
      </c>
      <c r="B434" s="295" t="s">
        <v>426</v>
      </c>
      <c r="C434" s="296" t="s">
        <v>427</v>
      </c>
      <c r="D434" s="297">
        <v>0</v>
      </c>
      <c r="E434" s="298">
        <v>13811.72</v>
      </c>
      <c r="F434" s="299" t="s">
        <v>803</v>
      </c>
    </row>
    <row r="435" spans="1:6" s="293" customFormat="1" ht="14">
      <c r="A435" s="294" t="s">
        <v>1322</v>
      </c>
      <c r="B435" s="295" t="s">
        <v>426</v>
      </c>
      <c r="C435" s="296" t="s">
        <v>427</v>
      </c>
      <c r="D435" s="297">
        <v>0</v>
      </c>
      <c r="E435" s="298">
        <v>3404.12</v>
      </c>
      <c r="F435" s="299" t="s">
        <v>803</v>
      </c>
    </row>
    <row r="436" spans="1:6" s="293" customFormat="1" ht="14">
      <c r="A436" s="294" t="s">
        <v>1323</v>
      </c>
      <c r="B436" s="295" t="s">
        <v>426</v>
      </c>
      <c r="C436" s="296" t="s">
        <v>427</v>
      </c>
      <c r="D436" s="297">
        <v>0</v>
      </c>
      <c r="E436" s="298">
        <v>13345.25</v>
      </c>
      <c r="F436" s="299" t="s">
        <v>803</v>
      </c>
    </row>
    <row r="437" spans="1:6" s="293" customFormat="1" ht="14">
      <c r="A437" s="294" t="s">
        <v>1324</v>
      </c>
      <c r="B437" s="295" t="s">
        <v>426</v>
      </c>
      <c r="C437" s="296" t="s">
        <v>427</v>
      </c>
      <c r="D437" s="297">
        <v>0</v>
      </c>
      <c r="E437" s="298">
        <v>13345.25</v>
      </c>
      <c r="F437" s="299" t="s">
        <v>803</v>
      </c>
    </row>
    <row r="438" spans="1:6" s="293" customFormat="1" ht="14">
      <c r="A438" s="294" t="s">
        <v>1325</v>
      </c>
      <c r="B438" s="295" t="s">
        <v>426</v>
      </c>
      <c r="C438" s="296" t="s">
        <v>427</v>
      </c>
      <c r="D438" s="297">
        <v>0</v>
      </c>
      <c r="E438" s="298">
        <v>13345.25</v>
      </c>
      <c r="F438" s="299" t="s">
        <v>803</v>
      </c>
    </row>
    <row r="439" spans="1:6" s="293" customFormat="1" ht="14">
      <c r="A439" s="294" t="s">
        <v>1326</v>
      </c>
      <c r="B439" s="295" t="s">
        <v>426</v>
      </c>
      <c r="C439" s="296" t="s">
        <v>427</v>
      </c>
      <c r="D439" s="297">
        <v>0</v>
      </c>
      <c r="E439" s="298">
        <v>13345.25</v>
      </c>
      <c r="F439" s="299" t="s">
        <v>803</v>
      </c>
    </row>
    <row r="440" spans="1:6" s="293" customFormat="1" ht="14">
      <c r="A440" s="294" t="s">
        <v>1327</v>
      </c>
      <c r="B440" s="295" t="s">
        <v>428</v>
      </c>
      <c r="C440" s="296" t="s">
        <v>427</v>
      </c>
      <c r="D440" s="297">
        <v>0</v>
      </c>
      <c r="E440" s="298">
        <v>2869</v>
      </c>
      <c r="F440" s="299" t="s">
        <v>804</v>
      </c>
    </row>
    <row r="441" spans="1:6" s="293" customFormat="1" ht="14">
      <c r="A441" s="294" t="s">
        <v>1328</v>
      </c>
      <c r="B441" s="295" t="s">
        <v>428</v>
      </c>
      <c r="C441" s="296" t="s">
        <v>427</v>
      </c>
      <c r="D441" s="297">
        <v>0</v>
      </c>
      <c r="E441" s="298">
        <v>249</v>
      </c>
      <c r="F441" s="299" t="s">
        <v>803</v>
      </c>
    </row>
    <row r="442" spans="1:6" s="293" customFormat="1" ht="14">
      <c r="A442" s="294" t="s">
        <v>1329</v>
      </c>
      <c r="B442" s="295" t="s">
        <v>428</v>
      </c>
      <c r="C442" s="296" t="s">
        <v>427</v>
      </c>
      <c r="D442" s="297">
        <v>0</v>
      </c>
      <c r="E442" s="298">
        <v>2869</v>
      </c>
      <c r="F442" s="299" t="s">
        <v>804</v>
      </c>
    </row>
    <row r="443" spans="1:6" s="293" customFormat="1" ht="14">
      <c r="A443" s="294" t="s">
        <v>1330</v>
      </c>
      <c r="B443" s="295" t="s">
        <v>428</v>
      </c>
      <c r="C443" s="296" t="s">
        <v>427</v>
      </c>
      <c r="D443" s="297">
        <v>0</v>
      </c>
      <c r="E443" s="298">
        <v>2489</v>
      </c>
      <c r="F443" s="299" t="s">
        <v>803</v>
      </c>
    </row>
    <row r="444" spans="1:6" s="293" customFormat="1" ht="14">
      <c r="A444" s="294" t="s">
        <v>1331</v>
      </c>
      <c r="B444" s="295" t="s">
        <v>428</v>
      </c>
      <c r="C444" s="296" t="s">
        <v>427</v>
      </c>
      <c r="D444" s="297">
        <v>0</v>
      </c>
      <c r="E444" s="298">
        <v>2989</v>
      </c>
      <c r="F444" s="299" t="s">
        <v>803</v>
      </c>
    </row>
    <row r="445" spans="1:6" s="293" customFormat="1" ht="14">
      <c r="A445" s="294" t="s">
        <v>1332</v>
      </c>
      <c r="B445" s="295" t="s">
        <v>428</v>
      </c>
      <c r="C445" s="296" t="s">
        <v>427</v>
      </c>
      <c r="D445" s="297">
        <v>0</v>
      </c>
      <c r="E445" s="298">
        <v>5075</v>
      </c>
      <c r="F445" s="299" t="s">
        <v>803</v>
      </c>
    </row>
    <row r="446" spans="1:6" s="293" customFormat="1" ht="14">
      <c r="A446" s="294" t="s">
        <v>1333</v>
      </c>
      <c r="B446" s="295" t="s">
        <v>428</v>
      </c>
      <c r="C446" s="296" t="s">
        <v>427</v>
      </c>
      <c r="D446" s="297">
        <v>0</v>
      </c>
      <c r="E446" s="298">
        <v>5499</v>
      </c>
      <c r="F446" s="299" t="s">
        <v>803</v>
      </c>
    </row>
    <row r="447" spans="1:6" s="293" customFormat="1" ht="14">
      <c r="A447" s="294" t="s">
        <v>1334</v>
      </c>
      <c r="B447" s="295" t="s">
        <v>428</v>
      </c>
      <c r="C447" s="296" t="s">
        <v>427</v>
      </c>
      <c r="D447" s="297">
        <v>0</v>
      </c>
      <c r="E447" s="298">
        <v>3899</v>
      </c>
      <c r="F447" s="299" t="s">
        <v>803</v>
      </c>
    </row>
    <row r="448" spans="1:6" s="293" customFormat="1" ht="14">
      <c r="A448" s="294" t="s">
        <v>1335</v>
      </c>
      <c r="B448" s="295" t="s">
        <v>428</v>
      </c>
      <c r="C448" s="296" t="s">
        <v>427</v>
      </c>
      <c r="D448" s="297">
        <v>0</v>
      </c>
      <c r="E448" s="298">
        <v>3199</v>
      </c>
      <c r="F448" s="299" t="s">
        <v>803</v>
      </c>
    </row>
    <row r="449" spans="1:6" s="293" customFormat="1" ht="14">
      <c r="A449" s="294" t="s">
        <v>1336</v>
      </c>
      <c r="B449" s="295" t="s">
        <v>428</v>
      </c>
      <c r="C449" s="296" t="s">
        <v>427</v>
      </c>
      <c r="D449" s="297">
        <v>0</v>
      </c>
      <c r="E449" s="298">
        <v>15846</v>
      </c>
      <c r="F449" s="299" t="s">
        <v>803</v>
      </c>
    </row>
    <row r="450" spans="1:6" s="293" customFormat="1" ht="14">
      <c r="A450" s="294" t="s">
        <v>1337</v>
      </c>
      <c r="B450" s="295" t="s">
        <v>429</v>
      </c>
      <c r="C450" s="296" t="s">
        <v>427</v>
      </c>
      <c r="D450" s="297">
        <v>0</v>
      </c>
      <c r="E450" s="298">
        <v>11499</v>
      </c>
      <c r="F450" s="299" t="s">
        <v>804</v>
      </c>
    </row>
    <row r="451" spans="1:6" s="293" customFormat="1" ht="14">
      <c r="A451" s="294" t="s">
        <v>1338</v>
      </c>
      <c r="B451" s="295" t="s">
        <v>429</v>
      </c>
      <c r="C451" s="296" t="s">
        <v>427</v>
      </c>
      <c r="D451" s="297">
        <v>0</v>
      </c>
      <c r="E451" s="298">
        <v>3949</v>
      </c>
      <c r="F451" s="299" t="s">
        <v>803</v>
      </c>
    </row>
    <row r="452" spans="1:6" s="293" customFormat="1" ht="14">
      <c r="A452" s="294" t="s">
        <v>1339</v>
      </c>
      <c r="B452" s="295" t="s">
        <v>429</v>
      </c>
      <c r="C452" s="296" t="s">
        <v>427</v>
      </c>
      <c r="D452" s="297">
        <v>0</v>
      </c>
      <c r="E452" s="298">
        <v>7474</v>
      </c>
      <c r="F452" s="299" t="s">
        <v>803</v>
      </c>
    </row>
    <row r="453" spans="1:6" s="293" customFormat="1" ht="14">
      <c r="A453" s="294" t="s">
        <v>1340</v>
      </c>
      <c r="B453" s="295" t="s">
        <v>429</v>
      </c>
      <c r="C453" s="296" t="s">
        <v>427</v>
      </c>
      <c r="D453" s="297">
        <v>0</v>
      </c>
      <c r="E453" s="298">
        <v>7474</v>
      </c>
      <c r="F453" s="299" t="s">
        <v>803</v>
      </c>
    </row>
    <row r="454" spans="1:6" s="293" customFormat="1" ht="14">
      <c r="A454" s="294" t="s">
        <v>1341</v>
      </c>
      <c r="B454" s="295" t="s">
        <v>429</v>
      </c>
      <c r="C454" s="296" t="s">
        <v>427</v>
      </c>
      <c r="D454" s="297">
        <v>0</v>
      </c>
      <c r="E454" s="298">
        <v>7474</v>
      </c>
      <c r="F454" s="299" t="s">
        <v>803</v>
      </c>
    </row>
    <row r="455" spans="1:6" s="293" customFormat="1" ht="14">
      <c r="A455" s="294" t="s">
        <v>1342</v>
      </c>
      <c r="B455" s="295" t="s">
        <v>429</v>
      </c>
      <c r="C455" s="296" t="s">
        <v>427</v>
      </c>
      <c r="D455" s="297">
        <v>0</v>
      </c>
      <c r="E455" s="298">
        <v>7474</v>
      </c>
      <c r="F455" s="299" t="s">
        <v>803</v>
      </c>
    </row>
    <row r="456" spans="1:6" s="293" customFormat="1" ht="14">
      <c r="A456" s="294" t="s">
        <v>1343</v>
      </c>
      <c r="B456" s="295" t="s">
        <v>429</v>
      </c>
      <c r="C456" s="296" t="s">
        <v>427</v>
      </c>
      <c r="D456" s="297">
        <v>0</v>
      </c>
      <c r="E456" s="298">
        <v>7474</v>
      </c>
      <c r="F456" s="299" t="s">
        <v>803</v>
      </c>
    </row>
    <row r="457" spans="1:6" s="293" customFormat="1" ht="14">
      <c r="A457" s="294" t="s">
        <v>1344</v>
      </c>
      <c r="B457" s="295" t="s">
        <v>429</v>
      </c>
      <c r="C457" s="296" t="s">
        <v>427</v>
      </c>
      <c r="D457" s="297">
        <v>0</v>
      </c>
      <c r="E457" s="298">
        <v>6008.9</v>
      </c>
      <c r="F457" s="299" t="s">
        <v>803</v>
      </c>
    </row>
    <row r="458" spans="1:6" s="293" customFormat="1" ht="14">
      <c r="A458" s="294" t="s">
        <v>1345</v>
      </c>
      <c r="B458" s="295" t="s">
        <v>429</v>
      </c>
      <c r="C458" s="296" t="s">
        <v>427</v>
      </c>
      <c r="D458" s="297">
        <v>0</v>
      </c>
      <c r="E458" s="298">
        <v>6008.9</v>
      </c>
      <c r="F458" s="299" t="s">
        <v>803</v>
      </c>
    </row>
    <row r="459" spans="1:6" s="293" customFormat="1" ht="14">
      <c r="A459" s="294" t="s">
        <v>1346</v>
      </c>
      <c r="B459" s="295" t="s">
        <v>429</v>
      </c>
      <c r="C459" s="296" t="s">
        <v>427</v>
      </c>
      <c r="D459" s="297">
        <v>0</v>
      </c>
      <c r="E459" s="298">
        <v>1560.24</v>
      </c>
      <c r="F459" s="299" t="s">
        <v>804</v>
      </c>
    </row>
    <row r="460" spans="1:6" s="293" customFormat="1" ht="14">
      <c r="A460" s="294" t="s">
        <v>1347</v>
      </c>
      <c r="B460" s="295" t="s">
        <v>429</v>
      </c>
      <c r="C460" s="296" t="s">
        <v>427</v>
      </c>
      <c r="D460" s="297">
        <v>0</v>
      </c>
      <c r="E460" s="298">
        <v>1560.24</v>
      </c>
      <c r="F460" s="299" t="s">
        <v>804</v>
      </c>
    </row>
    <row r="461" spans="1:6" s="293" customFormat="1" ht="14">
      <c r="A461" s="294" t="s">
        <v>1348</v>
      </c>
      <c r="B461" s="295" t="s">
        <v>429</v>
      </c>
      <c r="C461" s="296" t="s">
        <v>427</v>
      </c>
      <c r="D461" s="297">
        <v>0</v>
      </c>
      <c r="E461" s="298">
        <v>1560.24</v>
      </c>
      <c r="F461" s="299" t="s">
        <v>804</v>
      </c>
    </row>
    <row r="462" spans="1:6" s="293" customFormat="1" ht="14">
      <c r="A462" s="294" t="s">
        <v>1349</v>
      </c>
      <c r="B462" s="295" t="s">
        <v>429</v>
      </c>
      <c r="C462" s="296" t="s">
        <v>427</v>
      </c>
      <c r="D462" s="297">
        <v>0</v>
      </c>
      <c r="E462" s="298">
        <v>1560.24</v>
      </c>
      <c r="F462" s="299" t="s">
        <v>804</v>
      </c>
    </row>
    <row r="463" spans="1:6" s="293" customFormat="1" ht="14">
      <c r="A463" s="294" t="s">
        <v>1350</v>
      </c>
      <c r="B463" s="295" t="s">
        <v>429</v>
      </c>
      <c r="C463" s="296" t="s">
        <v>427</v>
      </c>
      <c r="D463" s="297">
        <v>0</v>
      </c>
      <c r="E463" s="298">
        <v>3949</v>
      </c>
      <c r="F463" s="299" t="s">
        <v>803</v>
      </c>
    </row>
    <row r="464" spans="1:6" s="293" customFormat="1" ht="14">
      <c r="A464" s="294" t="s">
        <v>1351</v>
      </c>
      <c r="B464" s="295" t="s">
        <v>429</v>
      </c>
      <c r="C464" s="296" t="s">
        <v>427</v>
      </c>
      <c r="D464" s="297">
        <v>0</v>
      </c>
      <c r="E464" s="298">
        <v>3949</v>
      </c>
      <c r="F464" s="299" t="s">
        <v>803</v>
      </c>
    </row>
    <row r="465" spans="1:6" s="293" customFormat="1" ht="14">
      <c r="A465" s="294" t="s">
        <v>1352</v>
      </c>
      <c r="B465" s="295" t="s">
        <v>429</v>
      </c>
      <c r="C465" s="296" t="s">
        <v>427</v>
      </c>
      <c r="D465" s="297">
        <v>0</v>
      </c>
      <c r="E465" s="298">
        <v>3949</v>
      </c>
      <c r="F465" s="299" t="s">
        <v>803</v>
      </c>
    </row>
    <row r="466" spans="1:6" s="293" customFormat="1" ht="14">
      <c r="A466" s="294" t="s">
        <v>1353</v>
      </c>
      <c r="B466" s="295" t="s">
        <v>429</v>
      </c>
      <c r="C466" s="296" t="s">
        <v>427</v>
      </c>
      <c r="D466" s="297">
        <v>0</v>
      </c>
      <c r="E466" s="298">
        <v>3949</v>
      </c>
      <c r="F466" s="299" t="s">
        <v>803</v>
      </c>
    </row>
    <row r="467" spans="1:6" s="293" customFormat="1" ht="14">
      <c r="A467" s="294" t="s">
        <v>1354</v>
      </c>
      <c r="B467" s="295" t="s">
        <v>430</v>
      </c>
      <c r="C467" s="296" t="s">
        <v>427</v>
      </c>
      <c r="D467" s="297">
        <v>0</v>
      </c>
      <c r="E467" s="298">
        <v>16254.92</v>
      </c>
      <c r="F467" s="299" t="s">
        <v>803</v>
      </c>
    </row>
    <row r="468" spans="1:6" s="293" customFormat="1" ht="14">
      <c r="A468" s="294" t="s">
        <v>1355</v>
      </c>
      <c r="B468" s="295" t="s">
        <v>430</v>
      </c>
      <c r="C468" s="296" t="s">
        <v>427</v>
      </c>
      <c r="D468" s="297">
        <v>0</v>
      </c>
      <c r="E468" s="298">
        <v>8984.36</v>
      </c>
      <c r="F468" s="299" t="s">
        <v>804</v>
      </c>
    </row>
    <row r="469" spans="1:6" s="293" customFormat="1" ht="14">
      <c r="A469" s="294" t="s">
        <v>1356</v>
      </c>
      <c r="B469" s="295" t="s">
        <v>430</v>
      </c>
      <c r="C469" s="296" t="s">
        <v>427</v>
      </c>
      <c r="D469" s="297">
        <v>0</v>
      </c>
      <c r="E469" s="298">
        <v>3417</v>
      </c>
      <c r="F469" s="299" t="s">
        <v>804</v>
      </c>
    </row>
    <row r="470" spans="1:6" s="293" customFormat="1" ht="14">
      <c r="A470" s="294" t="s">
        <v>1357</v>
      </c>
      <c r="B470" s="295" t="s">
        <v>430</v>
      </c>
      <c r="C470" s="296" t="s">
        <v>427</v>
      </c>
      <c r="D470" s="297">
        <v>0</v>
      </c>
      <c r="E470" s="298">
        <v>8984.36</v>
      </c>
      <c r="F470" s="299" t="s">
        <v>804</v>
      </c>
    </row>
    <row r="471" spans="1:6" s="293" customFormat="1" ht="14">
      <c r="A471" s="294" t="s">
        <v>1358</v>
      </c>
      <c r="B471" s="295" t="s">
        <v>430</v>
      </c>
      <c r="C471" s="296" t="s">
        <v>427</v>
      </c>
      <c r="D471" s="297">
        <v>0</v>
      </c>
      <c r="E471" s="298">
        <v>3417.32</v>
      </c>
      <c r="F471" s="299" t="s">
        <v>804</v>
      </c>
    </row>
    <row r="472" spans="1:6" s="293" customFormat="1" ht="14">
      <c r="A472" s="294" t="s">
        <v>1359</v>
      </c>
      <c r="B472" s="295" t="s">
        <v>430</v>
      </c>
      <c r="C472" s="296" t="s">
        <v>427</v>
      </c>
      <c r="D472" s="297">
        <v>0</v>
      </c>
      <c r="E472" s="298">
        <v>3417.32</v>
      </c>
      <c r="F472" s="299" t="s">
        <v>804</v>
      </c>
    </row>
    <row r="473" spans="1:6" s="293" customFormat="1" ht="14">
      <c r="A473" s="294" t="s">
        <v>1360</v>
      </c>
      <c r="B473" s="295" t="s">
        <v>430</v>
      </c>
      <c r="C473" s="296" t="s">
        <v>427</v>
      </c>
      <c r="D473" s="297">
        <v>0</v>
      </c>
      <c r="E473" s="298">
        <v>27369</v>
      </c>
      <c r="F473" s="299" t="s">
        <v>804</v>
      </c>
    </row>
    <row r="474" spans="1:6" s="293" customFormat="1" ht="14">
      <c r="A474" s="294" t="s">
        <v>1361</v>
      </c>
      <c r="B474" s="295" t="s">
        <v>430</v>
      </c>
      <c r="C474" s="296" t="s">
        <v>427</v>
      </c>
      <c r="D474" s="297">
        <v>0</v>
      </c>
      <c r="E474" s="298">
        <v>2929.17</v>
      </c>
      <c r="F474" s="299" t="s">
        <v>803</v>
      </c>
    </row>
    <row r="475" spans="1:6" s="293" customFormat="1" ht="14">
      <c r="A475" s="294" t="s">
        <v>1362</v>
      </c>
      <c r="B475" s="295" t="s">
        <v>430</v>
      </c>
      <c r="C475" s="296" t="s">
        <v>427</v>
      </c>
      <c r="D475" s="297">
        <v>0</v>
      </c>
      <c r="E475" s="298">
        <v>12325.72</v>
      </c>
      <c r="F475" s="299" t="s">
        <v>804</v>
      </c>
    </row>
    <row r="476" spans="1:6" s="293" customFormat="1" ht="14">
      <c r="A476" s="294" t="s">
        <v>1363</v>
      </c>
      <c r="B476" s="295" t="s">
        <v>430</v>
      </c>
      <c r="C476" s="296" t="s">
        <v>427</v>
      </c>
      <c r="D476" s="297">
        <v>0</v>
      </c>
      <c r="E476" s="298">
        <v>19394.689999999999</v>
      </c>
      <c r="F476" s="299" t="s">
        <v>804</v>
      </c>
    </row>
    <row r="477" spans="1:6" s="293" customFormat="1" ht="14">
      <c r="A477" s="294" t="s">
        <v>1364</v>
      </c>
      <c r="B477" s="295" t="s">
        <v>430</v>
      </c>
      <c r="C477" s="296" t="s">
        <v>427</v>
      </c>
      <c r="D477" s="297">
        <v>0</v>
      </c>
      <c r="E477" s="298">
        <v>3782.5</v>
      </c>
      <c r="F477" s="299" t="s">
        <v>803</v>
      </c>
    </row>
    <row r="478" spans="1:6" s="293" customFormat="1" ht="14">
      <c r="A478" s="294" t="s">
        <v>1365</v>
      </c>
      <c r="B478" s="295" t="s">
        <v>430</v>
      </c>
      <c r="C478" s="296" t="s">
        <v>427</v>
      </c>
      <c r="D478" s="297">
        <v>0</v>
      </c>
      <c r="E478" s="298">
        <v>5760.14</v>
      </c>
      <c r="F478" s="299" t="s">
        <v>804</v>
      </c>
    </row>
    <row r="479" spans="1:6" s="293" customFormat="1" ht="14">
      <c r="A479" s="294" t="s">
        <v>1366</v>
      </c>
      <c r="B479" s="295" t="s">
        <v>430</v>
      </c>
      <c r="C479" s="296" t="s">
        <v>427</v>
      </c>
      <c r="D479" s="297">
        <v>0</v>
      </c>
      <c r="E479" s="298">
        <v>3782.5</v>
      </c>
      <c r="F479" s="299" t="s">
        <v>803</v>
      </c>
    </row>
    <row r="480" spans="1:6" s="293" customFormat="1" ht="14">
      <c r="A480" s="294" t="s">
        <v>1367</v>
      </c>
      <c r="B480" s="295" t="s">
        <v>430</v>
      </c>
      <c r="C480" s="296" t="s">
        <v>427</v>
      </c>
      <c r="D480" s="297">
        <v>0</v>
      </c>
      <c r="E480" s="298">
        <v>3782.5</v>
      </c>
      <c r="F480" s="299" t="s">
        <v>803</v>
      </c>
    </row>
    <row r="481" spans="1:6" s="293" customFormat="1" ht="14">
      <c r="A481" s="294" t="s">
        <v>1368</v>
      </c>
      <c r="B481" s="295" t="s">
        <v>430</v>
      </c>
      <c r="C481" s="296" t="s">
        <v>427</v>
      </c>
      <c r="D481" s="297">
        <v>0</v>
      </c>
      <c r="E481" s="298">
        <v>3782.5</v>
      </c>
      <c r="F481" s="299" t="s">
        <v>803</v>
      </c>
    </row>
    <row r="482" spans="1:6" s="293" customFormat="1" ht="14">
      <c r="A482" s="294" t="s">
        <v>1369</v>
      </c>
      <c r="B482" s="295" t="s">
        <v>430</v>
      </c>
      <c r="C482" s="296" t="s">
        <v>427</v>
      </c>
      <c r="D482" s="297">
        <v>0</v>
      </c>
      <c r="E482" s="298">
        <v>3782.5</v>
      </c>
      <c r="F482" s="299" t="s">
        <v>803</v>
      </c>
    </row>
    <row r="483" spans="1:6" s="293" customFormat="1" ht="14">
      <c r="A483" s="294" t="s">
        <v>1370</v>
      </c>
      <c r="B483" s="295" t="s">
        <v>430</v>
      </c>
      <c r="C483" s="296" t="s">
        <v>427</v>
      </c>
      <c r="D483" s="297">
        <v>0</v>
      </c>
      <c r="E483" s="298">
        <v>3782.5</v>
      </c>
      <c r="F483" s="299" t="s">
        <v>803</v>
      </c>
    </row>
    <row r="484" spans="1:6" s="293" customFormat="1" ht="14">
      <c r="A484" s="294" t="s">
        <v>1371</v>
      </c>
      <c r="B484" s="295" t="s">
        <v>430</v>
      </c>
      <c r="C484" s="296" t="s">
        <v>427</v>
      </c>
      <c r="D484" s="297">
        <v>0</v>
      </c>
      <c r="E484" s="298">
        <v>3782.5</v>
      </c>
      <c r="F484" s="299" t="s">
        <v>803</v>
      </c>
    </row>
    <row r="485" spans="1:6" s="293" customFormat="1" ht="14">
      <c r="A485" s="294" t="s">
        <v>1372</v>
      </c>
      <c r="B485" s="295" t="s">
        <v>430</v>
      </c>
      <c r="C485" s="296" t="s">
        <v>427</v>
      </c>
      <c r="D485" s="297">
        <v>0</v>
      </c>
      <c r="E485" s="298">
        <v>5336.93</v>
      </c>
      <c r="F485" s="299" t="s">
        <v>804</v>
      </c>
    </row>
    <row r="486" spans="1:6" s="293" customFormat="1" ht="14">
      <c r="A486" s="294" t="s">
        <v>1373</v>
      </c>
      <c r="B486" s="295" t="s">
        <v>430</v>
      </c>
      <c r="C486" s="296" t="s">
        <v>427</v>
      </c>
      <c r="D486" s="297">
        <v>0</v>
      </c>
      <c r="E486" s="298">
        <v>3782.5</v>
      </c>
      <c r="F486" s="299" t="s">
        <v>804</v>
      </c>
    </row>
    <row r="487" spans="1:6" s="293" customFormat="1" ht="14">
      <c r="A487" s="294" t="s">
        <v>1374</v>
      </c>
      <c r="B487" s="295" t="s">
        <v>430</v>
      </c>
      <c r="C487" s="296" t="s">
        <v>427</v>
      </c>
      <c r="D487" s="297">
        <v>0</v>
      </c>
      <c r="E487" s="298">
        <v>3782.5</v>
      </c>
      <c r="F487" s="299" t="s">
        <v>804</v>
      </c>
    </row>
    <row r="488" spans="1:6" s="293" customFormat="1" ht="14">
      <c r="A488" s="294" t="s">
        <v>1375</v>
      </c>
      <c r="B488" s="295" t="s">
        <v>430</v>
      </c>
      <c r="C488" s="296" t="s">
        <v>427</v>
      </c>
      <c r="D488" s="297">
        <v>0</v>
      </c>
      <c r="E488" s="298">
        <v>3782.5</v>
      </c>
      <c r="F488" s="299" t="s">
        <v>803</v>
      </c>
    </row>
    <row r="489" spans="1:6" s="293" customFormat="1" ht="14">
      <c r="A489" s="294" t="s">
        <v>1376</v>
      </c>
      <c r="B489" s="295" t="s">
        <v>430</v>
      </c>
      <c r="C489" s="296" t="s">
        <v>427</v>
      </c>
      <c r="D489" s="297">
        <v>0</v>
      </c>
      <c r="E489" s="298">
        <v>3782.5</v>
      </c>
      <c r="F489" s="299" t="s">
        <v>803</v>
      </c>
    </row>
    <row r="490" spans="1:6" s="293" customFormat="1" ht="14">
      <c r="A490" s="294" t="s">
        <v>1377</v>
      </c>
      <c r="B490" s="295" t="s">
        <v>430</v>
      </c>
      <c r="C490" s="296" t="s">
        <v>427</v>
      </c>
      <c r="D490" s="297">
        <v>0</v>
      </c>
      <c r="E490" s="298">
        <v>3782.5</v>
      </c>
      <c r="F490" s="299" t="s">
        <v>803</v>
      </c>
    </row>
    <row r="491" spans="1:6" s="293" customFormat="1" ht="14">
      <c r="A491" s="294" t="s">
        <v>1378</v>
      </c>
      <c r="B491" s="295" t="s">
        <v>430</v>
      </c>
      <c r="C491" s="296" t="s">
        <v>427</v>
      </c>
      <c r="D491" s="297">
        <v>0</v>
      </c>
      <c r="E491" s="298">
        <v>5336.93</v>
      </c>
      <c r="F491" s="299" t="s">
        <v>804</v>
      </c>
    </row>
    <row r="492" spans="1:6" s="293" customFormat="1" ht="14">
      <c r="A492" s="294" t="s">
        <v>1379</v>
      </c>
      <c r="B492" s="295" t="s">
        <v>430</v>
      </c>
      <c r="C492" s="296" t="s">
        <v>427</v>
      </c>
      <c r="D492" s="297">
        <v>0</v>
      </c>
      <c r="E492" s="298">
        <v>5336.93</v>
      </c>
      <c r="F492" s="299" t="s">
        <v>804</v>
      </c>
    </row>
    <row r="493" spans="1:6" s="293" customFormat="1" ht="14">
      <c r="A493" s="294" t="s">
        <v>1380</v>
      </c>
      <c r="B493" s="295" t="s">
        <v>430</v>
      </c>
      <c r="C493" s="296" t="s">
        <v>427</v>
      </c>
      <c r="D493" s="297">
        <v>0</v>
      </c>
      <c r="E493" s="298">
        <v>5171.41</v>
      </c>
      <c r="F493" s="299" t="s">
        <v>803</v>
      </c>
    </row>
    <row r="494" spans="1:6" s="293" customFormat="1" ht="14">
      <c r="A494" s="294" t="s">
        <v>1381</v>
      </c>
      <c r="B494" s="295" t="s">
        <v>430</v>
      </c>
      <c r="C494" s="296" t="s">
        <v>427</v>
      </c>
      <c r="D494" s="297">
        <v>0</v>
      </c>
      <c r="E494" s="298">
        <v>6682.52</v>
      </c>
      <c r="F494" s="299" t="s">
        <v>804</v>
      </c>
    </row>
    <row r="495" spans="1:6" s="293" customFormat="1" ht="14">
      <c r="A495" s="294" t="s">
        <v>1382</v>
      </c>
      <c r="B495" s="295" t="s">
        <v>430</v>
      </c>
      <c r="C495" s="296" t="s">
        <v>427</v>
      </c>
      <c r="D495" s="297">
        <v>0</v>
      </c>
      <c r="E495" s="298">
        <v>6309.35</v>
      </c>
      <c r="F495" s="299" t="s">
        <v>803</v>
      </c>
    </row>
    <row r="496" spans="1:6" s="293" customFormat="1" ht="14">
      <c r="A496" s="294" t="s">
        <v>1383</v>
      </c>
      <c r="B496" s="295" t="s">
        <v>430</v>
      </c>
      <c r="C496" s="296" t="s">
        <v>427</v>
      </c>
      <c r="D496" s="297">
        <v>0</v>
      </c>
      <c r="E496" s="298">
        <v>6309.35</v>
      </c>
      <c r="F496" s="299" t="s">
        <v>803</v>
      </c>
    </row>
    <row r="497" spans="1:6" s="293" customFormat="1" ht="14">
      <c r="A497" s="294" t="s">
        <v>1384</v>
      </c>
      <c r="B497" s="295" t="s">
        <v>430</v>
      </c>
      <c r="C497" s="296" t="s">
        <v>427</v>
      </c>
      <c r="D497" s="297">
        <v>0</v>
      </c>
      <c r="E497" s="298">
        <v>8984.36</v>
      </c>
      <c r="F497" s="299" t="s">
        <v>803</v>
      </c>
    </row>
    <row r="498" spans="1:6" s="293" customFormat="1" ht="14">
      <c r="A498" s="294" t="s">
        <v>1385</v>
      </c>
      <c r="B498" s="295" t="s">
        <v>431</v>
      </c>
      <c r="C498" s="296" t="s">
        <v>427</v>
      </c>
      <c r="D498" s="297">
        <v>0</v>
      </c>
      <c r="E498" s="298">
        <v>31049</v>
      </c>
      <c r="F498" s="299" t="s">
        <v>804</v>
      </c>
    </row>
    <row r="499" spans="1:6" s="293" customFormat="1" ht="14">
      <c r="A499" s="294" t="s">
        <v>1386</v>
      </c>
      <c r="B499" s="295" t="s">
        <v>431</v>
      </c>
      <c r="C499" s="296" t="s">
        <v>427</v>
      </c>
      <c r="D499" s="297">
        <v>0</v>
      </c>
      <c r="E499" s="298">
        <v>17709.34</v>
      </c>
      <c r="F499" s="299" t="s">
        <v>803</v>
      </c>
    </row>
    <row r="500" spans="1:6" s="293" customFormat="1" ht="14">
      <c r="A500" s="294" t="s">
        <v>1387</v>
      </c>
      <c r="B500" s="295" t="s">
        <v>431</v>
      </c>
      <c r="C500" s="296" t="s">
        <v>427</v>
      </c>
      <c r="D500" s="297">
        <v>0</v>
      </c>
      <c r="E500" s="298">
        <v>20808.12</v>
      </c>
      <c r="F500" s="299" t="s">
        <v>803</v>
      </c>
    </row>
    <row r="501" spans="1:6" s="293" customFormat="1" ht="14">
      <c r="A501" s="294" t="s">
        <v>1388</v>
      </c>
      <c r="B501" s="295" t="s">
        <v>431</v>
      </c>
      <c r="C501" s="296" t="s">
        <v>427</v>
      </c>
      <c r="D501" s="297">
        <v>0</v>
      </c>
      <c r="E501" s="298">
        <v>20808.12</v>
      </c>
      <c r="F501" s="299" t="s">
        <v>803</v>
      </c>
    </row>
    <row r="502" spans="1:6" s="293" customFormat="1" ht="14">
      <c r="A502" s="294" t="s">
        <v>1389</v>
      </c>
      <c r="B502" s="295" t="s">
        <v>431</v>
      </c>
      <c r="C502" s="296" t="s">
        <v>427</v>
      </c>
      <c r="D502" s="297">
        <v>0</v>
      </c>
      <c r="E502" s="298">
        <v>26942.84</v>
      </c>
      <c r="F502" s="299" t="s">
        <v>804</v>
      </c>
    </row>
    <row r="503" spans="1:6" s="293" customFormat="1" ht="14">
      <c r="A503" s="294" t="s">
        <v>1390</v>
      </c>
      <c r="B503" s="295" t="s">
        <v>431</v>
      </c>
      <c r="C503" s="296" t="s">
        <v>427</v>
      </c>
      <c r="D503" s="297">
        <v>0</v>
      </c>
      <c r="E503" s="298">
        <v>7619.69</v>
      </c>
      <c r="F503" s="299" t="s">
        <v>803</v>
      </c>
    </row>
    <row r="504" spans="1:6" s="293" customFormat="1" ht="14">
      <c r="A504" s="294" t="s">
        <v>1391</v>
      </c>
      <c r="B504" s="295" t="s">
        <v>431</v>
      </c>
      <c r="C504" s="296" t="s">
        <v>427</v>
      </c>
      <c r="D504" s="297">
        <v>0</v>
      </c>
      <c r="E504" s="298">
        <v>7619.69</v>
      </c>
      <c r="F504" s="299" t="s">
        <v>803</v>
      </c>
    </row>
    <row r="505" spans="1:6" s="293" customFormat="1" ht="14">
      <c r="A505" s="294" t="s">
        <v>1392</v>
      </c>
      <c r="B505" s="295" t="s">
        <v>431</v>
      </c>
      <c r="C505" s="296" t="s">
        <v>427</v>
      </c>
      <c r="D505" s="297">
        <v>2655.3194414999998</v>
      </c>
      <c r="E505" s="298">
        <v>14161.71</v>
      </c>
      <c r="F505" s="299" t="s">
        <v>803</v>
      </c>
    </row>
    <row r="506" spans="1:6" s="293" customFormat="1" ht="14">
      <c r="A506" s="294" t="s">
        <v>1393</v>
      </c>
      <c r="B506" s="295" t="s">
        <v>431</v>
      </c>
      <c r="C506" s="296" t="s">
        <v>427</v>
      </c>
      <c r="D506" s="297">
        <v>2655.3194414999998</v>
      </c>
      <c r="E506" s="298">
        <v>14161.71</v>
      </c>
      <c r="F506" s="299" t="s">
        <v>803</v>
      </c>
    </row>
    <row r="507" spans="1:6" s="293" customFormat="1" ht="14">
      <c r="A507" s="294" t="s">
        <v>1394</v>
      </c>
      <c r="B507" s="295" t="s">
        <v>431</v>
      </c>
      <c r="C507" s="296" t="s">
        <v>427</v>
      </c>
      <c r="D507" s="297">
        <v>0</v>
      </c>
      <c r="E507" s="298">
        <v>13943.83</v>
      </c>
      <c r="F507" s="299" t="s">
        <v>803</v>
      </c>
    </row>
    <row r="508" spans="1:6" s="293" customFormat="1" ht="14">
      <c r="A508" s="294" t="s">
        <v>1395</v>
      </c>
      <c r="B508" s="295" t="s">
        <v>431</v>
      </c>
      <c r="C508" s="296" t="s">
        <v>427</v>
      </c>
      <c r="D508" s="297">
        <v>0</v>
      </c>
      <c r="E508" s="298">
        <v>13943.83</v>
      </c>
      <c r="F508" s="299" t="s">
        <v>803</v>
      </c>
    </row>
    <row r="509" spans="1:6" s="293" customFormat="1" ht="14">
      <c r="A509" s="294" t="s">
        <v>1396</v>
      </c>
      <c r="B509" s="295" t="s">
        <v>431</v>
      </c>
      <c r="C509" s="296" t="s">
        <v>427</v>
      </c>
      <c r="D509" s="297">
        <v>0</v>
      </c>
      <c r="E509" s="298">
        <v>13943.83</v>
      </c>
      <c r="F509" s="299" t="s">
        <v>803</v>
      </c>
    </row>
    <row r="510" spans="1:6" s="293" customFormat="1" ht="14">
      <c r="A510" s="294" t="s">
        <v>1397</v>
      </c>
      <c r="B510" s="295" t="s">
        <v>431</v>
      </c>
      <c r="C510" s="296" t="s">
        <v>427</v>
      </c>
      <c r="D510" s="297">
        <v>0</v>
      </c>
      <c r="E510" s="298">
        <v>13607.96</v>
      </c>
      <c r="F510" s="299" t="s">
        <v>803</v>
      </c>
    </row>
    <row r="511" spans="1:6" s="293" customFormat="1" ht="14">
      <c r="A511" s="294" t="s">
        <v>1398</v>
      </c>
      <c r="B511" s="295" t="s">
        <v>431</v>
      </c>
      <c r="C511" s="296" t="s">
        <v>427</v>
      </c>
      <c r="D511" s="297">
        <v>0</v>
      </c>
      <c r="E511" s="298">
        <v>10518.92</v>
      </c>
      <c r="F511" s="299" t="s">
        <v>803</v>
      </c>
    </row>
    <row r="512" spans="1:6" s="293" customFormat="1" ht="14">
      <c r="A512" s="294" t="s">
        <v>1399</v>
      </c>
      <c r="B512" s="295" t="s">
        <v>431</v>
      </c>
      <c r="C512" s="296" t="s">
        <v>427</v>
      </c>
      <c r="D512" s="297">
        <v>0</v>
      </c>
      <c r="E512" s="298">
        <v>11857.18</v>
      </c>
      <c r="F512" s="299" t="s">
        <v>803</v>
      </c>
    </row>
    <row r="513" spans="1:6" s="293" customFormat="1" ht="14">
      <c r="A513" s="294" t="s">
        <v>1400</v>
      </c>
      <c r="B513" s="295" t="s">
        <v>431</v>
      </c>
      <c r="C513" s="296" t="s">
        <v>427</v>
      </c>
      <c r="D513" s="297">
        <v>0</v>
      </c>
      <c r="E513" s="298">
        <v>10082.6</v>
      </c>
      <c r="F513" s="299" t="s">
        <v>803</v>
      </c>
    </row>
    <row r="514" spans="1:6" s="293" customFormat="1" ht="14">
      <c r="A514" s="294" t="s">
        <v>1401</v>
      </c>
      <c r="B514" s="295" t="s">
        <v>431</v>
      </c>
      <c r="C514" s="296" t="s">
        <v>427</v>
      </c>
      <c r="D514" s="297">
        <v>0</v>
      </c>
      <c r="E514" s="298">
        <v>17709.34</v>
      </c>
      <c r="F514" s="299" t="s">
        <v>803</v>
      </c>
    </row>
    <row r="515" spans="1:6" s="293" customFormat="1" ht="14">
      <c r="A515" s="294" t="s">
        <v>1402</v>
      </c>
      <c r="B515" s="295" t="s">
        <v>432</v>
      </c>
      <c r="C515" s="296" t="s">
        <v>427</v>
      </c>
      <c r="D515" s="297">
        <v>0</v>
      </c>
      <c r="E515" s="298">
        <v>6870.25</v>
      </c>
      <c r="F515" s="299" t="s">
        <v>803</v>
      </c>
    </row>
    <row r="516" spans="1:6" s="293" customFormat="1" ht="14">
      <c r="A516" s="294" t="s">
        <v>1403</v>
      </c>
      <c r="B516" s="295" t="s">
        <v>432</v>
      </c>
      <c r="C516" s="296" t="s">
        <v>427</v>
      </c>
      <c r="D516" s="297">
        <v>0</v>
      </c>
      <c r="E516" s="298">
        <v>6870.25</v>
      </c>
      <c r="F516" s="299" t="s">
        <v>803</v>
      </c>
    </row>
    <row r="517" spans="1:6" s="293" customFormat="1" ht="14">
      <c r="A517" s="294" t="s">
        <v>1404</v>
      </c>
      <c r="B517" s="295" t="s">
        <v>432</v>
      </c>
      <c r="C517" s="296" t="s">
        <v>427</v>
      </c>
      <c r="D517" s="297">
        <v>0</v>
      </c>
      <c r="E517" s="298">
        <v>6870.25</v>
      </c>
      <c r="F517" s="299" t="s">
        <v>803</v>
      </c>
    </row>
    <row r="518" spans="1:6" s="293" customFormat="1" ht="14">
      <c r="A518" s="294" t="s">
        <v>1405</v>
      </c>
      <c r="B518" s="295" t="s">
        <v>432</v>
      </c>
      <c r="C518" s="296" t="s">
        <v>427</v>
      </c>
      <c r="D518" s="297">
        <v>0</v>
      </c>
      <c r="E518" s="298">
        <v>6870.25</v>
      </c>
      <c r="F518" s="299" t="s">
        <v>803</v>
      </c>
    </row>
    <row r="519" spans="1:6" s="293" customFormat="1" ht="14">
      <c r="A519" s="294" t="s">
        <v>1406</v>
      </c>
      <c r="B519" s="295" t="s">
        <v>432</v>
      </c>
      <c r="C519" s="296" t="s">
        <v>427</v>
      </c>
      <c r="D519" s="297">
        <v>0</v>
      </c>
      <c r="E519" s="298">
        <v>6870.25</v>
      </c>
      <c r="F519" s="299" t="s">
        <v>803</v>
      </c>
    </row>
    <row r="520" spans="1:6" s="293" customFormat="1" ht="14">
      <c r="A520" s="294" t="s">
        <v>1407</v>
      </c>
      <c r="B520" s="295" t="s">
        <v>432</v>
      </c>
      <c r="C520" s="296" t="s">
        <v>427</v>
      </c>
      <c r="D520" s="297">
        <v>0</v>
      </c>
      <c r="E520" s="298">
        <v>6870.25</v>
      </c>
      <c r="F520" s="299" t="s">
        <v>803</v>
      </c>
    </row>
    <row r="521" spans="1:6" s="293" customFormat="1" ht="14">
      <c r="A521" s="294" t="s">
        <v>1408</v>
      </c>
      <c r="B521" s="295" t="s">
        <v>432</v>
      </c>
      <c r="C521" s="296" t="s">
        <v>427</v>
      </c>
      <c r="D521" s="297">
        <v>0</v>
      </c>
      <c r="E521" s="298">
        <v>6870.25</v>
      </c>
      <c r="F521" s="299" t="s">
        <v>803</v>
      </c>
    </row>
    <row r="522" spans="1:6" s="293" customFormat="1" ht="14">
      <c r="A522" s="294" t="s">
        <v>1409</v>
      </c>
      <c r="B522" s="295" t="s">
        <v>432</v>
      </c>
      <c r="C522" s="296" t="s">
        <v>427</v>
      </c>
      <c r="D522" s="297">
        <v>0</v>
      </c>
      <c r="E522" s="298">
        <v>6870.25</v>
      </c>
      <c r="F522" s="299" t="s">
        <v>803</v>
      </c>
    </row>
    <row r="523" spans="1:6" s="293" customFormat="1" ht="14">
      <c r="A523" s="294" t="s">
        <v>1410</v>
      </c>
      <c r="B523" s="295" t="s">
        <v>432</v>
      </c>
      <c r="C523" s="296" t="s">
        <v>427</v>
      </c>
      <c r="D523" s="297">
        <v>0</v>
      </c>
      <c r="E523" s="298">
        <v>6870.25</v>
      </c>
      <c r="F523" s="299" t="s">
        <v>803</v>
      </c>
    </row>
    <row r="524" spans="1:6" s="293" customFormat="1" ht="14">
      <c r="A524" s="294" t="s">
        <v>1411</v>
      </c>
      <c r="B524" s="295" t="s">
        <v>432</v>
      </c>
      <c r="C524" s="296" t="s">
        <v>427</v>
      </c>
      <c r="D524" s="297">
        <v>0</v>
      </c>
      <c r="E524" s="298">
        <v>6870.25</v>
      </c>
      <c r="F524" s="299" t="s">
        <v>803</v>
      </c>
    </row>
    <row r="525" spans="1:6" s="293" customFormat="1" ht="14">
      <c r="A525" s="294" t="s">
        <v>1412</v>
      </c>
      <c r="B525" s="295" t="s">
        <v>432</v>
      </c>
      <c r="C525" s="296" t="s">
        <v>427</v>
      </c>
      <c r="D525" s="297">
        <v>0</v>
      </c>
      <c r="E525" s="298">
        <v>6870.25</v>
      </c>
      <c r="F525" s="299" t="s">
        <v>803</v>
      </c>
    </row>
    <row r="526" spans="1:6" s="293" customFormat="1" ht="14">
      <c r="A526" s="294" t="s">
        <v>1413</v>
      </c>
      <c r="B526" s="295" t="s">
        <v>432</v>
      </c>
      <c r="C526" s="296" t="s">
        <v>427</v>
      </c>
      <c r="D526" s="297">
        <v>0</v>
      </c>
      <c r="E526" s="298">
        <v>6870.25</v>
      </c>
      <c r="F526" s="299" t="s">
        <v>803</v>
      </c>
    </row>
    <row r="527" spans="1:6" s="293" customFormat="1" ht="14">
      <c r="A527" s="294" t="s">
        <v>1414</v>
      </c>
      <c r="B527" s="295" t="s">
        <v>432</v>
      </c>
      <c r="C527" s="296" t="s">
        <v>427</v>
      </c>
      <c r="D527" s="297">
        <v>0</v>
      </c>
      <c r="E527" s="298">
        <v>6870.25</v>
      </c>
      <c r="F527" s="299" t="s">
        <v>803</v>
      </c>
    </row>
    <row r="528" spans="1:6" s="293" customFormat="1" ht="14">
      <c r="A528" s="294" t="s">
        <v>1415</v>
      </c>
      <c r="B528" s="295" t="s">
        <v>432</v>
      </c>
      <c r="C528" s="296" t="s">
        <v>427</v>
      </c>
      <c r="D528" s="297">
        <v>0</v>
      </c>
      <c r="E528" s="298">
        <v>6870.25</v>
      </c>
      <c r="F528" s="299" t="s">
        <v>803</v>
      </c>
    </row>
    <row r="529" spans="1:6" s="293" customFormat="1" ht="14">
      <c r="A529" s="294" t="s">
        <v>1416</v>
      </c>
      <c r="B529" s="295" t="s">
        <v>432</v>
      </c>
      <c r="C529" s="296" t="s">
        <v>427</v>
      </c>
      <c r="D529" s="297">
        <v>0</v>
      </c>
      <c r="E529" s="298">
        <v>6870.25</v>
      </c>
      <c r="F529" s="299" t="s">
        <v>803</v>
      </c>
    </row>
    <row r="530" spans="1:6" s="293" customFormat="1" ht="14">
      <c r="A530" s="294" t="s">
        <v>1417</v>
      </c>
      <c r="B530" s="295" t="s">
        <v>432</v>
      </c>
      <c r="C530" s="296" t="s">
        <v>427</v>
      </c>
      <c r="D530" s="297">
        <v>0</v>
      </c>
      <c r="E530" s="298">
        <v>6870.25</v>
      </c>
      <c r="F530" s="299" t="s">
        <v>803</v>
      </c>
    </row>
    <row r="531" spans="1:6" s="293" customFormat="1" ht="14">
      <c r="A531" s="294" t="s">
        <v>1418</v>
      </c>
      <c r="B531" s="295" t="s">
        <v>432</v>
      </c>
      <c r="C531" s="296" t="s">
        <v>427</v>
      </c>
      <c r="D531" s="297">
        <v>0</v>
      </c>
      <c r="E531" s="298">
        <v>6870.25</v>
      </c>
      <c r="F531" s="299" t="s">
        <v>803</v>
      </c>
    </row>
    <row r="532" spans="1:6" s="293" customFormat="1" ht="14">
      <c r="A532" s="294" t="s">
        <v>1419</v>
      </c>
      <c r="B532" s="295" t="s">
        <v>432</v>
      </c>
      <c r="C532" s="296" t="s">
        <v>427</v>
      </c>
      <c r="D532" s="297">
        <v>0</v>
      </c>
      <c r="E532" s="298">
        <v>6870.25</v>
      </c>
      <c r="F532" s="299" t="s">
        <v>803</v>
      </c>
    </row>
    <row r="533" spans="1:6" s="293" customFormat="1" ht="14">
      <c r="A533" s="294" t="s">
        <v>1420</v>
      </c>
      <c r="B533" s="295" t="s">
        <v>432</v>
      </c>
      <c r="C533" s="296" t="s">
        <v>427</v>
      </c>
      <c r="D533" s="297">
        <v>0</v>
      </c>
      <c r="E533" s="298">
        <v>6870.25</v>
      </c>
      <c r="F533" s="299" t="s">
        <v>803</v>
      </c>
    </row>
    <row r="534" spans="1:6" s="293" customFormat="1" ht="14">
      <c r="A534" s="294" t="s">
        <v>1421</v>
      </c>
      <c r="B534" s="295" t="s">
        <v>432</v>
      </c>
      <c r="C534" s="296" t="s">
        <v>427</v>
      </c>
      <c r="D534" s="297">
        <v>0</v>
      </c>
      <c r="E534" s="298">
        <v>6870.25</v>
      </c>
      <c r="F534" s="299" t="s">
        <v>803</v>
      </c>
    </row>
    <row r="535" spans="1:6" s="293" customFormat="1" ht="14">
      <c r="A535" s="294" t="s">
        <v>1422</v>
      </c>
      <c r="B535" s="295" t="s">
        <v>433</v>
      </c>
      <c r="C535" s="296" t="s">
        <v>427</v>
      </c>
      <c r="D535" s="297">
        <v>0</v>
      </c>
      <c r="E535" s="298">
        <v>2799</v>
      </c>
      <c r="F535" s="299" t="s">
        <v>803</v>
      </c>
    </row>
    <row r="536" spans="1:6" s="293" customFormat="1" ht="14">
      <c r="A536" s="294" t="s">
        <v>1423</v>
      </c>
      <c r="B536" s="295" t="s">
        <v>433</v>
      </c>
      <c r="C536" s="296" t="s">
        <v>427</v>
      </c>
      <c r="D536" s="297">
        <v>0</v>
      </c>
      <c r="E536" s="298">
        <v>3719</v>
      </c>
      <c r="F536" s="299" t="s">
        <v>803</v>
      </c>
    </row>
    <row r="537" spans="1:6" s="293" customFormat="1" ht="14">
      <c r="A537" s="294" t="s">
        <v>1424</v>
      </c>
      <c r="B537" s="295" t="s">
        <v>433</v>
      </c>
      <c r="C537" s="296" t="s">
        <v>427</v>
      </c>
      <c r="D537" s="297">
        <v>0</v>
      </c>
      <c r="E537" s="298">
        <v>899</v>
      </c>
      <c r="F537" s="299" t="s">
        <v>803</v>
      </c>
    </row>
    <row r="538" spans="1:6" s="293" customFormat="1" ht="14">
      <c r="A538" s="294" t="s">
        <v>1425</v>
      </c>
      <c r="B538" s="295" t="s">
        <v>433</v>
      </c>
      <c r="C538" s="296" t="s">
        <v>427</v>
      </c>
      <c r="D538" s="297">
        <v>0</v>
      </c>
      <c r="E538" s="298">
        <v>749</v>
      </c>
      <c r="F538" s="299" t="s">
        <v>803</v>
      </c>
    </row>
    <row r="539" spans="1:6" s="293" customFormat="1" ht="14">
      <c r="A539" s="294" t="s">
        <v>1426</v>
      </c>
      <c r="B539" s="295" t="s">
        <v>433</v>
      </c>
      <c r="C539" s="296" t="s">
        <v>427</v>
      </c>
      <c r="D539" s="297">
        <v>0</v>
      </c>
      <c r="E539" s="298">
        <v>4289</v>
      </c>
      <c r="F539" s="299" t="s">
        <v>803</v>
      </c>
    </row>
    <row r="540" spans="1:6" s="293" customFormat="1" ht="14">
      <c r="A540" s="294" t="s">
        <v>1427</v>
      </c>
      <c r="B540" s="295" t="s">
        <v>433</v>
      </c>
      <c r="C540" s="296" t="s">
        <v>427</v>
      </c>
      <c r="D540" s="297">
        <v>0</v>
      </c>
      <c r="E540" s="298">
        <v>7949</v>
      </c>
      <c r="F540" s="299" t="s">
        <v>803</v>
      </c>
    </row>
    <row r="541" spans="1:6" s="293" customFormat="1" ht="14">
      <c r="A541" s="294" t="s">
        <v>1428</v>
      </c>
      <c r="B541" s="295" t="s">
        <v>433</v>
      </c>
      <c r="C541" s="296" t="s">
        <v>427</v>
      </c>
      <c r="D541" s="297">
        <v>0</v>
      </c>
      <c r="E541" s="298">
        <v>7499</v>
      </c>
      <c r="F541" s="299" t="s">
        <v>803</v>
      </c>
    </row>
    <row r="542" spans="1:6" s="293" customFormat="1" ht="14">
      <c r="A542" s="294" t="s">
        <v>1429</v>
      </c>
      <c r="B542" s="295" t="s">
        <v>433</v>
      </c>
      <c r="C542" s="296" t="s">
        <v>427</v>
      </c>
      <c r="D542" s="297">
        <v>0</v>
      </c>
      <c r="E542" s="298">
        <v>6998</v>
      </c>
      <c r="F542" s="299" t="s">
        <v>803</v>
      </c>
    </row>
    <row r="543" spans="1:6" s="293" customFormat="1" ht="14">
      <c r="A543" s="294" t="s">
        <v>1430</v>
      </c>
      <c r="B543" s="295" t="s">
        <v>433</v>
      </c>
      <c r="C543" s="296" t="s">
        <v>427</v>
      </c>
      <c r="D543" s="297">
        <v>0</v>
      </c>
      <c r="E543" s="298">
        <v>4419.1400000000003</v>
      </c>
      <c r="F543" s="299" t="s">
        <v>803</v>
      </c>
    </row>
    <row r="544" spans="1:6" s="293" customFormat="1" ht="14">
      <c r="A544" s="294" t="s">
        <v>1431</v>
      </c>
      <c r="B544" s="295" t="s">
        <v>433</v>
      </c>
      <c r="C544" s="296" t="s">
        <v>427</v>
      </c>
      <c r="D544" s="297">
        <v>0</v>
      </c>
      <c r="E544" s="298">
        <v>2399</v>
      </c>
      <c r="F544" s="299" t="s">
        <v>803</v>
      </c>
    </row>
    <row r="545" spans="1:6" s="293" customFormat="1" ht="14">
      <c r="A545" s="294" t="s">
        <v>1432</v>
      </c>
      <c r="B545" s="295" t="s">
        <v>433</v>
      </c>
      <c r="C545" s="296" t="s">
        <v>427</v>
      </c>
      <c r="D545" s="297">
        <v>0</v>
      </c>
      <c r="E545" s="298">
        <v>4949</v>
      </c>
      <c r="F545" s="299" t="s">
        <v>803</v>
      </c>
    </row>
    <row r="546" spans="1:6" s="293" customFormat="1" ht="14">
      <c r="A546" s="294" t="s">
        <v>1433</v>
      </c>
      <c r="B546" s="295" t="s">
        <v>433</v>
      </c>
      <c r="C546" s="296" t="s">
        <v>427</v>
      </c>
      <c r="D546" s="297">
        <v>0</v>
      </c>
      <c r="E546" s="298">
        <v>1443.57</v>
      </c>
      <c r="F546" s="299" t="s">
        <v>803</v>
      </c>
    </row>
    <row r="547" spans="1:6" s="293" customFormat="1" ht="14">
      <c r="A547" s="294" t="s">
        <v>1434</v>
      </c>
      <c r="B547" s="295" t="s">
        <v>433</v>
      </c>
      <c r="C547" s="296" t="s">
        <v>427</v>
      </c>
      <c r="D547" s="297">
        <v>0</v>
      </c>
      <c r="E547" s="298">
        <v>7649</v>
      </c>
      <c r="F547" s="299" t="s">
        <v>803</v>
      </c>
    </row>
    <row r="548" spans="1:6" s="293" customFormat="1" ht="14">
      <c r="A548" s="294" t="s">
        <v>1435</v>
      </c>
      <c r="B548" s="295" t="s">
        <v>433</v>
      </c>
      <c r="C548" s="296" t="s">
        <v>427</v>
      </c>
      <c r="D548" s="297">
        <v>0</v>
      </c>
      <c r="E548" s="298">
        <v>3449</v>
      </c>
      <c r="F548" s="299" t="s">
        <v>803</v>
      </c>
    </row>
    <row r="549" spans="1:6" s="293" customFormat="1" ht="14">
      <c r="A549" s="294" t="s">
        <v>1436</v>
      </c>
      <c r="B549" s="295" t="s">
        <v>433</v>
      </c>
      <c r="C549" s="296" t="s">
        <v>427</v>
      </c>
      <c r="D549" s="297">
        <v>0</v>
      </c>
      <c r="E549" s="298">
        <v>3449</v>
      </c>
      <c r="F549" s="299" t="s">
        <v>803</v>
      </c>
    </row>
    <row r="550" spans="1:6" s="293" customFormat="1" ht="14">
      <c r="A550" s="294" t="s">
        <v>1437</v>
      </c>
      <c r="B550" s="295" t="s">
        <v>433</v>
      </c>
      <c r="C550" s="296" t="s">
        <v>427</v>
      </c>
      <c r="D550" s="297">
        <v>0</v>
      </c>
      <c r="E550" s="298">
        <v>4466.75</v>
      </c>
      <c r="F550" s="299" t="s">
        <v>803</v>
      </c>
    </row>
    <row r="551" spans="1:6" s="293" customFormat="1" ht="14">
      <c r="A551" s="294" t="s">
        <v>1438</v>
      </c>
      <c r="B551" s="295" t="s">
        <v>433</v>
      </c>
      <c r="C551" s="296" t="s">
        <v>427</v>
      </c>
      <c r="D551" s="297">
        <v>0</v>
      </c>
      <c r="E551" s="298">
        <v>4466.75</v>
      </c>
      <c r="F551" s="299" t="s">
        <v>803</v>
      </c>
    </row>
    <row r="552" spans="1:6" s="293" customFormat="1" ht="14">
      <c r="A552" s="294" t="s">
        <v>1439</v>
      </c>
      <c r="B552" s="295" t="s">
        <v>433</v>
      </c>
      <c r="C552" s="296" t="s">
        <v>427</v>
      </c>
      <c r="D552" s="297">
        <v>0</v>
      </c>
      <c r="E552" s="298">
        <v>4466.75</v>
      </c>
      <c r="F552" s="299" t="s">
        <v>803</v>
      </c>
    </row>
    <row r="553" spans="1:6" s="293" customFormat="1" ht="14">
      <c r="A553" s="294" t="s">
        <v>1440</v>
      </c>
      <c r="B553" s="295" t="s">
        <v>433</v>
      </c>
      <c r="C553" s="296" t="s">
        <v>427</v>
      </c>
      <c r="D553" s="297">
        <v>0</v>
      </c>
      <c r="E553" s="298">
        <v>4466.75</v>
      </c>
      <c r="F553" s="299" t="s">
        <v>803</v>
      </c>
    </row>
    <row r="554" spans="1:6" s="293" customFormat="1" ht="14">
      <c r="A554" s="294" t="s">
        <v>1441</v>
      </c>
      <c r="B554" s="295" t="s">
        <v>433</v>
      </c>
      <c r="C554" s="296" t="s">
        <v>427</v>
      </c>
      <c r="D554" s="297">
        <v>0</v>
      </c>
      <c r="E554" s="298">
        <v>4466.75</v>
      </c>
      <c r="F554" s="299" t="s">
        <v>803</v>
      </c>
    </row>
    <row r="555" spans="1:6" s="293" customFormat="1" ht="14">
      <c r="A555" s="294" t="s">
        <v>1442</v>
      </c>
      <c r="B555" s="295" t="s">
        <v>433</v>
      </c>
      <c r="C555" s="296" t="s">
        <v>427</v>
      </c>
      <c r="D555" s="297">
        <v>0</v>
      </c>
      <c r="E555" s="298">
        <v>1199</v>
      </c>
      <c r="F555" s="299" t="s">
        <v>803</v>
      </c>
    </row>
    <row r="556" spans="1:6" s="293" customFormat="1" ht="14">
      <c r="A556" s="294" t="s">
        <v>1443</v>
      </c>
      <c r="B556" s="295" t="s">
        <v>433</v>
      </c>
      <c r="C556" s="296" t="s">
        <v>427</v>
      </c>
      <c r="D556" s="297">
        <v>0</v>
      </c>
      <c r="E556" s="298">
        <v>8989</v>
      </c>
      <c r="F556" s="299" t="s">
        <v>803</v>
      </c>
    </row>
    <row r="557" spans="1:6" s="293" customFormat="1" ht="14">
      <c r="A557" s="294" t="s">
        <v>1444</v>
      </c>
      <c r="B557" s="295" t="s">
        <v>433</v>
      </c>
      <c r="C557" s="296" t="s">
        <v>427</v>
      </c>
      <c r="D557" s="297">
        <v>0</v>
      </c>
      <c r="E557" s="298">
        <v>8372.59</v>
      </c>
      <c r="F557" s="299" t="s">
        <v>803</v>
      </c>
    </row>
    <row r="558" spans="1:6" s="293" customFormat="1" ht="14">
      <c r="A558" s="294" t="s">
        <v>1445</v>
      </c>
      <c r="B558" s="295" t="s">
        <v>433</v>
      </c>
      <c r="C558" s="296" t="s">
        <v>427</v>
      </c>
      <c r="D558" s="297">
        <v>0</v>
      </c>
      <c r="E558" s="298">
        <v>7389</v>
      </c>
      <c r="F558" s="299" t="s">
        <v>804</v>
      </c>
    </row>
    <row r="559" spans="1:6" s="293" customFormat="1" ht="14">
      <c r="A559" s="294" t="s">
        <v>1446</v>
      </c>
      <c r="B559" s="295" t="s">
        <v>433</v>
      </c>
      <c r="C559" s="296" t="s">
        <v>427</v>
      </c>
      <c r="D559" s="297">
        <v>0</v>
      </c>
      <c r="E559" s="298">
        <v>19069.990000000002</v>
      </c>
      <c r="F559" s="299" t="s">
        <v>804</v>
      </c>
    </row>
    <row r="560" spans="1:6" s="293" customFormat="1" ht="14">
      <c r="A560" s="294" t="s">
        <v>1447</v>
      </c>
      <c r="B560" s="295" t="s">
        <v>433</v>
      </c>
      <c r="C560" s="296" t="s">
        <v>427</v>
      </c>
      <c r="D560" s="297">
        <v>0</v>
      </c>
      <c r="E560" s="298">
        <v>19069.990000000002</v>
      </c>
      <c r="F560" s="299" t="s">
        <v>804</v>
      </c>
    </row>
    <row r="561" spans="1:6" s="293" customFormat="1" ht="14">
      <c r="A561" s="294" t="s">
        <v>1448</v>
      </c>
      <c r="B561" s="295" t="s">
        <v>433</v>
      </c>
      <c r="C561" s="296" t="s">
        <v>427</v>
      </c>
      <c r="D561" s="297">
        <v>0</v>
      </c>
      <c r="E561" s="298">
        <v>2757.62</v>
      </c>
      <c r="F561" s="299" t="s">
        <v>803</v>
      </c>
    </row>
    <row r="562" spans="1:6" s="293" customFormat="1" ht="14">
      <c r="A562" s="294" t="s">
        <v>1449</v>
      </c>
      <c r="B562" s="295" t="s">
        <v>433</v>
      </c>
      <c r="C562" s="296" t="s">
        <v>427</v>
      </c>
      <c r="D562" s="297">
        <v>0</v>
      </c>
      <c r="E562" s="298">
        <v>23389.4</v>
      </c>
      <c r="F562" s="299" t="s">
        <v>803</v>
      </c>
    </row>
    <row r="563" spans="1:6" s="293" customFormat="1" ht="14">
      <c r="A563" s="294" t="s">
        <v>1450</v>
      </c>
      <c r="B563" s="295" t="s">
        <v>433</v>
      </c>
      <c r="C563" s="296" t="s">
        <v>427</v>
      </c>
      <c r="D563" s="297">
        <v>0</v>
      </c>
      <c r="E563" s="298">
        <v>1999</v>
      </c>
      <c r="F563" s="299" t="s">
        <v>803</v>
      </c>
    </row>
    <row r="564" spans="1:6" s="293" customFormat="1" ht="14">
      <c r="A564" s="294" t="s">
        <v>1451</v>
      </c>
      <c r="B564" s="295" t="s">
        <v>433</v>
      </c>
      <c r="C564" s="296" t="s">
        <v>427</v>
      </c>
      <c r="D564" s="297">
        <v>0</v>
      </c>
      <c r="E564" s="298">
        <v>1999</v>
      </c>
      <c r="F564" s="299" t="s">
        <v>803</v>
      </c>
    </row>
    <row r="565" spans="1:6" s="293" customFormat="1" ht="14">
      <c r="A565" s="294" t="s">
        <v>1452</v>
      </c>
      <c r="B565" s="295" t="s">
        <v>433</v>
      </c>
      <c r="C565" s="296" t="s">
        <v>427</v>
      </c>
      <c r="D565" s="297">
        <v>0</v>
      </c>
      <c r="E565" s="298">
        <v>1999</v>
      </c>
      <c r="F565" s="299" t="s">
        <v>803</v>
      </c>
    </row>
    <row r="566" spans="1:6" s="293" customFormat="1" ht="14">
      <c r="A566" s="294" t="s">
        <v>1453</v>
      </c>
      <c r="B566" s="295" t="s">
        <v>433</v>
      </c>
      <c r="C566" s="296" t="s">
        <v>427</v>
      </c>
      <c r="D566" s="297">
        <v>0</v>
      </c>
      <c r="E566" s="298">
        <v>1999</v>
      </c>
      <c r="F566" s="299" t="s">
        <v>803</v>
      </c>
    </row>
    <row r="567" spans="1:6" s="293" customFormat="1" ht="14">
      <c r="A567" s="294" t="s">
        <v>1454</v>
      </c>
      <c r="B567" s="295" t="s">
        <v>433</v>
      </c>
      <c r="C567" s="296" t="s">
        <v>427</v>
      </c>
      <c r="D567" s="297">
        <v>0</v>
      </c>
      <c r="E567" s="298">
        <v>1999</v>
      </c>
      <c r="F567" s="299" t="s">
        <v>803</v>
      </c>
    </row>
    <row r="568" spans="1:6" s="293" customFormat="1" ht="14">
      <c r="A568" s="294" t="s">
        <v>1455</v>
      </c>
      <c r="B568" s="295" t="s">
        <v>433</v>
      </c>
      <c r="C568" s="296" t="s">
        <v>427</v>
      </c>
      <c r="D568" s="297">
        <v>0</v>
      </c>
      <c r="E568" s="298">
        <v>4349</v>
      </c>
      <c r="F568" s="299" t="s">
        <v>803</v>
      </c>
    </row>
    <row r="569" spans="1:6" s="293" customFormat="1" ht="14">
      <c r="A569" s="294" t="s">
        <v>1456</v>
      </c>
      <c r="B569" s="295" t="s">
        <v>433</v>
      </c>
      <c r="C569" s="296" t="s">
        <v>427</v>
      </c>
      <c r="D569" s="297">
        <v>0</v>
      </c>
      <c r="E569" s="298">
        <v>4349</v>
      </c>
      <c r="F569" s="299" t="s">
        <v>803</v>
      </c>
    </row>
    <row r="570" spans="1:6" s="293" customFormat="1" ht="14">
      <c r="A570" s="294" t="s">
        <v>1457</v>
      </c>
      <c r="B570" s="295" t="s">
        <v>433</v>
      </c>
      <c r="C570" s="296" t="s">
        <v>427</v>
      </c>
      <c r="D570" s="297">
        <v>0</v>
      </c>
      <c r="E570" s="298">
        <v>7949.01</v>
      </c>
      <c r="F570" s="299" t="s">
        <v>803</v>
      </c>
    </row>
    <row r="571" spans="1:6" s="293" customFormat="1" ht="14">
      <c r="A571" s="294" t="s">
        <v>1458</v>
      </c>
      <c r="B571" s="295" t="s">
        <v>433</v>
      </c>
      <c r="C571" s="296" t="s">
        <v>427</v>
      </c>
      <c r="D571" s="297">
        <v>0</v>
      </c>
      <c r="E571" s="298">
        <v>3999</v>
      </c>
      <c r="F571" s="299" t="s">
        <v>803</v>
      </c>
    </row>
    <row r="572" spans="1:6" s="293" customFormat="1" ht="14">
      <c r="A572" s="294" t="s">
        <v>1459</v>
      </c>
      <c r="B572" s="295" t="s">
        <v>433</v>
      </c>
      <c r="C572" s="296" t="s">
        <v>427</v>
      </c>
      <c r="D572" s="297">
        <v>0</v>
      </c>
      <c r="E572" s="298">
        <v>849</v>
      </c>
      <c r="F572" s="299" t="s">
        <v>803</v>
      </c>
    </row>
    <row r="573" spans="1:6" s="293" customFormat="1" ht="14">
      <c r="A573" s="294" t="s">
        <v>1460</v>
      </c>
      <c r="B573" s="295" t="s">
        <v>433</v>
      </c>
      <c r="C573" s="296" t="s">
        <v>427</v>
      </c>
      <c r="D573" s="297">
        <v>0</v>
      </c>
      <c r="E573" s="298">
        <v>849</v>
      </c>
      <c r="F573" s="299" t="s">
        <v>804</v>
      </c>
    </row>
    <row r="574" spans="1:6" s="293" customFormat="1" ht="14">
      <c r="A574" s="294" t="s">
        <v>1461</v>
      </c>
      <c r="B574" s="295" t="s">
        <v>433</v>
      </c>
      <c r="C574" s="296" t="s">
        <v>427</v>
      </c>
      <c r="D574" s="297">
        <v>0</v>
      </c>
      <c r="E574" s="298">
        <v>6589</v>
      </c>
      <c r="F574" s="299" t="s">
        <v>803</v>
      </c>
    </row>
    <row r="575" spans="1:6" s="293" customFormat="1" ht="14">
      <c r="A575" s="294" t="s">
        <v>1462</v>
      </c>
      <c r="B575" s="295" t="s">
        <v>433</v>
      </c>
      <c r="C575" s="296" t="s">
        <v>427</v>
      </c>
      <c r="D575" s="297">
        <v>0</v>
      </c>
      <c r="E575" s="298">
        <v>3989</v>
      </c>
      <c r="F575" s="299" t="s">
        <v>804</v>
      </c>
    </row>
    <row r="576" spans="1:6" s="293" customFormat="1" ht="14">
      <c r="A576" s="294" t="s">
        <v>1463</v>
      </c>
      <c r="B576" s="295" t="s">
        <v>433</v>
      </c>
      <c r="C576" s="296" t="s">
        <v>427</v>
      </c>
      <c r="D576" s="297">
        <v>0</v>
      </c>
      <c r="E576" s="298">
        <v>2939</v>
      </c>
      <c r="F576" s="299" t="s">
        <v>803</v>
      </c>
    </row>
    <row r="577" spans="1:6" s="293" customFormat="1" ht="14">
      <c r="A577" s="294" t="s">
        <v>1464</v>
      </c>
      <c r="B577" s="295" t="s">
        <v>433</v>
      </c>
      <c r="C577" s="296" t="s">
        <v>427</v>
      </c>
      <c r="D577" s="297">
        <v>0</v>
      </c>
      <c r="E577" s="298">
        <v>4564</v>
      </c>
      <c r="F577" s="299" t="s">
        <v>803</v>
      </c>
    </row>
    <row r="578" spans="1:6" s="293" customFormat="1" ht="14">
      <c r="A578" s="294" t="s">
        <v>1465</v>
      </c>
      <c r="B578" s="295" t="s">
        <v>434</v>
      </c>
      <c r="C578" s="296" t="s">
        <v>427</v>
      </c>
      <c r="D578" s="297">
        <v>0</v>
      </c>
      <c r="E578" s="298">
        <v>4340.25</v>
      </c>
      <c r="F578" s="299" t="s">
        <v>803</v>
      </c>
    </row>
    <row r="579" spans="1:6" s="293" customFormat="1" ht="14">
      <c r="A579" s="294" t="s">
        <v>1466</v>
      </c>
      <c r="B579" s="295" t="s">
        <v>434</v>
      </c>
      <c r="C579" s="296" t="s">
        <v>427</v>
      </c>
      <c r="D579" s="297">
        <v>0</v>
      </c>
      <c r="E579" s="298">
        <v>4340.25</v>
      </c>
      <c r="F579" s="299" t="s">
        <v>803</v>
      </c>
    </row>
    <row r="580" spans="1:6" s="293" customFormat="1" ht="14">
      <c r="A580" s="294" t="s">
        <v>1467</v>
      </c>
      <c r="B580" s="295" t="s">
        <v>434</v>
      </c>
      <c r="C580" s="296" t="s">
        <v>427</v>
      </c>
      <c r="D580" s="297">
        <v>0</v>
      </c>
      <c r="E580" s="298">
        <v>4340.25</v>
      </c>
      <c r="F580" s="299" t="s">
        <v>803</v>
      </c>
    </row>
    <row r="581" spans="1:6" s="293" customFormat="1" ht="14">
      <c r="A581" s="294" t="s">
        <v>1468</v>
      </c>
      <c r="B581" s="295" t="s">
        <v>434</v>
      </c>
      <c r="C581" s="296" t="s">
        <v>427</v>
      </c>
      <c r="D581" s="297">
        <v>0</v>
      </c>
      <c r="E581" s="298">
        <v>4340.25</v>
      </c>
      <c r="F581" s="299" t="s">
        <v>803</v>
      </c>
    </row>
    <row r="582" spans="1:6" s="293" customFormat="1" ht="14">
      <c r="A582" s="294" t="s">
        <v>1469</v>
      </c>
      <c r="B582" s="295" t="s">
        <v>434</v>
      </c>
      <c r="C582" s="296" t="s">
        <v>427</v>
      </c>
      <c r="D582" s="297">
        <v>0</v>
      </c>
      <c r="E582" s="298">
        <v>4340.25</v>
      </c>
      <c r="F582" s="299" t="s">
        <v>803</v>
      </c>
    </row>
    <row r="583" spans="1:6" s="293" customFormat="1" ht="14">
      <c r="A583" s="294" t="s">
        <v>1470</v>
      </c>
      <c r="B583" s="295" t="s">
        <v>434</v>
      </c>
      <c r="C583" s="296" t="s">
        <v>427</v>
      </c>
      <c r="D583" s="297">
        <v>0</v>
      </c>
      <c r="E583" s="298">
        <v>4340.25</v>
      </c>
      <c r="F583" s="299" t="s">
        <v>803</v>
      </c>
    </row>
    <row r="584" spans="1:6" s="293" customFormat="1" ht="14">
      <c r="A584" s="294" t="s">
        <v>1471</v>
      </c>
      <c r="B584" s="295" t="s">
        <v>434</v>
      </c>
      <c r="C584" s="296" t="s">
        <v>427</v>
      </c>
      <c r="D584" s="297">
        <v>0</v>
      </c>
      <c r="E584" s="298">
        <v>4340.25</v>
      </c>
      <c r="F584" s="299" t="s">
        <v>803</v>
      </c>
    </row>
    <row r="585" spans="1:6" s="293" customFormat="1" ht="14">
      <c r="A585" s="294" t="s">
        <v>1472</v>
      </c>
      <c r="B585" s="295" t="s">
        <v>434</v>
      </c>
      <c r="C585" s="296" t="s">
        <v>427</v>
      </c>
      <c r="D585" s="297">
        <v>0</v>
      </c>
      <c r="E585" s="298">
        <v>4340.25</v>
      </c>
      <c r="F585" s="299" t="s">
        <v>803</v>
      </c>
    </row>
    <row r="586" spans="1:6" s="293" customFormat="1" ht="14">
      <c r="A586" s="294" t="s">
        <v>1473</v>
      </c>
      <c r="B586" s="295" t="s">
        <v>434</v>
      </c>
      <c r="C586" s="296" t="s">
        <v>427</v>
      </c>
      <c r="D586" s="297">
        <v>0</v>
      </c>
      <c r="E586" s="298">
        <v>4340.25</v>
      </c>
      <c r="F586" s="299" t="s">
        <v>803</v>
      </c>
    </row>
    <row r="587" spans="1:6" s="293" customFormat="1" ht="14">
      <c r="A587" s="294" t="s">
        <v>1474</v>
      </c>
      <c r="B587" s="295" t="s">
        <v>434</v>
      </c>
      <c r="C587" s="296" t="s">
        <v>427</v>
      </c>
      <c r="D587" s="297">
        <v>0</v>
      </c>
      <c r="E587" s="298">
        <v>4340.25</v>
      </c>
      <c r="F587" s="299" t="s">
        <v>803</v>
      </c>
    </row>
    <row r="588" spans="1:6" s="300" customFormat="1" ht="14">
      <c r="A588" s="294" t="s">
        <v>1475</v>
      </c>
      <c r="B588" s="295" t="s">
        <v>434</v>
      </c>
      <c r="C588" s="296" t="s">
        <v>427</v>
      </c>
      <c r="D588" s="297">
        <v>0</v>
      </c>
      <c r="E588" s="298">
        <v>4340.25</v>
      </c>
      <c r="F588" s="299" t="s">
        <v>803</v>
      </c>
    </row>
    <row r="589" spans="1:6" s="293" customFormat="1" ht="14">
      <c r="A589" s="294" t="s">
        <v>1476</v>
      </c>
      <c r="B589" s="295" t="s">
        <v>434</v>
      </c>
      <c r="C589" s="296" t="s">
        <v>427</v>
      </c>
      <c r="D589" s="297">
        <v>0</v>
      </c>
      <c r="E589" s="298">
        <v>4340.25</v>
      </c>
      <c r="F589" s="299" t="s">
        <v>803</v>
      </c>
    </row>
    <row r="590" spans="1:6" s="293" customFormat="1" ht="14">
      <c r="A590" s="294" t="s">
        <v>1477</v>
      </c>
      <c r="B590" s="295" t="s">
        <v>434</v>
      </c>
      <c r="C590" s="296" t="s">
        <v>427</v>
      </c>
      <c r="D590" s="297">
        <v>0</v>
      </c>
      <c r="E590" s="298">
        <v>4340.25</v>
      </c>
      <c r="F590" s="299" t="s">
        <v>803</v>
      </c>
    </row>
    <row r="591" spans="1:6" s="293" customFormat="1" ht="14">
      <c r="A591" s="294" t="s">
        <v>1478</v>
      </c>
      <c r="B591" s="295" t="s">
        <v>434</v>
      </c>
      <c r="C591" s="296" t="s">
        <v>427</v>
      </c>
      <c r="D591" s="297">
        <v>0</v>
      </c>
      <c r="E591" s="298">
        <v>4340.25</v>
      </c>
      <c r="F591" s="299" t="s">
        <v>803</v>
      </c>
    </row>
    <row r="592" spans="1:6" s="293" customFormat="1" ht="14">
      <c r="A592" s="294" t="s">
        <v>1479</v>
      </c>
      <c r="B592" s="295" t="s">
        <v>434</v>
      </c>
      <c r="C592" s="296" t="s">
        <v>427</v>
      </c>
      <c r="D592" s="297">
        <v>0</v>
      </c>
      <c r="E592" s="298">
        <v>4340.25</v>
      </c>
      <c r="F592" s="299" t="s">
        <v>803</v>
      </c>
    </row>
    <row r="593" spans="1:6" s="293" customFormat="1" ht="14">
      <c r="A593" s="294" t="s">
        <v>1480</v>
      </c>
      <c r="B593" s="295" t="s">
        <v>434</v>
      </c>
      <c r="C593" s="296" t="s">
        <v>427</v>
      </c>
      <c r="D593" s="297">
        <v>0</v>
      </c>
      <c r="E593" s="298">
        <v>4340.25</v>
      </c>
      <c r="F593" s="299" t="s">
        <v>803</v>
      </c>
    </row>
    <row r="594" spans="1:6" s="293" customFormat="1" ht="14">
      <c r="A594" s="294" t="s">
        <v>1481</v>
      </c>
      <c r="B594" s="295" t="s">
        <v>434</v>
      </c>
      <c r="C594" s="296" t="s">
        <v>427</v>
      </c>
      <c r="D594" s="297">
        <v>0</v>
      </c>
      <c r="E594" s="298">
        <v>4340.25</v>
      </c>
      <c r="F594" s="299" t="s">
        <v>803</v>
      </c>
    </row>
    <row r="595" spans="1:6" s="293" customFormat="1" ht="14">
      <c r="A595" s="294" t="s">
        <v>1482</v>
      </c>
      <c r="B595" s="295" t="s">
        <v>434</v>
      </c>
      <c r="C595" s="296" t="s">
        <v>427</v>
      </c>
      <c r="D595" s="297">
        <v>0</v>
      </c>
      <c r="E595" s="298">
        <v>4340.25</v>
      </c>
      <c r="F595" s="299" t="s">
        <v>803</v>
      </c>
    </row>
    <row r="596" spans="1:6" s="293" customFormat="1" ht="14">
      <c r="A596" s="294" t="s">
        <v>1483</v>
      </c>
      <c r="B596" s="295" t="s">
        <v>434</v>
      </c>
      <c r="C596" s="296" t="s">
        <v>427</v>
      </c>
      <c r="D596" s="297">
        <v>0</v>
      </c>
      <c r="E596" s="298">
        <v>4340.25</v>
      </c>
      <c r="F596" s="299" t="s">
        <v>803</v>
      </c>
    </row>
    <row r="597" spans="1:6" s="293" customFormat="1" ht="14">
      <c r="A597" s="294" t="s">
        <v>1484</v>
      </c>
      <c r="B597" s="295" t="s">
        <v>434</v>
      </c>
      <c r="C597" s="296" t="s">
        <v>427</v>
      </c>
      <c r="D597" s="297">
        <v>0</v>
      </c>
      <c r="E597" s="298">
        <v>4340.25</v>
      </c>
      <c r="F597" s="299" t="s">
        <v>803</v>
      </c>
    </row>
    <row r="598" spans="1:6" s="293" customFormat="1" ht="14">
      <c r="A598" s="294" t="s">
        <v>1485</v>
      </c>
      <c r="B598" s="295" t="s">
        <v>435</v>
      </c>
      <c r="C598" s="296" t="s">
        <v>427</v>
      </c>
      <c r="D598" s="297">
        <v>0</v>
      </c>
      <c r="E598" s="298">
        <v>42984.6</v>
      </c>
      <c r="F598" s="299" t="s">
        <v>803</v>
      </c>
    </row>
    <row r="599" spans="1:6" s="293" customFormat="1" ht="14">
      <c r="A599" s="294" t="s">
        <v>1486</v>
      </c>
      <c r="B599" s="295" t="s">
        <v>435</v>
      </c>
      <c r="C599" s="296" t="s">
        <v>427</v>
      </c>
      <c r="D599" s="297">
        <v>0</v>
      </c>
      <c r="E599" s="298">
        <v>167091.79999999999</v>
      </c>
      <c r="F599" s="299" t="s">
        <v>803</v>
      </c>
    </row>
    <row r="600" spans="1:6" s="293" customFormat="1" ht="14">
      <c r="A600" s="294" t="s">
        <v>1487</v>
      </c>
      <c r="B600" s="295" t="s">
        <v>435</v>
      </c>
      <c r="C600" s="296" t="s">
        <v>427</v>
      </c>
      <c r="D600" s="297">
        <v>0</v>
      </c>
      <c r="E600" s="298">
        <v>103939.39</v>
      </c>
      <c r="F600" s="299" t="s">
        <v>803</v>
      </c>
    </row>
    <row r="601" spans="1:6" s="293" customFormat="1" ht="14">
      <c r="A601" s="294" t="s">
        <v>1488</v>
      </c>
      <c r="B601" s="295" t="s">
        <v>435</v>
      </c>
      <c r="C601" s="296" t="s">
        <v>427</v>
      </c>
      <c r="D601" s="297">
        <v>0</v>
      </c>
      <c r="E601" s="298">
        <v>51999</v>
      </c>
      <c r="F601" s="299" t="s">
        <v>803</v>
      </c>
    </row>
    <row r="602" spans="1:6" s="293" customFormat="1" ht="14">
      <c r="A602" s="294" t="s">
        <v>1489</v>
      </c>
      <c r="B602" s="295" t="s">
        <v>436</v>
      </c>
      <c r="C602" s="296" t="s">
        <v>427</v>
      </c>
      <c r="D602" s="297">
        <v>0</v>
      </c>
      <c r="E602" s="298">
        <v>9109</v>
      </c>
      <c r="F602" s="299" t="s">
        <v>803</v>
      </c>
    </row>
    <row r="603" spans="1:6" s="293" customFormat="1" ht="14">
      <c r="A603" s="294" t="s">
        <v>1490</v>
      </c>
      <c r="B603" s="295" t="s">
        <v>436</v>
      </c>
      <c r="C603" s="296" t="s">
        <v>427</v>
      </c>
      <c r="D603" s="297">
        <v>0</v>
      </c>
      <c r="E603" s="298">
        <v>16759</v>
      </c>
      <c r="F603" s="299" t="s">
        <v>804</v>
      </c>
    </row>
    <row r="604" spans="1:6" s="293" customFormat="1" ht="14">
      <c r="A604" s="294" t="s">
        <v>1491</v>
      </c>
      <c r="B604" s="295" t="s">
        <v>436</v>
      </c>
      <c r="C604" s="296" t="s">
        <v>427</v>
      </c>
      <c r="D604" s="297">
        <v>0</v>
      </c>
      <c r="E604" s="298">
        <v>9109</v>
      </c>
      <c r="F604" s="299" t="s">
        <v>804</v>
      </c>
    </row>
    <row r="605" spans="1:6" s="293" customFormat="1" ht="14">
      <c r="A605" s="294" t="s">
        <v>1492</v>
      </c>
      <c r="B605" s="295" t="s">
        <v>436</v>
      </c>
      <c r="C605" s="296" t="s">
        <v>427</v>
      </c>
      <c r="D605" s="297">
        <v>0</v>
      </c>
      <c r="E605" s="298">
        <v>9050.7199999999993</v>
      </c>
      <c r="F605" s="299" t="s">
        <v>803</v>
      </c>
    </row>
    <row r="606" spans="1:6" s="293" customFormat="1" ht="14">
      <c r="A606" s="294" t="s">
        <v>1493</v>
      </c>
      <c r="B606" s="295" t="s">
        <v>436</v>
      </c>
      <c r="C606" s="296" t="s">
        <v>427</v>
      </c>
      <c r="D606" s="297">
        <v>0</v>
      </c>
      <c r="E606" s="298">
        <v>8073.77</v>
      </c>
      <c r="F606" s="299" t="s">
        <v>803</v>
      </c>
    </row>
    <row r="607" spans="1:6" s="293" customFormat="1" ht="14">
      <c r="A607" s="294" t="s">
        <v>1494</v>
      </c>
      <c r="B607" s="295" t="s">
        <v>437</v>
      </c>
      <c r="C607" s="296" t="s">
        <v>427</v>
      </c>
      <c r="D607" s="297">
        <v>0</v>
      </c>
      <c r="E607" s="298">
        <v>1749</v>
      </c>
      <c r="F607" s="299" t="s">
        <v>804</v>
      </c>
    </row>
    <row r="608" spans="1:6" s="293" customFormat="1" ht="14">
      <c r="A608" s="294" t="s">
        <v>1495</v>
      </c>
      <c r="B608" s="295" t="s">
        <v>437</v>
      </c>
      <c r="C608" s="296" t="s">
        <v>427</v>
      </c>
      <c r="D608" s="297">
        <v>0</v>
      </c>
      <c r="E608" s="298">
        <v>3499</v>
      </c>
      <c r="F608" s="299" t="s">
        <v>803</v>
      </c>
    </row>
    <row r="609" spans="1:6" s="293" customFormat="1" ht="14">
      <c r="A609" s="294" t="s">
        <v>1496</v>
      </c>
      <c r="B609" s="295" t="s">
        <v>437</v>
      </c>
      <c r="C609" s="296" t="s">
        <v>427</v>
      </c>
      <c r="D609" s="297">
        <v>0</v>
      </c>
      <c r="E609" s="298">
        <v>3499</v>
      </c>
      <c r="F609" s="299" t="s">
        <v>803</v>
      </c>
    </row>
    <row r="610" spans="1:6" s="293" customFormat="1" ht="14">
      <c r="A610" s="294" t="s">
        <v>1497</v>
      </c>
      <c r="B610" s="295" t="s">
        <v>437</v>
      </c>
      <c r="C610" s="296" t="s">
        <v>427</v>
      </c>
      <c r="D610" s="297">
        <v>0</v>
      </c>
      <c r="E610" s="298">
        <v>2799</v>
      </c>
      <c r="F610" s="299" t="s">
        <v>804</v>
      </c>
    </row>
    <row r="611" spans="1:6" s="293" customFormat="1" ht="14">
      <c r="A611" s="294" t="s">
        <v>1498</v>
      </c>
      <c r="B611" s="295" t="s">
        <v>437</v>
      </c>
      <c r="C611" s="296" t="s">
        <v>427</v>
      </c>
      <c r="D611" s="297">
        <v>0</v>
      </c>
      <c r="E611" s="298">
        <v>4082</v>
      </c>
      <c r="F611" s="299" t="s">
        <v>803</v>
      </c>
    </row>
    <row r="612" spans="1:6" s="293" customFormat="1" ht="14">
      <c r="A612" s="294" t="s">
        <v>1499</v>
      </c>
      <c r="B612" s="295" t="s">
        <v>437</v>
      </c>
      <c r="C612" s="296" t="s">
        <v>427</v>
      </c>
      <c r="D612" s="297">
        <v>0</v>
      </c>
      <c r="E612" s="298">
        <v>4082</v>
      </c>
      <c r="F612" s="299" t="s">
        <v>803</v>
      </c>
    </row>
    <row r="613" spans="1:6" s="293" customFormat="1" ht="14">
      <c r="A613" s="294" t="s">
        <v>1500</v>
      </c>
      <c r="B613" s="295" t="s">
        <v>437</v>
      </c>
      <c r="C613" s="296" t="s">
        <v>427</v>
      </c>
      <c r="D613" s="297">
        <v>0</v>
      </c>
      <c r="E613" s="298">
        <v>12949</v>
      </c>
      <c r="F613" s="299" t="s">
        <v>804</v>
      </c>
    </row>
    <row r="614" spans="1:6" s="293" customFormat="1" ht="14">
      <c r="A614" s="294" t="s">
        <v>1501</v>
      </c>
      <c r="B614" s="295" t="s">
        <v>437</v>
      </c>
      <c r="C614" s="296" t="s">
        <v>427</v>
      </c>
      <c r="D614" s="297">
        <v>0</v>
      </c>
      <c r="E614" s="298">
        <v>1599</v>
      </c>
      <c r="F614" s="299" t="s">
        <v>804</v>
      </c>
    </row>
    <row r="615" spans="1:6" s="293" customFormat="1" ht="14">
      <c r="A615" s="294" t="s">
        <v>1502</v>
      </c>
      <c r="B615" s="295" t="s">
        <v>437</v>
      </c>
      <c r="C615" s="296" t="s">
        <v>427</v>
      </c>
      <c r="D615" s="297">
        <v>0</v>
      </c>
      <c r="E615" s="298">
        <v>1599</v>
      </c>
      <c r="F615" s="299" t="s">
        <v>803</v>
      </c>
    </row>
    <row r="616" spans="1:6" s="293" customFormat="1" ht="14">
      <c r="A616" s="294" t="s">
        <v>1503</v>
      </c>
      <c r="B616" s="295" t="s">
        <v>437</v>
      </c>
      <c r="C616" s="296" t="s">
        <v>427</v>
      </c>
      <c r="D616" s="297">
        <v>0</v>
      </c>
      <c r="E616" s="298">
        <v>1199</v>
      </c>
      <c r="F616" s="299" t="s">
        <v>803</v>
      </c>
    </row>
    <row r="617" spans="1:6" s="293" customFormat="1" ht="14">
      <c r="A617" s="294" t="s">
        <v>1504</v>
      </c>
      <c r="B617" s="295" t="s">
        <v>437</v>
      </c>
      <c r="C617" s="296" t="s">
        <v>427</v>
      </c>
      <c r="D617" s="297">
        <v>0</v>
      </c>
      <c r="E617" s="298">
        <v>6667.41</v>
      </c>
      <c r="F617" s="299" t="s">
        <v>803</v>
      </c>
    </row>
    <row r="618" spans="1:6" s="293" customFormat="1" ht="14">
      <c r="A618" s="294" t="s">
        <v>1505</v>
      </c>
      <c r="B618" s="295" t="s">
        <v>438</v>
      </c>
      <c r="C618" s="296" t="s">
        <v>427</v>
      </c>
      <c r="D618" s="297">
        <v>0</v>
      </c>
      <c r="E618" s="298">
        <v>42329</v>
      </c>
      <c r="F618" s="299" t="s">
        <v>803</v>
      </c>
    </row>
    <row r="619" spans="1:6" s="293" customFormat="1" ht="14">
      <c r="A619" s="294" t="s">
        <v>1506</v>
      </c>
      <c r="B619" s="295" t="s">
        <v>438</v>
      </c>
      <c r="C619" s="296" t="s">
        <v>427</v>
      </c>
      <c r="D619" s="297">
        <v>0</v>
      </c>
      <c r="E619" s="298">
        <v>12979</v>
      </c>
      <c r="F619" s="299" t="s">
        <v>803</v>
      </c>
    </row>
    <row r="620" spans="1:6" s="293" customFormat="1" ht="14">
      <c r="A620" s="294" t="s">
        <v>1507</v>
      </c>
      <c r="B620" s="295" t="s">
        <v>438</v>
      </c>
      <c r="C620" s="296" t="s">
        <v>427</v>
      </c>
      <c r="D620" s="297">
        <v>0</v>
      </c>
      <c r="E620" s="298">
        <v>66168.600000000006</v>
      </c>
      <c r="F620" s="299" t="s">
        <v>803</v>
      </c>
    </row>
    <row r="621" spans="1:6" s="293" customFormat="1" ht="14">
      <c r="A621" s="294" t="s">
        <v>1508</v>
      </c>
      <c r="B621" s="295" t="s">
        <v>439</v>
      </c>
      <c r="C621" s="296" t="s">
        <v>427</v>
      </c>
      <c r="D621" s="297">
        <v>0</v>
      </c>
      <c r="E621" s="298">
        <v>2756.76</v>
      </c>
      <c r="F621" s="299" t="s">
        <v>803</v>
      </c>
    </row>
    <row r="622" spans="1:6" s="293" customFormat="1" ht="28">
      <c r="A622" s="294" t="s">
        <v>1509</v>
      </c>
      <c r="B622" s="295" t="s">
        <v>440</v>
      </c>
      <c r="C622" s="296" t="s">
        <v>427</v>
      </c>
      <c r="D622" s="297">
        <v>0</v>
      </c>
      <c r="E622" s="298">
        <v>1722.28</v>
      </c>
      <c r="F622" s="299" t="s">
        <v>803</v>
      </c>
    </row>
    <row r="623" spans="1:6" s="293" customFormat="1" ht="28">
      <c r="A623" s="294" t="s">
        <v>1510</v>
      </c>
      <c r="B623" s="295" t="s">
        <v>440</v>
      </c>
      <c r="C623" s="296" t="s">
        <v>427</v>
      </c>
      <c r="D623" s="297">
        <v>0</v>
      </c>
      <c r="E623" s="298">
        <v>3199</v>
      </c>
      <c r="F623" s="299" t="s">
        <v>803</v>
      </c>
    </row>
    <row r="624" spans="1:6" s="293" customFormat="1" ht="14">
      <c r="A624" s="294" t="s">
        <v>1511</v>
      </c>
      <c r="B624" s="295" t="s">
        <v>682</v>
      </c>
      <c r="C624" s="296" t="s">
        <v>427</v>
      </c>
      <c r="D624" s="297">
        <v>1541.5124999999998</v>
      </c>
      <c r="E624" s="298">
        <v>9249.08</v>
      </c>
      <c r="F624" s="299" t="s">
        <v>803</v>
      </c>
    </row>
    <row r="625" spans="1:6" s="293" customFormat="1" ht="14">
      <c r="A625" s="294" t="s">
        <v>1512</v>
      </c>
      <c r="B625" s="295" t="s">
        <v>441</v>
      </c>
      <c r="C625" s="296" t="s">
        <v>404</v>
      </c>
      <c r="D625" s="297">
        <v>5569.6230000000005</v>
      </c>
      <c r="E625" s="298">
        <v>139240.57</v>
      </c>
      <c r="F625" s="299" t="s">
        <v>803</v>
      </c>
    </row>
    <row r="626" spans="1:6" s="293" customFormat="1" ht="14">
      <c r="A626" s="294" t="s">
        <v>1513</v>
      </c>
      <c r="B626" s="295" t="s">
        <v>441</v>
      </c>
      <c r="C626" s="296" t="s">
        <v>404</v>
      </c>
      <c r="D626" s="297">
        <v>6969.3677500000013</v>
      </c>
      <c r="E626" s="298">
        <v>174234.16</v>
      </c>
      <c r="F626" s="299" t="s">
        <v>803</v>
      </c>
    </row>
    <row r="627" spans="1:6" s="293" customFormat="1" ht="14">
      <c r="A627" s="294" t="s">
        <v>1514</v>
      </c>
      <c r="B627" s="295" t="s">
        <v>442</v>
      </c>
      <c r="C627" s="296" t="s">
        <v>404</v>
      </c>
      <c r="D627" s="297">
        <v>73.254249999999999</v>
      </c>
      <c r="E627" s="298">
        <v>1831.38</v>
      </c>
      <c r="F627" s="299" t="s">
        <v>803</v>
      </c>
    </row>
    <row r="628" spans="1:6" s="293" customFormat="1" ht="14">
      <c r="A628" s="294" t="s">
        <v>1515</v>
      </c>
      <c r="B628" s="295" t="s">
        <v>442</v>
      </c>
      <c r="C628" s="296" t="s">
        <v>404</v>
      </c>
      <c r="D628" s="297">
        <v>98.038749999999993</v>
      </c>
      <c r="E628" s="298">
        <v>1732.02</v>
      </c>
      <c r="F628" s="299" t="s">
        <v>803</v>
      </c>
    </row>
    <row r="629" spans="1:6" s="293" customFormat="1" ht="14">
      <c r="A629" s="294" t="s">
        <v>1516</v>
      </c>
      <c r="B629" s="295" t="s">
        <v>443</v>
      </c>
      <c r="C629" s="296" t="s">
        <v>404</v>
      </c>
      <c r="D629" s="297">
        <v>161.6165</v>
      </c>
      <c r="E629" s="298">
        <v>2855.2</v>
      </c>
      <c r="F629" s="299" t="s">
        <v>803</v>
      </c>
    </row>
    <row r="630" spans="1:6" s="293" customFormat="1" ht="14">
      <c r="A630" s="294" t="s">
        <v>1517</v>
      </c>
      <c r="B630" s="295" t="s">
        <v>444</v>
      </c>
      <c r="C630" s="296" t="s">
        <v>404</v>
      </c>
      <c r="D630" s="297">
        <v>26.25</v>
      </c>
      <c r="E630" s="298">
        <v>656.25</v>
      </c>
      <c r="F630" s="299" t="s">
        <v>803</v>
      </c>
    </row>
    <row r="631" spans="1:6" s="293" customFormat="1" ht="14">
      <c r="A631" s="294" t="s">
        <v>1518</v>
      </c>
      <c r="B631" s="295" t="s">
        <v>444</v>
      </c>
      <c r="C631" s="296" t="s">
        <v>404</v>
      </c>
      <c r="D631" s="297">
        <v>26.25</v>
      </c>
      <c r="E631" s="298">
        <v>656.25</v>
      </c>
      <c r="F631" s="299" t="s">
        <v>803</v>
      </c>
    </row>
    <row r="632" spans="1:6" s="293" customFormat="1" ht="14">
      <c r="A632" s="294" t="s">
        <v>1519</v>
      </c>
      <c r="B632" s="295" t="s">
        <v>444</v>
      </c>
      <c r="C632" s="296" t="s">
        <v>404</v>
      </c>
      <c r="D632" s="297">
        <v>26.25</v>
      </c>
      <c r="E632" s="298">
        <v>656.25</v>
      </c>
      <c r="F632" s="299" t="s">
        <v>803</v>
      </c>
    </row>
    <row r="633" spans="1:6" s="293" customFormat="1" ht="14">
      <c r="A633" s="294" t="s">
        <v>1520</v>
      </c>
      <c r="B633" s="295" t="s">
        <v>444</v>
      </c>
      <c r="C633" s="296" t="s">
        <v>404</v>
      </c>
      <c r="D633" s="297">
        <v>26.25</v>
      </c>
      <c r="E633" s="298">
        <v>656.25</v>
      </c>
      <c r="F633" s="299" t="s">
        <v>803</v>
      </c>
    </row>
    <row r="634" spans="1:6" s="293" customFormat="1" ht="28">
      <c r="A634" s="294" t="s">
        <v>1521</v>
      </c>
      <c r="B634" s="295" t="s">
        <v>445</v>
      </c>
      <c r="C634" s="296" t="s">
        <v>404</v>
      </c>
      <c r="D634" s="297">
        <v>249.64375000000001</v>
      </c>
      <c r="E634" s="298">
        <v>4327.22</v>
      </c>
      <c r="F634" s="299" t="s">
        <v>803</v>
      </c>
    </row>
    <row r="635" spans="1:6" s="293" customFormat="1" ht="28">
      <c r="A635" s="294" t="s">
        <v>1522</v>
      </c>
      <c r="B635" s="295" t="s">
        <v>445</v>
      </c>
      <c r="C635" s="296" t="s">
        <v>404</v>
      </c>
      <c r="D635" s="297">
        <v>200</v>
      </c>
      <c r="E635" s="298">
        <v>5000.04</v>
      </c>
      <c r="F635" s="299" t="s">
        <v>803</v>
      </c>
    </row>
    <row r="636" spans="1:6" s="293" customFormat="1" ht="28">
      <c r="A636" s="294" t="s">
        <v>1523</v>
      </c>
      <c r="B636" s="295" t="s">
        <v>445</v>
      </c>
      <c r="C636" s="296" t="s">
        <v>404</v>
      </c>
      <c r="D636" s="297">
        <v>65</v>
      </c>
      <c r="E636" s="298">
        <v>1646.71</v>
      </c>
      <c r="F636" s="299" t="s">
        <v>804</v>
      </c>
    </row>
    <row r="637" spans="1:6" s="293" customFormat="1" ht="28">
      <c r="A637" s="294" t="s">
        <v>1524</v>
      </c>
      <c r="B637" s="295" t="s">
        <v>445</v>
      </c>
      <c r="C637" s="296" t="s">
        <v>404</v>
      </c>
      <c r="D637" s="297">
        <v>142.47499999999999</v>
      </c>
      <c r="E637" s="298">
        <v>3419.39</v>
      </c>
      <c r="F637" s="299" t="s">
        <v>2429</v>
      </c>
    </row>
    <row r="638" spans="1:6" s="293" customFormat="1" ht="14">
      <c r="A638" s="294" t="s">
        <v>1525</v>
      </c>
      <c r="B638" s="295" t="s">
        <v>683</v>
      </c>
      <c r="C638" s="296" t="s">
        <v>427</v>
      </c>
      <c r="D638" s="297">
        <v>742.42574999999999</v>
      </c>
      <c r="E638" s="298">
        <v>4454.57</v>
      </c>
      <c r="F638" s="299" t="s">
        <v>803</v>
      </c>
    </row>
    <row r="639" spans="1:6" s="293" customFormat="1" ht="14">
      <c r="A639" s="294" t="s">
        <v>1526</v>
      </c>
      <c r="B639" s="295" t="s">
        <v>446</v>
      </c>
      <c r="C639" s="296" t="s">
        <v>427</v>
      </c>
      <c r="D639" s="297">
        <v>0</v>
      </c>
      <c r="E639" s="298">
        <v>6377.53</v>
      </c>
      <c r="F639" s="299" t="s">
        <v>803</v>
      </c>
    </row>
    <row r="640" spans="1:6" s="293" customFormat="1" ht="14">
      <c r="A640" s="294" t="s">
        <v>1527</v>
      </c>
      <c r="B640" s="295" t="s">
        <v>447</v>
      </c>
      <c r="C640" s="296" t="s">
        <v>427</v>
      </c>
      <c r="D640" s="297">
        <v>0</v>
      </c>
      <c r="E640" s="298">
        <v>849</v>
      </c>
      <c r="F640" s="299" t="s">
        <v>803</v>
      </c>
    </row>
    <row r="641" spans="1:6" s="293" customFormat="1" ht="14">
      <c r="A641" s="294" t="s">
        <v>1528</v>
      </c>
      <c r="B641" s="295" t="s">
        <v>447</v>
      </c>
      <c r="C641" s="296" t="s">
        <v>427</v>
      </c>
      <c r="D641" s="297">
        <v>0</v>
      </c>
      <c r="E641" s="298">
        <v>3446.41</v>
      </c>
      <c r="F641" s="299" t="s">
        <v>803</v>
      </c>
    </row>
    <row r="642" spans="1:6" s="293" customFormat="1" ht="14">
      <c r="A642" s="294" t="s">
        <v>1529</v>
      </c>
      <c r="B642" s="295" t="s">
        <v>447</v>
      </c>
      <c r="C642" s="296" t="s">
        <v>427</v>
      </c>
      <c r="D642" s="297">
        <v>0</v>
      </c>
      <c r="E642" s="298">
        <v>2839.5</v>
      </c>
      <c r="F642" s="299" t="s">
        <v>803</v>
      </c>
    </row>
    <row r="643" spans="1:6" s="293" customFormat="1" ht="14">
      <c r="A643" s="294" t="s">
        <v>1530</v>
      </c>
      <c r="B643" s="295" t="s">
        <v>447</v>
      </c>
      <c r="C643" s="296" t="s">
        <v>427</v>
      </c>
      <c r="D643" s="297">
        <v>0</v>
      </c>
      <c r="E643" s="298">
        <v>1895.56</v>
      </c>
      <c r="F643" s="299" t="s">
        <v>804</v>
      </c>
    </row>
    <row r="644" spans="1:6" s="293" customFormat="1" ht="14">
      <c r="A644" s="294" t="s">
        <v>1531</v>
      </c>
      <c r="B644" s="295" t="s">
        <v>447</v>
      </c>
      <c r="C644" s="296" t="s">
        <v>427</v>
      </c>
      <c r="D644" s="297">
        <v>0</v>
      </c>
      <c r="E644" s="298">
        <v>1895.56</v>
      </c>
      <c r="F644" s="299" t="s">
        <v>804</v>
      </c>
    </row>
    <row r="645" spans="1:6" s="293" customFormat="1" ht="14">
      <c r="A645" s="294" t="s">
        <v>1532</v>
      </c>
      <c r="B645" s="295" t="s">
        <v>447</v>
      </c>
      <c r="C645" s="296" t="s">
        <v>427</v>
      </c>
      <c r="D645" s="297">
        <v>0</v>
      </c>
      <c r="E645" s="298">
        <v>5952.78</v>
      </c>
      <c r="F645" s="299" t="s">
        <v>803</v>
      </c>
    </row>
    <row r="646" spans="1:6" s="293" customFormat="1" ht="14">
      <c r="A646" s="294" t="s">
        <v>1533</v>
      </c>
      <c r="B646" s="295" t="s">
        <v>447</v>
      </c>
      <c r="C646" s="296" t="s">
        <v>427</v>
      </c>
      <c r="D646" s="297">
        <v>0</v>
      </c>
      <c r="E646" s="298">
        <v>17584.47</v>
      </c>
      <c r="F646" s="299" t="s">
        <v>803</v>
      </c>
    </row>
    <row r="647" spans="1:6" s="293" customFormat="1" ht="14">
      <c r="A647" s="294" t="s">
        <v>1534</v>
      </c>
      <c r="B647" s="295" t="s">
        <v>448</v>
      </c>
      <c r="C647" s="296" t="s">
        <v>449</v>
      </c>
      <c r="D647" s="297">
        <v>0</v>
      </c>
      <c r="E647" s="298">
        <v>3473.14</v>
      </c>
      <c r="F647" s="299" t="s">
        <v>803</v>
      </c>
    </row>
    <row r="648" spans="1:6" s="293" customFormat="1" ht="14">
      <c r="A648" s="294" t="s">
        <v>1535</v>
      </c>
      <c r="B648" s="295" t="s">
        <v>648</v>
      </c>
      <c r="C648" s="296" t="s">
        <v>449</v>
      </c>
      <c r="D648" s="297">
        <v>2440</v>
      </c>
      <c r="E648" s="298">
        <v>17079.98</v>
      </c>
      <c r="F648" s="299" t="s">
        <v>803</v>
      </c>
    </row>
    <row r="649" spans="1:6" s="293" customFormat="1" ht="14">
      <c r="A649" s="294" t="s">
        <v>1536</v>
      </c>
      <c r="B649" s="295" t="s">
        <v>450</v>
      </c>
      <c r="C649" s="296" t="s">
        <v>449</v>
      </c>
      <c r="D649" s="297">
        <v>1614.4655000000002</v>
      </c>
      <c r="E649" s="298">
        <v>22064.42</v>
      </c>
      <c r="F649" s="299" t="s">
        <v>803</v>
      </c>
    </row>
    <row r="650" spans="1:6" s="293" customFormat="1" ht="14">
      <c r="A650" s="294" t="s">
        <v>1537</v>
      </c>
      <c r="B650" s="295" t="s">
        <v>450</v>
      </c>
      <c r="C650" s="296" t="s">
        <v>449</v>
      </c>
      <c r="D650" s="297">
        <v>0</v>
      </c>
      <c r="E650" s="298">
        <v>23999</v>
      </c>
      <c r="F650" s="299" t="s">
        <v>803</v>
      </c>
    </row>
    <row r="651" spans="1:6" s="293" customFormat="1" ht="14">
      <c r="A651" s="294" t="s">
        <v>1538</v>
      </c>
      <c r="B651" s="295" t="s">
        <v>450</v>
      </c>
      <c r="C651" s="296" t="s">
        <v>449</v>
      </c>
      <c r="D651" s="297">
        <v>1614.4655000000002</v>
      </c>
      <c r="E651" s="298">
        <v>22064.42</v>
      </c>
      <c r="F651" s="299" t="s">
        <v>803</v>
      </c>
    </row>
    <row r="652" spans="1:6" s="293" customFormat="1" ht="14">
      <c r="A652" s="294" t="s">
        <v>1539</v>
      </c>
      <c r="B652" s="295" t="s">
        <v>450</v>
      </c>
      <c r="C652" s="296" t="s">
        <v>449</v>
      </c>
      <c r="D652" s="297">
        <v>1614.4655000000002</v>
      </c>
      <c r="E652" s="298">
        <v>22064.42</v>
      </c>
      <c r="F652" s="299" t="s">
        <v>803</v>
      </c>
    </row>
    <row r="653" spans="1:6" s="293" customFormat="1" ht="14">
      <c r="A653" s="294" t="s">
        <v>1540</v>
      </c>
      <c r="B653" s="295" t="s">
        <v>450</v>
      </c>
      <c r="C653" s="296" t="s">
        <v>449</v>
      </c>
      <c r="D653" s="297">
        <v>1614.4655000000002</v>
      </c>
      <c r="E653" s="298">
        <v>22064.42</v>
      </c>
      <c r="F653" s="299" t="s">
        <v>803</v>
      </c>
    </row>
    <row r="654" spans="1:6" s="293" customFormat="1" ht="14">
      <c r="A654" s="294" t="s">
        <v>1541</v>
      </c>
      <c r="B654" s="295" t="s">
        <v>451</v>
      </c>
      <c r="C654" s="296" t="s">
        <v>449</v>
      </c>
      <c r="D654" s="297">
        <v>0</v>
      </c>
      <c r="E654" s="298">
        <v>15999</v>
      </c>
      <c r="F654" s="299" t="s">
        <v>804</v>
      </c>
    </row>
    <row r="655" spans="1:6" s="293" customFormat="1" ht="14">
      <c r="A655" s="294" t="s">
        <v>1542</v>
      </c>
      <c r="B655" s="295" t="s">
        <v>451</v>
      </c>
      <c r="C655" s="296" t="s">
        <v>449</v>
      </c>
      <c r="D655" s="297">
        <v>0</v>
      </c>
      <c r="E655" s="298">
        <v>94999</v>
      </c>
      <c r="F655" s="299" t="s">
        <v>803</v>
      </c>
    </row>
    <row r="656" spans="1:6" s="293" customFormat="1" ht="14">
      <c r="A656" s="294" t="s">
        <v>1543</v>
      </c>
      <c r="B656" s="295" t="s">
        <v>451</v>
      </c>
      <c r="C656" s="296" t="s">
        <v>449</v>
      </c>
      <c r="D656" s="297">
        <v>0</v>
      </c>
      <c r="E656" s="298">
        <v>25999</v>
      </c>
      <c r="F656" s="299" t="s">
        <v>803</v>
      </c>
    </row>
    <row r="657" spans="1:6" s="293" customFormat="1" ht="14">
      <c r="A657" s="294" t="s">
        <v>1544</v>
      </c>
      <c r="B657" s="295" t="s">
        <v>451</v>
      </c>
      <c r="C657" s="296" t="s">
        <v>449</v>
      </c>
      <c r="D657" s="297">
        <v>0</v>
      </c>
      <c r="E657" s="298">
        <v>25999</v>
      </c>
      <c r="F657" s="299" t="s">
        <v>803</v>
      </c>
    </row>
    <row r="658" spans="1:6" s="293" customFormat="1" ht="14">
      <c r="A658" s="294" t="s">
        <v>1545</v>
      </c>
      <c r="B658" s="295" t="s">
        <v>451</v>
      </c>
      <c r="C658" s="296" t="s">
        <v>449</v>
      </c>
      <c r="D658" s="297">
        <v>0</v>
      </c>
      <c r="E658" s="298">
        <v>34999</v>
      </c>
      <c r="F658" s="299" t="s">
        <v>803</v>
      </c>
    </row>
    <row r="659" spans="1:6" s="293" customFormat="1" ht="14">
      <c r="A659" s="294" t="s">
        <v>1546</v>
      </c>
      <c r="B659" s="295" t="s">
        <v>451</v>
      </c>
      <c r="C659" s="296" t="s">
        <v>449</v>
      </c>
      <c r="D659" s="297">
        <v>0</v>
      </c>
      <c r="E659" s="298">
        <v>44999</v>
      </c>
      <c r="F659" s="299" t="s">
        <v>803</v>
      </c>
    </row>
    <row r="660" spans="1:6" s="293" customFormat="1" ht="14">
      <c r="A660" s="294" t="s">
        <v>1547</v>
      </c>
      <c r="B660" s="295" t="s">
        <v>451</v>
      </c>
      <c r="C660" s="296" t="s">
        <v>449</v>
      </c>
      <c r="D660" s="297">
        <v>2305.1120000000001</v>
      </c>
      <c r="E660" s="298">
        <v>31503.19</v>
      </c>
      <c r="F660" s="299" t="s">
        <v>803</v>
      </c>
    </row>
    <row r="661" spans="1:6" s="293" customFormat="1" ht="14">
      <c r="A661" s="294" t="s">
        <v>1548</v>
      </c>
      <c r="B661" s="295" t="s">
        <v>451</v>
      </c>
      <c r="C661" s="296" t="s">
        <v>449</v>
      </c>
      <c r="D661" s="297">
        <v>2305.1120000000001</v>
      </c>
      <c r="E661" s="298">
        <v>31503.19</v>
      </c>
      <c r="F661" s="299" t="s">
        <v>803</v>
      </c>
    </row>
    <row r="662" spans="1:6" s="293" customFormat="1" ht="14">
      <c r="A662" s="294" t="s">
        <v>1549</v>
      </c>
      <c r="B662" s="295" t="s">
        <v>451</v>
      </c>
      <c r="C662" s="296" t="s">
        <v>449</v>
      </c>
      <c r="D662" s="297">
        <v>2297.5084999999999</v>
      </c>
      <c r="E662" s="298">
        <v>31399.33</v>
      </c>
      <c r="F662" s="299" t="s">
        <v>803</v>
      </c>
    </row>
    <row r="663" spans="1:6" s="293" customFormat="1" ht="14">
      <c r="A663" s="294" t="s">
        <v>1550</v>
      </c>
      <c r="B663" s="295" t="s">
        <v>451</v>
      </c>
      <c r="C663" s="296" t="s">
        <v>449</v>
      </c>
      <c r="D663" s="297">
        <v>2297.5084999999999</v>
      </c>
      <c r="E663" s="298">
        <v>31399.33</v>
      </c>
      <c r="F663" s="299" t="s">
        <v>803</v>
      </c>
    </row>
    <row r="664" spans="1:6" s="293" customFormat="1" ht="14">
      <c r="A664" s="294" t="s">
        <v>1551</v>
      </c>
      <c r="B664" s="295" t="s">
        <v>451</v>
      </c>
      <c r="C664" s="296" t="s">
        <v>449</v>
      </c>
      <c r="D664" s="297">
        <v>2297.5084999999999</v>
      </c>
      <c r="E664" s="298">
        <v>31399.33</v>
      </c>
      <c r="F664" s="299" t="s">
        <v>803</v>
      </c>
    </row>
    <row r="665" spans="1:6" s="293" customFormat="1" ht="14">
      <c r="A665" s="294" t="s">
        <v>1552</v>
      </c>
      <c r="B665" s="295" t="s">
        <v>451</v>
      </c>
      <c r="C665" s="296" t="s">
        <v>449</v>
      </c>
      <c r="D665" s="297">
        <v>0</v>
      </c>
      <c r="E665" s="298">
        <v>17999</v>
      </c>
      <c r="F665" s="299" t="s">
        <v>803</v>
      </c>
    </row>
    <row r="666" spans="1:6" s="293" customFormat="1" ht="14">
      <c r="A666" s="294" t="s">
        <v>1553</v>
      </c>
      <c r="B666" s="295" t="s">
        <v>451</v>
      </c>
      <c r="C666" s="296" t="s">
        <v>449</v>
      </c>
      <c r="D666" s="297">
        <v>2459.7155000000002</v>
      </c>
      <c r="E666" s="298">
        <v>33616.17</v>
      </c>
      <c r="F666" s="299" t="s">
        <v>803</v>
      </c>
    </row>
    <row r="667" spans="1:6" s="293" customFormat="1" ht="14">
      <c r="A667" s="294" t="s">
        <v>1554</v>
      </c>
      <c r="B667" s="295" t="s">
        <v>451</v>
      </c>
      <c r="C667" s="296" t="s">
        <v>449</v>
      </c>
      <c r="D667" s="297">
        <v>12224.138000000001</v>
      </c>
      <c r="E667" s="298">
        <v>191511.46</v>
      </c>
      <c r="F667" s="299" t="s">
        <v>803</v>
      </c>
    </row>
    <row r="668" spans="1:6" s="293" customFormat="1" ht="14">
      <c r="A668" s="294" t="s">
        <v>1555</v>
      </c>
      <c r="B668" s="295" t="s">
        <v>451</v>
      </c>
      <c r="C668" s="296" t="s">
        <v>449</v>
      </c>
      <c r="D668" s="297">
        <v>12224.138000000001</v>
      </c>
      <c r="E668" s="298">
        <v>191511.46</v>
      </c>
      <c r="F668" s="299" t="s">
        <v>803</v>
      </c>
    </row>
    <row r="669" spans="1:6" s="293" customFormat="1" ht="14">
      <c r="A669" s="294" t="s">
        <v>1556</v>
      </c>
      <c r="B669" s="295" t="s">
        <v>451</v>
      </c>
      <c r="C669" s="296" t="s">
        <v>449</v>
      </c>
      <c r="D669" s="297">
        <v>0</v>
      </c>
      <c r="E669" s="298">
        <v>17999</v>
      </c>
      <c r="F669" s="299" t="s">
        <v>803</v>
      </c>
    </row>
    <row r="670" spans="1:6" s="293" customFormat="1" ht="14">
      <c r="A670" s="294" t="s">
        <v>1557</v>
      </c>
      <c r="B670" s="295" t="s">
        <v>451</v>
      </c>
      <c r="C670" s="296" t="s">
        <v>449</v>
      </c>
      <c r="D670" s="297">
        <v>0</v>
      </c>
      <c r="E670" s="298">
        <v>19999</v>
      </c>
      <c r="F670" s="299" t="s">
        <v>803</v>
      </c>
    </row>
    <row r="671" spans="1:6" s="293" customFormat="1" ht="14">
      <c r="A671" s="294" t="s">
        <v>1558</v>
      </c>
      <c r="B671" s="295" t="s">
        <v>451</v>
      </c>
      <c r="C671" s="296" t="s">
        <v>449</v>
      </c>
      <c r="D671" s="297">
        <v>0</v>
      </c>
      <c r="E671" s="298">
        <v>179136.93</v>
      </c>
      <c r="F671" s="299" t="s">
        <v>803</v>
      </c>
    </row>
    <row r="672" spans="1:6" s="293" customFormat="1" ht="14">
      <c r="A672" s="294" t="s">
        <v>1559</v>
      </c>
      <c r="B672" s="295" t="s">
        <v>451</v>
      </c>
      <c r="C672" s="296" t="s">
        <v>449</v>
      </c>
      <c r="D672" s="297">
        <v>0</v>
      </c>
      <c r="E672" s="298">
        <v>17999</v>
      </c>
      <c r="F672" s="299" t="s">
        <v>803</v>
      </c>
    </row>
    <row r="673" spans="1:6" s="293" customFormat="1" ht="14">
      <c r="A673" s="294" t="s">
        <v>1560</v>
      </c>
      <c r="B673" s="295" t="s">
        <v>451</v>
      </c>
      <c r="C673" s="296" t="s">
        <v>449</v>
      </c>
      <c r="D673" s="297">
        <v>0</v>
      </c>
      <c r="E673" s="298">
        <v>19999</v>
      </c>
      <c r="F673" s="299" t="s">
        <v>803</v>
      </c>
    </row>
    <row r="674" spans="1:6" s="293" customFormat="1" ht="14">
      <c r="A674" s="294" t="s">
        <v>1561</v>
      </c>
      <c r="B674" s="295" t="s">
        <v>451</v>
      </c>
      <c r="C674" s="296" t="s">
        <v>449</v>
      </c>
      <c r="D674" s="297">
        <v>0</v>
      </c>
      <c r="E674" s="298">
        <v>109999</v>
      </c>
      <c r="F674" s="299" t="s">
        <v>803</v>
      </c>
    </row>
    <row r="675" spans="1:6" s="293" customFormat="1" ht="14">
      <c r="A675" s="294" t="s">
        <v>1562</v>
      </c>
      <c r="B675" s="295" t="s">
        <v>451</v>
      </c>
      <c r="C675" s="296" t="s">
        <v>449</v>
      </c>
      <c r="D675" s="297">
        <v>0</v>
      </c>
      <c r="E675" s="298">
        <v>94999</v>
      </c>
      <c r="F675" s="299" t="s">
        <v>803</v>
      </c>
    </row>
    <row r="676" spans="1:6" s="293" customFormat="1" ht="14">
      <c r="A676" s="294" t="s">
        <v>1563</v>
      </c>
      <c r="B676" s="295" t="s">
        <v>451</v>
      </c>
      <c r="C676" s="296" t="s">
        <v>449</v>
      </c>
      <c r="D676" s="297">
        <v>0</v>
      </c>
      <c r="E676" s="298">
        <v>94999</v>
      </c>
      <c r="F676" s="299" t="s">
        <v>803</v>
      </c>
    </row>
    <row r="677" spans="1:6" s="293" customFormat="1" ht="14">
      <c r="A677" s="294" t="s">
        <v>1564</v>
      </c>
      <c r="B677" s="295" t="s">
        <v>452</v>
      </c>
      <c r="C677" s="296" t="s">
        <v>449</v>
      </c>
      <c r="D677" s="297">
        <v>0</v>
      </c>
      <c r="E677" s="298">
        <v>44999</v>
      </c>
      <c r="F677" s="299" t="s">
        <v>803</v>
      </c>
    </row>
    <row r="678" spans="1:6" s="293" customFormat="1" ht="14">
      <c r="A678" s="294" t="s">
        <v>1565</v>
      </c>
      <c r="B678" s="295" t="s">
        <v>452</v>
      </c>
      <c r="C678" s="296" t="s">
        <v>449</v>
      </c>
      <c r="D678" s="297">
        <v>0</v>
      </c>
      <c r="E678" s="298">
        <v>84999</v>
      </c>
      <c r="F678" s="299" t="s">
        <v>803</v>
      </c>
    </row>
    <row r="679" spans="1:6" s="293" customFormat="1" ht="14">
      <c r="A679" s="294" t="s">
        <v>1566</v>
      </c>
      <c r="B679" s="295" t="s">
        <v>452</v>
      </c>
      <c r="C679" s="296" t="s">
        <v>449</v>
      </c>
      <c r="D679" s="297">
        <v>0</v>
      </c>
      <c r="E679" s="298">
        <v>139999</v>
      </c>
      <c r="F679" s="299" t="s">
        <v>803</v>
      </c>
    </row>
    <row r="680" spans="1:6" s="293" customFormat="1" ht="14">
      <c r="A680" s="294" t="s">
        <v>1567</v>
      </c>
      <c r="B680" s="295" t="s">
        <v>452</v>
      </c>
      <c r="C680" s="296" t="s">
        <v>449</v>
      </c>
      <c r="D680" s="297">
        <v>0</v>
      </c>
      <c r="E680" s="298">
        <v>24999</v>
      </c>
      <c r="F680" s="299" t="s">
        <v>803</v>
      </c>
    </row>
    <row r="681" spans="1:6" s="293" customFormat="1" ht="14">
      <c r="A681" s="294" t="s">
        <v>1568</v>
      </c>
      <c r="B681" s="295" t="s">
        <v>452</v>
      </c>
      <c r="C681" s="296" t="s">
        <v>449</v>
      </c>
      <c r="D681" s="297">
        <v>0</v>
      </c>
      <c r="E681" s="298">
        <v>21999</v>
      </c>
      <c r="F681" s="299" t="s">
        <v>803</v>
      </c>
    </row>
    <row r="682" spans="1:6" s="293" customFormat="1" ht="14">
      <c r="A682" s="294" t="s">
        <v>1569</v>
      </c>
      <c r="B682" s="295" t="s">
        <v>452</v>
      </c>
      <c r="C682" s="296" t="s">
        <v>449</v>
      </c>
      <c r="D682" s="297">
        <v>0</v>
      </c>
      <c r="E682" s="298">
        <v>54999</v>
      </c>
      <c r="F682" s="299" t="s">
        <v>803</v>
      </c>
    </row>
    <row r="683" spans="1:6" s="293" customFormat="1" ht="14">
      <c r="A683" s="294" t="s">
        <v>1570</v>
      </c>
      <c r="B683" s="295" t="s">
        <v>452</v>
      </c>
      <c r="C683" s="296" t="s">
        <v>449</v>
      </c>
      <c r="D683" s="297">
        <v>0</v>
      </c>
      <c r="E683" s="298">
        <v>13999</v>
      </c>
      <c r="F683" s="299" t="s">
        <v>804</v>
      </c>
    </row>
    <row r="684" spans="1:6" s="293" customFormat="1" ht="14">
      <c r="A684" s="294" t="s">
        <v>1571</v>
      </c>
      <c r="B684" s="295" t="s">
        <v>452</v>
      </c>
      <c r="C684" s="296" t="s">
        <v>449</v>
      </c>
      <c r="D684" s="297">
        <v>0</v>
      </c>
      <c r="E684" s="298">
        <v>35999</v>
      </c>
      <c r="F684" s="299" t="s">
        <v>803</v>
      </c>
    </row>
    <row r="685" spans="1:6" s="293" customFormat="1" ht="14">
      <c r="A685" s="294" t="s">
        <v>1572</v>
      </c>
      <c r="B685" s="295" t="s">
        <v>452</v>
      </c>
      <c r="C685" s="296" t="s">
        <v>449</v>
      </c>
      <c r="D685" s="297">
        <v>0</v>
      </c>
      <c r="E685" s="298">
        <v>97999</v>
      </c>
      <c r="F685" s="299" t="s">
        <v>804</v>
      </c>
    </row>
    <row r="686" spans="1:6" s="293" customFormat="1" ht="14">
      <c r="A686" s="294" t="s">
        <v>1573</v>
      </c>
      <c r="B686" s="295" t="s">
        <v>452</v>
      </c>
      <c r="C686" s="296" t="s">
        <v>449</v>
      </c>
      <c r="D686" s="297">
        <v>0</v>
      </c>
      <c r="E686" s="298">
        <v>146999</v>
      </c>
      <c r="F686" s="299" t="s">
        <v>804</v>
      </c>
    </row>
    <row r="687" spans="1:6" s="293" customFormat="1" ht="14">
      <c r="A687" s="294" t="s">
        <v>1574</v>
      </c>
      <c r="B687" s="295" t="s">
        <v>452</v>
      </c>
      <c r="C687" s="296" t="s">
        <v>449</v>
      </c>
      <c r="D687" s="297">
        <v>0</v>
      </c>
      <c r="E687" s="298">
        <v>119999</v>
      </c>
      <c r="F687" s="299" t="s">
        <v>803</v>
      </c>
    </row>
    <row r="688" spans="1:6" s="293" customFormat="1" ht="14">
      <c r="A688" s="294" t="s">
        <v>1575</v>
      </c>
      <c r="B688" s="295" t="s">
        <v>452</v>
      </c>
      <c r="C688" s="296" t="s">
        <v>449</v>
      </c>
      <c r="D688" s="297">
        <v>0</v>
      </c>
      <c r="E688" s="298">
        <v>39999</v>
      </c>
      <c r="F688" s="299" t="s">
        <v>803</v>
      </c>
    </row>
    <row r="689" spans="1:6" s="293" customFormat="1" ht="14">
      <c r="A689" s="294" t="s">
        <v>1576</v>
      </c>
      <c r="B689" s="295" t="s">
        <v>452</v>
      </c>
      <c r="C689" s="296" t="s">
        <v>449</v>
      </c>
      <c r="D689" s="297">
        <v>0</v>
      </c>
      <c r="E689" s="298">
        <v>51999</v>
      </c>
      <c r="F689" s="299" t="s">
        <v>803</v>
      </c>
    </row>
    <row r="690" spans="1:6" s="293" customFormat="1" ht="14">
      <c r="A690" s="294" t="s">
        <v>1577</v>
      </c>
      <c r="B690" s="295" t="s">
        <v>452</v>
      </c>
      <c r="C690" s="296" t="s">
        <v>449</v>
      </c>
      <c r="D690" s="297">
        <v>0</v>
      </c>
      <c r="E690" s="298">
        <v>47999</v>
      </c>
      <c r="F690" s="299" t="s">
        <v>803</v>
      </c>
    </row>
    <row r="691" spans="1:6" s="293" customFormat="1" ht="14">
      <c r="A691" s="294" t="s">
        <v>1578</v>
      </c>
      <c r="B691" s="295" t="s">
        <v>452</v>
      </c>
      <c r="C691" s="296" t="s">
        <v>449</v>
      </c>
      <c r="D691" s="297">
        <v>0</v>
      </c>
      <c r="E691" s="298">
        <v>19999</v>
      </c>
      <c r="F691" s="299" t="s">
        <v>803</v>
      </c>
    </row>
    <row r="692" spans="1:6" s="293" customFormat="1" ht="14">
      <c r="A692" s="294" t="s">
        <v>1579</v>
      </c>
      <c r="B692" s="295" t="s">
        <v>452</v>
      </c>
      <c r="C692" s="296" t="s">
        <v>449</v>
      </c>
      <c r="D692" s="297">
        <v>0</v>
      </c>
      <c r="E692" s="298">
        <v>84999</v>
      </c>
      <c r="F692" s="299" t="s">
        <v>803</v>
      </c>
    </row>
    <row r="693" spans="1:6" s="293" customFormat="1" ht="14">
      <c r="A693" s="294" t="s">
        <v>1580</v>
      </c>
      <c r="B693" s="295" t="s">
        <v>452</v>
      </c>
      <c r="C693" s="296" t="s">
        <v>449</v>
      </c>
      <c r="D693" s="297">
        <v>0</v>
      </c>
      <c r="E693" s="298">
        <v>159399</v>
      </c>
      <c r="F693" s="299" t="s">
        <v>803</v>
      </c>
    </row>
    <row r="694" spans="1:6" s="293" customFormat="1" ht="14">
      <c r="A694" s="294" t="s">
        <v>1581</v>
      </c>
      <c r="B694" s="295" t="s">
        <v>452</v>
      </c>
      <c r="C694" s="296" t="s">
        <v>449</v>
      </c>
      <c r="D694" s="297">
        <v>0</v>
      </c>
      <c r="E694" s="298">
        <v>84999</v>
      </c>
      <c r="F694" s="299" t="s">
        <v>803</v>
      </c>
    </row>
    <row r="695" spans="1:6" s="293" customFormat="1" ht="14">
      <c r="A695" s="294" t="s">
        <v>1582</v>
      </c>
      <c r="B695" s="295" t="s">
        <v>453</v>
      </c>
      <c r="C695" s="296" t="s">
        <v>449</v>
      </c>
      <c r="D695" s="297">
        <v>0</v>
      </c>
      <c r="E695" s="298">
        <v>5999</v>
      </c>
      <c r="F695" s="299" t="s">
        <v>803</v>
      </c>
    </row>
    <row r="696" spans="1:6" s="293" customFormat="1" ht="14">
      <c r="A696" s="294" t="s">
        <v>1583</v>
      </c>
      <c r="B696" s="295" t="s">
        <v>453</v>
      </c>
      <c r="C696" s="296" t="s">
        <v>449</v>
      </c>
      <c r="D696" s="297">
        <v>1077.1500000000001</v>
      </c>
      <c r="E696" s="298">
        <v>21201.95</v>
      </c>
      <c r="F696" s="299" t="s">
        <v>803</v>
      </c>
    </row>
    <row r="697" spans="1:6" s="293" customFormat="1" ht="14">
      <c r="A697" s="294" t="s">
        <v>1584</v>
      </c>
      <c r="B697" s="295" t="s">
        <v>453</v>
      </c>
      <c r="C697" s="296" t="s">
        <v>449</v>
      </c>
      <c r="D697" s="297">
        <v>1077.1500000000001</v>
      </c>
      <c r="E697" s="298">
        <v>21201.95</v>
      </c>
      <c r="F697" s="299" t="s">
        <v>803</v>
      </c>
    </row>
    <row r="698" spans="1:6" s="293" customFormat="1" ht="14">
      <c r="A698" s="294" t="s">
        <v>1585</v>
      </c>
      <c r="B698" s="295" t="s">
        <v>453</v>
      </c>
      <c r="C698" s="296" t="s">
        <v>449</v>
      </c>
      <c r="D698" s="297">
        <v>0</v>
      </c>
      <c r="E698" s="298">
        <v>21283.48</v>
      </c>
      <c r="F698" s="299" t="s">
        <v>803</v>
      </c>
    </row>
    <row r="699" spans="1:6" s="293" customFormat="1" ht="14">
      <c r="A699" s="294" t="s">
        <v>1586</v>
      </c>
      <c r="B699" s="295" t="s">
        <v>453</v>
      </c>
      <c r="C699" s="296" t="s">
        <v>449</v>
      </c>
      <c r="D699" s="297">
        <v>0</v>
      </c>
      <c r="E699" s="298">
        <v>21283.48</v>
      </c>
      <c r="F699" s="299" t="s">
        <v>803</v>
      </c>
    </row>
    <row r="700" spans="1:6" s="293" customFormat="1" ht="14">
      <c r="A700" s="294" t="s">
        <v>1587</v>
      </c>
      <c r="B700" s="295" t="s">
        <v>453</v>
      </c>
      <c r="C700" s="296" t="s">
        <v>449</v>
      </c>
      <c r="D700" s="297">
        <v>1072.5</v>
      </c>
      <c r="E700" s="298">
        <v>20377.5</v>
      </c>
      <c r="F700" s="299" t="s">
        <v>803</v>
      </c>
    </row>
    <row r="701" spans="1:6" s="293" customFormat="1" ht="14">
      <c r="A701" s="294" t="s">
        <v>1588</v>
      </c>
      <c r="B701" s="295" t="s">
        <v>453</v>
      </c>
      <c r="C701" s="296" t="s">
        <v>449</v>
      </c>
      <c r="D701" s="297">
        <v>1072.5</v>
      </c>
      <c r="E701" s="298">
        <v>20377.5</v>
      </c>
      <c r="F701" s="299" t="s">
        <v>803</v>
      </c>
    </row>
    <row r="702" spans="1:6" s="293" customFormat="1" ht="14">
      <c r="A702" s="294" t="s">
        <v>1589</v>
      </c>
      <c r="B702" s="295" t="s">
        <v>453</v>
      </c>
      <c r="C702" s="296" t="s">
        <v>449</v>
      </c>
      <c r="D702" s="297">
        <v>0</v>
      </c>
      <c r="E702" s="298">
        <v>7499</v>
      </c>
      <c r="F702" s="299" t="s">
        <v>803</v>
      </c>
    </row>
    <row r="703" spans="1:6" s="293" customFormat="1" ht="14">
      <c r="A703" s="294" t="s">
        <v>1590</v>
      </c>
      <c r="B703" s="295" t="s">
        <v>453</v>
      </c>
      <c r="C703" s="296" t="s">
        <v>449</v>
      </c>
      <c r="D703" s="297">
        <v>0</v>
      </c>
      <c r="E703" s="298">
        <v>23010.21</v>
      </c>
      <c r="F703" s="299" t="s">
        <v>803</v>
      </c>
    </row>
    <row r="704" spans="1:6" s="293" customFormat="1" ht="14">
      <c r="A704" s="294" t="s">
        <v>1591</v>
      </c>
      <c r="B704" s="295" t="s">
        <v>453</v>
      </c>
      <c r="C704" s="296" t="s">
        <v>449</v>
      </c>
      <c r="D704" s="297">
        <v>0</v>
      </c>
      <c r="E704" s="298">
        <v>23447.27</v>
      </c>
      <c r="F704" s="299" t="s">
        <v>804</v>
      </c>
    </row>
    <row r="705" spans="1:6" s="293" customFormat="1" ht="14">
      <c r="A705" s="294" t="s">
        <v>1592</v>
      </c>
      <c r="B705" s="295" t="s">
        <v>453</v>
      </c>
      <c r="C705" s="296" t="s">
        <v>449</v>
      </c>
      <c r="D705" s="297">
        <v>0</v>
      </c>
      <c r="E705" s="298">
        <v>23010.21</v>
      </c>
      <c r="F705" s="299" t="s">
        <v>803</v>
      </c>
    </row>
    <row r="706" spans="1:6" s="293" customFormat="1" ht="14">
      <c r="A706" s="294" t="s">
        <v>1593</v>
      </c>
      <c r="B706" s="295" t="s">
        <v>453</v>
      </c>
      <c r="C706" s="296" t="s">
        <v>449</v>
      </c>
      <c r="D706" s="297">
        <v>0</v>
      </c>
      <c r="E706" s="298">
        <v>23010.21</v>
      </c>
      <c r="F706" s="299" t="s">
        <v>803</v>
      </c>
    </row>
    <row r="707" spans="1:6" s="293" customFormat="1" ht="14">
      <c r="A707" s="294" t="s">
        <v>1594</v>
      </c>
      <c r="B707" s="295" t="s">
        <v>453</v>
      </c>
      <c r="C707" s="296" t="s">
        <v>449</v>
      </c>
      <c r="D707" s="297">
        <v>0</v>
      </c>
      <c r="E707" s="298">
        <v>18878.3</v>
      </c>
      <c r="F707" s="299" t="s">
        <v>804</v>
      </c>
    </row>
    <row r="708" spans="1:6" s="293" customFormat="1" ht="14">
      <c r="A708" s="294" t="s">
        <v>1595</v>
      </c>
      <c r="B708" s="295" t="s">
        <v>454</v>
      </c>
      <c r="C708" s="296" t="s">
        <v>449</v>
      </c>
      <c r="D708" s="297">
        <v>0</v>
      </c>
      <c r="E708" s="298">
        <v>2249</v>
      </c>
      <c r="F708" s="299" t="s">
        <v>803</v>
      </c>
    </row>
    <row r="709" spans="1:6" s="293" customFormat="1" ht="14">
      <c r="A709" s="294" t="s">
        <v>1596</v>
      </c>
      <c r="B709" s="295" t="s">
        <v>454</v>
      </c>
      <c r="C709" s="296" t="s">
        <v>449</v>
      </c>
      <c r="D709" s="297">
        <v>0</v>
      </c>
      <c r="E709" s="298">
        <v>2249</v>
      </c>
      <c r="F709" s="299" t="s">
        <v>804</v>
      </c>
    </row>
    <row r="710" spans="1:6" s="293" customFormat="1" ht="14">
      <c r="A710" s="294" t="s">
        <v>1597</v>
      </c>
      <c r="B710" s="295" t="s">
        <v>455</v>
      </c>
      <c r="C710" s="296" t="s">
        <v>449</v>
      </c>
      <c r="D710" s="297">
        <v>1875</v>
      </c>
      <c r="E710" s="298">
        <v>33750</v>
      </c>
      <c r="F710" s="299" t="s">
        <v>803</v>
      </c>
    </row>
    <row r="711" spans="1:6" s="293" customFormat="1" ht="28">
      <c r="A711" s="294" t="s">
        <v>1598</v>
      </c>
      <c r="B711" s="295" t="s">
        <v>456</v>
      </c>
      <c r="C711" s="296" t="s">
        <v>404</v>
      </c>
      <c r="D711" s="297">
        <v>450</v>
      </c>
      <c r="E711" s="298">
        <v>11250</v>
      </c>
      <c r="F711" s="299" t="s">
        <v>803</v>
      </c>
    </row>
    <row r="712" spans="1:6" s="293" customFormat="1" ht="28">
      <c r="A712" s="294" t="s">
        <v>1599</v>
      </c>
      <c r="B712" s="295" t="s">
        <v>456</v>
      </c>
      <c r="C712" s="296" t="s">
        <v>404</v>
      </c>
      <c r="D712" s="297">
        <v>450</v>
      </c>
      <c r="E712" s="298">
        <v>11250</v>
      </c>
      <c r="F712" s="299" t="s">
        <v>803</v>
      </c>
    </row>
    <row r="713" spans="1:6" s="293" customFormat="1" ht="28">
      <c r="A713" s="294" t="s">
        <v>1600</v>
      </c>
      <c r="B713" s="295" t="s">
        <v>456</v>
      </c>
      <c r="C713" s="296" t="s">
        <v>404</v>
      </c>
      <c r="D713" s="297">
        <v>1990</v>
      </c>
      <c r="E713" s="298">
        <v>37809.96</v>
      </c>
      <c r="F713" s="299" t="s">
        <v>804</v>
      </c>
    </row>
    <row r="714" spans="1:6" s="293" customFormat="1" ht="28">
      <c r="A714" s="294" t="s">
        <v>1601</v>
      </c>
      <c r="B714" s="295" t="s">
        <v>456</v>
      </c>
      <c r="C714" s="296" t="s">
        <v>404</v>
      </c>
      <c r="D714" s="297">
        <v>379.55900000000003</v>
      </c>
      <c r="E714" s="298">
        <v>5946.43</v>
      </c>
      <c r="F714" s="299" t="s">
        <v>804</v>
      </c>
    </row>
    <row r="715" spans="1:6" s="293" customFormat="1" ht="28">
      <c r="A715" s="294" t="s">
        <v>1602</v>
      </c>
      <c r="B715" s="295" t="s">
        <v>456</v>
      </c>
      <c r="C715" s="296" t="s">
        <v>404</v>
      </c>
      <c r="D715" s="297">
        <v>3354.3442500000001</v>
      </c>
      <c r="E715" s="298">
        <v>52551.46</v>
      </c>
      <c r="F715" s="299" t="s">
        <v>804</v>
      </c>
    </row>
    <row r="716" spans="1:6" s="293" customFormat="1" ht="28">
      <c r="A716" s="294" t="s">
        <v>1603</v>
      </c>
      <c r="B716" s="295" t="s">
        <v>456</v>
      </c>
      <c r="C716" s="296" t="s">
        <v>404</v>
      </c>
      <c r="D716" s="297">
        <v>995.41924999999992</v>
      </c>
      <c r="E716" s="298">
        <v>15594.95</v>
      </c>
      <c r="F716" s="299" t="s">
        <v>804</v>
      </c>
    </row>
    <row r="717" spans="1:6" s="293" customFormat="1" ht="28">
      <c r="A717" s="294" t="s">
        <v>1604</v>
      </c>
      <c r="B717" s="295" t="s">
        <v>456</v>
      </c>
      <c r="C717" s="296" t="s">
        <v>404</v>
      </c>
      <c r="D717" s="297">
        <v>995.41924999999992</v>
      </c>
      <c r="E717" s="298">
        <v>15594.95</v>
      </c>
      <c r="F717" s="299" t="s">
        <v>804</v>
      </c>
    </row>
    <row r="718" spans="1:6" s="293" customFormat="1" ht="28">
      <c r="A718" s="294" t="s">
        <v>1605</v>
      </c>
      <c r="B718" s="295" t="s">
        <v>456</v>
      </c>
      <c r="C718" s="296" t="s">
        <v>404</v>
      </c>
      <c r="D718" s="297">
        <v>191.02025000000003</v>
      </c>
      <c r="E718" s="298">
        <v>2992.61</v>
      </c>
      <c r="F718" s="299" t="s">
        <v>804</v>
      </c>
    </row>
    <row r="719" spans="1:6" s="293" customFormat="1" ht="28">
      <c r="A719" s="294" t="s">
        <v>1606</v>
      </c>
      <c r="B719" s="295" t="s">
        <v>456</v>
      </c>
      <c r="C719" s="296" t="s">
        <v>404</v>
      </c>
      <c r="D719" s="297">
        <v>1978.7550000000001</v>
      </c>
      <c r="E719" s="298">
        <v>9893.7800000000007</v>
      </c>
      <c r="F719" s="299" t="s">
        <v>803</v>
      </c>
    </row>
    <row r="720" spans="1:6" s="293" customFormat="1" ht="28">
      <c r="A720" s="294" t="s">
        <v>1607</v>
      </c>
      <c r="B720" s="295" t="s">
        <v>456</v>
      </c>
      <c r="C720" s="296" t="s">
        <v>404</v>
      </c>
      <c r="D720" s="297">
        <v>70</v>
      </c>
      <c r="E720" s="298">
        <v>1749.96</v>
      </c>
      <c r="F720" s="299" t="s">
        <v>803</v>
      </c>
    </row>
    <row r="721" spans="1:6" s="293" customFormat="1" ht="28">
      <c r="A721" s="294" t="s">
        <v>1608</v>
      </c>
      <c r="B721" s="295" t="s">
        <v>456</v>
      </c>
      <c r="C721" s="296" t="s">
        <v>404</v>
      </c>
      <c r="D721" s="297">
        <v>70</v>
      </c>
      <c r="E721" s="298">
        <v>1749.96</v>
      </c>
      <c r="F721" s="299" t="s">
        <v>803</v>
      </c>
    </row>
    <row r="722" spans="1:6" s="293" customFormat="1" ht="28">
      <c r="A722" s="294" t="s">
        <v>1609</v>
      </c>
      <c r="B722" s="295" t="s">
        <v>456</v>
      </c>
      <c r="C722" s="296" t="s">
        <v>404</v>
      </c>
      <c r="D722" s="297">
        <v>2872.625</v>
      </c>
      <c r="E722" s="298">
        <v>71815.61</v>
      </c>
      <c r="F722" s="299" t="s">
        <v>803</v>
      </c>
    </row>
    <row r="723" spans="1:6" s="293" customFormat="1" ht="28">
      <c r="A723" s="294" t="s">
        <v>1610</v>
      </c>
      <c r="B723" s="295" t="s">
        <v>456</v>
      </c>
      <c r="C723" s="296" t="s">
        <v>404</v>
      </c>
      <c r="D723" s="297">
        <v>3450.8300000000008</v>
      </c>
      <c r="E723" s="298">
        <v>56363.6</v>
      </c>
      <c r="F723" s="299" t="s">
        <v>803</v>
      </c>
    </row>
    <row r="724" spans="1:6" s="293" customFormat="1" ht="14">
      <c r="A724" s="294" t="s">
        <v>1611</v>
      </c>
      <c r="B724" s="295" t="s">
        <v>457</v>
      </c>
      <c r="C724" s="296" t="s">
        <v>404</v>
      </c>
      <c r="D724" s="297">
        <v>1250</v>
      </c>
      <c r="E724" s="298">
        <v>11666.71</v>
      </c>
      <c r="F724" s="299" t="s">
        <v>803</v>
      </c>
    </row>
    <row r="725" spans="1:6" s="293" customFormat="1" ht="14">
      <c r="A725" s="294" t="s">
        <v>1612</v>
      </c>
      <c r="B725" s="295" t="s">
        <v>457</v>
      </c>
      <c r="C725" s="296" t="s">
        <v>404</v>
      </c>
      <c r="D725" s="297">
        <v>172.41375000000002</v>
      </c>
      <c r="E725" s="298">
        <v>2011.48</v>
      </c>
      <c r="F725" s="299" t="s">
        <v>804</v>
      </c>
    </row>
    <row r="726" spans="1:6" s="293" customFormat="1" ht="14">
      <c r="A726" s="294" t="s">
        <v>1613</v>
      </c>
      <c r="B726" s="295" t="s">
        <v>457</v>
      </c>
      <c r="C726" s="296" t="s">
        <v>404</v>
      </c>
      <c r="D726" s="297">
        <v>275</v>
      </c>
      <c r="E726" s="298">
        <v>6875.04</v>
      </c>
      <c r="F726" s="299" t="s">
        <v>803</v>
      </c>
    </row>
    <row r="727" spans="1:6" s="293" customFormat="1" ht="14">
      <c r="A727" s="294" t="s">
        <v>1614</v>
      </c>
      <c r="B727" s="295" t="s">
        <v>457</v>
      </c>
      <c r="C727" s="296" t="s">
        <v>404</v>
      </c>
      <c r="D727" s="297">
        <v>487.06349999999998</v>
      </c>
      <c r="E727" s="298">
        <v>5682.36</v>
      </c>
      <c r="F727" s="299" t="s">
        <v>803</v>
      </c>
    </row>
    <row r="728" spans="1:6" s="293" customFormat="1" ht="14">
      <c r="A728" s="294" t="s">
        <v>1615</v>
      </c>
      <c r="B728" s="295" t="s">
        <v>457</v>
      </c>
      <c r="C728" s="296" t="s">
        <v>404</v>
      </c>
      <c r="D728" s="297">
        <v>612.5</v>
      </c>
      <c r="E728" s="298">
        <v>6533.38</v>
      </c>
      <c r="F728" s="299" t="s">
        <v>803</v>
      </c>
    </row>
    <row r="729" spans="1:6" s="293" customFormat="1" ht="14">
      <c r="A729" s="294" t="s">
        <v>1616</v>
      </c>
      <c r="B729" s="295" t="s">
        <v>457</v>
      </c>
      <c r="C729" s="296" t="s">
        <v>404</v>
      </c>
      <c r="D729" s="297">
        <v>687.5</v>
      </c>
      <c r="E729" s="298">
        <v>7537.71</v>
      </c>
      <c r="F729" s="299" t="s">
        <v>803</v>
      </c>
    </row>
    <row r="730" spans="1:6" s="293" customFormat="1" ht="14">
      <c r="A730" s="294" t="s">
        <v>1617</v>
      </c>
      <c r="B730" s="295" t="s">
        <v>457</v>
      </c>
      <c r="C730" s="296" t="s">
        <v>404</v>
      </c>
      <c r="D730" s="297">
        <v>135.86975000000001</v>
      </c>
      <c r="E730" s="298">
        <v>2128.63</v>
      </c>
      <c r="F730" s="299" t="s">
        <v>804</v>
      </c>
    </row>
    <row r="731" spans="1:6" s="293" customFormat="1" ht="14">
      <c r="A731" s="294" t="s">
        <v>1618</v>
      </c>
      <c r="B731" s="295" t="s">
        <v>457</v>
      </c>
      <c r="C731" s="296" t="s">
        <v>404</v>
      </c>
      <c r="D731" s="297">
        <v>1178.175</v>
      </c>
      <c r="E731" s="298">
        <v>29454.44</v>
      </c>
      <c r="F731" s="299" t="s">
        <v>803</v>
      </c>
    </row>
    <row r="732" spans="1:6" s="293" customFormat="1" ht="14">
      <c r="A732" s="294" t="s">
        <v>1619</v>
      </c>
      <c r="B732" s="295" t="s">
        <v>457</v>
      </c>
      <c r="C732" s="296" t="s">
        <v>404</v>
      </c>
      <c r="D732" s="297">
        <v>1178.175</v>
      </c>
      <c r="E732" s="298">
        <v>29454.44</v>
      </c>
      <c r="F732" s="299" t="s">
        <v>803</v>
      </c>
    </row>
    <row r="733" spans="1:6" s="293" customFormat="1" ht="14">
      <c r="A733" s="294" t="s">
        <v>1620</v>
      </c>
      <c r="B733" s="295" t="s">
        <v>457</v>
      </c>
      <c r="C733" s="296" t="s">
        <v>404</v>
      </c>
      <c r="D733" s="297">
        <v>1342.5</v>
      </c>
      <c r="E733" s="298">
        <v>12530</v>
      </c>
      <c r="F733" s="299" t="s">
        <v>803</v>
      </c>
    </row>
    <row r="734" spans="1:6" s="293" customFormat="1" ht="14">
      <c r="A734" s="294" t="s">
        <v>1621</v>
      </c>
      <c r="B734" s="295" t="s">
        <v>457</v>
      </c>
      <c r="C734" s="296" t="s">
        <v>404</v>
      </c>
      <c r="D734" s="297">
        <v>3776.0249999999996</v>
      </c>
      <c r="E734" s="298">
        <v>94400.69</v>
      </c>
      <c r="F734" s="299" t="s">
        <v>803</v>
      </c>
    </row>
    <row r="735" spans="1:6" s="293" customFormat="1" ht="14">
      <c r="A735" s="294" t="s">
        <v>1622</v>
      </c>
      <c r="B735" s="295" t="s">
        <v>457</v>
      </c>
      <c r="C735" s="296" t="s">
        <v>404</v>
      </c>
      <c r="D735" s="297">
        <v>50</v>
      </c>
      <c r="E735" s="298">
        <v>616.71</v>
      </c>
      <c r="F735" s="299" t="s">
        <v>803</v>
      </c>
    </row>
    <row r="736" spans="1:6" s="293" customFormat="1" ht="14">
      <c r="A736" s="294" t="s">
        <v>1623</v>
      </c>
      <c r="B736" s="295" t="s">
        <v>457</v>
      </c>
      <c r="C736" s="296" t="s">
        <v>404</v>
      </c>
      <c r="D736" s="297">
        <v>50</v>
      </c>
      <c r="E736" s="298">
        <v>616.71</v>
      </c>
      <c r="F736" s="299" t="s">
        <v>803</v>
      </c>
    </row>
    <row r="737" spans="1:6" s="293" customFormat="1" ht="14">
      <c r="A737" s="294" t="s">
        <v>1624</v>
      </c>
      <c r="B737" s="295" t="s">
        <v>457</v>
      </c>
      <c r="C737" s="296" t="s">
        <v>404</v>
      </c>
      <c r="D737" s="297">
        <v>156.03450000000001</v>
      </c>
      <c r="E737" s="298">
        <v>3900.84</v>
      </c>
      <c r="F737" s="299" t="s">
        <v>803</v>
      </c>
    </row>
    <row r="738" spans="1:6" s="293" customFormat="1" ht="14">
      <c r="A738" s="294" t="s">
        <v>1625</v>
      </c>
      <c r="B738" s="295" t="s">
        <v>457</v>
      </c>
      <c r="C738" s="296" t="s">
        <v>404</v>
      </c>
      <c r="D738" s="297">
        <v>952.5</v>
      </c>
      <c r="E738" s="298">
        <v>8890</v>
      </c>
      <c r="F738" s="299" t="s">
        <v>803</v>
      </c>
    </row>
    <row r="739" spans="1:6" s="293" customFormat="1" ht="14">
      <c r="A739" s="294" t="s">
        <v>1626</v>
      </c>
      <c r="B739" s="295" t="s">
        <v>457</v>
      </c>
      <c r="C739" s="296" t="s">
        <v>404</v>
      </c>
      <c r="D739" s="297">
        <v>214.81300000000005</v>
      </c>
      <c r="E739" s="298">
        <v>5370.28</v>
      </c>
      <c r="F739" s="299" t="s">
        <v>803</v>
      </c>
    </row>
    <row r="740" spans="1:6" s="293" customFormat="1" ht="14">
      <c r="A740" s="294" t="s">
        <v>1627</v>
      </c>
      <c r="B740" s="295" t="s">
        <v>457</v>
      </c>
      <c r="C740" s="296" t="s">
        <v>404</v>
      </c>
      <c r="D740" s="297">
        <v>785.71424999999999</v>
      </c>
      <c r="E740" s="298">
        <v>19642.919999999998</v>
      </c>
      <c r="F740" s="299" t="s">
        <v>803</v>
      </c>
    </row>
    <row r="741" spans="1:6" s="293" customFormat="1" ht="14">
      <c r="A741" s="294" t="s">
        <v>1628</v>
      </c>
      <c r="B741" s="295" t="s">
        <v>457</v>
      </c>
      <c r="C741" s="296" t="s">
        <v>404</v>
      </c>
      <c r="D741" s="297">
        <v>451.875</v>
      </c>
      <c r="E741" s="298">
        <v>11296.94</v>
      </c>
      <c r="F741" s="299" t="s">
        <v>803</v>
      </c>
    </row>
    <row r="742" spans="1:6" s="293" customFormat="1" ht="14">
      <c r="A742" s="294" t="s">
        <v>1629</v>
      </c>
      <c r="B742" s="295" t="s">
        <v>457</v>
      </c>
      <c r="C742" s="296" t="s">
        <v>404</v>
      </c>
      <c r="D742" s="297">
        <v>462.5</v>
      </c>
      <c r="E742" s="298">
        <v>4933.38</v>
      </c>
      <c r="F742" s="299" t="s">
        <v>803</v>
      </c>
    </row>
    <row r="743" spans="1:6" s="293" customFormat="1" ht="14">
      <c r="A743" s="294" t="s">
        <v>1630</v>
      </c>
      <c r="B743" s="295" t="s">
        <v>457</v>
      </c>
      <c r="C743" s="296" t="s">
        <v>404</v>
      </c>
      <c r="D743" s="297">
        <v>366.77500000000003</v>
      </c>
      <c r="E743" s="298">
        <v>9169.4</v>
      </c>
      <c r="F743" s="299" t="s">
        <v>803</v>
      </c>
    </row>
    <row r="744" spans="1:6" s="293" customFormat="1" ht="14">
      <c r="A744" s="294" t="s">
        <v>1631</v>
      </c>
      <c r="B744" s="295" t="s">
        <v>457</v>
      </c>
      <c r="C744" s="296" t="s">
        <v>404</v>
      </c>
      <c r="D744" s="297">
        <v>247.5</v>
      </c>
      <c r="E744" s="298">
        <v>2887.5</v>
      </c>
      <c r="F744" s="299" t="s">
        <v>803</v>
      </c>
    </row>
    <row r="745" spans="1:6" s="293" customFormat="1" ht="14">
      <c r="A745" s="294" t="s">
        <v>1632</v>
      </c>
      <c r="B745" s="295" t="s">
        <v>457</v>
      </c>
      <c r="C745" s="296" t="s">
        <v>404</v>
      </c>
      <c r="D745" s="297">
        <v>1886</v>
      </c>
      <c r="E745" s="298">
        <v>17602.71</v>
      </c>
      <c r="F745" s="299" t="s">
        <v>803</v>
      </c>
    </row>
    <row r="746" spans="1:6" s="293" customFormat="1" ht="14">
      <c r="A746" s="294" t="s">
        <v>1633</v>
      </c>
      <c r="B746" s="295" t="s">
        <v>457</v>
      </c>
      <c r="C746" s="296" t="s">
        <v>404</v>
      </c>
      <c r="D746" s="297">
        <v>297.15500000000003</v>
      </c>
      <c r="E746" s="298">
        <v>3070.59</v>
      </c>
      <c r="F746" s="299" t="s">
        <v>803</v>
      </c>
    </row>
    <row r="747" spans="1:6" s="293" customFormat="1" ht="14">
      <c r="A747" s="294" t="s">
        <v>1634</v>
      </c>
      <c r="B747" s="295" t="s">
        <v>457</v>
      </c>
      <c r="C747" s="296" t="s">
        <v>404</v>
      </c>
      <c r="D747" s="297">
        <v>95</v>
      </c>
      <c r="E747" s="298">
        <v>1805.04</v>
      </c>
      <c r="F747" s="299" t="s">
        <v>804</v>
      </c>
    </row>
    <row r="748" spans="1:6" s="293" customFormat="1" ht="14">
      <c r="A748" s="294" t="s">
        <v>1635</v>
      </c>
      <c r="B748" s="295" t="s">
        <v>457</v>
      </c>
      <c r="C748" s="296" t="s">
        <v>404</v>
      </c>
      <c r="D748" s="297">
        <v>195.25</v>
      </c>
      <c r="E748" s="298">
        <v>4881.21</v>
      </c>
      <c r="F748" s="299" t="s">
        <v>803</v>
      </c>
    </row>
    <row r="749" spans="1:6" s="293" customFormat="1" ht="14">
      <c r="A749" s="294" t="s">
        <v>1636</v>
      </c>
      <c r="B749" s="295" t="s">
        <v>457</v>
      </c>
      <c r="C749" s="296" t="s">
        <v>404</v>
      </c>
      <c r="D749" s="297">
        <v>160</v>
      </c>
      <c r="E749" s="298">
        <v>2719.96</v>
      </c>
      <c r="F749" s="299" t="s">
        <v>803</v>
      </c>
    </row>
    <row r="750" spans="1:6" s="293" customFormat="1" ht="14">
      <c r="A750" s="294" t="s">
        <v>1637</v>
      </c>
      <c r="B750" s="295" t="s">
        <v>457</v>
      </c>
      <c r="C750" s="296" t="s">
        <v>404</v>
      </c>
      <c r="D750" s="297">
        <v>212.10149999999999</v>
      </c>
      <c r="E750" s="298">
        <v>3959.22</v>
      </c>
      <c r="F750" s="299" t="s">
        <v>804</v>
      </c>
    </row>
    <row r="751" spans="1:6" s="293" customFormat="1" ht="14">
      <c r="A751" s="294" t="s">
        <v>1638</v>
      </c>
      <c r="B751" s="295" t="s">
        <v>457</v>
      </c>
      <c r="C751" s="296" t="s">
        <v>404</v>
      </c>
      <c r="D751" s="297">
        <v>316.26375000000002</v>
      </c>
      <c r="E751" s="298">
        <v>6430.68</v>
      </c>
      <c r="F751" s="299" t="s">
        <v>803</v>
      </c>
    </row>
    <row r="752" spans="1:6" s="293" customFormat="1" ht="14">
      <c r="A752" s="294" t="s">
        <v>1639</v>
      </c>
      <c r="B752" s="295" t="s">
        <v>457</v>
      </c>
      <c r="C752" s="296" t="s">
        <v>404</v>
      </c>
      <c r="D752" s="297">
        <v>350</v>
      </c>
      <c r="E752" s="298">
        <v>8750.0400000000009</v>
      </c>
      <c r="F752" s="299" t="s">
        <v>803</v>
      </c>
    </row>
    <row r="753" spans="1:6" s="293" customFormat="1" ht="14">
      <c r="A753" s="294" t="s">
        <v>1640</v>
      </c>
      <c r="B753" s="295" t="s">
        <v>457</v>
      </c>
      <c r="C753" s="296" t="s">
        <v>404</v>
      </c>
      <c r="D753" s="297">
        <v>1325</v>
      </c>
      <c r="E753" s="298">
        <v>20758.37</v>
      </c>
      <c r="F753" s="299" t="s">
        <v>804</v>
      </c>
    </row>
    <row r="754" spans="1:6" s="293" customFormat="1" ht="14">
      <c r="A754" s="294" t="s">
        <v>1641</v>
      </c>
      <c r="B754" s="295" t="s">
        <v>457</v>
      </c>
      <c r="C754" s="296" t="s">
        <v>404</v>
      </c>
      <c r="D754" s="297">
        <v>4178.6317499999996</v>
      </c>
      <c r="E754" s="298">
        <v>65465.26</v>
      </c>
      <c r="F754" s="299" t="s">
        <v>804</v>
      </c>
    </row>
    <row r="755" spans="1:6" s="293" customFormat="1" ht="14">
      <c r="A755" s="294" t="s">
        <v>1642</v>
      </c>
      <c r="B755" s="295" t="s">
        <v>457</v>
      </c>
      <c r="C755" s="296" t="s">
        <v>404</v>
      </c>
      <c r="D755" s="297">
        <v>390</v>
      </c>
      <c r="E755" s="298">
        <v>2730</v>
      </c>
      <c r="F755" s="299" t="s">
        <v>804</v>
      </c>
    </row>
    <row r="756" spans="1:6" s="293" customFormat="1" ht="14">
      <c r="A756" s="294" t="s">
        <v>1643</v>
      </c>
      <c r="B756" s="295" t="s">
        <v>457</v>
      </c>
      <c r="C756" s="296" t="s">
        <v>404</v>
      </c>
      <c r="D756" s="297">
        <v>787.5</v>
      </c>
      <c r="E756" s="298">
        <v>8400</v>
      </c>
      <c r="F756" s="299" t="s">
        <v>803</v>
      </c>
    </row>
    <row r="757" spans="1:6" s="293" customFormat="1" ht="14">
      <c r="A757" s="294" t="s">
        <v>1644</v>
      </c>
      <c r="B757" s="295" t="s">
        <v>457</v>
      </c>
      <c r="C757" s="296" t="s">
        <v>404</v>
      </c>
      <c r="D757" s="297">
        <v>195</v>
      </c>
      <c r="E757" s="298">
        <v>4875</v>
      </c>
      <c r="F757" s="299" t="s">
        <v>803</v>
      </c>
    </row>
    <row r="758" spans="1:6" s="293" customFormat="1" ht="14">
      <c r="A758" s="294" t="s">
        <v>1645</v>
      </c>
      <c r="B758" s="295" t="s">
        <v>457</v>
      </c>
      <c r="C758" s="296" t="s">
        <v>404</v>
      </c>
      <c r="D758" s="297">
        <v>265</v>
      </c>
      <c r="E758" s="298">
        <v>3091.63</v>
      </c>
      <c r="F758" s="299" t="s">
        <v>803</v>
      </c>
    </row>
    <row r="759" spans="1:6" s="293" customFormat="1" ht="14">
      <c r="A759" s="294" t="s">
        <v>1646</v>
      </c>
      <c r="B759" s="295" t="s">
        <v>458</v>
      </c>
      <c r="C759" s="296" t="s">
        <v>404</v>
      </c>
      <c r="D759" s="297">
        <v>1387.5</v>
      </c>
      <c r="E759" s="298">
        <v>12950</v>
      </c>
      <c r="F759" s="299" t="s">
        <v>803</v>
      </c>
    </row>
    <row r="760" spans="1:6" s="293" customFormat="1" ht="14">
      <c r="A760" s="294" t="s">
        <v>1647</v>
      </c>
      <c r="B760" s="295" t="s">
        <v>458</v>
      </c>
      <c r="C760" s="296" t="s">
        <v>404</v>
      </c>
      <c r="D760" s="297">
        <v>327.5</v>
      </c>
      <c r="E760" s="298">
        <v>3820.87</v>
      </c>
      <c r="F760" s="299" t="s">
        <v>803</v>
      </c>
    </row>
    <row r="761" spans="1:6" s="293" customFormat="1" ht="14">
      <c r="A761" s="294" t="s">
        <v>1648</v>
      </c>
      <c r="B761" s="295" t="s">
        <v>458</v>
      </c>
      <c r="C761" s="296" t="s">
        <v>404</v>
      </c>
      <c r="D761" s="297">
        <v>1500</v>
      </c>
      <c r="E761" s="298">
        <v>14000</v>
      </c>
      <c r="F761" s="299" t="s">
        <v>803</v>
      </c>
    </row>
    <row r="762" spans="1:6" s="293" customFormat="1" ht="14">
      <c r="A762" s="294" t="s">
        <v>1649</v>
      </c>
      <c r="B762" s="295" t="s">
        <v>458</v>
      </c>
      <c r="C762" s="296" t="s">
        <v>404</v>
      </c>
      <c r="D762" s="297">
        <v>617.5</v>
      </c>
      <c r="E762" s="298">
        <v>6586.62</v>
      </c>
      <c r="F762" s="299" t="s">
        <v>803</v>
      </c>
    </row>
    <row r="763" spans="1:6" s="293" customFormat="1" ht="14">
      <c r="A763" s="294" t="s">
        <v>1650</v>
      </c>
      <c r="B763" s="295" t="s">
        <v>458</v>
      </c>
      <c r="C763" s="296" t="s">
        <v>404</v>
      </c>
      <c r="D763" s="297">
        <v>440.44700000000006</v>
      </c>
      <c r="E763" s="298">
        <v>6900.39</v>
      </c>
      <c r="F763" s="299" t="s">
        <v>803</v>
      </c>
    </row>
    <row r="764" spans="1:6" s="293" customFormat="1" ht="14">
      <c r="A764" s="294" t="s">
        <v>1651</v>
      </c>
      <c r="B764" s="295" t="s">
        <v>458</v>
      </c>
      <c r="C764" s="296" t="s">
        <v>404</v>
      </c>
      <c r="D764" s="297">
        <v>1637.5</v>
      </c>
      <c r="E764" s="298">
        <v>17466.62</v>
      </c>
      <c r="F764" s="299" t="s">
        <v>803</v>
      </c>
    </row>
    <row r="765" spans="1:6" s="293" customFormat="1" ht="14">
      <c r="A765" s="294" t="s">
        <v>1652</v>
      </c>
      <c r="B765" s="295" t="s">
        <v>458</v>
      </c>
      <c r="C765" s="296" t="s">
        <v>404</v>
      </c>
      <c r="D765" s="297">
        <v>3825</v>
      </c>
      <c r="E765" s="298">
        <v>35700</v>
      </c>
      <c r="F765" s="299" t="s">
        <v>803</v>
      </c>
    </row>
    <row r="766" spans="1:6" s="293" customFormat="1" ht="14">
      <c r="A766" s="294" t="s">
        <v>1653</v>
      </c>
      <c r="B766" s="295" t="s">
        <v>458</v>
      </c>
      <c r="C766" s="296" t="s">
        <v>404</v>
      </c>
      <c r="D766" s="297">
        <v>140</v>
      </c>
      <c r="E766" s="298">
        <v>3500.04</v>
      </c>
      <c r="F766" s="299" t="s">
        <v>803</v>
      </c>
    </row>
    <row r="767" spans="1:6" s="293" customFormat="1" ht="14">
      <c r="A767" s="294" t="s">
        <v>1654</v>
      </c>
      <c r="B767" s="295" t="s">
        <v>458</v>
      </c>
      <c r="C767" s="296" t="s">
        <v>404</v>
      </c>
      <c r="D767" s="297">
        <v>5864</v>
      </c>
      <c r="E767" s="298">
        <v>54730.71</v>
      </c>
      <c r="F767" s="299" t="s">
        <v>803</v>
      </c>
    </row>
    <row r="768" spans="1:6" s="293" customFormat="1" ht="14">
      <c r="A768" s="294" t="s">
        <v>1655</v>
      </c>
      <c r="B768" s="295" t="s">
        <v>458</v>
      </c>
      <c r="C768" s="296" t="s">
        <v>404</v>
      </c>
      <c r="D768" s="297">
        <v>2002.5</v>
      </c>
      <c r="E768" s="298">
        <v>21360</v>
      </c>
      <c r="F768" s="299" t="s">
        <v>803</v>
      </c>
    </row>
    <row r="769" spans="1:6" s="293" customFormat="1" ht="14">
      <c r="A769" s="294" t="s">
        <v>1656</v>
      </c>
      <c r="B769" s="295" t="s">
        <v>458</v>
      </c>
      <c r="C769" s="296" t="s">
        <v>404</v>
      </c>
      <c r="D769" s="297">
        <v>90.45</v>
      </c>
      <c r="E769" s="298">
        <v>1748.7</v>
      </c>
      <c r="F769" s="299" t="s">
        <v>804</v>
      </c>
    </row>
    <row r="770" spans="1:6" s="293" customFormat="1" ht="14">
      <c r="A770" s="294" t="s">
        <v>1657</v>
      </c>
      <c r="B770" s="295" t="s">
        <v>458</v>
      </c>
      <c r="C770" s="296" t="s">
        <v>404</v>
      </c>
      <c r="D770" s="297">
        <v>445</v>
      </c>
      <c r="E770" s="298">
        <v>3114.98</v>
      </c>
      <c r="F770" s="299" t="s">
        <v>804</v>
      </c>
    </row>
    <row r="771" spans="1:6" s="293" customFormat="1" ht="14">
      <c r="A771" s="294" t="s">
        <v>1658</v>
      </c>
      <c r="B771" s="295" t="s">
        <v>458</v>
      </c>
      <c r="C771" s="296" t="s">
        <v>404</v>
      </c>
      <c r="D771" s="297">
        <v>946.87750000000005</v>
      </c>
      <c r="E771" s="298">
        <v>4734.3900000000003</v>
      </c>
      <c r="F771" s="299" t="s">
        <v>803</v>
      </c>
    </row>
    <row r="772" spans="1:6" s="293" customFormat="1" ht="14">
      <c r="A772" s="294" t="s">
        <v>1659</v>
      </c>
      <c r="B772" s="295" t="s">
        <v>458</v>
      </c>
      <c r="C772" s="296" t="s">
        <v>404</v>
      </c>
      <c r="D772" s="297">
        <v>2450</v>
      </c>
      <c r="E772" s="298">
        <v>61250.04</v>
      </c>
      <c r="F772" s="299" t="s">
        <v>803</v>
      </c>
    </row>
    <row r="773" spans="1:6" s="293" customFormat="1" ht="14">
      <c r="A773" s="294" t="s">
        <v>1660</v>
      </c>
      <c r="B773" s="295" t="s">
        <v>459</v>
      </c>
      <c r="C773" s="296" t="s">
        <v>404</v>
      </c>
      <c r="D773" s="297">
        <v>475</v>
      </c>
      <c r="E773" s="298">
        <v>11874.96</v>
      </c>
      <c r="F773" s="299" t="s">
        <v>803</v>
      </c>
    </row>
    <row r="774" spans="1:6" s="293" customFormat="1" ht="14">
      <c r="A774" s="294" t="s">
        <v>1661</v>
      </c>
      <c r="B774" s="295" t="s">
        <v>459</v>
      </c>
      <c r="C774" s="296" t="s">
        <v>404</v>
      </c>
      <c r="D774" s="297">
        <v>885</v>
      </c>
      <c r="E774" s="298">
        <v>22125</v>
      </c>
      <c r="F774" s="299" t="s">
        <v>803</v>
      </c>
    </row>
    <row r="775" spans="1:6" s="293" customFormat="1" ht="14">
      <c r="A775" s="294" t="s">
        <v>1662</v>
      </c>
      <c r="B775" s="295" t="s">
        <v>460</v>
      </c>
      <c r="C775" s="296" t="s">
        <v>404</v>
      </c>
      <c r="D775" s="297">
        <v>385</v>
      </c>
      <c r="E775" s="298">
        <v>9624.9599999999991</v>
      </c>
      <c r="F775" s="299" t="s">
        <v>803</v>
      </c>
    </row>
    <row r="776" spans="1:6" s="293" customFormat="1" ht="14">
      <c r="A776" s="294" t="s">
        <v>1663</v>
      </c>
      <c r="B776" s="295" t="s">
        <v>460</v>
      </c>
      <c r="C776" s="296" t="s">
        <v>404</v>
      </c>
      <c r="D776" s="297">
        <v>787.5</v>
      </c>
      <c r="E776" s="298">
        <v>14700</v>
      </c>
      <c r="F776" s="299" t="s">
        <v>804</v>
      </c>
    </row>
    <row r="777" spans="1:6" s="293" customFormat="1" ht="14">
      <c r="A777" s="294" t="s">
        <v>1664</v>
      </c>
      <c r="B777" s="295" t="s">
        <v>460</v>
      </c>
      <c r="C777" s="296" t="s">
        <v>404</v>
      </c>
      <c r="D777" s="297">
        <v>777.5</v>
      </c>
      <c r="E777" s="298">
        <v>14513.37</v>
      </c>
      <c r="F777" s="299" t="s">
        <v>804</v>
      </c>
    </row>
    <row r="778" spans="1:6" s="293" customFormat="1" ht="14">
      <c r="A778" s="294" t="s">
        <v>1665</v>
      </c>
      <c r="B778" s="295" t="s">
        <v>460</v>
      </c>
      <c r="C778" s="296" t="s">
        <v>404</v>
      </c>
      <c r="D778" s="297">
        <v>322.67500000000001</v>
      </c>
      <c r="E778" s="298">
        <v>8066.9</v>
      </c>
      <c r="F778" s="299" t="s">
        <v>803</v>
      </c>
    </row>
    <row r="779" spans="1:6" s="293" customFormat="1" ht="14">
      <c r="A779" s="294" t="s">
        <v>1666</v>
      </c>
      <c r="B779" s="295" t="s">
        <v>460</v>
      </c>
      <c r="C779" s="296" t="s">
        <v>404</v>
      </c>
      <c r="D779" s="297">
        <v>322.67500000000001</v>
      </c>
      <c r="E779" s="298">
        <v>8066.9</v>
      </c>
      <c r="F779" s="299" t="s">
        <v>803</v>
      </c>
    </row>
    <row r="780" spans="1:6" s="293" customFormat="1" ht="14">
      <c r="A780" s="294" t="s">
        <v>1667</v>
      </c>
      <c r="B780" s="295" t="s">
        <v>460</v>
      </c>
      <c r="C780" s="296" t="s">
        <v>404</v>
      </c>
      <c r="D780" s="297">
        <v>322.67500000000001</v>
      </c>
      <c r="E780" s="298">
        <v>8066.9</v>
      </c>
      <c r="F780" s="299" t="s">
        <v>803</v>
      </c>
    </row>
    <row r="781" spans="1:6" s="293" customFormat="1" ht="14">
      <c r="A781" s="294" t="s">
        <v>1668</v>
      </c>
      <c r="B781" s="295" t="s">
        <v>460</v>
      </c>
      <c r="C781" s="296" t="s">
        <v>404</v>
      </c>
      <c r="D781" s="297">
        <v>322.67500000000001</v>
      </c>
      <c r="E781" s="298">
        <v>8066.9</v>
      </c>
      <c r="F781" s="299" t="s">
        <v>803</v>
      </c>
    </row>
    <row r="782" spans="1:6" s="293" customFormat="1" ht="14">
      <c r="A782" s="294" t="s">
        <v>1669</v>
      </c>
      <c r="B782" s="295" t="s">
        <v>460</v>
      </c>
      <c r="C782" s="296" t="s">
        <v>404</v>
      </c>
      <c r="D782" s="297">
        <v>417.5</v>
      </c>
      <c r="E782" s="298">
        <v>10437.540000000001</v>
      </c>
      <c r="F782" s="299" t="s">
        <v>803</v>
      </c>
    </row>
    <row r="783" spans="1:6" s="293" customFormat="1" ht="14">
      <c r="A783" s="294" t="s">
        <v>1670</v>
      </c>
      <c r="B783" s="295" t="s">
        <v>460</v>
      </c>
      <c r="C783" s="296" t="s">
        <v>404</v>
      </c>
      <c r="D783" s="297">
        <v>417.5</v>
      </c>
      <c r="E783" s="298">
        <v>10437.540000000001</v>
      </c>
      <c r="F783" s="299" t="s">
        <v>803</v>
      </c>
    </row>
    <row r="784" spans="1:6" s="293" customFormat="1" ht="14">
      <c r="A784" s="294" t="s">
        <v>1671</v>
      </c>
      <c r="B784" s="295" t="s">
        <v>460</v>
      </c>
      <c r="C784" s="296" t="s">
        <v>404</v>
      </c>
      <c r="D784" s="297">
        <v>837.5</v>
      </c>
      <c r="E784" s="298">
        <v>15633.37</v>
      </c>
      <c r="F784" s="299" t="s">
        <v>804</v>
      </c>
    </row>
    <row r="785" spans="1:6" s="293" customFormat="1" ht="28">
      <c r="A785" s="294" t="s">
        <v>1672</v>
      </c>
      <c r="B785" s="295" t="s">
        <v>626</v>
      </c>
      <c r="C785" s="296" t="s">
        <v>404</v>
      </c>
      <c r="D785" s="297">
        <v>487.5</v>
      </c>
      <c r="E785" s="298">
        <v>3412.5</v>
      </c>
      <c r="F785" s="299" t="s">
        <v>803</v>
      </c>
    </row>
    <row r="786" spans="1:6" s="293" customFormat="1" ht="14">
      <c r="A786" s="294" t="s">
        <v>1673</v>
      </c>
      <c r="B786" s="295" t="s">
        <v>627</v>
      </c>
      <c r="C786" s="296" t="s">
        <v>404</v>
      </c>
      <c r="D786" s="297">
        <v>195</v>
      </c>
      <c r="E786" s="298">
        <v>1365</v>
      </c>
      <c r="F786" s="299" t="s">
        <v>803</v>
      </c>
    </row>
    <row r="787" spans="1:6" s="293" customFormat="1" ht="14">
      <c r="A787" s="294" t="s">
        <v>1674</v>
      </c>
      <c r="B787" s="295" t="s">
        <v>651</v>
      </c>
      <c r="C787" s="296" t="s">
        <v>404</v>
      </c>
      <c r="D787" s="297">
        <v>422.05</v>
      </c>
      <c r="E787" s="298">
        <v>2813.65</v>
      </c>
      <c r="F787" s="299" t="s">
        <v>803</v>
      </c>
    </row>
    <row r="788" spans="1:6" s="293" customFormat="1" ht="28">
      <c r="A788" s="294" t="s">
        <v>1675</v>
      </c>
      <c r="B788" s="295" t="s">
        <v>652</v>
      </c>
      <c r="C788" s="296" t="s">
        <v>404</v>
      </c>
      <c r="D788" s="297">
        <v>7823.3832500000008</v>
      </c>
      <c r="E788" s="298">
        <v>46940.29</v>
      </c>
      <c r="F788" s="299" t="s">
        <v>803</v>
      </c>
    </row>
    <row r="789" spans="1:6" s="293" customFormat="1" ht="28">
      <c r="A789" s="294" t="s">
        <v>1676</v>
      </c>
      <c r="B789" s="295" t="s">
        <v>652</v>
      </c>
      <c r="C789" s="296" t="s">
        <v>404</v>
      </c>
      <c r="D789" s="297">
        <v>7823.3832500000008</v>
      </c>
      <c r="E789" s="298">
        <v>46940.29</v>
      </c>
      <c r="F789" s="299" t="s">
        <v>803</v>
      </c>
    </row>
    <row r="790" spans="1:6" s="293" customFormat="1" ht="28">
      <c r="A790" s="294" t="s">
        <v>1677</v>
      </c>
      <c r="B790" s="295" t="s">
        <v>652</v>
      </c>
      <c r="C790" s="296" t="s">
        <v>404</v>
      </c>
      <c r="D790" s="297">
        <v>7823.3830000000016</v>
      </c>
      <c r="E790" s="298">
        <v>46940.29</v>
      </c>
      <c r="F790" s="299" t="s">
        <v>803</v>
      </c>
    </row>
    <row r="791" spans="1:6" s="293" customFormat="1" ht="28">
      <c r="A791" s="294" t="s">
        <v>1678</v>
      </c>
      <c r="B791" s="295" t="s">
        <v>652</v>
      </c>
      <c r="C791" s="296" t="s">
        <v>404</v>
      </c>
      <c r="D791" s="297">
        <v>7823.3832500000008</v>
      </c>
      <c r="E791" s="298">
        <v>46940.29</v>
      </c>
      <c r="F791" s="299" t="s">
        <v>803</v>
      </c>
    </row>
    <row r="792" spans="1:6" s="293" customFormat="1" ht="28">
      <c r="A792" s="294" t="s">
        <v>1679</v>
      </c>
      <c r="B792" s="295" t="s">
        <v>652</v>
      </c>
      <c r="C792" s="296" t="s">
        <v>404</v>
      </c>
      <c r="D792" s="297">
        <v>7823.3830000000016</v>
      </c>
      <c r="E792" s="298">
        <v>46940.29</v>
      </c>
      <c r="F792" s="299" t="s">
        <v>803</v>
      </c>
    </row>
    <row r="793" spans="1:6" s="293" customFormat="1" ht="28">
      <c r="A793" s="294" t="s">
        <v>1680</v>
      </c>
      <c r="B793" s="295" t="s">
        <v>652</v>
      </c>
      <c r="C793" s="296" t="s">
        <v>404</v>
      </c>
      <c r="D793" s="297">
        <v>2215</v>
      </c>
      <c r="E793" s="298">
        <v>11075</v>
      </c>
      <c r="F793" s="299" t="s">
        <v>803</v>
      </c>
    </row>
    <row r="794" spans="1:6" s="293" customFormat="1" ht="14">
      <c r="A794" s="294" t="s">
        <v>1681</v>
      </c>
      <c r="B794" s="295" t="s">
        <v>461</v>
      </c>
      <c r="C794" s="296" t="s">
        <v>404</v>
      </c>
      <c r="D794" s="297">
        <v>635.71424999999999</v>
      </c>
      <c r="E794" s="298">
        <v>15892.92</v>
      </c>
      <c r="F794" s="299" t="s">
        <v>804</v>
      </c>
    </row>
    <row r="795" spans="1:6" s="293" customFormat="1" ht="14">
      <c r="A795" s="294" t="s">
        <v>1682</v>
      </c>
      <c r="B795" s="295" t="s">
        <v>461</v>
      </c>
      <c r="C795" s="296" t="s">
        <v>404</v>
      </c>
      <c r="D795" s="297">
        <v>635.71424999999999</v>
      </c>
      <c r="E795" s="298">
        <v>15892.92</v>
      </c>
      <c r="F795" s="299" t="s">
        <v>804</v>
      </c>
    </row>
    <row r="796" spans="1:6" s="293" customFormat="1" ht="14">
      <c r="A796" s="294" t="s">
        <v>1683</v>
      </c>
      <c r="B796" s="295" t="s">
        <v>461</v>
      </c>
      <c r="C796" s="296" t="s">
        <v>404</v>
      </c>
      <c r="D796" s="297">
        <v>426.72425000000004</v>
      </c>
      <c r="E796" s="298">
        <v>10668.09</v>
      </c>
      <c r="F796" s="299" t="s">
        <v>804</v>
      </c>
    </row>
    <row r="797" spans="1:6" s="293" customFormat="1" ht="14">
      <c r="A797" s="294" t="s">
        <v>1684</v>
      </c>
      <c r="B797" s="295" t="s">
        <v>462</v>
      </c>
      <c r="C797" s="296" t="s">
        <v>404</v>
      </c>
      <c r="D797" s="297">
        <v>7000</v>
      </c>
      <c r="E797" s="298">
        <v>174999.96</v>
      </c>
      <c r="F797" s="299" t="s">
        <v>803</v>
      </c>
    </row>
    <row r="798" spans="1:6" s="293" customFormat="1" ht="14">
      <c r="A798" s="294" t="s">
        <v>1685</v>
      </c>
      <c r="B798" s="295" t="s">
        <v>462</v>
      </c>
      <c r="C798" s="296" t="s">
        <v>404</v>
      </c>
      <c r="D798" s="297">
        <v>7000</v>
      </c>
      <c r="E798" s="298">
        <v>174999.96</v>
      </c>
      <c r="F798" s="299" t="s">
        <v>804</v>
      </c>
    </row>
    <row r="799" spans="1:6" s="293" customFormat="1" ht="14">
      <c r="A799" s="294" t="s">
        <v>1686</v>
      </c>
      <c r="B799" s="295" t="s">
        <v>463</v>
      </c>
      <c r="C799" s="296" t="s">
        <v>404</v>
      </c>
      <c r="D799" s="297">
        <v>872.30000000000018</v>
      </c>
      <c r="E799" s="298">
        <v>21807.54</v>
      </c>
      <c r="F799" s="299" t="s">
        <v>803</v>
      </c>
    </row>
    <row r="800" spans="1:6" s="293" customFormat="1" ht="14">
      <c r="A800" s="294" t="s">
        <v>1687</v>
      </c>
      <c r="B800" s="295" t="s">
        <v>463</v>
      </c>
      <c r="C800" s="296" t="s">
        <v>404</v>
      </c>
      <c r="D800" s="297">
        <v>1365</v>
      </c>
      <c r="E800" s="298">
        <v>34125</v>
      </c>
      <c r="F800" s="299" t="s">
        <v>803</v>
      </c>
    </row>
    <row r="801" spans="1:6" s="293" customFormat="1" ht="14">
      <c r="A801" s="294" t="s">
        <v>1688</v>
      </c>
      <c r="B801" s="295" t="s">
        <v>463</v>
      </c>
      <c r="C801" s="296" t="s">
        <v>404</v>
      </c>
      <c r="D801" s="297">
        <v>871</v>
      </c>
      <c r="E801" s="298">
        <v>21774.959999999999</v>
      </c>
      <c r="F801" s="299" t="s">
        <v>804</v>
      </c>
    </row>
    <row r="802" spans="1:6" s="293" customFormat="1" ht="14">
      <c r="A802" s="294" t="s">
        <v>1689</v>
      </c>
      <c r="B802" s="295" t="s">
        <v>463</v>
      </c>
      <c r="C802" s="296" t="s">
        <v>404</v>
      </c>
      <c r="D802" s="297">
        <v>1365</v>
      </c>
      <c r="E802" s="298">
        <v>34125</v>
      </c>
      <c r="F802" s="299" t="s">
        <v>804</v>
      </c>
    </row>
    <row r="803" spans="1:6" s="293" customFormat="1" ht="14">
      <c r="A803" s="294" t="s">
        <v>1690</v>
      </c>
      <c r="B803" s="295" t="s">
        <v>463</v>
      </c>
      <c r="C803" s="296" t="s">
        <v>404</v>
      </c>
      <c r="D803" s="297">
        <v>1365</v>
      </c>
      <c r="E803" s="298">
        <v>34125</v>
      </c>
      <c r="F803" s="299" t="s">
        <v>804</v>
      </c>
    </row>
    <row r="804" spans="1:6" s="293" customFormat="1" ht="14">
      <c r="A804" s="294" t="s">
        <v>1691</v>
      </c>
      <c r="B804" s="295" t="s">
        <v>463</v>
      </c>
      <c r="C804" s="296" t="s">
        <v>404</v>
      </c>
      <c r="D804" s="297">
        <v>1365</v>
      </c>
      <c r="E804" s="298">
        <v>34125</v>
      </c>
      <c r="F804" s="299" t="s">
        <v>804</v>
      </c>
    </row>
    <row r="805" spans="1:6" s="293" customFormat="1" ht="14">
      <c r="A805" s="294" t="s">
        <v>1692</v>
      </c>
      <c r="B805" s="295" t="s">
        <v>463</v>
      </c>
      <c r="C805" s="296" t="s">
        <v>404</v>
      </c>
      <c r="D805" s="297">
        <v>1365</v>
      </c>
      <c r="E805" s="298">
        <v>34125</v>
      </c>
      <c r="F805" s="299" t="s">
        <v>804</v>
      </c>
    </row>
    <row r="806" spans="1:6" s="293" customFormat="1" ht="14">
      <c r="A806" s="294" t="s">
        <v>1693</v>
      </c>
      <c r="B806" s="295" t="s">
        <v>463</v>
      </c>
      <c r="C806" s="296" t="s">
        <v>404</v>
      </c>
      <c r="D806" s="297">
        <v>1365</v>
      </c>
      <c r="E806" s="298">
        <v>34125</v>
      </c>
      <c r="F806" s="299" t="s">
        <v>804</v>
      </c>
    </row>
    <row r="807" spans="1:6" s="293" customFormat="1" ht="14">
      <c r="A807" s="294" t="s">
        <v>1694</v>
      </c>
      <c r="B807" s="295" t="s">
        <v>464</v>
      </c>
      <c r="C807" s="296" t="s">
        <v>404</v>
      </c>
      <c r="D807" s="297">
        <v>803.57124999999996</v>
      </c>
      <c r="E807" s="298">
        <v>20089.32</v>
      </c>
      <c r="F807" s="299" t="s">
        <v>803</v>
      </c>
    </row>
    <row r="808" spans="1:6" s="293" customFormat="1" ht="14">
      <c r="A808" s="294" t="s">
        <v>1695</v>
      </c>
      <c r="B808" s="295" t="s">
        <v>464</v>
      </c>
      <c r="C808" s="296" t="s">
        <v>404</v>
      </c>
      <c r="D808" s="297">
        <v>803.57124999999996</v>
      </c>
      <c r="E808" s="298">
        <v>20089.32</v>
      </c>
      <c r="F808" s="299" t="s">
        <v>803</v>
      </c>
    </row>
    <row r="809" spans="1:6" s="293" customFormat="1" ht="14">
      <c r="A809" s="294" t="s">
        <v>1696</v>
      </c>
      <c r="B809" s="295" t="s">
        <v>464</v>
      </c>
      <c r="C809" s="296" t="s">
        <v>404</v>
      </c>
      <c r="D809" s="297">
        <v>803.57124999999996</v>
      </c>
      <c r="E809" s="298">
        <v>20089.32</v>
      </c>
      <c r="F809" s="299" t="s">
        <v>803</v>
      </c>
    </row>
    <row r="810" spans="1:6" s="293" customFormat="1" ht="14">
      <c r="A810" s="294" t="s">
        <v>1697</v>
      </c>
      <c r="B810" s="295" t="s">
        <v>464</v>
      </c>
      <c r="C810" s="296" t="s">
        <v>404</v>
      </c>
      <c r="D810" s="297">
        <v>803.57124999999996</v>
      </c>
      <c r="E810" s="298">
        <v>20089.32</v>
      </c>
      <c r="F810" s="299" t="s">
        <v>803</v>
      </c>
    </row>
    <row r="811" spans="1:6" s="293" customFormat="1" ht="14">
      <c r="A811" s="294" t="s">
        <v>1698</v>
      </c>
      <c r="B811" s="295" t="s">
        <v>465</v>
      </c>
      <c r="C811" s="296" t="s">
        <v>404</v>
      </c>
      <c r="D811" s="297">
        <v>33750</v>
      </c>
      <c r="E811" s="298">
        <v>843750</v>
      </c>
      <c r="F811" s="299" t="s">
        <v>803</v>
      </c>
    </row>
    <row r="812" spans="1:6" s="293" customFormat="1" ht="14">
      <c r="A812" s="294" t="s">
        <v>1699</v>
      </c>
      <c r="B812" s="295" t="s">
        <v>465</v>
      </c>
      <c r="C812" s="296" t="s">
        <v>404</v>
      </c>
      <c r="D812" s="297">
        <v>67300</v>
      </c>
      <c r="E812" s="298">
        <v>1682499.96</v>
      </c>
      <c r="F812" s="299" t="s">
        <v>803</v>
      </c>
    </row>
    <row r="813" spans="1:6" s="293" customFormat="1" ht="14">
      <c r="A813" s="294" t="s">
        <v>1700</v>
      </c>
      <c r="B813" s="295" t="s">
        <v>466</v>
      </c>
      <c r="C813" s="296" t="s">
        <v>404</v>
      </c>
      <c r="D813" s="297">
        <v>700</v>
      </c>
      <c r="E813" s="298">
        <v>17499.96</v>
      </c>
      <c r="F813" s="299" t="s">
        <v>803</v>
      </c>
    </row>
    <row r="814" spans="1:6" s="293" customFormat="1" ht="14">
      <c r="A814" s="294" t="s">
        <v>1701</v>
      </c>
      <c r="B814" s="295" t="s">
        <v>466</v>
      </c>
      <c r="C814" s="296" t="s">
        <v>404</v>
      </c>
      <c r="D814" s="297">
        <v>27.5</v>
      </c>
      <c r="E814" s="298">
        <v>696.71</v>
      </c>
      <c r="F814" s="299" t="s">
        <v>803</v>
      </c>
    </row>
    <row r="815" spans="1:6" s="293" customFormat="1" ht="14">
      <c r="A815" s="294" t="s">
        <v>1702</v>
      </c>
      <c r="B815" s="295" t="s">
        <v>466</v>
      </c>
      <c r="C815" s="296" t="s">
        <v>404</v>
      </c>
      <c r="D815" s="297">
        <v>60</v>
      </c>
      <c r="E815" s="298">
        <v>1500</v>
      </c>
      <c r="F815" s="299" t="s">
        <v>803</v>
      </c>
    </row>
    <row r="816" spans="1:6" s="293" customFormat="1" ht="14">
      <c r="A816" s="294" t="s">
        <v>1703</v>
      </c>
      <c r="B816" s="295" t="s">
        <v>466</v>
      </c>
      <c r="C816" s="296" t="s">
        <v>404</v>
      </c>
      <c r="D816" s="297">
        <v>2875</v>
      </c>
      <c r="E816" s="298">
        <v>71874.960000000006</v>
      </c>
      <c r="F816" s="299" t="s">
        <v>803</v>
      </c>
    </row>
    <row r="817" spans="1:6" s="293" customFormat="1" ht="14">
      <c r="A817" s="294" t="s">
        <v>1704</v>
      </c>
      <c r="B817" s="295" t="s">
        <v>466</v>
      </c>
      <c r="C817" s="296" t="s">
        <v>404</v>
      </c>
      <c r="D817" s="297">
        <v>450</v>
      </c>
      <c r="E817" s="298">
        <v>11250</v>
      </c>
      <c r="F817" s="299" t="s">
        <v>803</v>
      </c>
    </row>
    <row r="818" spans="1:6" s="293" customFormat="1" ht="14">
      <c r="A818" s="294" t="s">
        <v>1705</v>
      </c>
      <c r="B818" s="295" t="s">
        <v>466</v>
      </c>
      <c r="C818" s="296" t="s">
        <v>404</v>
      </c>
      <c r="D818" s="297">
        <v>837.5</v>
      </c>
      <c r="E818" s="298">
        <v>20937.54</v>
      </c>
      <c r="F818" s="299" t="s">
        <v>803</v>
      </c>
    </row>
    <row r="819" spans="1:6" s="293" customFormat="1" ht="14">
      <c r="A819" s="294" t="s">
        <v>1706</v>
      </c>
      <c r="B819" s="295" t="s">
        <v>466</v>
      </c>
      <c r="C819" s="296" t="s">
        <v>404</v>
      </c>
      <c r="D819" s="297">
        <v>350</v>
      </c>
      <c r="E819" s="298">
        <v>8750.0400000000009</v>
      </c>
      <c r="F819" s="299" t="s">
        <v>803</v>
      </c>
    </row>
    <row r="820" spans="1:6" s="293" customFormat="1" ht="14">
      <c r="A820" s="294" t="s">
        <v>1707</v>
      </c>
      <c r="B820" s="295" t="s">
        <v>466</v>
      </c>
      <c r="C820" s="296" t="s">
        <v>404</v>
      </c>
      <c r="D820" s="297">
        <v>800</v>
      </c>
      <c r="E820" s="298">
        <v>20000.04</v>
      </c>
      <c r="F820" s="299" t="s">
        <v>803</v>
      </c>
    </row>
    <row r="821" spans="1:6" s="293" customFormat="1" ht="14">
      <c r="A821" s="294" t="s">
        <v>1708</v>
      </c>
      <c r="B821" s="295" t="s">
        <v>466</v>
      </c>
      <c r="C821" s="296" t="s">
        <v>404</v>
      </c>
      <c r="D821" s="297">
        <v>50</v>
      </c>
      <c r="E821" s="298">
        <v>1266.71</v>
      </c>
      <c r="F821" s="299" t="s">
        <v>803</v>
      </c>
    </row>
    <row r="822" spans="1:6" s="293" customFormat="1" ht="14">
      <c r="A822" s="294" t="s">
        <v>1709</v>
      </c>
      <c r="B822" s="295" t="s">
        <v>466</v>
      </c>
      <c r="C822" s="296" t="s">
        <v>404</v>
      </c>
      <c r="D822" s="297">
        <v>90</v>
      </c>
      <c r="E822" s="298">
        <v>2250</v>
      </c>
      <c r="F822" s="299" t="s">
        <v>803</v>
      </c>
    </row>
    <row r="823" spans="1:6" s="293" customFormat="1" ht="14">
      <c r="A823" s="294" t="s">
        <v>1710</v>
      </c>
      <c r="B823" s="295" t="s">
        <v>466</v>
      </c>
      <c r="C823" s="296" t="s">
        <v>404</v>
      </c>
      <c r="D823" s="297">
        <v>175</v>
      </c>
      <c r="E823" s="298">
        <v>4374.96</v>
      </c>
      <c r="F823" s="299" t="s">
        <v>803</v>
      </c>
    </row>
    <row r="824" spans="1:6" s="293" customFormat="1" ht="14">
      <c r="A824" s="294" t="s">
        <v>1711</v>
      </c>
      <c r="B824" s="295" t="s">
        <v>466</v>
      </c>
      <c r="C824" s="296" t="s">
        <v>404</v>
      </c>
      <c r="D824" s="297">
        <v>450</v>
      </c>
      <c r="E824" s="298">
        <v>11250</v>
      </c>
      <c r="F824" s="299" t="s">
        <v>803</v>
      </c>
    </row>
    <row r="825" spans="1:6" s="293" customFormat="1" ht="14">
      <c r="A825" s="294" t="s">
        <v>1712</v>
      </c>
      <c r="B825" s="295" t="s">
        <v>466</v>
      </c>
      <c r="C825" s="296" t="s">
        <v>404</v>
      </c>
      <c r="D825" s="297">
        <v>700</v>
      </c>
      <c r="E825" s="298">
        <v>11900</v>
      </c>
      <c r="F825" s="299" t="s">
        <v>803</v>
      </c>
    </row>
    <row r="826" spans="1:6" s="293" customFormat="1" ht="14">
      <c r="A826" s="294" t="s">
        <v>1713</v>
      </c>
      <c r="B826" s="295" t="s">
        <v>466</v>
      </c>
      <c r="C826" s="296" t="s">
        <v>404</v>
      </c>
      <c r="D826" s="297">
        <v>800</v>
      </c>
      <c r="E826" s="298">
        <v>20000.04</v>
      </c>
      <c r="F826" s="299" t="s">
        <v>803</v>
      </c>
    </row>
    <row r="827" spans="1:6" s="293" customFormat="1" ht="14">
      <c r="A827" s="294" t="s">
        <v>1714</v>
      </c>
      <c r="B827" s="295" t="s">
        <v>466</v>
      </c>
      <c r="C827" s="296" t="s">
        <v>404</v>
      </c>
      <c r="D827" s="297">
        <v>200</v>
      </c>
      <c r="E827" s="298">
        <v>5000.04</v>
      </c>
      <c r="F827" s="299" t="s">
        <v>803</v>
      </c>
    </row>
    <row r="828" spans="1:6" s="293" customFormat="1" ht="14">
      <c r="A828" s="294" t="s">
        <v>1715</v>
      </c>
      <c r="B828" s="295" t="s">
        <v>466</v>
      </c>
      <c r="C828" s="296" t="s">
        <v>404</v>
      </c>
      <c r="D828" s="297">
        <v>200</v>
      </c>
      <c r="E828" s="298">
        <v>5000.04</v>
      </c>
      <c r="F828" s="299" t="s">
        <v>803</v>
      </c>
    </row>
    <row r="829" spans="1:6" s="293" customFormat="1" ht="14">
      <c r="A829" s="294" t="s">
        <v>1716</v>
      </c>
      <c r="B829" s="295" t="s">
        <v>466</v>
      </c>
      <c r="C829" s="296" t="s">
        <v>404</v>
      </c>
      <c r="D829" s="297">
        <v>267.85700000000003</v>
      </c>
      <c r="E829" s="298">
        <v>6696.48</v>
      </c>
      <c r="F829" s="299" t="s">
        <v>803</v>
      </c>
    </row>
    <row r="830" spans="1:6" s="293" customFormat="1" ht="14">
      <c r="A830" s="294" t="s">
        <v>1717</v>
      </c>
      <c r="B830" s="295" t="s">
        <v>466</v>
      </c>
      <c r="C830" s="296" t="s">
        <v>404</v>
      </c>
      <c r="D830" s="297">
        <v>267.85700000000003</v>
      </c>
      <c r="E830" s="298">
        <v>6696.48</v>
      </c>
      <c r="F830" s="299" t="s">
        <v>803</v>
      </c>
    </row>
    <row r="831" spans="1:6" s="293" customFormat="1" ht="14">
      <c r="A831" s="294" t="s">
        <v>1718</v>
      </c>
      <c r="B831" s="295" t="s">
        <v>466</v>
      </c>
      <c r="C831" s="296" t="s">
        <v>404</v>
      </c>
      <c r="D831" s="297">
        <v>1875</v>
      </c>
      <c r="E831" s="298">
        <v>46875</v>
      </c>
      <c r="F831" s="299" t="s">
        <v>803</v>
      </c>
    </row>
    <row r="832" spans="1:6" s="293" customFormat="1" ht="14">
      <c r="A832" s="294" t="s">
        <v>1719</v>
      </c>
      <c r="B832" s="295" t="s">
        <v>466</v>
      </c>
      <c r="C832" s="296" t="s">
        <v>404</v>
      </c>
      <c r="D832" s="297">
        <v>200</v>
      </c>
      <c r="E832" s="298">
        <v>5000.04</v>
      </c>
      <c r="F832" s="299" t="s">
        <v>803</v>
      </c>
    </row>
    <row r="833" spans="1:6" s="293" customFormat="1" ht="14">
      <c r="A833" s="294" t="s">
        <v>1720</v>
      </c>
      <c r="B833" s="295" t="s">
        <v>466</v>
      </c>
      <c r="C833" s="296" t="s">
        <v>404</v>
      </c>
      <c r="D833" s="297">
        <v>350</v>
      </c>
      <c r="E833" s="298">
        <v>8750.0400000000009</v>
      </c>
      <c r="F833" s="299" t="s">
        <v>803</v>
      </c>
    </row>
    <row r="834" spans="1:6" s="293" customFormat="1" ht="14">
      <c r="A834" s="294" t="s">
        <v>1721</v>
      </c>
      <c r="B834" s="295" t="s">
        <v>466</v>
      </c>
      <c r="C834" s="296" t="s">
        <v>404</v>
      </c>
      <c r="D834" s="297">
        <v>775</v>
      </c>
      <c r="E834" s="298">
        <v>19374.96</v>
      </c>
      <c r="F834" s="299" t="s">
        <v>803</v>
      </c>
    </row>
    <row r="835" spans="1:6" s="293" customFormat="1" ht="14">
      <c r="A835" s="294" t="s">
        <v>1722</v>
      </c>
      <c r="B835" s="295" t="s">
        <v>466</v>
      </c>
      <c r="C835" s="296" t="s">
        <v>404</v>
      </c>
      <c r="D835" s="297">
        <v>1321.4285</v>
      </c>
      <c r="E835" s="298">
        <v>33035.760000000002</v>
      </c>
      <c r="F835" s="299" t="s">
        <v>803</v>
      </c>
    </row>
    <row r="836" spans="1:6" s="293" customFormat="1" ht="14">
      <c r="A836" s="294" t="s">
        <v>1723</v>
      </c>
      <c r="B836" s="295" t="s">
        <v>466</v>
      </c>
      <c r="C836" s="296" t="s">
        <v>404</v>
      </c>
      <c r="D836" s="297">
        <v>31.25</v>
      </c>
      <c r="E836" s="298">
        <v>791.71</v>
      </c>
      <c r="F836" s="299" t="s">
        <v>803</v>
      </c>
    </row>
    <row r="837" spans="1:6" s="293" customFormat="1" ht="14">
      <c r="A837" s="294" t="s">
        <v>1724</v>
      </c>
      <c r="B837" s="295" t="s">
        <v>466</v>
      </c>
      <c r="C837" s="296" t="s">
        <v>404</v>
      </c>
      <c r="D837" s="297">
        <v>500</v>
      </c>
      <c r="E837" s="298">
        <v>12500.04</v>
      </c>
      <c r="F837" s="299" t="s">
        <v>803</v>
      </c>
    </row>
    <row r="838" spans="1:6" s="293" customFormat="1" ht="14">
      <c r="A838" s="294" t="s">
        <v>1725</v>
      </c>
      <c r="B838" s="295" t="s">
        <v>466</v>
      </c>
      <c r="C838" s="296" t="s">
        <v>404</v>
      </c>
      <c r="D838" s="297">
        <v>450</v>
      </c>
      <c r="E838" s="298">
        <v>11250</v>
      </c>
      <c r="F838" s="299" t="s">
        <v>803</v>
      </c>
    </row>
    <row r="839" spans="1:6" s="293" customFormat="1" ht="14">
      <c r="A839" s="294" t="s">
        <v>1726</v>
      </c>
      <c r="B839" s="295" t="s">
        <v>466</v>
      </c>
      <c r="C839" s="296" t="s">
        <v>404</v>
      </c>
      <c r="D839" s="297">
        <v>300</v>
      </c>
      <c r="E839" s="298">
        <v>7500</v>
      </c>
      <c r="F839" s="299" t="s">
        <v>803</v>
      </c>
    </row>
    <row r="840" spans="1:6" s="293" customFormat="1" ht="14">
      <c r="A840" s="294" t="s">
        <v>1727</v>
      </c>
      <c r="B840" s="295" t="s">
        <v>466</v>
      </c>
      <c r="C840" s="296" t="s">
        <v>404</v>
      </c>
      <c r="D840" s="297">
        <v>300</v>
      </c>
      <c r="E840" s="298">
        <v>7509.17</v>
      </c>
      <c r="F840" s="299" t="s">
        <v>803</v>
      </c>
    </row>
    <row r="841" spans="1:6" s="293" customFormat="1" ht="14">
      <c r="A841" s="294" t="s">
        <v>1728</v>
      </c>
      <c r="B841" s="295" t="s">
        <v>466</v>
      </c>
      <c r="C841" s="296" t="s">
        <v>404</v>
      </c>
      <c r="D841" s="297">
        <v>225</v>
      </c>
      <c r="E841" s="298">
        <v>5634.17</v>
      </c>
      <c r="F841" s="299" t="s">
        <v>803</v>
      </c>
    </row>
    <row r="842" spans="1:6" s="293" customFormat="1" ht="14">
      <c r="A842" s="294" t="s">
        <v>1729</v>
      </c>
      <c r="B842" s="295" t="s">
        <v>466</v>
      </c>
      <c r="C842" s="296" t="s">
        <v>404</v>
      </c>
      <c r="D842" s="297">
        <v>225</v>
      </c>
      <c r="E842" s="298">
        <v>5634.17</v>
      </c>
      <c r="F842" s="299" t="s">
        <v>803</v>
      </c>
    </row>
    <row r="843" spans="1:6" s="293" customFormat="1" ht="14">
      <c r="A843" s="294" t="s">
        <v>1730</v>
      </c>
      <c r="B843" s="295" t="s">
        <v>466</v>
      </c>
      <c r="C843" s="296" t="s">
        <v>404</v>
      </c>
      <c r="D843" s="297">
        <v>225</v>
      </c>
      <c r="E843" s="298">
        <v>5634.17</v>
      </c>
      <c r="F843" s="299" t="s">
        <v>803</v>
      </c>
    </row>
    <row r="844" spans="1:6" s="293" customFormat="1" ht="14">
      <c r="A844" s="294" t="s">
        <v>1731</v>
      </c>
      <c r="B844" s="295" t="s">
        <v>467</v>
      </c>
      <c r="C844" s="296" t="s">
        <v>404</v>
      </c>
      <c r="D844" s="297">
        <v>90.517250000000004</v>
      </c>
      <c r="E844" s="298">
        <v>2262.91</v>
      </c>
      <c r="F844" s="299" t="s">
        <v>803</v>
      </c>
    </row>
    <row r="845" spans="1:6" s="293" customFormat="1" ht="14">
      <c r="A845" s="294" t="s">
        <v>1732</v>
      </c>
      <c r="B845" s="295" t="s">
        <v>467</v>
      </c>
      <c r="C845" s="296" t="s">
        <v>404</v>
      </c>
      <c r="D845" s="297">
        <v>281.03449999999998</v>
      </c>
      <c r="E845" s="298">
        <v>4777.59</v>
      </c>
      <c r="F845" s="299" t="s">
        <v>803</v>
      </c>
    </row>
    <row r="846" spans="1:6" s="293" customFormat="1" ht="14">
      <c r="A846" s="294" t="s">
        <v>1733</v>
      </c>
      <c r="B846" s="295" t="s">
        <v>467</v>
      </c>
      <c r="C846" s="296" t="s">
        <v>404</v>
      </c>
      <c r="D846" s="297">
        <v>160.12925000000001</v>
      </c>
      <c r="E846" s="298">
        <v>2722.2</v>
      </c>
      <c r="F846" s="299" t="s">
        <v>803</v>
      </c>
    </row>
    <row r="847" spans="1:6" s="293" customFormat="1" ht="14">
      <c r="A847" s="294" t="s">
        <v>1734</v>
      </c>
      <c r="B847" s="295" t="s">
        <v>467</v>
      </c>
      <c r="C847" s="296" t="s">
        <v>404</v>
      </c>
      <c r="D847" s="297">
        <v>191.75</v>
      </c>
      <c r="E847" s="298">
        <v>3323.71</v>
      </c>
      <c r="F847" s="299" t="s">
        <v>803</v>
      </c>
    </row>
    <row r="848" spans="1:6" s="293" customFormat="1" ht="14">
      <c r="A848" s="294" t="s">
        <v>1735</v>
      </c>
      <c r="B848" s="295" t="s">
        <v>467</v>
      </c>
      <c r="C848" s="296" t="s">
        <v>404</v>
      </c>
      <c r="D848" s="297">
        <v>191.75</v>
      </c>
      <c r="E848" s="298">
        <v>3323.71</v>
      </c>
      <c r="F848" s="299" t="s">
        <v>803</v>
      </c>
    </row>
    <row r="849" spans="1:6" s="293" customFormat="1" ht="14">
      <c r="A849" s="294" t="s">
        <v>1736</v>
      </c>
      <c r="B849" s="295" t="s">
        <v>467</v>
      </c>
      <c r="C849" s="296" t="s">
        <v>404</v>
      </c>
      <c r="D849" s="297">
        <v>281.03449999999998</v>
      </c>
      <c r="E849" s="298">
        <v>7025.88</v>
      </c>
      <c r="F849" s="299" t="s">
        <v>803</v>
      </c>
    </row>
    <row r="850" spans="1:6" s="293" customFormat="1" ht="14">
      <c r="A850" s="294" t="s">
        <v>1737</v>
      </c>
      <c r="B850" s="295" t="s">
        <v>467</v>
      </c>
      <c r="C850" s="296" t="s">
        <v>404</v>
      </c>
      <c r="D850" s="297">
        <v>281.03449999999998</v>
      </c>
      <c r="E850" s="298">
        <v>7025.88</v>
      </c>
      <c r="F850" s="299" t="s">
        <v>803</v>
      </c>
    </row>
    <row r="851" spans="1:6" s="293" customFormat="1" ht="14">
      <c r="A851" s="294" t="s">
        <v>1738</v>
      </c>
      <c r="B851" s="295" t="s">
        <v>467</v>
      </c>
      <c r="C851" s="296" t="s">
        <v>404</v>
      </c>
      <c r="D851" s="297">
        <v>90.517250000000004</v>
      </c>
      <c r="E851" s="298">
        <v>2262.91</v>
      </c>
      <c r="F851" s="299" t="s">
        <v>803</v>
      </c>
    </row>
    <row r="852" spans="1:6" s="293" customFormat="1" ht="14">
      <c r="A852" s="294" t="s">
        <v>1739</v>
      </c>
      <c r="B852" s="295" t="s">
        <v>467</v>
      </c>
      <c r="C852" s="296" t="s">
        <v>404</v>
      </c>
      <c r="D852" s="297">
        <v>60</v>
      </c>
      <c r="E852" s="298">
        <v>1500</v>
      </c>
      <c r="F852" s="299" t="s">
        <v>803</v>
      </c>
    </row>
    <row r="853" spans="1:6" s="293" customFormat="1" ht="14">
      <c r="A853" s="294" t="s">
        <v>1740</v>
      </c>
      <c r="B853" s="295" t="s">
        <v>467</v>
      </c>
      <c r="C853" s="296" t="s">
        <v>404</v>
      </c>
      <c r="D853" s="297">
        <v>200</v>
      </c>
      <c r="E853" s="298">
        <v>5000.04</v>
      </c>
      <c r="F853" s="299" t="s">
        <v>803</v>
      </c>
    </row>
    <row r="854" spans="1:6" s="293" customFormat="1" ht="14">
      <c r="A854" s="294" t="s">
        <v>1741</v>
      </c>
      <c r="B854" s="295" t="s">
        <v>467</v>
      </c>
      <c r="C854" s="296" t="s">
        <v>404</v>
      </c>
      <c r="D854" s="297">
        <v>94.825000000000003</v>
      </c>
      <c r="E854" s="298">
        <v>2370.65</v>
      </c>
      <c r="F854" s="299" t="s">
        <v>803</v>
      </c>
    </row>
    <row r="855" spans="1:6" s="293" customFormat="1" ht="14">
      <c r="A855" s="294" t="s">
        <v>1742</v>
      </c>
      <c r="B855" s="295" t="s">
        <v>467</v>
      </c>
      <c r="C855" s="296" t="s">
        <v>404</v>
      </c>
      <c r="D855" s="297">
        <v>86.207000000000008</v>
      </c>
      <c r="E855" s="298">
        <v>2183.9699999999998</v>
      </c>
      <c r="F855" s="299" t="s">
        <v>803</v>
      </c>
    </row>
    <row r="856" spans="1:6" s="293" customFormat="1" ht="14">
      <c r="A856" s="294" t="s">
        <v>1743</v>
      </c>
      <c r="B856" s="295" t="s">
        <v>467</v>
      </c>
      <c r="C856" s="296" t="s">
        <v>404</v>
      </c>
      <c r="D856" s="297">
        <v>86.207000000000008</v>
      </c>
      <c r="E856" s="298">
        <v>2183.9699999999998</v>
      </c>
      <c r="F856" s="299" t="s">
        <v>803</v>
      </c>
    </row>
    <row r="857" spans="1:6" s="293" customFormat="1" ht="14">
      <c r="A857" s="294" t="s">
        <v>1744</v>
      </c>
      <c r="B857" s="295" t="s">
        <v>467</v>
      </c>
      <c r="C857" s="296" t="s">
        <v>404</v>
      </c>
      <c r="D857" s="297">
        <v>86.207000000000008</v>
      </c>
      <c r="E857" s="298">
        <v>2183.9699999999998</v>
      </c>
      <c r="F857" s="299" t="s">
        <v>803</v>
      </c>
    </row>
    <row r="858" spans="1:6" s="293" customFormat="1" ht="14">
      <c r="A858" s="294" t="s">
        <v>1745</v>
      </c>
      <c r="B858" s="295" t="s">
        <v>467</v>
      </c>
      <c r="C858" s="296" t="s">
        <v>404</v>
      </c>
      <c r="D858" s="297">
        <v>86.207000000000008</v>
      </c>
      <c r="E858" s="298">
        <v>2183.9699999999998</v>
      </c>
      <c r="F858" s="299" t="s">
        <v>803</v>
      </c>
    </row>
    <row r="859" spans="1:6" s="293" customFormat="1" ht="14">
      <c r="A859" s="294" t="s">
        <v>1746</v>
      </c>
      <c r="B859" s="295" t="s">
        <v>467</v>
      </c>
      <c r="C859" s="296" t="s">
        <v>404</v>
      </c>
      <c r="D859" s="297">
        <v>86.207000000000008</v>
      </c>
      <c r="E859" s="298">
        <v>2183.9699999999998</v>
      </c>
      <c r="F859" s="299" t="s">
        <v>803</v>
      </c>
    </row>
    <row r="860" spans="1:6" s="293" customFormat="1" ht="14">
      <c r="A860" s="294" t="s">
        <v>1747</v>
      </c>
      <c r="B860" s="295" t="s">
        <v>467</v>
      </c>
      <c r="C860" s="296" t="s">
        <v>404</v>
      </c>
      <c r="D860" s="297">
        <v>752.15525000000002</v>
      </c>
      <c r="E860" s="298">
        <v>11783.79</v>
      </c>
      <c r="F860" s="299" t="s">
        <v>804</v>
      </c>
    </row>
    <row r="861" spans="1:6" s="293" customFormat="1" ht="14">
      <c r="A861" s="294" t="s">
        <v>1748</v>
      </c>
      <c r="B861" s="295" t="s">
        <v>467</v>
      </c>
      <c r="C861" s="296" t="s">
        <v>404</v>
      </c>
      <c r="D861" s="297">
        <v>86.207000000000008</v>
      </c>
      <c r="E861" s="298">
        <v>2183.9699999999998</v>
      </c>
      <c r="F861" s="299" t="s">
        <v>804</v>
      </c>
    </row>
    <row r="862" spans="1:6" s="293" customFormat="1" ht="14">
      <c r="A862" s="294" t="s">
        <v>1749</v>
      </c>
      <c r="B862" s="295" t="s">
        <v>467</v>
      </c>
      <c r="C862" s="296" t="s">
        <v>404</v>
      </c>
      <c r="D862" s="297">
        <v>86.207000000000008</v>
      </c>
      <c r="E862" s="298">
        <v>2183.9699999999998</v>
      </c>
      <c r="F862" s="299" t="s">
        <v>803</v>
      </c>
    </row>
    <row r="863" spans="1:6" s="293" customFormat="1" ht="14">
      <c r="A863" s="294" t="s">
        <v>1750</v>
      </c>
      <c r="B863" s="295" t="s">
        <v>467</v>
      </c>
      <c r="C863" s="296" t="s">
        <v>404</v>
      </c>
      <c r="D863" s="297">
        <v>167.02575000000002</v>
      </c>
      <c r="E863" s="298">
        <v>4175.7</v>
      </c>
      <c r="F863" s="299" t="s">
        <v>803</v>
      </c>
    </row>
    <row r="864" spans="1:6" s="293" customFormat="1" ht="14">
      <c r="A864" s="294" t="s">
        <v>1751</v>
      </c>
      <c r="B864" s="295" t="s">
        <v>467</v>
      </c>
      <c r="C864" s="296" t="s">
        <v>404</v>
      </c>
      <c r="D864" s="297">
        <v>344.61175000000003</v>
      </c>
      <c r="E864" s="298">
        <v>8615.2900000000009</v>
      </c>
      <c r="F864" s="299" t="s">
        <v>803</v>
      </c>
    </row>
    <row r="865" spans="1:6" s="293" customFormat="1" ht="14">
      <c r="A865" s="294" t="s">
        <v>1752</v>
      </c>
      <c r="B865" s="295" t="s">
        <v>467</v>
      </c>
      <c r="C865" s="296" t="s">
        <v>404</v>
      </c>
      <c r="D865" s="297">
        <v>2604.598</v>
      </c>
      <c r="E865" s="298">
        <v>65114.96</v>
      </c>
      <c r="F865" s="299" t="s">
        <v>803</v>
      </c>
    </row>
    <row r="866" spans="1:6" s="293" customFormat="1" ht="14">
      <c r="A866" s="294" t="s">
        <v>1753</v>
      </c>
      <c r="B866" s="295" t="s">
        <v>467</v>
      </c>
      <c r="C866" s="296" t="s">
        <v>404</v>
      </c>
      <c r="D866" s="297">
        <v>308.18975</v>
      </c>
      <c r="E866" s="298">
        <v>4520.12</v>
      </c>
      <c r="F866" s="299" t="s">
        <v>803</v>
      </c>
    </row>
    <row r="867" spans="1:6" s="293" customFormat="1" ht="14">
      <c r="A867" s="294" t="s">
        <v>1754</v>
      </c>
      <c r="B867" s="295" t="s">
        <v>467</v>
      </c>
      <c r="C867" s="296" t="s">
        <v>404</v>
      </c>
      <c r="D867" s="297">
        <v>160.12925000000001</v>
      </c>
      <c r="E867" s="298">
        <v>4003.28</v>
      </c>
      <c r="F867" s="299" t="s">
        <v>803</v>
      </c>
    </row>
    <row r="868" spans="1:6" s="293" customFormat="1" ht="14">
      <c r="A868" s="294" t="s">
        <v>1755</v>
      </c>
      <c r="B868" s="295" t="s">
        <v>467</v>
      </c>
      <c r="C868" s="296" t="s">
        <v>404</v>
      </c>
      <c r="D868" s="297">
        <v>114.22425000000001</v>
      </c>
      <c r="E868" s="298">
        <v>2893.75</v>
      </c>
      <c r="F868" s="299" t="s">
        <v>803</v>
      </c>
    </row>
    <row r="869" spans="1:6" s="293" customFormat="1" ht="14">
      <c r="A869" s="294" t="s">
        <v>1756</v>
      </c>
      <c r="B869" s="295" t="s">
        <v>467</v>
      </c>
      <c r="C869" s="296" t="s">
        <v>404</v>
      </c>
      <c r="D869" s="297">
        <v>376.07750000000004</v>
      </c>
      <c r="E869" s="298">
        <v>9401.9500000000007</v>
      </c>
      <c r="F869" s="299" t="s">
        <v>803</v>
      </c>
    </row>
    <row r="870" spans="1:6" s="293" customFormat="1" ht="14">
      <c r="A870" s="294" t="s">
        <v>1757</v>
      </c>
      <c r="B870" s="295" t="s">
        <v>467</v>
      </c>
      <c r="C870" s="296" t="s">
        <v>404</v>
      </c>
      <c r="D870" s="297">
        <v>133.6165</v>
      </c>
      <c r="E870" s="298">
        <v>3340.42</v>
      </c>
      <c r="F870" s="299" t="s">
        <v>803</v>
      </c>
    </row>
    <row r="871" spans="1:6" s="293" customFormat="1" ht="14">
      <c r="A871" s="294" t="s">
        <v>1758</v>
      </c>
      <c r="B871" s="295" t="s">
        <v>467</v>
      </c>
      <c r="C871" s="296" t="s">
        <v>404</v>
      </c>
      <c r="D871" s="297">
        <v>124.13775000000001</v>
      </c>
      <c r="E871" s="298">
        <v>1944.83</v>
      </c>
      <c r="F871" s="299" t="s">
        <v>803</v>
      </c>
    </row>
    <row r="872" spans="1:6" s="293" customFormat="1" ht="14">
      <c r="A872" s="294" t="s">
        <v>1759</v>
      </c>
      <c r="B872" s="295" t="s">
        <v>467</v>
      </c>
      <c r="C872" s="296" t="s">
        <v>404</v>
      </c>
      <c r="D872" s="297">
        <v>50</v>
      </c>
      <c r="E872" s="298">
        <v>1266.71</v>
      </c>
      <c r="F872" s="299" t="s">
        <v>803</v>
      </c>
    </row>
    <row r="873" spans="1:6" s="293" customFormat="1" ht="14">
      <c r="A873" s="294" t="s">
        <v>1760</v>
      </c>
      <c r="B873" s="295" t="s">
        <v>467</v>
      </c>
      <c r="C873" s="296" t="s">
        <v>404</v>
      </c>
      <c r="D873" s="297">
        <v>150</v>
      </c>
      <c r="E873" s="298">
        <v>3750</v>
      </c>
      <c r="F873" s="299" t="s">
        <v>803</v>
      </c>
    </row>
    <row r="874" spans="1:6" s="293" customFormat="1" ht="14">
      <c r="A874" s="294" t="s">
        <v>1761</v>
      </c>
      <c r="B874" s="295" t="s">
        <v>467</v>
      </c>
      <c r="C874" s="296" t="s">
        <v>404</v>
      </c>
      <c r="D874" s="297">
        <v>237.47325000000001</v>
      </c>
      <c r="E874" s="298">
        <v>3482.97</v>
      </c>
      <c r="F874" s="299" t="s">
        <v>803</v>
      </c>
    </row>
    <row r="875" spans="1:6" s="293" customFormat="1" ht="14">
      <c r="A875" s="294" t="s">
        <v>1762</v>
      </c>
      <c r="B875" s="295" t="s">
        <v>467</v>
      </c>
      <c r="C875" s="296" t="s">
        <v>404</v>
      </c>
      <c r="D875" s="297">
        <v>237.47325000000001</v>
      </c>
      <c r="E875" s="298">
        <v>3482.97</v>
      </c>
      <c r="F875" s="299" t="s">
        <v>803</v>
      </c>
    </row>
    <row r="876" spans="1:6" s="293" customFormat="1" ht="14">
      <c r="A876" s="294" t="s">
        <v>1763</v>
      </c>
      <c r="B876" s="295" t="s">
        <v>467</v>
      </c>
      <c r="C876" s="296" t="s">
        <v>404</v>
      </c>
      <c r="D876" s="297">
        <v>237.47325000000001</v>
      </c>
      <c r="E876" s="298">
        <v>3482.97</v>
      </c>
      <c r="F876" s="299" t="s">
        <v>803</v>
      </c>
    </row>
    <row r="877" spans="1:6" s="293" customFormat="1" ht="14">
      <c r="A877" s="294" t="s">
        <v>1764</v>
      </c>
      <c r="B877" s="295" t="s">
        <v>467</v>
      </c>
      <c r="C877" s="296" t="s">
        <v>404</v>
      </c>
      <c r="D877" s="297">
        <v>94.827500000000001</v>
      </c>
      <c r="E877" s="298">
        <v>2212.65</v>
      </c>
      <c r="F877" s="299" t="s">
        <v>803</v>
      </c>
    </row>
    <row r="878" spans="1:6" s="293" customFormat="1" ht="14">
      <c r="A878" s="294" t="s">
        <v>1765</v>
      </c>
      <c r="B878" s="295" t="s">
        <v>467</v>
      </c>
      <c r="C878" s="296" t="s">
        <v>404</v>
      </c>
      <c r="D878" s="297">
        <v>94.827500000000001</v>
      </c>
      <c r="E878" s="298">
        <v>2212.65</v>
      </c>
      <c r="F878" s="299" t="s">
        <v>803</v>
      </c>
    </row>
    <row r="879" spans="1:6" s="293" customFormat="1" ht="14">
      <c r="A879" s="294" t="s">
        <v>1766</v>
      </c>
      <c r="B879" s="295" t="s">
        <v>467</v>
      </c>
      <c r="C879" s="296" t="s">
        <v>404</v>
      </c>
      <c r="D879" s="297">
        <v>96.982500000000016</v>
      </c>
      <c r="E879" s="298">
        <v>2230.63</v>
      </c>
      <c r="F879" s="299" t="s">
        <v>803</v>
      </c>
    </row>
    <row r="880" spans="1:6" s="293" customFormat="1" ht="14">
      <c r="A880" s="294" t="s">
        <v>1767</v>
      </c>
      <c r="B880" s="295" t="s">
        <v>467</v>
      </c>
      <c r="C880" s="296" t="s">
        <v>404</v>
      </c>
      <c r="D880" s="297">
        <v>134.26724999999999</v>
      </c>
      <c r="E880" s="298">
        <v>3356.74</v>
      </c>
      <c r="F880" s="299" t="s">
        <v>803</v>
      </c>
    </row>
    <row r="881" spans="1:6" s="293" customFormat="1" ht="14">
      <c r="A881" s="294" t="s">
        <v>1768</v>
      </c>
      <c r="B881" s="295" t="s">
        <v>467</v>
      </c>
      <c r="C881" s="296" t="s">
        <v>404</v>
      </c>
      <c r="D881" s="297">
        <v>236.42250000000001</v>
      </c>
      <c r="E881" s="298">
        <v>5910.59</v>
      </c>
      <c r="F881" s="299" t="s">
        <v>803</v>
      </c>
    </row>
    <row r="882" spans="1:6" s="293" customFormat="1" ht="14">
      <c r="A882" s="294" t="s">
        <v>1769</v>
      </c>
      <c r="B882" s="295" t="s">
        <v>467</v>
      </c>
      <c r="C882" s="296" t="s">
        <v>404</v>
      </c>
      <c r="D882" s="297">
        <v>158.40525000000002</v>
      </c>
      <c r="E882" s="298">
        <v>3960.11</v>
      </c>
      <c r="F882" s="299" t="s">
        <v>803</v>
      </c>
    </row>
    <row r="883" spans="1:6" s="293" customFormat="1" ht="14">
      <c r="A883" s="294" t="s">
        <v>1770</v>
      </c>
      <c r="B883" s="295" t="s">
        <v>467</v>
      </c>
      <c r="C883" s="296" t="s">
        <v>404</v>
      </c>
      <c r="D883" s="297">
        <v>169.18100000000001</v>
      </c>
      <c r="E883" s="298">
        <v>4229.49</v>
      </c>
      <c r="F883" s="299" t="s">
        <v>803</v>
      </c>
    </row>
    <row r="884" spans="1:6" s="293" customFormat="1" ht="14">
      <c r="A884" s="294" t="s">
        <v>1771</v>
      </c>
      <c r="B884" s="295" t="s">
        <v>467</v>
      </c>
      <c r="C884" s="296" t="s">
        <v>404</v>
      </c>
      <c r="D884" s="297">
        <v>169.18100000000001</v>
      </c>
      <c r="E884" s="298">
        <v>4229.49</v>
      </c>
      <c r="F884" s="299" t="s">
        <v>803</v>
      </c>
    </row>
    <row r="885" spans="1:6" s="293" customFormat="1" ht="14">
      <c r="A885" s="294" t="s">
        <v>1772</v>
      </c>
      <c r="B885" s="295" t="s">
        <v>467</v>
      </c>
      <c r="C885" s="296" t="s">
        <v>404</v>
      </c>
      <c r="D885" s="297">
        <v>143.10350000000003</v>
      </c>
      <c r="E885" s="298">
        <v>3577.58</v>
      </c>
      <c r="F885" s="299" t="s">
        <v>803</v>
      </c>
    </row>
    <row r="886" spans="1:6" s="293" customFormat="1" ht="14">
      <c r="A886" s="294" t="s">
        <v>1773</v>
      </c>
      <c r="B886" s="295" t="s">
        <v>467</v>
      </c>
      <c r="C886" s="296" t="s">
        <v>404</v>
      </c>
      <c r="D886" s="297">
        <v>143.10350000000003</v>
      </c>
      <c r="E886" s="298">
        <v>3577.58</v>
      </c>
      <c r="F886" s="299" t="s">
        <v>803</v>
      </c>
    </row>
    <row r="887" spans="1:6" s="293" customFormat="1" ht="14">
      <c r="A887" s="294" t="s">
        <v>1774</v>
      </c>
      <c r="B887" s="295" t="s">
        <v>467</v>
      </c>
      <c r="C887" s="296" t="s">
        <v>404</v>
      </c>
      <c r="D887" s="297">
        <v>143.10350000000003</v>
      </c>
      <c r="E887" s="298">
        <v>3577.58</v>
      </c>
      <c r="F887" s="299" t="s">
        <v>803</v>
      </c>
    </row>
    <row r="888" spans="1:6" s="293" customFormat="1" ht="14">
      <c r="A888" s="294" t="s">
        <v>1775</v>
      </c>
      <c r="B888" s="295" t="s">
        <v>467</v>
      </c>
      <c r="C888" s="296" t="s">
        <v>404</v>
      </c>
      <c r="D888" s="297">
        <v>187.5</v>
      </c>
      <c r="E888" s="298">
        <v>4687.5</v>
      </c>
      <c r="F888" s="299" t="s">
        <v>803</v>
      </c>
    </row>
    <row r="889" spans="1:6" s="293" customFormat="1" ht="14">
      <c r="A889" s="294" t="s">
        <v>1776</v>
      </c>
      <c r="B889" s="295" t="s">
        <v>467</v>
      </c>
      <c r="C889" s="296" t="s">
        <v>404</v>
      </c>
      <c r="D889" s="297">
        <v>187.5</v>
      </c>
      <c r="E889" s="298">
        <v>4687.5</v>
      </c>
      <c r="F889" s="299" t="s">
        <v>803</v>
      </c>
    </row>
    <row r="890" spans="1:6" s="293" customFormat="1" ht="14">
      <c r="A890" s="294" t="s">
        <v>1777</v>
      </c>
      <c r="B890" s="295" t="s">
        <v>467</v>
      </c>
      <c r="C890" s="296" t="s">
        <v>404</v>
      </c>
      <c r="D890" s="297">
        <v>136.63775000000001</v>
      </c>
      <c r="E890" s="298">
        <v>2140.71</v>
      </c>
      <c r="F890" s="299" t="s">
        <v>803</v>
      </c>
    </row>
    <row r="891" spans="1:6" s="293" customFormat="1" ht="14">
      <c r="A891" s="294" t="s">
        <v>1778</v>
      </c>
      <c r="B891" s="295" t="s">
        <v>467</v>
      </c>
      <c r="C891" s="296" t="s">
        <v>404</v>
      </c>
      <c r="D891" s="297">
        <v>75</v>
      </c>
      <c r="E891" s="298">
        <v>1875</v>
      </c>
      <c r="F891" s="299" t="s">
        <v>804</v>
      </c>
    </row>
    <row r="892" spans="1:6" s="293" customFormat="1" ht="14">
      <c r="A892" s="294" t="s">
        <v>1779</v>
      </c>
      <c r="B892" s="295" t="s">
        <v>467</v>
      </c>
      <c r="C892" s="296" t="s">
        <v>404</v>
      </c>
      <c r="D892" s="297">
        <v>236.42250000000001</v>
      </c>
      <c r="E892" s="298">
        <v>5910.59</v>
      </c>
      <c r="F892" s="299" t="s">
        <v>803</v>
      </c>
    </row>
    <row r="893" spans="1:6" s="293" customFormat="1" ht="14">
      <c r="A893" s="294" t="s">
        <v>1780</v>
      </c>
      <c r="B893" s="295" t="s">
        <v>467</v>
      </c>
      <c r="C893" s="296" t="s">
        <v>404</v>
      </c>
      <c r="D893" s="297">
        <v>86.207000000000008</v>
      </c>
      <c r="E893" s="298">
        <v>2183.9699999999998</v>
      </c>
      <c r="F893" s="299" t="s">
        <v>803</v>
      </c>
    </row>
    <row r="894" spans="1:6" s="293" customFormat="1" ht="14">
      <c r="A894" s="294" t="s">
        <v>1781</v>
      </c>
      <c r="B894" s="295" t="s">
        <v>467</v>
      </c>
      <c r="C894" s="296" t="s">
        <v>404</v>
      </c>
      <c r="D894" s="297">
        <v>143.10350000000003</v>
      </c>
      <c r="E894" s="298">
        <v>3577.58</v>
      </c>
      <c r="F894" s="299" t="s">
        <v>803</v>
      </c>
    </row>
    <row r="895" spans="1:6" s="293" customFormat="1" ht="14">
      <c r="A895" s="294" t="s">
        <v>1782</v>
      </c>
      <c r="B895" s="295" t="s">
        <v>467</v>
      </c>
      <c r="C895" s="296" t="s">
        <v>404</v>
      </c>
      <c r="D895" s="297">
        <v>134.26724999999999</v>
      </c>
      <c r="E895" s="298">
        <v>3356.74</v>
      </c>
      <c r="F895" s="299" t="s">
        <v>803</v>
      </c>
    </row>
    <row r="896" spans="1:6" s="293" customFormat="1" ht="14">
      <c r="A896" s="294" t="s">
        <v>1783</v>
      </c>
      <c r="B896" s="295" t="s">
        <v>467</v>
      </c>
      <c r="C896" s="296" t="s">
        <v>404</v>
      </c>
      <c r="D896" s="297">
        <v>87.5</v>
      </c>
      <c r="E896" s="298">
        <v>2216.71</v>
      </c>
      <c r="F896" s="299" t="s">
        <v>803</v>
      </c>
    </row>
    <row r="897" spans="1:6" s="293" customFormat="1" ht="14">
      <c r="A897" s="294" t="s">
        <v>1784</v>
      </c>
      <c r="B897" s="295" t="s">
        <v>467</v>
      </c>
      <c r="C897" s="296" t="s">
        <v>404</v>
      </c>
      <c r="D897" s="297">
        <v>167.02600000000001</v>
      </c>
      <c r="E897" s="298">
        <v>4175.71</v>
      </c>
      <c r="F897" s="299" t="s">
        <v>803</v>
      </c>
    </row>
    <row r="898" spans="1:6" s="293" customFormat="1" ht="14">
      <c r="A898" s="294" t="s">
        <v>1785</v>
      </c>
      <c r="B898" s="295" t="s">
        <v>467</v>
      </c>
      <c r="C898" s="296" t="s">
        <v>404</v>
      </c>
      <c r="D898" s="297">
        <v>230.6035</v>
      </c>
      <c r="E898" s="298">
        <v>5765.12</v>
      </c>
      <c r="F898" s="299" t="s">
        <v>803</v>
      </c>
    </row>
    <row r="899" spans="1:6" s="293" customFormat="1" ht="14">
      <c r="A899" s="294" t="s">
        <v>1786</v>
      </c>
      <c r="B899" s="295" t="s">
        <v>467</v>
      </c>
      <c r="C899" s="296" t="s">
        <v>404</v>
      </c>
      <c r="D899" s="297">
        <v>383.30025000000001</v>
      </c>
      <c r="E899" s="298">
        <v>5621.77</v>
      </c>
      <c r="F899" s="299" t="s">
        <v>803</v>
      </c>
    </row>
    <row r="900" spans="1:6" s="293" customFormat="1" ht="14">
      <c r="A900" s="294" t="s">
        <v>1787</v>
      </c>
      <c r="B900" s="295" t="s">
        <v>467</v>
      </c>
      <c r="C900" s="296" t="s">
        <v>404</v>
      </c>
      <c r="D900" s="297">
        <v>383.30025000000001</v>
      </c>
      <c r="E900" s="298">
        <v>5621.77</v>
      </c>
      <c r="F900" s="299" t="s">
        <v>803</v>
      </c>
    </row>
    <row r="901" spans="1:6" s="293" customFormat="1" ht="14">
      <c r="A901" s="294" t="s">
        <v>1788</v>
      </c>
      <c r="B901" s="295" t="s">
        <v>467</v>
      </c>
      <c r="C901" s="296" t="s">
        <v>404</v>
      </c>
      <c r="D901" s="297">
        <v>383.30025000000001</v>
      </c>
      <c r="E901" s="298">
        <v>5621.77</v>
      </c>
      <c r="F901" s="299" t="s">
        <v>803</v>
      </c>
    </row>
    <row r="902" spans="1:6" s="293" customFormat="1" ht="14">
      <c r="A902" s="294" t="s">
        <v>1789</v>
      </c>
      <c r="B902" s="295" t="s">
        <v>467</v>
      </c>
      <c r="C902" s="296" t="s">
        <v>404</v>
      </c>
      <c r="D902" s="297">
        <v>383.30025000000001</v>
      </c>
      <c r="E902" s="298">
        <v>5621.77</v>
      </c>
      <c r="F902" s="299" t="s">
        <v>803</v>
      </c>
    </row>
    <row r="903" spans="1:6" s="293" customFormat="1" ht="14">
      <c r="A903" s="294" t="s">
        <v>1790</v>
      </c>
      <c r="B903" s="295" t="s">
        <v>467</v>
      </c>
      <c r="C903" s="296" t="s">
        <v>404</v>
      </c>
      <c r="D903" s="297">
        <v>261.42250000000001</v>
      </c>
      <c r="E903" s="298">
        <v>6535.55</v>
      </c>
      <c r="F903" s="299" t="s">
        <v>803</v>
      </c>
    </row>
    <row r="904" spans="1:6" s="293" customFormat="1" ht="14">
      <c r="A904" s="294" t="s">
        <v>1791</v>
      </c>
      <c r="B904" s="295" t="s">
        <v>467</v>
      </c>
      <c r="C904" s="296" t="s">
        <v>404</v>
      </c>
      <c r="D904" s="297">
        <v>383.30025000000001</v>
      </c>
      <c r="E904" s="298">
        <v>5621.77</v>
      </c>
      <c r="F904" s="299" t="s">
        <v>803</v>
      </c>
    </row>
    <row r="905" spans="1:6" s="293" customFormat="1" ht="14">
      <c r="A905" s="294" t="s">
        <v>1792</v>
      </c>
      <c r="B905" s="295" t="s">
        <v>467</v>
      </c>
      <c r="C905" s="296" t="s">
        <v>404</v>
      </c>
      <c r="D905" s="297">
        <v>296.33625000000001</v>
      </c>
      <c r="E905" s="298">
        <v>7408.42</v>
      </c>
      <c r="F905" s="299" t="s">
        <v>803</v>
      </c>
    </row>
    <row r="906" spans="1:6" s="293" customFormat="1" ht="14">
      <c r="A906" s="294" t="s">
        <v>1793</v>
      </c>
      <c r="B906" s="295" t="s">
        <v>467</v>
      </c>
      <c r="C906" s="296" t="s">
        <v>404</v>
      </c>
      <c r="D906" s="297">
        <v>45</v>
      </c>
      <c r="E906" s="298">
        <v>1125</v>
      </c>
      <c r="F906" s="299" t="s">
        <v>803</v>
      </c>
    </row>
    <row r="907" spans="1:6" s="293" customFormat="1" ht="14">
      <c r="A907" s="294" t="s">
        <v>1794</v>
      </c>
      <c r="B907" s="295" t="s">
        <v>467</v>
      </c>
      <c r="C907" s="296" t="s">
        <v>404</v>
      </c>
      <c r="D907" s="297">
        <v>125</v>
      </c>
      <c r="E907" s="298">
        <v>3125.04</v>
      </c>
      <c r="F907" s="299" t="s">
        <v>803</v>
      </c>
    </row>
    <row r="908" spans="1:6" s="293" customFormat="1" ht="14">
      <c r="A908" s="294" t="s">
        <v>1795</v>
      </c>
      <c r="B908" s="295" t="s">
        <v>467</v>
      </c>
      <c r="C908" s="296" t="s">
        <v>404</v>
      </c>
      <c r="D908" s="297">
        <v>250</v>
      </c>
      <c r="E908" s="298">
        <v>6249.96</v>
      </c>
      <c r="F908" s="299" t="s">
        <v>803</v>
      </c>
    </row>
    <row r="909" spans="1:6" s="293" customFormat="1" ht="14">
      <c r="A909" s="294" t="s">
        <v>1796</v>
      </c>
      <c r="B909" s="295" t="s">
        <v>467</v>
      </c>
      <c r="C909" s="296" t="s">
        <v>404</v>
      </c>
      <c r="D909" s="297">
        <v>137.5</v>
      </c>
      <c r="E909" s="298">
        <v>3437.46</v>
      </c>
      <c r="F909" s="299" t="s">
        <v>803</v>
      </c>
    </row>
    <row r="910" spans="1:6" s="293" customFormat="1" ht="14">
      <c r="A910" s="294" t="s">
        <v>1797</v>
      </c>
      <c r="B910" s="295" t="s">
        <v>467</v>
      </c>
      <c r="C910" s="296" t="s">
        <v>404</v>
      </c>
      <c r="D910" s="297">
        <v>233.4915</v>
      </c>
      <c r="E910" s="298">
        <v>5837.28</v>
      </c>
      <c r="F910" s="299" t="s">
        <v>803</v>
      </c>
    </row>
    <row r="911" spans="1:6" s="293" customFormat="1" ht="14">
      <c r="A911" s="294" t="s">
        <v>1798</v>
      </c>
      <c r="B911" s="295" t="s">
        <v>467</v>
      </c>
      <c r="C911" s="296" t="s">
        <v>404</v>
      </c>
      <c r="D911" s="297">
        <v>75</v>
      </c>
      <c r="E911" s="298">
        <v>1875</v>
      </c>
      <c r="F911" s="299" t="s">
        <v>803</v>
      </c>
    </row>
    <row r="912" spans="1:6" s="293" customFormat="1" ht="14">
      <c r="A912" s="294" t="s">
        <v>1799</v>
      </c>
      <c r="B912" s="295" t="s">
        <v>467</v>
      </c>
      <c r="C912" s="296" t="s">
        <v>404</v>
      </c>
      <c r="D912" s="297">
        <v>281.03449999999998</v>
      </c>
      <c r="E912" s="298">
        <v>4777.59</v>
      </c>
      <c r="F912" s="299" t="s">
        <v>803</v>
      </c>
    </row>
    <row r="913" spans="1:6" s="293" customFormat="1" ht="14">
      <c r="A913" s="294" t="s">
        <v>1800</v>
      </c>
      <c r="B913" s="295" t="s">
        <v>467</v>
      </c>
      <c r="C913" s="296" t="s">
        <v>404</v>
      </c>
      <c r="D913" s="297">
        <v>50</v>
      </c>
      <c r="E913" s="298">
        <v>1266.71</v>
      </c>
      <c r="F913" s="299" t="s">
        <v>803</v>
      </c>
    </row>
    <row r="914" spans="1:6" s="293" customFormat="1" ht="14">
      <c r="A914" s="294" t="s">
        <v>1801</v>
      </c>
      <c r="B914" s="295" t="s">
        <v>467</v>
      </c>
      <c r="C914" s="296" t="s">
        <v>404</v>
      </c>
      <c r="D914" s="297">
        <v>323</v>
      </c>
      <c r="E914" s="298">
        <v>8075.04</v>
      </c>
      <c r="F914" s="299" t="s">
        <v>803</v>
      </c>
    </row>
    <row r="915" spans="1:6" s="293" customFormat="1" ht="14">
      <c r="A915" s="294" t="s">
        <v>1802</v>
      </c>
      <c r="B915" s="295" t="s">
        <v>467</v>
      </c>
      <c r="C915" s="296" t="s">
        <v>404</v>
      </c>
      <c r="D915" s="297">
        <v>250</v>
      </c>
      <c r="E915" s="298">
        <v>6249.96</v>
      </c>
      <c r="F915" s="299" t="s">
        <v>804</v>
      </c>
    </row>
    <row r="916" spans="1:6" s="293" customFormat="1" ht="14">
      <c r="A916" s="294" t="s">
        <v>1803</v>
      </c>
      <c r="B916" s="295" t="s">
        <v>467</v>
      </c>
      <c r="C916" s="296" t="s">
        <v>404</v>
      </c>
      <c r="D916" s="297">
        <v>18.75</v>
      </c>
      <c r="E916" s="298">
        <v>468.75</v>
      </c>
      <c r="F916" s="299" t="s">
        <v>804</v>
      </c>
    </row>
    <row r="917" spans="1:6" s="293" customFormat="1" ht="14">
      <c r="A917" s="294" t="s">
        <v>1804</v>
      </c>
      <c r="B917" s="295" t="s">
        <v>467</v>
      </c>
      <c r="C917" s="296" t="s">
        <v>404</v>
      </c>
      <c r="D917" s="297">
        <v>37.5</v>
      </c>
      <c r="E917" s="298">
        <v>937.5</v>
      </c>
      <c r="F917" s="299" t="s">
        <v>804</v>
      </c>
    </row>
    <row r="918" spans="1:6" s="293" customFormat="1" ht="14">
      <c r="A918" s="294" t="s">
        <v>1805</v>
      </c>
      <c r="B918" s="295" t="s">
        <v>467</v>
      </c>
      <c r="C918" s="296" t="s">
        <v>404</v>
      </c>
      <c r="D918" s="297">
        <v>100.19999999999999</v>
      </c>
      <c r="E918" s="298">
        <v>1536.4</v>
      </c>
      <c r="F918" s="299" t="s">
        <v>803</v>
      </c>
    </row>
    <row r="919" spans="1:6" s="293" customFormat="1" ht="14">
      <c r="A919" s="294" t="s">
        <v>1806</v>
      </c>
      <c r="B919" s="295" t="s">
        <v>467</v>
      </c>
      <c r="C919" s="296" t="s">
        <v>404</v>
      </c>
      <c r="D919" s="297">
        <v>94.612250000000003</v>
      </c>
      <c r="E919" s="298">
        <v>1419.21</v>
      </c>
      <c r="F919" s="299" t="s">
        <v>803</v>
      </c>
    </row>
    <row r="920" spans="1:6" s="293" customFormat="1" ht="14">
      <c r="A920" s="294" t="s">
        <v>1807</v>
      </c>
      <c r="B920" s="295" t="s">
        <v>467</v>
      </c>
      <c r="C920" s="296" t="s">
        <v>404</v>
      </c>
      <c r="D920" s="297">
        <v>140.08625000000001</v>
      </c>
      <c r="E920" s="298">
        <v>3128.65</v>
      </c>
      <c r="F920" s="299" t="s">
        <v>803</v>
      </c>
    </row>
    <row r="921" spans="1:6" s="293" customFormat="1" ht="14">
      <c r="A921" s="294" t="s">
        <v>1808</v>
      </c>
      <c r="B921" s="295" t="s">
        <v>467</v>
      </c>
      <c r="C921" s="296" t="s">
        <v>404</v>
      </c>
      <c r="D921" s="297">
        <v>281.03449999999998</v>
      </c>
      <c r="E921" s="298">
        <v>4777.59</v>
      </c>
      <c r="F921" s="299" t="s">
        <v>803</v>
      </c>
    </row>
    <row r="922" spans="1:6" s="293" customFormat="1" ht="14">
      <c r="A922" s="294" t="s">
        <v>1809</v>
      </c>
      <c r="B922" s="295" t="s">
        <v>467</v>
      </c>
      <c r="C922" s="296" t="s">
        <v>404</v>
      </c>
      <c r="D922" s="297">
        <v>226.07725000000005</v>
      </c>
      <c r="E922" s="298">
        <v>5651.95</v>
      </c>
      <c r="F922" s="299" t="s">
        <v>803</v>
      </c>
    </row>
    <row r="923" spans="1:6" s="293" customFormat="1" ht="14">
      <c r="A923" s="294" t="s">
        <v>1810</v>
      </c>
      <c r="B923" s="295" t="s">
        <v>467</v>
      </c>
      <c r="C923" s="296" t="s">
        <v>404</v>
      </c>
      <c r="D923" s="297">
        <v>366.16350000000006</v>
      </c>
      <c r="E923" s="298">
        <v>9154.0400000000009</v>
      </c>
      <c r="F923" s="299" t="s">
        <v>803</v>
      </c>
    </row>
    <row r="924" spans="1:6" s="293" customFormat="1" ht="14">
      <c r="A924" s="294" t="s">
        <v>1811</v>
      </c>
      <c r="B924" s="295" t="s">
        <v>467</v>
      </c>
      <c r="C924" s="296" t="s">
        <v>404</v>
      </c>
      <c r="D924" s="297">
        <v>13.75</v>
      </c>
      <c r="E924" s="298">
        <v>343.71</v>
      </c>
      <c r="F924" s="299" t="s">
        <v>803</v>
      </c>
    </row>
    <row r="925" spans="1:6" s="293" customFormat="1" ht="14">
      <c r="A925" s="294" t="s">
        <v>1812</v>
      </c>
      <c r="B925" s="295" t="s">
        <v>467</v>
      </c>
      <c r="C925" s="296" t="s">
        <v>404</v>
      </c>
      <c r="D925" s="297">
        <v>7.5</v>
      </c>
      <c r="E925" s="298">
        <v>187.5</v>
      </c>
      <c r="F925" s="299" t="s">
        <v>803</v>
      </c>
    </row>
    <row r="926" spans="1:6" s="293" customFormat="1" ht="14">
      <c r="A926" s="294" t="s">
        <v>1813</v>
      </c>
      <c r="B926" s="295" t="s">
        <v>467</v>
      </c>
      <c r="C926" s="296" t="s">
        <v>404</v>
      </c>
      <c r="D926" s="297">
        <v>45</v>
      </c>
      <c r="E926" s="298">
        <v>1125</v>
      </c>
      <c r="F926" s="299" t="s">
        <v>804</v>
      </c>
    </row>
    <row r="927" spans="1:6" s="293" customFormat="1" ht="14">
      <c r="A927" s="294" t="s">
        <v>1814</v>
      </c>
      <c r="B927" s="295" t="s">
        <v>467</v>
      </c>
      <c r="C927" s="296" t="s">
        <v>404</v>
      </c>
      <c r="D927" s="297">
        <v>86.207000000000008</v>
      </c>
      <c r="E927" s="298">
        <v>2183.9699999999998</v>
      </c>
      <c r="F927" s="299" t="s">
        <v>803</v>
      </c>
    </row>
    <row r="928" spans="1:6" s="293" customFormat="1" ht="14">
      <c r="A928" s="294" t="s">
        <v>1815</v>
      </c>
      <c r="B928" s="295" t="s">
        <v>468</v>
      </c>
      <c r="C928" s="296" t="s">
        <v>404</v>
      </c>
      <c r="D928" s="297">
        <v>262.5</v>
      </c>
      <c r="E928" s="298">
        <v>5600</v>
      </c>
      <c r="F928" s="299" t="s">
        <v>803</v>
      </c>
    </row>
    <row r="929" spans="1:6" s="293" customFormat="1" ht="14">
      <c r="A929" s="294" t="s">
        <v>1816</v>
      </c>
      <c r="B929" s="295" t="s">
        <v>468</v>
      </c>
      <c r="C929" s="296" t="s">
        <v>404</v>
      </c>
      <c r="D929" s="297">
        <v>62.5</v>
      </c>
      <c r="E929" s="298">
        <v>1562.46</v>
      </c>
      <c r="F929" s="299" t="s">
        <v>803</v>
      </c>
    </row>
    <row r="930" spans="1:6" s="293" customFormat="1" ht="14">
      <c r="A930" s="294" t="s">
        <v>1817</v>
      </c>
      <c r="B930" s="295" t="s">
        <v>468</v>
      </c>
      <c r="C930" s="296" t="s">
        <v>404</v>
      </c>
      <c r="D930" s="297">
        <v>400</v>
      </c>
      <c r="E930" s="298">
        <v>9999.9599999999991</v>
      </c>
      <c r="F930" s="299" t="s">
        <v>803</v>
      </c>
    </row>
    <row r="931" spans="1:6" s="293" customFormat="1" ht="14">
      <c r="A931" s="294" t="s">
        <v>1818</v>
      </c>
      <c r="B931" s="295" t="s">
        <v>649</v>
      </c>
      <c r="C931" s="296" t="s">
        <v>404</v>
      </c>
      <c r="D931" s="297">
        <v>5.2085000000000008</v>
      </c>
      <c r="E931" s="298">
        <v>132</v>
      </c>
      <c r="F931" s="299" t="s">
        <v>804</v>
      </c>
    </row>
    <row r="932" spans="1:6" s="293" customFormat="1" ht="14">
      <c r="A932" s="294" t="s">
        <v>1819</v>
      </c>
      <c r="B932" s="295" t="s">
        <v>649</v>
      </c>
      <c r="C932" s="296" t="s">
        <v>404</v>
      </c>
      <c r="D932" s="297">
        <v>5.2082500000000005</v>
      </c>
      <c r="E932" s="298">
        <v>132</v>
      </c>
      <c r="F932" s="299" t="s">
        <v>804</v>
      </c>
    </row>
    <row r="933" spans="1:6" s="293" customFormat="1" ht="14">
      <c r="A933" s="294" t="s">
        <v>1820</v>
      </c>
      <c r="B933" s="295" t="s">
        <v>649</v>
      </c>
      <c r="C933" s="296" t="s">
        <v>404</v>
      </c>
      <c r="D933" s="297">
        <v>5.2082500000000005</v>
      </c>
      <c r="E933" s="298">
        <v>132</v>
      </c>
      <c r="F933" s="299" t="s">
        <v>804</v>
      </c>
    </row>
    <row r="934" spans="1:6" s="293" customFormat="1" ht="14">
      <c r="A934" s="294" t="s">
        <v>1821</v>
      </c>
      <c r="B934" s="295" t="s">
        <v>649</v>
      </c>
      <c r="C934" s="296" t="s">
        <v>404</v>
      </c>
      <c r="D934" s="297">
        <v>5.2082500000000005</v>
      </c>
      <c r="E934" s="298">
        <v>132</v>
      </c>
      <c r="F934" s="299" t="s">
        <v>804</v>
      </c>
    </row>
    <row r="935" spans="1:6" s="293" customFormat="1" ht="14">
      <c r="A935" s="294" t="s">
        <v>1822</v>
      </c>
      <c r="B935" s="295" t="s">
        <v>649</v>
      </c>
      <c r="C935" s="296" t="s">
        <v>404</v>
      </c>
      <c r="D935" s="297">
        <v>5.2085000000000008</v>
      </c>
      <c r="E935" s="298">
        <v>132</v>
      </c>
      <c r="F935" s="299" t="s">
        <v>804</v>
      </c>
    </row>
    <row r="936" spans="1:6" s="293" customFormat="1" ht="14">
      <c r="A936" s="294" t="s">
        <v>1823</v>
      </c>
      <c r="B936" s="295" t="s">
        <v>649</v>
      </c>
      <c r="C936" s="296" t="s">
        <v>404</v>
      </c>
      <c r="D936" s="297">
        <v>5.2085000000000008</v>
      </c>
      <c r="E936" s="298">
        <v>132</v>
      </c>
      <c r="F936" s="299" t="s">
        <v>804</v>
      </c>
    </row>
    <row r="937" spans="1:6" s="293" customFormat="1" ht="14">
      <c r="A937" s="294" t="s">
        <v>1824</v>
      </c>
      <c r="B937" s="295" t="s">
        <v>649</v>
      </c>
      <c r="C937" s="296" t="s">
        <v>404</v>
      </c>
      <c r="D937" s="297">
        <v>5.2085000000000008</v>
      </c>
      <c r="E937" s="298">
        <v>132</v>
      </c>
      <c r="F937" s="299" t="s">
        <v>804</v>
      </c>
    </row>
    <row r="938" spans="1:6" s="293" customFormat="1" ht="14">
      <c r="A938" s="294" t="s">
        <v>1825</v>
      </c>
      <c r="B938" s="295" t="s">
        <v>649</v>
      </c>
      <c r="C938" s="296" t="s">
        <v>404</v>
      </c>
      <c r="D938" s="297">
        <v>5.2082500000000005</v>
      </c>
      <c r="E938" s="298">
        <v>132</v>
      </c>
      <c r="F938" s="299" t="s">
        <v>804</v>
      </c>
    </row>
    <row r="939" spans="1:6" s="293" customFormat="1" ht="14">
      <c r="A939" s="294" t="s">
        <v>1826</v>
      </c>
      <c r="B939" s="295" t="s">
        <v>649</v>
      </c>
      <c r="C939" s="296" t="s">
        <v>404</v>
      </c>
      <c r="D939" s="297">
        <v>5.2082500000000005</v>
      </c>
      <c r="E939" s="298">
        <v>132</v>
      </c>
      <c r="F939" s="299" t="s">
        <v>804</v>
      </c>
    </row>
    <row r="940" spans="1:6" s="293" customFormat="1" ht="14">
      <c r="A940" s="294" t="s">
        <v>1827</v>
      </c>
      <c r="B940" s="295" t="s">
        <v>649</v>
      </c>
      <c r="C940" s="296" t="s">
        <v>404</v>
      </c>
      <c r="D940" s="297">
        <v>5.2082500000000005</v>
      </c>
      <c r="E940" s="298">
        <v>132</v>
      </c>
      <c r="F940" s="299" t="s">
        <v>804</v>
      </c>
    </row>
    <row r="941" spans="1:6" s="293" customFormat="1" ht="14">
      <c r="A941" s="294" t="s">
        <v>1828</v>
      </c>
      <c r="B941" s="295" t="s">
        <v>649</v>
      </c>
      <c r="C941" s="296" t="s">
        <v>404</v>
      </c>
      <c r="D941" s="297">
        <v>5.2082500000000005</v>
      </c>
      <c r="E941" s="298">
        <v>132</v>
      </c>
      <c r="F941" s="299" t="s">
        <v>804</v>
      </c>
    </row>
    <row r="942" spans="1:6" s="293" customFormat="1" ht="14">
      <c r="A942" s="294" t="s">
        <v>1829</v>
      </c>
      <c r="B942" s="295" t="s">
        <v>649</v>
      </c>
      <c r="C942" s="296" t="s">
        <v>404</v>
      </c>
      <c r="D942" s="297">
        <v>5.2082500000000005</v>
      </c>
      <c r="E942" s="298">
        <v>132</v>
      </c>
      <c r="F942" s="299" t="s">
        <v>804</v>
      </c>
    </row>
    <row r="943" spans="1:6" s="293" customFormat="1" ht="14">
      <c r="A943" s="294" t="s">
        <v>1830</v>
      </c>
      <c r="B943" s="295" t="s">
        <v>469</v>
      </c>
      <c r="C943" s="296" t="s">
        <v>404</v>
      </c>
      <c r="D943" s="297">
        <v>175.9615</v>
      </c>
      <c r="E943" s="298">
        <v>4398.99</v>
      </c>
      <c r="F943" s="299" t="s">
        <v>803</v>
      </c>
    </row>
    <row r="944" spans="1:6" s="293" customFormat="1" ht="14">
      <c r="A944" s="294" t="s">
        <v>1831</v>
      </c>
      <c r="B944" s="295" t="s">
        <v>469</v>
      </c>
      <c r="C944" s="296" t="s">
        <v>404</v>
      </c>
      <c r="D944" s="297">
        <v>340.97500000000002</v>
      </c>
      <c r="E944" s="298">
        <v>8524.4</v>
      </c>
      <c r="F944" s="299" t="s">
        <v>804</v>
      </c>
    </row>
    <row r="945" spans="1:6" s="293" customFormat="1" ht="14">
      <c r="A945" s="294" t="s">
        <v>1832</v>
      </c>
      <c r="B945" s="295" t="s">
        <v>469</v>
      </c>
      <c r="C945" s="296" t="s">
        <v>404</v>
      </c>
      <c r="D945" s="297">
        <v>340.97500000000002</v>
      </c>
      <c r="E945" s="298">
        <v>8524.4</v>
      </c>
      <c r="F945" s="299" t="s">
        <v>804</v>
      </c>
    </row>
    <row r="946" spans="1:6" s="293" customFormat="1" ht="14">
      <c r="A946" s="294" t="s">
        <v>1833</v>
      </c>
      <c r="B946" s="295" t="s">
        <v>469</v>
      </c>
      <c r="C946" s="296" t="s">
        <v>404</v>
      </c>
      <c r="D946" s="297">
        <v>340.97500000000002</v>
      </c>
      <c r="E946" s="298">
        <v>8524.4</v>
      </c>
      <c r="F946" s="299" t="s">
        <v>804</v>
      </c>
    </row>
    <row r="947" spans="1:6" s="293" customFormat="1" ht="14">
      <c r="A947" s="294" t="s">
        <v>1834</v>
      </c>
      <c r="B947" s="295" t="s">
        <v>469</v>
      </c>
      <c r="C947" s="296" t="s">
        <v>404</v>
      </c>
      <c r="D947" s="297">
        <v>340.97500000000002</v>
      </c>
      <c r="E947" s="298">
        <v>8524.4</v>
      </c>
      <c r="F947" s="299" t="s">
        <v>804</v>
      </c>
    </row>
    <row r="948" spans="1:6" s="293" customFormat="1" ht="14">
      <c r="A948" s="294" t="s">
        <v>1835</v>
      </c>
      <c r="B948" s="295" t="s">
        <v>469</v>
      </c>
      <c r="C948" s="296" t="s">
        <v>404</v>
      </c>
      <c r="D948" s="297">
        <v>340.97500000000002</v>
      </c>
      <c r="E948" s="298">
        <v>8524.4</v>
      </c>
      <c r="F948" s="299" t="s">
        <v>804</v>
      </c>
    </row>
    <row r="949" spans="1:6" s="293" customFormat="1" ht="14">
      <c r="A949" s="294" t="s">
        <v>1836</v>
      </c>
      <c r="B949" s="295" t="s">
        <v>469</v>
      </c>
      <c r="C949" s="296" t="s">
        <v>404</v>
      </c>
      <c r="D949" s="297">
        <v>340.97500000000002</v>
      </c>
      <c r="E949" s="298">
        <v>8524.4</v>
      </c>
      <c r="F949" s="299" t="s">
        <v>804</v>
      </c>
    </row>
    <row r="950" spans="1:6" s="293" customFormat="1" ht="14">
      <c r="A950" s="294" t="s">
        <v>1837</v>
      </c>
      <c r="B950" s="295" t="s">
        <v>469</v>
      </c>
      <c r="C950" s="296" t="s">
        <v>404</v>
      </c>
      <c r="D950" s="297">
        <v>85.350000000000009</v>
      </c>
      <c r="E950" s="298">
        <v>2133.75</v>
      </c>
      <c r="F950" s="299" t="s">
        <v>803</v>
      </c>
    </row>
    <row r="951" spans="1:6" s="293" customFormat="1" ht="14">
      <c r="A951" s="294" t="s">
        <v>1838</v>
      </c>
      <c r="B951" s="295" t="s">
        <v>469</v>
      </c>
      <c r="C951" s="296" t="s">
        <v>404</v>
      </c>
      <c r="D951" s="297">
        <v>340.97500000000002</v>
      </c>
      <c r="E951" s="298">
        <v>8524.4</v>
      </c>
      <c r="F951" s="299" t="s">
        <v>803</v>
      </c>
    </row>
    <row r="952" spans="1:6" s="293" customFormat="1" ht="14">
      <c r="A952" s="294" t="s">
        <v>1839</v>
      </c>
      <c r="B952" s="295" t="s">
        <v>469</v>
      </c>
      <c r="C952" s="296" t="s">
        <v>404</v>
      </c>
      <c r="D952" s="297">
        <v>61.25</v>
      </c>
      <c r="E952" s="298">
        <v>1306.71</v>
      </c>
      <c r="F952" s="299" t="s">
        <v>803</v>
      </c>
    </row>
    <row r="953" spans="1:6" s="293" customFormat="1" ht="14">
      <c r="A953" s="294" t="s">
        <v>1840</v>
      </c>
      <c r="B953" s="295" t="s">
        <v>469</v>
      </c>
      <c r="C953" s="296" t="s">
        <v>404</v>
      </c>
      <c r="D953" s="297">
        <v>99.5</v>
      </c>
      <c r="E953" s="298">
        <v>2487.54</v>
      </c>
      <c r="F953" s="299" t="s">
        <v>803</v>
      </c>
    </row>
    <row r="954" spans="1:6" s="293" customFormat="1" ht="14">
      <c r="A954" s="294" t="s">
        <v>1841</v>
      </c>
      <c r="B954" s="295" t="s">
        <v>469</v>
      </c>
      <c r="C954" s="296" t="s">
        <v>404</v>
      </c>
      <c r="D954" s="297">
        <v>169.15950000000001</v>
      </c>
      <c r="E954" s="298">
        <v>4059.87</v>
      </c>
      <c r="F954" s="299" t="s">
        <v>804</v>
      </c>
    </row>
    <row r="955" spans="1:6" s="293" customFormat="1" ht="14">
      <c r="A955" s="294" t="s">
        <v>1842</v>
      </c>
      <c r="B955" s="295" t="s">
        <v>469</v>
      </c>
      <c r="C955" s="296" t="s">
        <v>404</v>
      </c>
      <c r="D955" s="297">
        <v>66.55</v>
      </c>
      <c r="E955" s="298">
        <v>1663.71</v>
      </c>
      <c r="F955" s="299" t="s">
        <v>803</v>
      </c>
    </row>
    <row r="956" spans="1:6" s="293" customFormat="1" ht="14">
      <c r="A956" s="294" t="s">
        <v>1843</v>
      </c>
      <c r="B956" s="295" t="s">
        <v>469</v>
      </c>
      <c r="C956" s="296" t="s">
        <v>404</v>
      </c>
      <c r="D956" s="297">
        <v>66.55</v>
      </c>
      <c r="E956" s="298">
        <v>1663.71</v>
      </c>
      <c r="F956" s="299" t="s">
        <v>803</v>
      </c>
    </row>
    <row r="957" spans="1:6" s="293" customFormat="1" ht="14">
      <c r="A957" s="294" t="s">
        <v>1844</v>
      </c>
      <c r="B957" s="295" t="s">
        <v>469</v>
      </c>
      <c r="C957" s="296" t="s">
        <v>404</v>
      </c>
      <c r="D957" s="297">
        <v>92.5</v>
      </c>
      <c r="E957" s="298">
        <v>2312.46</v>
      </c>
      <c r="F957" s="299" t="s">
        <v>803</v>
      </c>
    </row>
    <row r="958" spans="1:6" s="293" customFormat="1" ht="14">
      <c r="A958" s="294" t="s">
        <v>1845</v>
      </c>
      <c r="B958" s="295" t="s">
        <v>469</v>
      </c>
      <c r="C958" s="296" t="s">
        <v>404</v>
      </c>
      <c r="D958" s="297">
        <v>74.75</v>
      </c>
      <c r="E958" s="298">
        <v>1893.71</v>
      </c>
      <c r="F958" s="299" t="s">
        <v>803</v>
      </c>
    </row>
    <row r="959" spans="1:6" s="293" customFormat="1" ht="14">
      <c r="A959" s="294" t="s">
        <v>1846</v>
      </c>
      <c r="B959" s="295" t="s">
        <v>470</v>
      </c>
      <c r="C959" s="296" t="s">
        <v>404</v>
      </c>
      <c r="D959" s="297">
        <v>61</v>
      </c>
      <c r="E959" s="298">
        <v>1524.96</v>
      </c>
      <c r="F959" s="299" t="s">
        <v>803</v>
      </c>
    </row>
    <row r="960" spans="1:6" s="293" customFormat="1" ht="14">
      <c r="A960" s="294" t="s">
        <v>1847</v>
      </c>
      <c r="B960" s="295" t="s">
        <v>470</v>
      </c>
      <c r="C960" s="296" t="s">
        <v>404</v>
      </c>
      <c r="D960" s="297">
        <v>30</v>
      </c>
      <c r="E960" s="298">
        <v>750</v>
      </c>
      <c r="F960" s="299" t="s">
        <v>803</v>
      </c>
    </row>
    <row r="961" spans="1:6" s="293" customFormat="1" ht="14">
      <c r="A961" s="294" t="s">
        <v>1848</v>
      </c>
      <c r="B961" s="295" t="s">
        <v>470</v>
      </c>
      <c r="C961" s="296" t="s">
        <v>404</v>
      </c>
      <c r="D961" s="297">
        <v>202.5</v>
      </c>
      <c r="E961" s="298">
        <v>5062.5</v>
      </c>
      <c r="F961" s="299" t="s">
        <v>803</v>
      </c>
    </row>
    <row r="962" spans="1:6" s="293" customFormat="1" ht="14">
      <c r="A962" s="294" t="s">
        <v>1849</v>
      </c>
      <c r="B962" s="295" t="s">
        <v>470</v>
      </c>
      <c r="C962" s="296" t="s">
        <v>404</v>
      </c>
      <c r="D962" s="297">
        <v>11.25</v>
      </c>
      <c r="E962" s="298">
        <v>281.25</v>
      </c>
      <c r="F962" s="299" t="s">
        <v>803</v>
      </c>
    </row>
    <row r="963" spans="1:6" s="293" customFormat="1" ht="14">
      <c r="A963" s="294" t="s">
        <v>1850</v>
      </c>
      <c r="B963" s="295" t="s">
        <v>470</v>
      </c>
      <c r="C963" s="296" t="s">
        <v>404</v>
      </c>
      <c r="D963" s="297">
        <v>207.5</v>
      </c>
      <c r="E963" s="298">
        <v>3665.87</v>
      </c>
      <c r="F963" s="299" t="s">
        <v>804</v>
      </c>
    </row>
    <row r="964" spans="1:6" s="293" customFormat="1" ht="14">
      <c r="A964" s="294" t="s">
        <v>1851</v>
      </c>
      <c r="B964" s="295" t="s">
        <v>470</v>
      </c>
      <c r="C964" s="296" t="s">
        <v>404</v>
      </c>
      <c r="D964" s="297">
        <v>87.5</v>
      </c>
      <c r="E964" s="298">
        <v>2216.71</v>
      </c>
      <c r="F964" s="299" t="s">
        <v>803</v>
      </c>
    </row>
    <row r="965" spans="1:6" s="293" customFormat="1" ht="14">
      <c r="A965" s="294" t="s">
        <v>1852</v>
      </c>
      <c r="B965" s="295" t="s">
        <v>470</v>
      </c>
      <c r="C965" s="296" t="s">
        <v>404</v>
      </c>
      <c r="D965" s="297">
        <v>206.25</v>
      </c>
      <c r="E965" s="298">
        <v>5156.25</v>
      </c>
      <c r="F965" s="299" t="s">
        <v>803</v>
      </c>
    </row>
    <row r="966" spans="1:6" s="293" customFormat="1" ht="14">
      <c r="A966" s="294" t="s">
        <v>1853</v>
      </c>
      <c r="B966" s="295" t="s">
        <v>470</v>
      </c>
      <c r="C966" s="296" t="s">
        <v>404</v>
      </c>
      <c r="D966" s="297">
        <v>202.5</v>
      </c>
      <c r="E966" s="298">
        <v>5062.5</v>
      </c>
      <c r="F966" s="299" t="s">
        <v>803</v>
      </c>
    </row>
    <row r="967" spans="1:6" s="293" customFormat="1" ht="14">
      <c r="A967" s="294" t="s">
        <v>1854</v>
      </c>
      <c r="B967" s="295" t="s">
        <v>470</v>
      </c>
      <c r="C967" s="296" t="s">
        <v>404</v>
      </c>
      <c r="D967" s="297">
        <v>409.70425</v>
      </c>
      <c r="E967" s="298">
        <v>10242.629999999999</v>
      </c>
      <c r="F967" s="299" t="s">
        <v>803</v>
      </c>
    </row>
    <row r="968" spans="1:6" s="293" customFormat="1" ht="14">
      <c r="A968" s="294" t="s">
        <v>1855</v>
      </c>
      <c r="B968" s="295" t="s">
        <v>470</v>
      </c>
      <c r="C968" s="296" t="s">
        <v>404</v>
      </c>
      <c r="D968" s="297">
        <v>409.70425</v>
      </c>
      <c r="E968" s="298">
        <v>10242.629999999999</v>
      </c>
      <c r="F968" s="299" t="s">
        <v>803</v>
      </c>
    </row>
    <row r="969" spans="1:6" s="293" customFormat="1" ht="14">
      <c r="A969" s="294" t="s">
        <v>1856</v>
      </c>
      <c r="B969" s="295" t="s">
        <v>470</v>
      </c>
      <c r="C969" s="296" t="s">
        <v>404</v>
      </c>
      <c r="D969" s="297">
        <v>61</v>
      </c>
      <c r="E969" s="298">
        <v>1524.96</v>
      </c>
      <c r="F969" s="299" t="s">
        <v>803</v>
      </c>
    </row>
    <row r="970" spans="1:6" s="293" customFormat="1" ht="14">
      <c r="A970" s="294" t="s">
        <v>1857</v>
      </c>
      <c r="B970" s="295" t="s">
        <v>470</v>
      </c>
      <c r="C970" s="296" t="s">
        <v>404</v>
      </c>
      <c r="D970" s="297">
        <v>61</v>
      </c>
      <c r="E970" s="298">
        <v>1524.96</v>
      </c>
      <c r="F970" s="299" t="s">
        <v>803</v>
      </c>
    </row>
    <row r="971" spans="1:6" s="293" customFormat="1" ht="14">
      <c r="A971" s="294" t="s">
        <v>1858</v>
      </c>
      <c r="B971" s="295" t="s">
        <v>470</v>
      </c>
      <c r="C971" s="296" t="s">
        <v>404</v>
      </c>
      <c r="D971" s="297">
        <v>21.25</v>
      </c>
      <c r="E971" s="298">
        <v>531.21</v>
      </c>
      <c r="F971" s="299" t="s">
        <v>803</v>
      </c>
    </row>
    <row r="972" spans="1:6" s="293" customFormat="1" ht="14">
      <c r="A972" s="294" t="s">
        <v>1859</v>
      </c>
      <c r="B972" s="295" t="s">
        <v>470</v>
      </c>
      <c r="C972" s="296" t="s">
        <v>404</v>
      </c>
      <c r="D972" s="297">
        <v>377</v>
      </c>
      <c r="E972" s="298">
        <v>4272.71</v>
      </c>
      <c r="F972" s="299" t="s">
        <v>803</v>
      </c>
    </row>
    <row r="973" spans="1:6" s="293" customFormat="1" ht="14">
      <c r="A973" s="294" t="s">
        <v>1860</v>
      </c>
      <c r="B973" s="295" t="s">
        <v>470</v>
      </c>
      <c r="C973" s="296" t="s">
        <v>404</v>
      </c>
      <c r="D973" s="297">
        <v>447.81500000000005</v>
      </c>
      <c r="E973" s="298">
        <v>11195.36</v>
      </c>
      <c r="F973" s="299" t="s">
        <v>803</v>
      </c>
    </row>
    <row r="974" spans="1:6" s="293" customFormat="1" ht="14">
      <c r="A974" s="294" t="s">
        <v>1861</v>
      </c>
      <c r="B974" s="295" t="s">
        <v>470</v>
      </c>
      <c r="C974" s="296" t="s">
        <v>404</v>
      </c>
      <c r="D974" s="297">
        <v>25</v>
      </c>
      <c r="E974" s="298">
        <v>624.96</v>
      </c>
      <c r="F974" s="299" t="s">
        <v>803</v>
      </c>
    </row>
    <row r="975" spans="1:6" s="293" customFormat="1" ht="14">
      <c r="A975" s="294" t="s">
        <v>1862</v>
      </c>
      <c r="B975" s="295" t="s">
        <v>470</v>
      </c>
      <c r="C975" s="296" t="s">
        <v>404</v>
      </c>
      <c r="D975" s="297">
        <v>30</v>
      </c>
      <c r="E975" s="298">
        <v>750</v>
      </c>
      <c r="F975" s="299" t="s">
        <v>803</v>
      </c>
    </row>
    <row r="976" spans="1:6" s="293" customFormat="1" ht="14">
      <c r="A976" s="294" t="s">
        <v>1863</v>
      </c>
      <c r="B976" s="295" t="s">
        <v>471</v>
      </c>
      <c r="C976" s="296" t="s">
        <v>404</v>
      </c>
      <c r="D976" s="297">
        <v>62.5</v>
      </c>
      <c r="E976" s="298">
        <v>1208.29</v>
      </c>
      <c r="F976" s="299" t="s">
        <v>804</v>
      </c>
    </row>
    <row r="977" spans="1:6" s="293" customFormat="1" ht="14">
      <c r="A977" s="294" t="s">
        <v>1864</v>
      </c>
      <c r="B977" s="295" t="s">
        <v>471</v>
      </c>
      <c r="C977" s="296" t="s">
        <v>404</v>
      </c>
      <c r="D977" s="297">
        <v>187.5</v>
      </c>
      <c r="E977" s="298">
        <v>3937.5</v>
      </c>
      <c r="F977" s="299" t="s">
        <v>803</v>
      </c>
    </row>
    <row r="978" spans="1:6" s="293" customFormat="1" ht="14">
      <c r="A978" s="294" t="s">
        <v>1865</v>
      </c>
      <c r="B978" s="295" t="s">
        <v>471</v>
      </c>
      <c r="C978" s="296" t="s">
        <v>404</v>
      </c>
      <c r="D978" s="297">
        <v>8.75</v>
      </c>
      <c r="E978" s="298">
        <v>221.71</v>
      </c>
      <c r="F978" s="299" t="s">
        <v>803</v>
      </c>
    </row>
    <row r="979" spans="1:6" s="293" customFormat="1" ht="14">
      <c r="A979" s="294" t="s">
        <v>1866</v>
      </c>
      <c r="B979" s="295" t="s">
        <v>471</v>
      </c>
      <c r="C979" s="296" t="s">
        <v>404</v>
      </c>
      <c r="D979" s="297">
        <v>115</v>
      </c>
      <c r="E979" s="298">
        <v>2146.63</v>
      </c>
      <c r="F979" s="299" t="s">
        <v>803</v>
      </c>
    </row>
    <row r="980" spans="1:6" s="293" customFormat="1" ht="14">
      <c r="A980" s="294" t="s">
        <v>1867</v>
      </c>
      <c r="B980" s="295" t="s">
        <v>471</v>
      </c>
      <c r="C980" s="296" t="s">
        <v>404</v>
      </c>
      <c r="D980" s="297">
        <v>512.14150000000006</v>
      </c>
      <c r="E980" s="298">
        <v>12803.49</v>
      </c>
      <c r="F980" s="299" t="s">
        <v>803</v>
      </c>
    </row>
    <row r="981" spans="1:6" s="293" customFormat="1" ht="14">
      <c r="A981" s="294" t="s">
        <v>1868</v>
      </c>
      <c r="B981" s="295" t="s">
        <v>471</v>
      </c>
      <c r="C981" s="296" t="s">
        <v>404</v>
      </c>
      <c r="D981" s="297">
        <v>156.25</v>
      </c>
      <c r="E981" s="298">
        <v>3281.21</v>
      </c>
      <c r="F981" s="299" t="s">
        <v>804</v>
      </c>
    </row>
    <row r="982" spans="1:6" s="293" customFormat="1" ht="14">
      <c r="A982" s="294" t="s">
        <v>1869</v>
      </c>
      <c r="B982" s="295" t="s">
        <v>650</v>
      </c>
      <c r="C982" s="296" t="s">
        <v>404</v>
      </c>
      <c r="D982" s="297">
        <v>174.5</v>
      </c>
      <c r="E982" s="298">
        <v>1221.52</v>
      </c>
      <c r="F982" s="299" t="s">
        <v>803</v>
      </c>
    </row>
    <row r="983" spans="1:6" s="293" customFormat="1" ht="14">
      <c r="A983" s="294" t="s">
        <v>1870</v>
      </c>
      <c r="B983" s="295" t="s">
        <v>650</v>
      </c>
      <c r="C983" s="296" t="s">
        <v>404</v>
      </c>
      <c r="D983" s="297">
        <v>174.5</v>
      </c>
      <c r="E983" s="298">
        <v>1221.52</v>
      </c>
      <c r="F983" s="299" t="s">
        <v>803</v>
      </c>
    </row>
    <row r="984" spans="1:6" s="293" customFormat="1" ht="14">
      <c r="A984" s="294" t="s">
        <v>1871</v>
      </c>
      <c r="B984" s="295" t="s">
        <v>472</v>
      </c>
      <c r="C984" s="296" t="s">
        <v>404</v>
      </c>
      <c r="D984" s="297">
        <v>522.5</v>
      </c>
      <c r="E984" s="298">
        <v>4876.71</v>
      </c>
      <c r="F984" s="299" t="s">
        <v>803</v>
      </c>
    </row>
    <row r="985" spans="1:6" s="293" customFormat="1" ht="14">
      <c r="A985" s="294" t="s">
        <v>1872</v>
      </c>
      <c r="B985" s="295" t="s">
        <v>473</v>
      </c>
      <c r="C985" s="296" t="s">
        <v>404</v>
      </c>
      <c r="D985" s="297">
        <v>88.577500000000001</v>
      </c>
      <c r="E985" s="298">
        <v>3395.47</v>
      </c>
      <c r="F985" s="299" t="s">
        <v>803</v>
      </c>
    </row>
    <row r="986" spans="1:6" s="293" customFormat="1" ht="14">
      <c r="A986" s="294" t="s">
        <v>1873</v>
      </c>
      <c r="B986" s="295" t="s">
        <v>473</v>
      </c>
      <c r="C986" s="296" t="s">
        <v>404</v>
      </c>
      <c r="D986" s="297">
        <v>300</v>
      </c>
      <c r="E986" s="298">
        <v>7500</v>
      </c>
      <c r="F986" s="299" t="s">
        <v>803</v>
      </c>
    </row>
    <row r="987" spans="1:6" s="293" customFormat="1" ht="14">
      <c r="A987" s="294" t="s">
        <v>1874</v>
      </c>
      <c r="B987" s="295" t="s">
        <v>473</v>
      </c>
      <c r="C987" s="296" t="s">
        <v>404</v>
      </c>
      <c r="D987" s="297">
        <v>1875</v>
      </c>
      <c r="E987" s="298">
        <v>46875</v>
      </c>
      <c r="F987" s="299" t="s">
        <v>803</v>
      </c>
    </row>
    <row r="988" spans="1:6" s="293" customFormat="1" ht="14">
      <c r="A988" s="294" t="s">
        <v>1875</v>
      </c>
      <c r="B988" s="295" t="s">
        <v>473</v>
      </c>
      <c r="C988" s="296" t="s">
        <v>404</v>
      </c>
      <c r="D988" s="297">
        <v>190</v>
      </c>
      <c r="E988" s="298">
        <v>4749.96</v>
      </c>
      <c r="F988" s="299" t="s">
        <v>803</v>
      </c>
    </row>
    <row r="989" spans="1:6" s="293" customFormat="1" ht="14">
      <c r="A989" s="294" t="s">
        <v>1876</v>
      </c>
      <c r="B989" s="295" t="s">
        <v>473</v>
      </c>
      <c r="C989" s="296" t="s">
        <v>404</v>
      </c>
      <c r="D989" s="297">
        <v>2000</v>
      </c>
      <c r="E989" s="298">
        <v>50000.04</v>
      </c>
      <c r="F989" s="299" t="s">
        <v>803</v>
      </c>
    </row>
    <row r="990" spans="1:6" s="293" customFormat="1" ht="14">
      <c r="A990" s="294" t="s">
        <v>1877</v>
      </c>
      <c r="B990" s="295" t="s">
        <v>473</v>
      </c>
      <c r="C990" s="296" t="s">
        <v>404</v>
      </c>
      <c r="D990" s="297">
        <v>3700</v>
      </c>
      <c r="E990" s="298">
        <v>92499.96</v>
      </c>
      <c r="F990" s="299" t="s">
        <v>803</v>
      </c>
    </row>
    <row r="991" spans="1:6" s="293" customFormat="1" ht="14">
      <c r="A991" s="294" t="s">
        <v>1878</v>
      </c>
      <c r="B991" s="295" t="s">
        <v>473</v>
      </c>
      <c r="C991" s="296" t="s">
        <v>404</v>
      </c>
      <c r="D991" s="297">
        <v>3250</v>
      </c>
      <c r="E991" s="298">
        <v>81249.960000000006</v>
      </c>
      <c r="F991" s="299" t="s">
        <v>803</v>
      </c>
    </row>
    <row r="992" spans="1:6" s="293" customFormat="1" ht="14">
      <c r="A992" s="294" t="s">
        <v>1879</v>
      </c>
      <c r="B992" s="295" t="s">
        <v>473</v>
      </c>
      <c r="C992" s="296" t="s">
        <v>404</v>
      </c>
      <c r="D992" s="297">
        <v>2750</v>
      </c>
      <c r="E992" s="298">
        <v>68750.039999999994</v>
      </c>
      <c r="F992" s="299" t="s">
        <v>803</v>
      </c>
    </row>
    <row r="993" spans="1:6" s="293" customFormat="1" ht="14">
      <c r="A993" s="294" t="s">
        <v>1880</v>
      </c>
      <c r="B993" s="295" t="s">
        <v>473</v>
      </c>
      <c r="C993" s="296" t="s">
        <v>404</v>
      </c>
      <c r="D993" s="297">
        <v>75</v>
      </c>
      <c r="E993" s="298">
        <v>1875</v>
      </c>
      <c r="F993" s="299" t="s">
        <v>803</v>
      </c>
    </row>
    <row r="994" spans="1:6" s="293" customFormat="1" ht="14">
      <c r="A994" s="294" t="s">
        <v>1881</v>
      </c>
      <c r="B994" s="295" t="s">
        <v>473</v>
      </c>
      <c r="C994" s="296" t="s">
        <v>404</v>
      </c>
      <c r="D994" s="297">
        <v>1055</v>
      </c>
      <c r="E994" s="298">
        <v>24616.71</v>
      </c>
      <c r="F994" s="299" t="s">
        <v>804</v>
      </c>
    </row>
    <row r="995" spans="1:6" s="293" customFormat="1" ht="14">
      <c r="A995" s="294" t="s">
        <v>1882</v>
      </c>
      <c r="B995" s="295" t="s">
        <v>474</v>
      </c>
      <c r="C995" s="296" t="s">
        <v>404</v>
      </c>
      <c r="D995" s="297">
        <v>500</v>
      </c>
      <c r="E995" s="298">
        <v>12500.04</v>
      </c>
      <c r="F995" s="299" t="s">
        <v>803</v>
      </c>
    </row>
    <row r="996" spans="1:6" s="293" customFormat="1" ht="14">
      <c r="A996" s="294" t="s">
        <v>1883</v>
      </c>
      <c r="B996" s="295" t="s">
        <v>474</v>
      </c>
      <c r="C996" s="296" t="s">
        <v>404</v>
      </c>
      <c r="D996" s="297">
        <v>600.82574999999997</v>
      </c>
      <c r="E996" s="298">
        <v>15020.7</v>
      </c>
      <c r="F996" s="299" t="s">
        <v>803</v>
      </c>
    </row>
    <row r="997" spans="1:6" s="293" customFormat="1" ht="14">
      <c r="A997" s="294" t="s">
        <v>1884</v>
      </c>
      <c r="B997" s="295" t="s">
        <v>474</v>
      </c>
      <c r="C997" s="296" t="s">
        <v>404</v>
      </c>
      <c r="D997" s="297">
        <v>585.82574999999997</v>
      </c>
      <c r="E997" s="298">
        <v>14645.7</v>
      </c>
      <c r="F997" s="299" t="s">
        <v>803</v>
      </c>
    </row>
    <row r="998" spans="1:6" s="293" customFormat="1" ht="14">
      <c r="A998" s="294" t="s">
        <v>1885</v>
      </c>
      <c r="B998" s="295" t="s">
        <v>474</v>
      </c>
      <c r="C998" s="296" t="s">
        <v>404</v>
      </c>
      <c r="D998" s="297">
        <v>500</v>
      </c>
      <c r="E998" s="298">
        <v>12500.04</v>
      </c>
      <c r="F998" s="299" t="s">
        <v>803</v>
      </c>
    </row>
    <row r="999" spans="1:6" s="293" customFormat="1" ht="14">
      <c r="A999" s="294" t="s">
        <v>1886</v>
      </c>
      <c r="B999" s="295" t="s">
        <v>474</v>
      </c>
      <c r="C999" s="296" t="s">
        <v>404</v>
      </c>
      <c r="D999" s="297">
        <v>500</v>
      </c>
      <c r="E999" s="298">
        <v>12500.04</v>
      </c>
      <c r="F999" s="299" t="s">
        <v>803</v>
      </c>
    </row>
    <row r="1000" spans="1:6" s="293" customFormat="1" ht="14">
      <c r="A1000" s="294" t="s">
        <v>1887</v>
      </c>
      <c r="B1000" s="295" t="s">
        <v>474</v>
      </c>
      <c r="C1000" s="296" t="s">
        <v>404</v>
      </c>
      <c r="D1000" s="297">
        <v>500</v>
      </c>
      <c r="E1000" s="298">
        <v>12500.04</v>
      </c>
      <c r="F1000" s="299" t="s">
        <v>803</v>
      </c>
    </row>
    <row r="1001" spans="1:6" s="293" customFormat="1" ht="14">
      <c r="A1001" s="294" t="s">
        <v>1888</v>
      </c>
      <c r="B1001" s="295" t="s">
        <v>474</v>
      </c>
      <c r="C1001" s="296" t="s">
        <v>404</v>
      </c>
      <c r="D1001" s="297">
        <v>500</v>
      </c>
      <c r="E1001" s="298">
        <v>12500.04</v>
      </c>
      <c r="F1001" s="299" t="s">
        <v>803</v>
      </c>
    </row>
    <row r="1002" spans="1:6" s="293" customFormat="1" ht="14">
      <c r="A1002" s="294" t="s">
        <v>1889</v>
      </c>
      <c r="B1002" s="295" t="s">
        <v>474</v>
      </c>
      <c r="C1002" s="296" t="s">
        <v>404</v>
      </c>
      <c r="D1002" s="297">
        <v>500</v>
      </c>
      <c r="E1002" s="298">
        <v>12500.04</v>
      </c>
      <c r="F1002" s="299" t="s">
        <v>803</v>
      </c>
    </row>
    <row r="1003" spans="1:6" s="293" customFormat="1" ht="14">
      <c r="A1003" s="294" t="s">
        <v>1890</v>
      </c>
      <c r="B1003" s="295" t="s">
        <v>474</v>
      </c>
      <c r="C1003" s="296" t="s">
        <v>404</v>
      </c>
      <c r="D1003" s="297">
        <v>500</v>
      </c>
      <c r="E1003" s="298">
        <v>12500.04</v>
      </c>
      <c r="F1003" s="299" t="s">
        <v>803</v>
      </c>
    </row>
    <row r="1004" spans="1:6" s="293" customFormat="1" ht="14">
      <c r="A1004" s="294" t="s">
        <v>1891</v>
      </c>
      <c r="B1004" s="295" t="s">
        <v>474</v>
      </c>
      <c r="C1004" s="296" t="s">
        <v>404</v>
      </c>
      <c r="D1004" s="297">
        <v>500</v>
      </c>
      <c r="E1004" s="298">
        <v>12500.04</v>
      </c>
      <c r="F1004" s="299" t="s">
        <v>803</v>
      </c>
    </row>
    <row r="1005" spans="1:6" s="293" customFormat="1" ht="14">
      <c r="A1005" s="294" t="s">
        <v>1892</v>
      </c>
      <c r="B1005" s="295" t="s">
        <v>474</v>
      </c>
      <c r="C1005" s="296" t="s">
        <v>404</v>
      </c>
      <c r="D1005" s="297">
        <v>500</v>
      </c>
      <c r="E1005" s="298">
        <v>12500.04</v>
      </c>
      <c r="F1005" s="299" t="s">
        <v>803</v>
      </c>
    </row>
    <row r="1006" spans="1:6" s="293" customFormat="1" ht="14">
      <c r="A1006" s="294" t="s">
        <v>1893</v>
      </c>
      <c r="B1006" s="295" t="s">
        <v>475</v>
      </c>
      <c r="C1006" s="296" t="s">
        <v>404</v>
      </c>
      <c r="D1006" s="297">
        <v>490</v>
      </c>
      <c r="E1006" s="298">
        <v>9146.6299999999992</v>
      </c>
      <c r="F1006" s="299" t="s">
        <v>804</v>
      </c>
    </row>
    <row r="1007" spans="1:6" s="293" customFormat="1" ht="14">
      <c r="A1007" s="294" t="s">
        <v>1894</v>
      </c>
      <c r="B1007" s="295" t="s">
        <v>475</v>
      </c>
      <c r="C1007" s="296" t="s">
        <v>404</v>
      </c>
      <c r="D1007" s="297">
        <v>730.25</v>
      </c>
      <c r="E1007" s="298">
        <v>13631.37</v>
      </c>
      <c r="F1007" s="299" t="s">
        <v>803</v>
      </c>
    </row>
    <row r="1008" spans="1:6" s="293" customFormat="1" ht="14">
      <c r="A1008" s="294" t="s">
        <v>1895</v>
      </c>
      <c r="B1008" s="295" t="s">
        <v>475</v>
      </c>
      <c r="C1008" s="296" t="s">
        <v>404</v>
      </c>
      <c r="D1008" s="297">
        <v>730.25</v>
      </c>
      <c r="E1008" s="298">
        <v>13631.37</v>
      </c>
      <c r="F1008" s="299" t="s">
        <v>804</v>
      </c>
    </row>
    <row r="1009" spans="1:6" s="293" customFormat="1" ht="14">
      <c r="A1009" s="294" t="s">
        <v>1896</v>
      </c>
      <c r="B1009" s="295" t="s">
        <v>475</v>
      </c>
      <c r="C1009" s="296" t="s">
        <v>404</v>
      </c>
      <c r="D1009" s="297">
        <v>1216.25</v>
      </c>
      <c r="E1009" s="298">
        <v>30406.29</v>
      </c>
      <c r="F1009" s="299" t="s">
        <v>803</v>
      </c>
    </row>
    <row r="1010" spans="1:6" s="293" customFormat="1" ht="14">
      <c r="A1010" s="294" t="s">
        <v>1897</v>
      </c>
      <c r="B1010" s="295" t="s">
        <v>475</v>
      </c>
      <c r="C1010" s="296" t="s">
        <v>404</v>
      </c>
      <c r="D1010" s="297">
        <v>105.625</v>
      </c>
      <c r="E1010" s="298">
        <v>2218.15</v>
      </c>
      <c r="F1010" s="299" t="s">
        <v>804</v>
      </c>
    </row>
    <row r="1011" spans="1:6" s="293" customFormat="1" ht="14">
      <c r="A1011" s="294" t="s">
        <v>1898</v>
      </c>
      <c r="B1011" s="295" t="s">
        <v>475</v>
      </c>
      <c r="C1011" s="296" t="s">
        <v>404</v>
      </c>
      <c r="D1011" s="297">
        <v>201</v>
      </c>
      <c r="E1011" s="298">
        <v>3819</v>
      </c>
      <c r="F1011" s="299" t="s">
        <v>804</v>
      </c>
    </row>
    <row r="1012" spans="1:6" s="293" customFormat="1" ht="14">
      <c r="A1012" s="294" t="s">
        <v>1899</v>
      </c>
      <c r="B1012" s="295" t="s">
        <v>475</v>
      </c>
      <c r="C1012" s="296" t="s">
        <v>404</v>
      </c>
      <c r="D1012" s="297">
        <v>195.2835</v>
      </c>
      <c r="E1012" s="298">
        <v>2343.35</v>
      </c>
      <c r="F1012" s="299" t="s">
        <v>803</v>
      </c>
    </row>
    <row r="1013" spans="1:6" s="293" customFormat="1" ht="14">
      <c r="A1013" s="294" t="s">
        <v>1900</v>
      </c>
      <c r="B1013" s="295" t="s">
        <v>475</v>
      </c>
      <c r="C1013" s="296" t="s">
        <v>404</v>
      </c>
      <c r="D1013" s="297">
        <v>628.75</v>
      </c>
      <c r="E1013" s="298">
        <v>13832.46</v>
      </c>
      <c r="F1013" s="299" t="s">
        <v>803</v>
      </c>
    </row>
    <row r="1014" spans="1:6" s="293" customFormat="1" ht="14">
      <c r="A1014" s="294" t="s">
        <v>1901</v>
      </c>
      <c r="B1014" s="295" t="s">
        <v>475</v>
      </c>
      <c r="C1014" s="296" t="s">
        <v>404</v>
      </c>
      <c r="D1014" s="297">
        <v>628.75</v>
      </c>
      <c r="E1014" s="298">
        <v>13832.46</v>
      </c>
      <c r="F1014" s="299" t="s">
        <v>803</v>
      </c>
    </row>
    <row r="1015" spans="1:6" s="293" customFormat="1" ht="14">
      <c r="A1015" s="294" t="s">
        <v>1902</v>
      </c>
      <c r="B1015" s="295" t="s">
        <v>475</v>
      </c>
      <c r="C1015" s="296" t="s">
        <v>404</v>
      </c>
      <c r="D1015" s="297">
        <v>155.26875000000001</v>
      </c>
      <c r="E1015" s="298">
        <v>3415.95</v>
      </c>
      <c r="F1015" s="299" t="s">
        <v>804</v>
      </c>
    </row>
    <row r="1016" spans="1:6" s="293" customFormat="1" ht="14">
      <c r="A1016" s="294" t="s">
        <v>1903</v>
      </c>
      <c r="B1016" s="295" t="s">
        <v>475</v>
      </c>
      <c r="C1016" s="296" t="s">
        <v>404</v>
      </c>
      <c r="D1016" s="297">
        <v>1165</v>
      </c>
      <c r="E1016" s="298">
        <v>25629.97</v>
      </c>
      <c r="F1016" s="299" t="s">
        <v>804</v>
      </c>
    </row>
    <row r="1017" spans="1:6" s="293" customFormat="1" ht="14">
      <c r="A1017" s="294" t="s">
        <v>1904</v>
      </c>
      <c r="B1017" s="295" t="s">
        <v>475</v>
      </c>
      <c r="C1017" s="296" t="s">
        <v>404</v>
      </c>
      <c r="D1017" s="297">
        <v>1252.3600000000001</v>
      </c>
      <c r="E1017" s="298">
        <v>31308.97</v>
      </c>
      <c r="F1017" s="299" t="s">
        <v>803</v>
      </c>
    </row>
    <row r="1018" spans="1:6" s="293" customFormat="1" ht="14">
      <c r="A1018" s="294" t="s">
        <v>1905</v>
      </c>
      <c r="B1018" s="295" t="s">
        <v>475</v>
      </c>
      <c r="C1018" s="296" t="s">
        <v>404</v>
      </c>
      <c r="D1018" s="297">
        <v>122.70975000000001</v>
      </c>
      <c r="E1018" s="298">
        <v>1513.39</v>
      </c>
      <c r="F1018" s="299" t="s">
        <v>803</v>
      </c>
    </row>
    <row r="1019" spans="1:6" s="293" customFormat="1" ht="14">
      <c r="A1019" s="294" t="s">
        <v>1906</v>
      </c>
      <c r="B1019" s="295" t="s">
        <v>475</v>
      </c>
      <c r="C1019" s="296" t="s">
        <v>404</v>
      </c>
      <c r="D1019" s="297">
        <v>108.05950000000001</v>
      </c>
      <c r="E1019" s="298">
        <v>2197.2199999999998</v>
      </c>
      <c r="F1019" s="299" t="s">
        <v>804</v>
      </c>
    </row>
    <row r="1020" spans="1:6" s="293" customFormat="1" ht="14">
      <c r="A1020" s="294" t="s">
        <v>1907</v>
      </c>
      <c r="B1020" s="295" t="s">
        <v>476</v>
      </c>
      <c r="C1020" s="296" t="s">
        <v>404</v>
      </c>
      <c r="D1020" s="297">
        <v>4000</v>
      </c>
      <c r="E1020" s="298">
        <v>99999.97</v>
      </c>
      <c r="F1020" s="299" t="s">
        <v>803</v>
      </c>
    </row>
    <row r="1021" spans="1:6" s="293" customFormat="1" ht="14">
      <c r="A1021" s="294" t="s">
        <v>1908</v>
      </c>
      <c r="B1021" s="295" t="s">
        <v>476</v>
      </c>
      <c r="C1021" s="296" t="s">
        <v>404</v>
      </c>
      <c r="D1021" s="297">
        <v>2247.5</v>
      </c>
      <c r="E1021" s="298">
        <v>56187.55</v>
      </c>
      <c r="F1021" s="299" t="s">
        <v>803</v>
      </c>
    </row>
    <row r="1022" spans="1:6" s="293" customFormat="1" ht="14">
      <c r="A1022" s="294" t="s">
        <v>1909</v>
      </c>
      <c r="B1022" s="295" t="s">
        <v>476</v>
      </c>
      <c r="C1022" s="296" t="s">
        <v>404</v>
      </c>
      <c r="D1022" s="297">
        <v>1500</v>
      </c>
      <c r="E1022" s="298">
        <v>37500.01</v>
      </c>
      <c r="F1022" s="299" t="s">
        <v>803</v>
      </c>
    </row>
    <row r="1023" spans="1:6" s="293" customFormat="1" ht="14">
      <c r="A1023" s="294" t="s">
        <v>1910</v>
      </c>
      <c r="B1023" s="295" t="s">
        <v>476</v>
      </c>
      <c r="C1023" s="296" t="s">
        <v>404</v>
      </c>
      <c r="D1023" s="297">
        <v>900</v>
      </c>
      <c r="E1023" s="298">
        <v>22500.01</v>
      </c>
      <c r="F1023" s="299" t="s">
        <v>803</v>
      </c>
    </row>
    <row r="1024" spans="1:6" s="293" customFormat="1" ht="14">
      <c r="A1024" s="294" t="s">
        <v>1911</v>
      </c>
      <c r="B1024" s="295" t="s">
        <v>476</v>
      </c>
      <c r="C1024" s="296" t="s">
        <v>404</v>
      </c>
      <c r="D1024" s="297">
        <v>3962.5</v>
      </c>
      <c r="E1024" s="298">
        <v>72645.8</v>
      </c>
      <c r="F1024" s="299" t="s">
        <v>803</v>
      </c>
    </row>
    <row r="1025" spans="1:6" s="293" customFormat="1" ht="14">
      <c r="A1025" s="294" t="s">
        <v>1912</v>
      </c>
      <c r="B1025" s="295" t="s">
        <v>476</v>
      </c>
      <c r="C1025" s="296" t="s">
        <v>404</v>
      </c>
      <c r="D1025" s="297">
        <v>560.09575000000007</v>
      </c>
      <c r="E1025" s="298">
        <v>14002.42</v>
      </c>
      <c r="F1025" s="299" t="s">
        <v>803</v>
      </c>
    </row>
    <row r="1026" spans="1:6" s="293" customFormat="1" ht="28">
      <c r="A1026" s="294" t="s">
        <v>1913</v>
      </c>
      <c r="B1026" s="295" t="s">
        <v>477</v>
      </c>
      <c r="C1026" s="296" t="s">
        <v>404</v>
      </c>
      <c r="D1026" s="297">
        <v>1500</v>
      </c>
      <c r="E1026" s="298">
        <v>37500.01</v>
      </c>
      <c r="F1026" s="299" t="s">
        <v>803</v>
      </c>
    </row>
    <row r="1027" spans="1:6" s="293" customFormat="1" ht="28">
      <c r="A1027" s="294" t="s">
        <v>1914</v>
      </c>
      <c r="B1027" s="295" t="s">
        <v>477</v>
      </c>
      <c r="C1027" s="296" t="s">
        <v>404</v>
      </c>
      <c r="D1027" s="297">
        <v>27.5</v>
      </c>
      <c r="E1027" s="298">
        <v>696.72</v>
      </c>
      <c r="F1027" s="299" t="s">
        <v>804</v>
      </c>
    </row>
    <row r="1028" spans="1:6" s="293" customFormat="1" ht="28">
      <c r="A1028" s="294" t="s">
        <v>1915</v>
      </c>
      <c r="B1028" s="295" t="s">
        <v>477</v>
      </c>
      <c r="C1028" s="296" t="s">
        <v>404</v>
      </c>
      <c r="D1028" s="297">
        <v>27.5</v>
      </c>
      <c r="E1028" s="298">
        <v>696.72</v>
      </c>
      <c r="F1028" s="299" t="s">
        <v>804</v>
      </c>
    </row>
    <row r="1029" spans="1:6" s="293" customFormat="1" ht="28">
      <c r="A1029" s="294" t="s">
        <v>1916</v>
      </c>
      <c r="B1029" s="295" t="s">
        <v>477</v>
      </c>
      <c r="C1029" s="296" t="s">
        <v>404</v>
      </c>
      <c r="D1029" s="297">
        <v>27.5</v>
      </c>
      <c r="E1029" s="298">
        <v>696.72</v>
      </c>
      <c r="F1029" s="299" t="s">
        <v>804</v>
      </c>
    </row>
    <row r="1030" spans="1:6" s="293" customFormat="1" ht="28">
      <c r="A1030" s="294" t="s">
        <v>1917</v>
      </c>
      <c r="B1030" s="295" t="s">
        <v>477</v>
      </c>
      <c r="C1030" s="296" t="s">
        <v>404</v>
      </c>
      <c r="D1030" s="297">
        <v>27.5</v>
      </c>
      <c r="E1030" s="298">
        <v>696.72</v>
      </c>
      <c r="F1030" s="299" t="s">
        <v>804</v>
      </c>
    </row>
    <row r="1031" spans="1:6" s="293" customFormat="1" ht="28">
      <c r="A1031" s="294" t="s">
        <v>1918</v>
      </c>
      <c r="B1031" s="295" t="s">
        <v>477</v>
      </c>
      <c r="C1031" s="296" t="s">
        <v>404</v>
      </c>
      <c r="D1031" s="297">
        <v>27.5</v>
      </c>
      <c r="E1031" s="298">
        <v>696.72</v>
      </c>
      <c r="F1031" s="299" t="s">
        <v>804</v>
      </c>
    </row>
    <row r="1032" spans="1:6" s="293" customFormat="1" ht="28">
      <c r="A1032" s="294" t="s">
        <v>1919</v>
      </c>
      <c r="B1032" s="295" t="s">
        <v>477</v>
      </c>
      <c r="C1032" s="296" t="s">
        <v>404</v>
      </c>
      <c r="D1032" s="297">
        <v>27.5</v>
      </c>
      <c r="E1032" s="298">
        <v>696.72</v>
      </c>
      <c r="F1032" s="299" t="s">
        <v>804</v>
      </c>
    </row>
    <row r="1033" spans="1:6" s="293" customFormat="1" ht="28">
      <c r="A1033" s="294" t="s">
        <v>1920</v>
      </c>
      <c r="B1033" s="295" t="s">
        <v>477</v>
      </c>
      <c r="C1033" s="296" t="s">
        <v>404</v>
      </c>
      <c r="D1033" s="297">
        <v>27.5</v>
      </c>
      <c r="E1033" s="298">
        <v>696.72</v>
      </c>
      <c r="F1033" s="299" t="s">
        <v>804</v>
      </c>
    </row>
    <row r="1034" spans="1:6" s="293" customFormat="1" ht="28">
      <c r="A1034" s="294" t="s">
        <v>1921</v>
      </c>
      <c r="B1034" s="295" t="s">
        <v>477</v>
      </c>
      <c r="C1034" s="296" t="s">
        <v>404</v>
      </c>
      <c r="D1034" s="297">
        <v>27.5</v>
      </c>
      <c r="E1034" s="298">
        <v>696.72</v>
      </c>
      <c r="F1034" s="299" t="s">
        <v>804</v>
      </c>
    </row>
    <row r="1035" spans="1:6" s="293" customFormat="1" ht="28">
      <c r="A1035" s="294" t="s">
        <v>1922</v>
      </c>
      <c r="B1035" s="295" t="s">
        <v>477</v>
      </c>
      <c r="C1035" s="296" t="s">
        <v>404</v>
      </c>
      <c r="D1035" s="297">
        <v>27.5</v>
      </c>
      <c r="E1035" s="298">
        <v>696.72</v>
      </c>
      <c r="F1035" s="299" t="s">
        <v>804</v>
      </c>
    </row>
    <row r="1036" spans="1:6" s="293" customFormat="1" ht="28">
      <c r="A1036" s="294" t="s">
        <v>1923</v>
      </c>
      <c r="B1036" s="295" t="s">
        <v>477</v>
      </c>
      <c r="C1036" s="296" t="s">
        <v>404</v>
      </c>
      <c r="D1036" s="297">
        <v>27.5</v>
      </c>
      <c r="E1036" s="298">
        <v>696.72</v>
      </c>
      <c r="F1036" s="299" t="s">
        <v>804</v>
      </c>
    </row>
    <row r="1037" spans="1:6" s="293" customFormat="1" ht="28">
      <c r="A1037" s="294" t="s">
        <v>1924</v>
      </c>
      <c r="B1037" s="295" t="s">
        <v>477</v>
      </c>
      <c r="C1037" s="296" t="s">
        <v>404</v>
      </c>
      <c r="D1037" s="297">
        <v>484.25</v>
      </c>
      <c r="E1037" s="298">
        <v>12106.3</v>
      </c>
      <c r="F1037" s="299" t="s">
        <v>804</v>
      </c>
    </row>
    <row r="1038" spans="1:6" s="293" customFormat="1" ht="28">
      <c r="A1038" s="294" t="s">
        <v>1925</v>
      </c>
      <c r="B1038" s="295" t="s">
        <v>477</v>
      </c>
      <c r="C1038" s="296" t="s">
        <v>404</v>
      </c>
      <c r="D1038" s="297">
        <v>27.5</v>
      </c>
      <c r="E1038" s="298">
        <v>696.72</v>
      </c>
      <c r="F1038" s="299" t="s">
        <v>804</v>
      </c>
    </row>
    <row r="1039" spans="1:6" s="293" customFormat="1" ht="28">
      <c r="A1039" s="294" t="s">
        <v>1926</v>
      </c>
      <c r="B1039" s="295" t="s">
        <v>477</v>
      </c>
      <c r="C1039" s="296">
        <v>0.1</v>
      </c>
      <c r="D1039" s="297">
        <v>27.5</v>
      </c>
      <c r="E1039" s="298">
        <v>696.72</v>
      </c>
      <c r="F1039" s="299" t="s">
        <v>804</v>
      </c>
    </row>
    <row r="1040" spans="1:6" s="293" customFormat="1" ht="28">
      <c r="A1040" s="294" t="s">
        <v>1927</v>
      </c>
      <c r="B1040" s="295" t="s">
        <v>477</v>
      </c>
      <c r="C1040" s="296" t="s">
        <v>404</v>
      </c>
      <c r="D1040" s="297">
        <v>27.5</v>
      </c>
      <c r="E1040" s="298">
        <v>696.72</v>
      </c>
      <c r="F1040" s="299" t="s">
        <v>804</v>
      </c>
    </row>
    <row r="1041" spans="1:6" s="293" customFormat="1" ht="28">
      <c r="A1041" s="294" t="s">
        <v>1928</v>
      </c>
      <c r="B1041" s="295" t="s">
        <v>477</v>
      </c>
      <c r="C1041" s="296" t="s">
        <v>404</v>
      </c>
      <c r="D1041" s="297">
        <v>27.5</v>
      </c>
      <c r="E1041" s="298">
        <v>696.72</v>
      </c>
      <c r="F1041" s="299" t="s">
        <v>804</v>
      </c>
    </row>
    <row r="1042" spans="1:6" s="293" customFormat="1" ht="28">
      <c r="A1042" s="294" t="s">
        <v>1929</v>
      </c>
      <c r="B1042" s="295" t="s">
        <v>477</v>
      </c>
      <c r="C1042" s="296" t="s">
        <v>404</v>
      </c>
      <c r="D1042" s="297">
        <v>27.5</v>
      </c>
      <c r="E1042" s="298">
        <v>696.72</v>
      </c>
      <c r="F1042" s="299" t="s">
        <v>804</v>
      </c>
    </row>
    <row r="1043" spans="1:6" s="293" customFormat="1" ht="28">
      <c r="A1043" s="294" t="s">
        <v>1930</v>
      </c>
      <c r="B1043" s="295" t="s">
        <v>477</v>
      </c>
      <c r="C1043" s="296" t="s">
        <v>404</v>
      </c>
      <c r="D1043" s="297">
        <v>27.5</v>
      </c>
      <c r="E1043" s="298">
        <v>696.72</v>
      </c>
      <c r="F1043" s="299" t="s">
        <v>804</v>
      </c>
    </row>
    <row r="1044" spans="1:6" s="293" customFormat="1" ht="28">
      <c r="A1044" s="294" t="s">
        <v>1931</v>
      </c>
      <c r="B1044" s="295" t="s">
        <v>477</v>
      </c>
      <c r="C1044" s="296" t="s">
        <v>404</v>
      </c>
      <c r="D1044" s="297">
        <v>187.5</v>
      </c>
      <c r="E1044" s="298">
        <v>3437.51</v>
      </c>
      <c r="F1044" s="299" t="s">
        <v>804</v>
      </c>
    </row>
    <row r="1045" spans="1:6" s="293" customFormat="1" ht="28">
      <c r="A1045" s="294" t="s">
        <v>1932</v>
      </c>
      <c r="B1045" s="295" t="s">
        <v>477</v>
      </c>
      <c r="C1045" s="296" t="s">
        <v>404</v>
      </c>
      <c r="D1045" s="297">
        <v>141.95000000000002</v>
      </c>
      <c r="E1045" s="298">
        <v>3548.8</v>
      </c>
      <c r="F1045" s="299" t="s">
        <v>803</v>
      </c>
    </row>
    <row r="1046" spans="1:6" s="293" customFormat="1" ht="28">
      <c r="A1046" s="294" t="s">
        <v>1933</v>
      </c>
      <c r="B1046" s="295" t="s">
        <v>477</v>
      </c>
      <c r="C1046" s="296" t="s">
        <v>404</v>
      </c>
      <c r="D1046" s="297">
        <v>67.875</v>
      </c>
      <c r="E1046" s="298">
        <v>678.84</v>
      </c>
      <c r="F1046" s="299" t="s">
        <v>803</v>
      </c>
    </row>
    <row r="1047" spans="1:6" s="293" customFormat="1" ht="28">
      <c r="A1047" s="294" t="s">
        <v>1934</v>
      </c>
      <c r="B1047" s="295" t="s">
        <v>477</v>
      </c>
      <c r="C1047" s="296" t="s">
        <v>404</v>
      </c>
      <c r="D1047" s="297">
        <v>1633.62075</v>
      </c>
      <c r="E1047" s="298">
        <v>40840.519999999997</v>
      </c>
      <c r="F1047" s="299" t="s">
        <v>803</v>
      </c>
    </row>
    <row r="1048" spans="1:6" s="293" customFormat="1" ht="28">
      <c r="A1048" s="294" t="s">
        <v>1935</v>
      </c>
      <c r="B1048" s="295" t="s">
        <v>477</v>
      </c>
      <c r="C1048" s="296" t="s">
        <v>404</v>
      </c>
      <c r="D1048" s="297">
        <v>543.65</v>
      </c>
      <c r="E1048" s="298">
        <v>13591.3</v>
      </c>
      <c r="F1048" s="299" t="s">
        <v>803</v>
      </c>
    </row>
    <row r="1049" spans="1:6" s="293" customFormat="1" ht="28">
      <c r="A1049" s="294" t="s">
        <v>1936</v>
      </c>
      <c r="B1049" s="295" t="s">
        <v>477</v>
      </c>
      <c r="C1049" s="296" t="s">
        <v>404</v>
      </c>
      <c r="D1049" s="297">
        <v>548.95425</v>
      </c>
      <c r="E1049" s="298">
        <v>12077.07</v>
      </c>
      <c r="F1049" s="299" t="s">
        <v>803</v>
      </c>
    </row>
    <row r="1050" spans="1:6" s="293" customFormat="1" ht="28">
      <c r="A1050" s="294" t="s">
        <v>1937</v>
      </c>
      <c r="B1050" s="295" t="s">
        <v>477</v>
      </c>
      <c r="C1050" s="296" t="s">
        <v>404</v>
      </c>
      <c r="D1050" s="297">
        <v>725</v>
      </c>
      <c r="E1050" s="298">
        <v>18125.05</v>
      </c>
      <c r="F1050" s="299" t="s">
        <v>803</v>
      </c>
    </row>
    <row r="1051" spans="1:6" s="293" customFormat="1" ht="28">
      <c r="A1051" s="294" t="s">
        <v>1938</v>
      </c>
      <c r="B1051" s="295" t="s">
        <v>477</v>
      </c>
      <c r="C1051" s="296" t="s">
        <v>404</v>
      </c>
      <c r="D1051" s="297">
        <v>812.5</v>
      </c>
      <c r="E1051" s="298">
        <v>16249.97</v>
      </c>
      <c r="F1051" s="299" t="s">
        <v>803</v>
      </c>
    </row>
    <row r="1052" spans="1:6" s="293" customFormat="1" ht="28">
      <c r="A1052" s="294" t="s">
        <v>1939</v>
      </c>
      <c r="B1052" s="295" t="s">
        <v>477</v>
      </c>
      <c r="C1052" s="296" t="s">
        <v>404</v>
      </c>
      <c r="D1052" s="297">
        <v>812.5</v>
      </c>
      <c r="E1052" s="298">
        <v>16249.97</v>
      </c>
      <c r="F1052" s="299" t="s">
        <v>803</v>
      </c>
    </row>
    <row r="1053" spans="1:6" s="293" customFormat="1" ht="28">
      <c r="A1053" s="294" t="s">
        <v>1940</v>
      </c>
      <c r="B1053" s="295" t="s">
        <v>477</v>
      </c>
      <c r="C1053" s="296" t="s">
        <v>404</v>
      </c>
      <c r="D1053" s="297">
        <v>616</v>
      </c>
      <c r="E1053" s="298">
        <v>12319.97</v>
      </c>
      <c r="F1053" s="299" t="s">
        <v>803</v>
      </c>
    </row>
    <row r="1054" spans="1:6" s="293" customFormat="1" ht="28">
      <c r="A1054" s="294" t="s">
        <v>1941</v>
      </c>
      <c r="B1054" s="295" t="s">
        <v>477</v>
      </c>
      <c r="C1054" s="296" t="s">
        <v>404</v>
      </c>
      <c r="D1054" s="297">
        <v>960.71424999999999</v>
      </c>
      <c r="E1054" s="298">
        <v>24017.89</v>
      </c>
      <c r="F1054" s="299" t="s">
        <v>803</v>
      </c>
    </row>
    <row r="1055" spans="1:6" s="293" customFormat="1" ht="28">
      <c r="A1055" s="294" t="s">
        <v>1942</v>
      </c>
      <c r="B1055" s="295" t="s">
        <v>477</v>
      </c>
      <c r="C1055" s="296" t="s">
        <v>404</v>
      </c>
      <c r="D1055" s="297">
        <v>960.71424999999999</v>
      </c>
      <c r="E1055" s="298">
        <v>24017.89</v>
      </c>
      <c r="F1055" s="299" t="s">
        <v>803</v>
      </c>
    </row>
    <row r="1056" spans="1:6" s="293" customFormat="1" ht="28">
      <c r="A1056" s="294" t="s">
        <v>1943</v>
      </c>
      <c r="B1056" s="295" t="s">
        <v>477</v>
      </c>
      <c r="C1056" s="296" t="s">
        <v>404</v>
      </c>
      <c r="D1056" s="297">
        <v>150</v>
      </c>
      <c r="E1056" s="298">
        <v>3750.01</v>
      </c>
      <c r="F1056" s="299" t="s">
        <v>803</v>
      </c>
    </row>
    <row r="1057" spans="1:6" s="293" customFormat="1" ht="28">
      <c r="A1057" s="294" t="s">
        <v>1944</v>
      </c>
      <c r="B1057" s="295" t="s">
        <v>477</v>
      </c>
      <c r="C1057" s="296" t="s">
        <v>404</v>
      </c>
      <c r="D1057" s="297">
        <v>412.5</v>
      </c>
      <c r="E1057" s="298">
        <v>8112.51</v>
      </c>
      <c r="F1057" s="299" t="s">
        <v>804</v>
      </c>
    </row>
    <row r="1058" spans="1:6" s="293" customFormat="1" ht="28">
      <c r="A1058" s="294" t="s">
        <v>1945</v>
      </c>
      <c r="B1058" s="295" t="s">
        <v>477</v>
      </c>
      <c r="C1058" s="296" t="s">
        <v>404</v>
      </c>
      <c r="D1058" s="297">
        <v>35</v>
      </c>
      <c r="E1058" s="298">
        <v>886.72</v>
      </c>
      <c r="F1058" s="299" t="s">
        <v>803</v>
      </c>
    </row>
    <row r="1059" spans="1:6" s="293" customFormat="1" ht="28">
      <c r="A1059" s="294" t="s">
        <v>1946</v>
      </c>
      <c r="B1059" s="295" t="s">
        <v>477</v>
      </c>
      <c r="C1059" s="296" t="s">
        <v>404</v>
      </c>
      <c r="D1059" s="297">
        <v>892.55324999999993</v>
      </c>
      <c r="E1059" s="298">
        <v>10710.68</v>
      </c>
      <c r="F1059" s="299" t="s">
        <v>803</v>
      </c>
    </row>
    <row r="1060" spans="1:6" s="293" customFormat="1" ht="28">
      <c r="A1060" s="294" t="s">
        <v>1947</v>
      </c>
      <c r="B1060" s="295" t="s">
        <v>477</v>
      </c>
      <c r="C1060" s="296" t="s">
        <v>404</v>
      </c>
      <c r="D1060" s="297">
        <v>740.625</v>
      </c>
      <c r="E1060" s="298">
        <v>18515.7</v>
      </c>
      <c r="F1060" s="299" t="s">
        <v>803</v>
      </c>
    </row>
    <row r="1061" spans="1:6" s="293" customFormat="1" ht="28">
      <c r="A1061" s="294" t="s">
        <v>1948</v>
      </c>
      <c r="B1061" s="295" t="s">
        <v>477</v>
      </c>
      <c r="C1061" s="296" t="s">
        <v>404</v>
      </c>
      <c r="D1061" s="297">
        <v>243.75</v>
      </c>
      <c r="E1061" s="298">
        <v>6093.76</v>
      </c>
      <c r="F1061" s="299" t="s">
        <v>803</v>
      </c>
    </row>
    <row r="1062" spans="1:6" s="293" customFormat="1" ht="28">
      <c r="A1062" s="294" t="s">
        <v>1949</v>
      </c>
      <c r="B1062" s="295" t="s">
        <v>477</v>
      </c>
      <c r="C1062" s="296" t="s">
        <v>404</v>
      </c>
      <c r="D1062" s="297">
        <v>195</v>
      </c>
      <c r="E1062" s="298">
        <v>4875.01</v>
      </c>
      <c r="F1062" s="299" t="s">
        <v>803</v>
      </c>
    </row>
    <row r="1063" spans="1:6" s="293" customFormat="1" ht="28">
      <c r="A1063" s="294" t="s">
        <v>1950</v>
      </c>
      <c r="B1063" s="295" t="s">
        <v>477</v>
      </c>
      <c r="C1063" s="296" t="s">
        <v>404</v>
      </c>
      <c r="D1063" s="297">
        <v>387.5</v>
      </c>
      <c r="E1063" s="298">
        <v>9687.5499999999993</v>
      </c>
      <c r="F1063" s="299" t="s">
        <v>803</v>
      </c>
    </row>
    <row r="1064" spans="1:6" s="293" customFormat="1" ht="28">
      <c r="A1064" s="294" t="s">
        <v>1951</v>
      </c>
      <c r="B1064" s="295" t="s">
        <v>477</v>
      </c>
      <c r="C1064" s="296" t="s">
        <v>404</v>
      </c>
      <c r="D1064" s="297">
        <v>275</v>
      </c>
      <c r="E1064" s="298">
        <v>6875.05</v>
      </c>
      <c r="F1064" s="299" t="s">
        <v>803</v>
      </c>
    </row>
    <row r="1065" spans="1:6" s="293" customFormat="1" ht="28">
      <c r="A1065" s="294" t="s">
        <v>1952</v>
      </c>
      <c r="B1065" s="295" t="s">
        <v>477</v>
      </c>
      <c r="C1065" s="296" t="s">
        <v>404</v>
      </c>
      <c r="D1065" s="297">
        <v>275</v>
      </c>
      <c r="E1065" s="298">
        <v>6875.05</v>
      </c>
      <c r="F1065" s="299" t="s">
        <v>803</v>
      </c>
    </row>
    <row r="1066" spans="1:6" s="293" customFormat="1" ht="28">
      <c r="A1066" s="294" t="s">
        <v>1953</v>
      </c>
      <c r="B1066" s="295" t="s">
        <v>477</v>
      </c>
      <c r="C1066" s="296" t="s">
        <v>404</v>
      </c>
      <c r="D1066" s="297">
        <v>1750</v>
      </c>
      <c r="E1066" s="298">
        <v>43749.97</v>
      </c>
      <c r="F1066" s="299" t="s">
        <v>803</v>
      </c>
    </row>
    <row r="1067" spans="1:6" s="293" customFormat="1" ht="28">
      <c r="A1067" s="294" t="s">
        <v>1954</v>
      </c>
      <c r="B1067" s="295" t="s">
        <v>477</v>
      </c>
      <c r="C1067" s="296" t="s">
        <v>404</v>
      </c>
      <c r="D1067" s="297">
        <v>50</v>
      </c>
      <c r="E1067" s="298">
        <v>933.39</v>
      </c>
      <c r="F1067" s="299" t="s">
        <v>804</v>
      </c>
    </row>
    <row r="1068" spans="1:6" s="293" customFormat="1" ht="28">
      <c r="A1068" s="294" t="s">
        <v>1955</v>
      </c>
      <c r="B1068" s="295" t="s">
        <v>477</v>
      </c>
      <c r="C1068" s="296" t="s">
        <v>404</v>
      </c>
      <c r="D1068" s="297">
        <v>35</v>
      </c>
      <c r="E1068" s="298">
        <v>886.72</v>
      </c>
      <c r="F1068" s="299" t="s">
        <v>803</v>
      </c>
    </row>
    <row r="1069" spans="1:6" s="293" customFormat="1" ht="28">
      <c r="A1069" s="294" t="s">
        <v>1956</v>
      </c>
      <c r="B1069" s="295" t="s">
        <v>477</v>
      </c>
      <c r="C1069" s="296" t="s">
        <v>404</v>
      </c>
      <c r="D1069" s="297">
        <v>27.5</v>
      </c>
      <c r="E1069" s="298">
        <v>696.72</v>
      </c>
      <c r="F1069" s="299" t="s">
        <v>804</v>
      </c>
    </row>
    <row r="1070" spans="1:6" s="293" customFormat="1" ht="28">
      <c r="A1070" s="294" t="s">
        <v>1957</v>
      </c>
      <c r="B1070" s="295" t="s">
        <v>477</v>
      </c>
      <c r="C1070" s="296" t="s">
        <v>404</v>
      </c>
      <c r="D1070" s="297">
        <v>27.5</v>
      </c>
      <c r="E1070" s="298">
        <v>696.72</v>
      </c>
      <c r="F1070" s="299" t="s">
        <v>804</v>
      </c>
    </row>
    <row r="1071" spans="1:6" s="293" customFormat="1" ht="28">
      <c r="A1071" s="294" t="s">
        <v>1958</v>
      </c>
      <c r="B1071" s="295" t="s">
        <v>477</v>
      </c>
      <c r="C1071" s="296" t="s">
        <v>404</v>
      </c>
      <c r="D1071" s="297">
        <v>27.5</v>
      </c>
      <c r="E1071" s="298">
        <v>696.72</v>
      </c>
      <c r="F1071" s="299" t="s">
        <v>804</v>
      </c>
    </row>
    <row r="1072" spans="1:6" s="293" customFormat="1" ht="28">
      <c r="A1072" s="294" t="s">
        <v>1959</v>
      </c>
      <c r="B1072" s="295" t="s">
        <v>477</v>
      </c>
      <c r="C1072" s="296" t="s">
        <v>404</v>
      </c>
      <c r="D1072" s="297">
        <v>27.5</v>
      </c>
      <c r="E1072" s="298">
        <v>696.72</v>
      </c>
      <c r="F1072" s="299" t="s">
        <v>804</v>
      </c>
    </row>
    <row r="1073" spans="1:6" s="293" customFormat="1" ht="28">
      <c r="A1073" s="294" t="s">
        <v>1960</v>
      </c>
      <c r="B1073" s="295" t="s">
        <v>684</v>
      </c>
      <c r="C1073" s="296" t="s">
        <v>404</v>
      </c>
      <c r="D1073" s="297">
        <v>424.375</v>
      </c>
      <c r="E1073" s="298">
        <v>2263.35</v>
      </c>
      <c r="F1073" s="299" t="s">
        <v>803</v>
      </c>
    </row>
    <row r="1074" spans="1:6" s="293" customFormat="1" ht="42">
      <c r="A1074" s="294" t="s">
        <v>1961</v>
      </c>
      <c r="B1074" s="295" t="s">
        <v>685</v>
      </c>
      <c r="C1074" s="296" t="s">
        <v>404</v>
      </c>
      <c r="D1074" s="297">
        <v>374.15000000000003</v>
      </c>
      <c r="E1074" s="298">
        <v>1995.48</v>
      </c>
      <c r="F1074" s="299" t="s">
        <v>803</v>
      </c>
    </row>
    <row r="1075" spans="1:6" s="293" customFormat="1" ht="42">
      <c r="A1075" s="294" t="s">
        <v>1962</v>
      </c>
      <c r="B1075" s="295" t="s">
        <v>686</v>
      </c>
      <c r="C1075" s="296" t="s">
        <v>404</v>
      </c>
      <c r="D1075" s="297">
        <v>2124.875</v>
      </c>
      <c r="E1075" s="298">
        <v>11332.67</v>
      </c>
      <c r="F1075" s="299" t="s">
        <v>803</v>
      </c>
    </row>
    <row r="1076" spans="1:6" s="293" customFormat="1" ht="42">
      <c r="A1076" s="294" t="s">
        <v>1963</v>
      </c>
      <c r="B1076" s="295" t="s">
        <v>687</v>
      </c>
      <c r="C1076" s="296" t="s">
        <v>404</v>
      </c>
      <c r="D1076" s="297">
        <v>1340.25</v>
      </c>
      <c r="E1076" s="298">
        <v>7148.01</v>
      </c>
      <c r="F1076" s="299" t="s">
        <v>803</v>
      </c>
    </row>
    <row r="1077" spans="1:6" s="293" customFormat="1" ht="14">
      <c r="A1077" s="294" t="s">
        <v>1964</v>
      </c>
      <c r="B1077" s="295" t="s">
        <v>478</v>
      </c>
      <c r="C1077" s="296" t="s">
        <v>404</v>
      </c>
      <c r="D1077" s="297">
        <v>355.6035</v>
      </c>
      <c r="E1077" s="298">
        <v>8890.0400000000009</v>
      </c>
      <c r="F1077" s="299" t="s">
        <v>803</v>
      </c>
    </row>
    <row r="1078" spans="1:6" s="293" customFormat="1" ht="14">
      <c r="A1078" s="294" t="s">
        <v>1965</v>
      </c>
      <c r="B1078" s="295" t="s">
        <v>478</v>
      </c>
      <c r="C1078" s="296" t="s">
        <v>404</v>
      </c>
      <c r="D1078" s="297">
        <v>95</v>
      </c>
      <c r="E1078" s="298">
        <v>2406.7199999999998</v>
      </c>
      <c r="F1078" s="299" t="s">
        <v>803</v>
      </c>
    </row>
    <row r="1079" spans="1:6" s="293" customFormat="1" ht="14">
      <c r="A1079" s="294" t="s">
        <v>1966</v>
      </c>
      <c r="B1079" s="295" t="s">
        <v>478</v>
      </c>
      <c r="C1079" s="296" t="s">
        <v>404</v>
      </c>
      <c r="D1079" s="297">
        <v>159.655</v>
      </c>
      <c r="E1079" s="298">
        <v>2927.04</v>
      </c>
      <c r="F1079" s="299" t="s">
        <v>803</v>
      </c>
    </row>
    <row r="1080" spans="1:6" s="293" customFormat="1" ht="14">
      <c r="A1080" s="294" t="s">
        <v>1967</v>
      </c>
      <c r="B1080" s="295" t="s">
        <v>478</v>
      </c>
      <c r="C1080" s="296" t="s">
        <v>404</v>
      </c>
      <c r="D1080" s="297">
        <v>362.5</v>
      </c>
      <c r="E1080" s="298">
        <v>9062.4699999999993</v>
      </c>
      <c r="F1080" s="299" t="s">
        <v>803</v>
      </c>
    </row>
    <row r="1081" spans="1:6" s="293" customFormat="1" ht="14">
      <c r="A1081" s="294" t="s">
        <v>1968</v>
      </c>
      <c r="B1081" s="295" t="s">
        <v>478</v>
      </c>
      <c r="C1081" s="296" t="s">
        <v>404</v>
      </c>
      <c r="D1081" s="297">
        <v>221.875</v>
      </c>
      <c r="E1081" s="298">
        <v>3328.16</v>
      </c>
      <c r="F1081" s="299" t="s">
        <v>803</v>
      </c>
    </row>
    <row r="1082" spans="1:6" s="293" customFormat="1" ht="14">
      <c r="A1082" s="294" t="s">
        <v>1969</v>
      </c>
      <c r="B1082" s="295" t="s">
        <v>478</v>
      </c>
      <c r="C1082" s="296" t="s">
        <v>404</v>
      </c>
      <c r="D1082" s="297">
        <v>221.875</v>
      </c>
      <c r="E1082" s="298">
        <v>3328.16</v>
      </c>
      <c r="F1082" s="299" t="s">
        <v>803</v>
      </c>
    </row>
    <row r="1083" spans="1:6" s="293" customFormat="1" ht="14">
      <c r="A1083" s="294" t="s">
        <v>1970</v>
      </c>
      <c r="B1083" s="295" t="s">
        <v>464</v>
      </c>
      <c r="C1083" s="296" t="s">
        <v>404</v>
      </c>
      <c r="D1083" s="297">
        <v>760.65000000000009</v>
      </c>
      <c r="E1083" s="298">
        <v>19016.259999999998</v>
      </c>
      <c r="F1083" s="299" t="s">
        <v>803</v>
      </c>
    </row>
    <row r="1084" spans="1:6" s="293" customFormat="1" ht="14">
      <c r="A1084" s="294" t="s">
        <v>1971</v>
      </c>
      <c r="B1084" s="295" t="s">
        <v>464</v>
      </c>
      <c r="C1084" s="296" t="s">
        <v>404</v>
      </c>
      <c r="D1084" s="297">
        <v>658.36800000000005</v>
      </c>
      <c r="E1084" s="298">
        <v>16459.259999999998</v>
      </c>
      <c r="F1084" s="299" t="s">
        <v>803</v>
      </c>
    </row>
    <row r="1085" spans="1:6" s="293" customFormat="1" ht="14">
      <c r="A1085" s="294" t="s">
        <v>1972</v>
      </c>
      <c r="B1085" s="295" t="s">
        <v>464</v>
      </c>
      <c r="C1085" s="296" t="s">
        <v>404</v>
      </c>
      <c r="D1085" s="297">
        <v>760.65000000000009</v>
      </c>
      <c r="E1085" s="298">
        <v>19016.259999999998</v>
      </c>
      <c r="F1085" s="299" t="s">
        <v>803</v>
      </c>
    </row>
    <row r="1086" spans="1:6" s="293" customFormat="1" ht="14">
      <c r="A1086" s="294" t="s">
        <v>1973</v>
      </c>
      <c r="B1086" s="295" t="s">
        <v>464</v>
      </c>
      <c r="C1086" s="296" t="s">
        <v>404</v>
      </c>
      <c r="D1086" s="297">
        <v>760.65000000000009</v>
      </c>
      <c r="E1086" s="298">
        <v>19016.259999999998</v>
      </c>
      <c r="F1086" s="299" t="s">
        <v>803</v>
      </c>
    </row>
    <row r="1087" spans="1:6" s="293" customFormat="1" ht="14">
      <c r="A1087" s="294" t="s">
        <v>1974</v>
      </c>
      <c r="B1087" s="295" t="s">
        <v>464</v>
      </c>
      <c r="C1087" s="296" t="s">
        <v>404</v>
      </c>
      <c r="D1087" s="297">
        <v>760.65000000000009</v>
      </c>
      <c r="E1087" s="298">
        <v>19016.259999999998</v>
      </c>
      <c r="F1087" s="299" t="s">
        <v>803</v>
      </c>
    </row>
    <row r="1088" spans="1:6" s="293" customFormat="1" ht="14">
      <c r="A1088" s="294" t="s">
        <v>1975</v>
      </c>
      <c r="B1088" s="295" t="s">
        <v>464</v>
      </c>
      <c r="C1088" s="296" t="s">
        <v>404</v>
      </c>
      <c r="D1088" s="297">
        <v>760.65000000000009</v>
      </c>
      <c r="E1088" s="298">
        <v>19016.259999999998</v>
      </c>
      <c r="F1088" s="299" t="s">
        <v>803</v>
      </c>
    </row>
    <row r="1089" spans="1:6" s="293" customFormat="1" ht="14">
      <c r="A1089" s="294" t="s">
        <v>1976</v>
      </c>
      <c r="B1089" s="295" t="s">
        <v>464</v>
      </c>
      <c r="C1089" s="296" t="s">
        <v>404</v>
      </c>
      <c r="D1089" s="297">
        <v>760.65000000000009</v>
      </c>
      <c r="E1089" s="298">
        <v>19016.259999999998</v>
      </c>
      <c r="F1089" s="299" t="s">
        <v>803</v>
      </c>
    </row>
    <row r="1090" spans="1:6" s="293" customFormat="1" ht="14">
      <c r="A1090" s="294" t="s">
        <v>1977</v>
      </c>
      <c r="B1090" s="295" t="s">
        <v>464</v>
      </c>
      <c r="C1090" s="296" t="s">
        <v>404</v>
      </c>
      <c r="D1090" s="297">
        <v>760.65000000000009</v>
      </c>
      <c r="E1090" s="298">
        <v>19016.259999999998</v>
      </c>
      <c r="F1090" s="299" t="s">
        <v>803</v>
      </c>
    </row>
    <row r="1091" spans="1:6" s="293" customFormat="1" ht="14">
      <c r="A1091" s="294" t="s">
        <v>1978</v>
      </c>
      <c r="B1091" s="295" t="s">
        <v>464</v>
      </c>
      <c r="C1091" s="296" t="s">
        <v>404</v>
      </c>
      <c r="D1091" s="297">
        <v>760.65000000000009</v>
      </c>
      <c r="E1091" s="298">
        <v>19016.259999999998</v>
      </c>
      <c r="F1091" s="299" t="s">
        <v>803</v>
      </c>
    </row>
    <row r="1092" spans="1:6" s="293" customFormat="1" ht="14">
      <c r="A1092" s="294" t="s">
        <v>1979</v>
      </c>
      <c r="B1092" s="295" t="s">
        <v>464</v>
      </c>
      <c r="C1092" s="296" t="s">
        <v>404</v>
      </c>
      <c r="D1092" s="297">
        <v>760.65000000000009</v>
      </c>
      <c r="E1092" s="298">
        <v>19016.259999999998</v>
      </c>
      <c r="F1092" s="299" t="s">
        <v>803</v>
      </c>
    </row>
    <row r="1093" spans="1:6" s="293" customFormat="1" ht="14">
      <c r="A1093" s="294" t="s">
        <v>1980</v>
      </c>
      <c r="B1093" s="295" t="s">
        <v>479</v>
      </c>
      <c r="C1093" s="296" t="s">
        <v>404</v>
      </c>
      <c r="D1093" s="297">
        <v>95</v>
      </c>
      <c r="E1093" s="298">
        <v>2406.7199999999998</v>
      </c>
      <c r="F1093" s="299" t="s">
        <v>804</v>
      </c>
    </row>
    <row r="1094" spans="1:6" s="293" customFormat="1" ht="14">
      <c r="A1094" s="294" t="s">
        <v>1981</v>
      </c>
      <c r="B1094" s="295" t="s">
        <v>479</v>
      </c>
      <c r="C1094" s="296" t="s">
        <v>404</v>
      </c>
      <c r="D1094" s="297">
        <v>232.42075</v>
      </c>
      <c r="E1094" s="298">
        <v>4958.2700000000004</v>
      </c>
      <c r="F1094" s="299" t="s">
        <v>804</v>
      </c>
    </row>
    <row r="1095" spans="1:6" s="293" customFormat="1" ht="14">
      <c r="A1095" s="294" t="s">
        <v>1982</v>
      </c>
      <c r="B1095" s="295" t="s">
        <v>479</v>
      </c>
      <c r="C1095" s="296" t="s">
        <v>404</v>
      </c>
      <c r="D1095" s="297">
        <v>343.77750000000003</v>
      </c>
      <c r="E1095" s="298">
        <v>7333.87</v>
      </c>
      <c r="F1095" s="299" t="s">
        <v>803</v>
      </c>
    </row>
    <row r="1096" spans="1:6" s="293" customFormat="1" ht="14">
      <c r="A1096" s="294" t="s">
        <v>1983</v>
      </c>
      <c r="B1096" s="295" t="s">
        <v>480</v>
      </c>
      <c r="C1096" s="296" t="s">
        <v>404</v>
      </c>
      <c r="D1096" s="297">
        <v>111.53025000000002</v>
      </c>
      <c r="E1096" s="298">
        <v>2788.3</v>
      </c>
      <c r="F1096" s="299" t="s">
        <v>803</v>
      </c>
    </row>
    <row r="1097" spans="1:6" s="293" customFormat="1" ht="14">
      <c r="A1097" s="294" t="s">
        <v>1984</v>
      </c>
      <c r="B1097" s="295" t="s">
        <v>480</v>
      </c>
      <c r="C1097" s="296" t="s">
        <v>404</v>
      </c>
      <c r="D1097" s="297">
        <v>70.375</v>
      </c>
      <c r="E1097" s="298">
        <v>1759.41</v>
      </c>
      <c r="F1097" s="299" t="s">
        <v>803</v>
      </c>
    </row>
    <row r="1098" spans="1:6" s="293" customFormat="1" ht="14">
      <c r="A1098" s="294" t="s">
        <v>1985</v>
      </c>
      <c r="B1098" s="295" t="s">
        <v>480</v>
      </c>
      <c r="C1098" s="296" t="s">
        <v>404</v>
      </c>
      <c r="D1098" s="297">
        <v>83.118750000000006</v>
      </c>
      <c r="E1098" s="298">
        <v>1468.49</v>
      </c>
      <c r="F1098" s="299" t="s">
        <v>803</v>
      </c>
    </row>
    <row r="1099" spans="1:6" s="293" customFormat="1" ht="14">
      <c r="A1099" s="294" t="s">
        <v>1986</v>
      </c>
      <c r="B1099" s="295" t="s">
        <v>481</v>
      </c>
      <c r="C1099" s="296" t="s">
        <v>404</v>
      </c>
      <c r="D1099" s="297">
        <v>2250</v>
      </c>
      <c r="E1099" s="298">
        <v>56250.01</v>
      </c>
      <c r="F1099" s="299" t="s">
        <v>804</v>
      </c>
    </row>
    <row r="1100" spans="1:6" s="293" customFormat="1" ht="14">
      <c r="A1100" s="294" t="s">
        <v>1987</v>
      </c>
      <c r="B1100" s="295" t="s">
        <v>481</v>
      </c>
      <c r="C1100" s="296" t="s">
        <v>404</v>
      </c>
      <c r="D1100" s="297">
        <v>752.52425000000005</v>
      </c>
      <c r="E1100" s="298">
        <v>9030.2800000000007</v>
      </c>
      <c r="F1100" s="299" t="s">
        <v>803</v>
      </c>
    </row>
    <row r="1101" spans="1:6" s="293" customFormat="1" ht="14">
      <c r="A1101" s="294" t="s">
        <v>1988</v>
      </c>
      <c r="B1101" s="295" t="s">
        <v>481</v>
      </c>
      <c r="C1101" s="296" t="s">
        <v>404</v>
      </c>
      <c r="D1101" s="297">
        <v>88.401499999999999</v>
      </c>
      <c r="E1101" s="298">
        <v>2210.08</v>
      </c>
      <c r="F1101" s="299" t="s">
        <v>803</v>
      </c>
    </row>
    <row r="1102" spans="1:6" s="293" customFormat="1" ht="14">
      <c r="A1102" s="294" t="s">
        <v>1989</v>
      </c>
      <c r="B1102" s="295" t="s">
        <v>481</v>
      </c>
      <c r="C1102" s="296" t="s">
        <v>404</v>
      </c>
      <c r="D1102" s="297">
        <v>106.681</v>
      </c>
      <c r="E1102" s="298">
        <v>2667.03</v>
      </c>
      <c r="F1102" s="299" t="s">
        <v>803</v>
      </c>
    </row>
    <row r="1103" spans="1:6" s="293" customFormat="1" ht="14">
      <c r="A1103" s="294" t="s">
        <v>1990</v>
      </c>
      <c r="B1103" s="295" t="s">
        <v>482</v>
      </c>
      <c r="C1103" s="296" t="s">
        <v>404</v>
      </c>
      <c r="D1103" s="297">
        <v>52.125</v>
      </c>
      <c r="E1103" s="298">
        <v>1077.33</v>
      </c>
      <c r="F1103" s="299" t="s">
        <v>803</v>
      </c>
    </row>
    <row r="1104" spans="1:6" s="293" customFormat="1" ht="14">
      <c r="A1104" s="294" t="s">
        <v>1991</v>
      </c>
      <c r="B1104" s="295" t="s">
        <v>483</v>
      </c>
      <c r="C1104" s="296" t="s">
        <v>404</v>
      </c>
      <c r="D1104" s="297">
        <v>737.7</v>
      </c>
      <c r="E1104" s="298">
        <v>18442.509999999998</v>
      </c>
      <c r="F1104" s="299" t="s">
        <v>803</v>
      </c>
    </row>
    <row r="1105" spans="1:6" s="293" customFormat="1" ht="14">
      <c r="A1105" s="294" t="s">
        <v>1992</v>
      </c>
      <c r="B1105" s="295" t="s">
        <v>483</v>
      </c>
      <c r="C1105" s="296" t="s">
        <v>404</v>
      </c>
      <c r="D1105" s="297">
        <v>86.625</v>
      </c>
      <c r="E1105" s="298">
        <v>1761.45</v>
      </c>
      <c r="F1105" s="299" t="s">
        <v>803</v>
      </c>
    </row>
    <row r="1106" spans="1:6" s="293" customFormat="1" ht="14">
      <c r="A1106" s="294" t="s">
        <v>1993</v>
      </c>
      <c r="B1106" s="295" t="s">
        <v>483</v>
      </c>
      <c r="C1106" s="296" t="s">
        <v>404</v>
      </c>
      <c r="D1106" s="297">
        <v>1324.0050000000001</v>
      </c>
      <c r="E1106" s="298">
        <v>28245.46</v>
      </c>
      <c r="F1106" s="299" t="s">
        <v>803</v>
      </c>
    </row>
    <row r="1107" spans="1:6" s="293" customFormat="1" ht="14">
      <c r="A1107" s="294" t="s">
        <v>1994</v>
      </c>
      <c r="B1107" s="295" t="s">
        <v>483</v>
      </c>
      <c r="C1107" s="296" t="s">
        <v>404</v>
      </c>
      <c r="D1107" s="297">
        <v>1324.0052500000002</v>
      </c>
      <c r="E1107" s="298">
        <v>28245.46</v>
      </c>
      <c r="F1107" s="299" t="s">
        <v>803</v>
      </c>
    </row>
    <row r="1108" spans="1:6" s="293" customFormat="1" ht="14">
      <c r="A1108" s="294" t="s">
        <v>1995</v>
      </c>
      <c r="B1108" s="295" t="s">
        <v>483</v>
      </c>
      <c r="C1108" s="296" t="s">
        <v>404</v>
      </c>
      <c r="D1108" s="297">
        <v>124.15649999999999</v>
      </c>
      <c r="E1108" s="298">
        <v>3145.37</v>
      </c>
      <c r="F1108" s="299" t="s">
        <v>803</v>
      </c>
    </row>
    <row r="1109" spans="1:6" s="293" customFormat="1" ht="14">
      <c r="A1109" s="294" t="s">
        <v>1996</v>
      </c>
      <c r="B1109" s="295" t="s">
        <v>483</v>
      </c>
      <c r="C1109" s="296" t="s">
        <v>404</v>
      </c>
      <c r="D1109" s="297">
        <v>3449.5474999999997</v>
      </c>
      <c r="E1109" s="298">
        <v>54042.93</v>
      </c>
      <c r="F1109" s="299" t="s">
        <v>803</v>
      </c>
    </row>
    <row r="1110" spans="1:6" s="293" customFormat="1" ht="14">
      <c r="A1110" s="294" t="s">
        <v>1997</v>
      </c>
      <c r="B1110" s="295" t="s">
        <v>483</v>
      </c>
      <c r="C1110" s="296" t="s">
        <v>404</v>
      </c>
      <c r="D1110" s="297">
        <v>81.119500000000016</v>
      </c>
      <c r="E1110" s="298">
        <v>1703.52</v>
      </c>
      <c r="F1110" s="299" t="s">
        <v>803</v>
      </c>
    </row>
    <row r="1111" spans="1:6" s="293" customFormat="1" ht="14">
      <c r="A1111" s="294" t="s">
        <v>1998</v>
      </c>
      <c r="B1111" s="295" t="s">
        <v>483</v>
      </c>
      <c r="C1111" s="296" t="s">
        <v>404</v>
      </c>
      <c r="D1111" s="297">
        <v>1375</v>
      </c>
      <c r="E1111" s="298">
        <v>34374.97</v>
      </c>
      <c r="F1111" s="299" t="s">
        <v>803</v>
      </c>
    </row>
    <row r="1112" spans="1:6" s="293" customFormat="1" ht="14">
      <c r="A1112" s="294" t="s">
        <v>1999</v>
      </c>
      <c r="B1112" s="295" t="s">
        <v>483</v>
      </c>
      <c r="C1112" s="296" t="s">
        <v>404</v>
      </c>
      <c r="D1112" s="297">
        <v>1375</v>
      </c>
      <c r="E1112" s="298">
        <v>34374.97</v>
      </c>
      <c r="F1112" s="299" t="s">
        <v>803</v>
      </c>
    </row>
    <row r="1113" spans="1:6" s="293" customFormat="1" ht="14">
      <c r="A1113" s="294" t="s">
        <v>2000</v>
      </c>
      <c r="B1113" s="295" t="s">
        <v>483</v>
      </c>
      <c r="C1113" s="296" t="s">
        <v>404</v>
      </c>
      <c r="D1113" s="297">
        <v>138</v>
      </c>
      <c r="E1113" s="298">
        <v>2944.01</v>
      </c>
      <c r="F1113" s="299" t="s">
        <v>803</v>
      </c>
    </row>
    <row r="1114" spans="1:6" s="293" customFormat="1" ht="14">
      <c r="A1114" s="294" t="s">
        <v>2001</v>
      </c>
      <c r="B1114" s="295" t="s">
        <v>483</v>
      </c>
      <c r="C1114" s="296" t="s">
        <v>404</v>
      </c>
      <c r="D1114" s="297">
        <v>3492.5</v>
      </c>
      <c r="E1114" s="298">
        <v>87312.55</v>
      </c>
      <c r="F1114" s="299" t="s">
        <v>803</v>
      </c>
    </row>
    <row r="1115" spans="1:6" s="293" customFormat="1" ht="14">
      <c r="A1115" s="294" t="s">
        <v>2002</v>
      </c>
      <c r="B1115" s="295" t="s">
        <v>483</v>
      </c>
      <c r="C1115" s="296" t="s">
        <v>404</v>
      </c>
      <c r="D1115" s="297">
        <v>1625</v>
      </c>
      <c r="E1115" s="298">
        <v>40625.050000000003</v>
      </c>
      <c r="F1115" s="299" t="s">
        <v>803</v>
      </c>
    </row>
    <row r="1116" spans="1:6" s="293" customFormat="1" ht="14">
      <c r="A1116" s="294" t="s">
        <v>2003</v>
      </c>
      <c r="B1116" s="295" t="s">
        <v>483</v>
      </c>
      <c r="C1116" s="296" t="s">
        <v>404</v>
      </c>
      <c r="D1116" s="297">
        <v>553.93025</v>
      </c>
      <c r="E1116" s="298">
        <v>11632.5</v>
      </c>
      <c r="F1116" s="299" t="s">
        <v>803</v>
      </c>
    </row>
    <row r="1117" spans="1:6" s="293" customFormat="1" ht="14">
      <c r="A1117" s="294" t="s">
        <v>2004</v>
      </c>
      <c r="B1117" s="295" t="s">
        <v>483</v>
      </c>
      <c r="C1117" s="296" t="s">
        <v>404</v>
      </c>
      <c r="D1117" s="297">
        <v>94.677999999999997</v>
      </c>
      <c r="E1117" s="298">
        <v>1988.26</v>
      </c>
      <c r="F1117" s="299" t="s">
        <v>803</v>
      </c>
    </row>
    <row r="1118" spans="1:6" s="293" customFormat="1" ht="14">
      <c r="A1118" s="294" t="s">
        <v>2005</v>
      </c>
      <c r="B1118" s="295" t="s">
        <v>483</v>
      </c>
      <c r="C1118" s="296" t="s">
        <v>404</v>
      </c>
      <c r="D1118" s="297">
        <v>2125</v>
      </c>
      <c r="E1118" s="298">
        <v>53124.97</v>
      </c>
      <c r="F1118" s="299" t="s">
        <v>803</v>
      </c>
    </row>
    <row r="1119" spans="1:6" s="293" customFormat="1" ht="14">
      <c r="A1119" s="294" t="s">
        <v>2006</v>
      </c>
      <c r="B1119" s="295" t="s">
        <v>483</v>
      </c>
      <c r="C1119" s="296" t="s">
        <v>404</v>
      </c>
      <c r="D1119" s="297">
        <v>62.66</v>
      </c>
      <c r="E1119" s="298">
        <v>1587.44</v>
      </c>
      <c r="F1119" s="299" t="s">
        <v>803</v>
      </c>
    </row>
    <row r="1120" spans="1:6" s="293" customFormat="1" ht="14">
      <c r="A1120" s="294" t="s">
        <v>2007</v>
      </c>
      <c r="B1120" s="295" t="s">
        <v>483</v>
      </c>
      <c r="C1120" s="296" t="s">
        <v>404</v>
      </c>
      <c r="D1120" s="297">
        <v>79.569000000000017</v>
      </c>
      <c r="E1120" s="298">
        <v>1989.19</v>
      </c>
      <c r="F1120" s="299" t="s">
        <v>803</v>
      </c>
    </row>
    <row r="1121" spans="1:6" s="293" customFormat="1" ht="14">
      <c r="A1121" s="294" t="s">
        <v>2008</v>
      </c>
      <c r="B1121" s="295" t="s">
        <v>483</v>
      </c>
      <c r="C1121" s="296" t="s">
        <v>404</v>
      </c>
      <c r="D1121" s="297">
        <v>136.20675000000003</v>
      </c>
      <c r="E1121" s="298">
        <v>1498.25</v>
      </c>
      <c r="F1121" s="299" t="s">
        <v>803</v>
      </c>
    </row>
    <row r="1122" spans="1:6" s="293" customFormat="1" ht="14">
      <c r="A1122" s="294" t="s">
        <v>2009</v>
      </c>
      <c r="B1122" s="295" t="s">
        <v>483</v>
      </c>
      <c r="C1122" s="296" t="s">
        <v>404</v>
      </c>
      <c r="D1122" s="297">
        <v>86.625</v>
      </c>
      <c r="E1122" s="298">
        <v>2165.7800000000002</v>
      </c>
      <c r="F1122" s="299" t="s">
        <v>803</v>
      </c>
    </row>
    <row r="1123" spans="1:6" s="293" customFormat="1" ht="14">
      <c r="A1123" s="294" t="s">
        <v>2010</v>
      </c>
      <c r="B1123" s="295" t="s">
        <v>483</v>
      </c>
      <c r="C1123" s="296" t="s">
        <v>404</v>
      </c>
      <c r="D1123" s="297">
        <v>86.625</v>
      </c>
      <c r="E1123" s="298">
        <v>1761.46</v>
      </c>
      <c r="F1123" s="299" t="s">
        <v>803</v>
      </c>
    </row>
    <row r="1124" spans="1:6" s="293" customFormat="1" ht="14">
      <c r="A1124" s="294" t="s">
        <v>2011</v>
      </c>
      <c r="B1124" s="295" t="s">
        <v>483</v>
      </c>
      <c r="C1124" s="296" t="s">
        <v>404</v>
      </c>
      <c r="D1124" s="297">
        <v>86.625</v>
      </c>
      <c r="E1124" s="298">
        <v>1761.46</v>
      </c>
      <c r="F1124" s="299" t="s">
        <v>803</v>
      </c>
    </row>
    <row r="1125" spans="1:6" s="293" customFormat="1" ht="14">
      <c r="A1125" s="294" t="s">
        <v>2012</v>
      </c>
      <c r="B1125" s="295" t="s">
        <v>628</v>
      </c>
      <c r="C1125" s="296" t="s">
        <v>404</v>
      </c>
      <c r="D1125" s="297">
        <v>325</v>
      </c>
      <c r="E1125" s="298">
        <v>2599.98</v>
      </c>
      <c r="F1125" s="299" t="s">
        <v>803</v>
      </c>
    </row>
    <row r="1126" spans="1:6" s="293" customFormat="1" ht="14">
      <c r="A1126" s="294" t="s">
        <v>2013</v>
      </c>
      <c r="B1126" s="295" t="s">
        <v>628</v>
      </c>
      <c r="C1126" s="296" t="s">
        <v>404</v>
      </c>
      <c r="D1126" s="297">
        <v>325</v>
      </c>
      <c r="E1126" s="298">
        <v>2599.98</v>
      </c>
      <c r="F1126" s="299" t="s">
        <v>803</v>
      </c>
    </row>
    <row r="1127" spans="1:6" s="293" customFormat="1" ht="14">
      <c r="A1127" s="294" t="s">
        <v>2014</v>
      </c>
      <c r="B1127" s="295" t="s">
        <v>484</v>
      </c>
      <c r="C1127" s="296" t="s">
        <v>404</v>
      </c>
      <c r="D1127" s="297">
        <v>73.75</v>
      </c>
      <c r="E1127" s="298">
        <v>1843.72</v>
      </c>
      <c r="F1127" s="299" t="s">
        <v>804</v>
      </c>
    </row>
    <row r="1128" spans="1:6" s="293" customFormat="1" ht="14">
      <c r="A1128" s="294" t="s">
        <v>891</v>
      </c>
      <c r="B1128" s="295" t="s">
        <v>433</v>
      </c>
      <c r="C1128" s="296" t="s">
        <v>427</v>
      </c>
      <c r="D1128" s="297">
        <v>312.80205000000001</v>
      </c>
      <c r="E1128" s="298">
        <v>4691.12</v>
      </c>
      <c r="F1128" s="299" t="s">
        <v>803</v>
      </c>
    </row>
    <row r="1129" spans="1:6" s="293" customFormat="1" ht="14">
      <c r="A1129" s="294" t="s">
        <v>2015</v>
      </c>
      <c r="B1129" s="295" t="s">
        <v>484</v>
      </c>
      <c r="C1129" s="296" t="s">
        <v>404</v>
      </c>
      <c r="D1129" s="297">
        <v>2320</v>
      </c>
      <c r="E1129" s="298">
        <v>57999.97</v>
      </c>
      <c r="F1129" s="299" t="s">
        <v>803</v>
      </c>
    </row>
    <row r="1130" spans="1:6" s="293" customFormat="1" ht="14">
      <c r="A1130" s="294" t="s">
        <v>2016</v>
      </c>
      <c r="B1130" s="295" t="s">
        <v>484</v>
      </c>
      <c r="C1130" s="296" t="s">
        <v>404</v>
      </c>
      <c r="D1130" s="297">
        <v>737.5</v>
      </c>
      <c r="E1130" s="298">
        <v>18437.47</v>
      </c>
      <c r="F1130" s="299" t="s">
        <v>803</v>
      </c>
    </row>
    <row r="1131" spans="1:6" s="293" customFormat="1" ht="14">
      <c r="A1131" s="294" t="s">
        <v>2017</v>
      </c>
      <c r="B1131" s="295" t="s">
        <v>484</v>
      </c>
      <c r="C1131" s="296" t="s">
        <v>404</v>
      </c>
      <c r="D1131" s="297">
        <v>920</v>
      </c>
      <c r="E1131" s="298">
        <v>23000.05</v>
      </c>
      <c r="F1131" s="299" t="s">
        <v>803</v>
      </c>
    </row>
    <row r="1132" spans="1:6" s="293" customFormat="1" ht="14">
      <c r="A1132" s="294" t="s">
        <v>2018</v>
      </c>
      <c r="B1132" s="295" t="s">
        <v>484</v>
      </c>
      <c r="C1132" s="296" t="s">
        <v>404</v>
      </c>
      <c r="D1132" s="297">
        <v>73.225000000000009</v>
      </c>
      <c r="E1132" s="298">
        <v>1293.68</v>
      </c>
      <c r="F1132" s="299" t="s">
        <v>804</v>
      </c>
    </row>
    <row r="1133" spans="1:6" s="293" customFormat="1" ht="14">
      <c r="A1133" s="294" t="s">
        <v>2019</v>
      </c>
      <c r="B1133" s="295" t="s">
        <v>484</v>
      </c>
      <c r="C1133" s="296" t="s">
        <v>404</v>
      </c>
      <c r="D1133" s="297">
        <v>73.225000000000009</v>
      </c>
      <c r="E1133" s="298">
        <v>1293.68</v>
      </c>
      <c r="F1133" s="299" t="s">
        <v>804</v>
      </c>
    </row>
    <row r="1134" spans="1:6" s="293" customFormat="1" ht="14">
      <c r="A1134" s="294" t="s">
        <v>2020</v>
      </c>
      <c r="B1134" s="295" t="s">
        <v>484</v>
      </c>
      <c r="C1134" s="296" t="s">
        <v>404</v>
      </c>
      <c r="D1134" s="297">
        <v>73.225000000000009</v>
      </c>
      <c r="E1134" s="298">
        <v>1293.68</v>
      </c>
      <c r="F1134" s="299" t="s">
        <v>804</v>
      </c>
    </row>
    <row r="1135" spans="1:6" s="293" customFormat="1" ht="14">
      <c r="A1135" s="294" t="s">
        <v>2021</v>
      </c>
      <c r="B1135" s="295" t="s">
        <v>484</v>
      </c>
      <c r="C1135" s="296" t="s">
        <v>404</v>
      </c>
      <c r="D1135" s="297">
        <v>80</v>
      </c>
      <c r="E1135" s="298">
        <v>960.05</v>
      </c>
      <c r="F1135" s="299" t="s">
        <v>803</v>
      </c>
    </row>
    <row r="1136" spans="1:6" s="293" customFormat="1" ht="14">
      <c r="A1136" s="294" t="s">
        <v>2022</v>
      </c>
      <c r="B1136" s="295" t="s">
        <v>484</v>
      </c>
      <c r="C1136" s="296" t="s">
        <v>404</v>
      </c>
      <c r="D1136" s="297">
        <v>80</v>
      </c>
      <c r="E1136" s="298">
        <v>960.05</v>
      </c>
      <c r="F1136" s="299" t="s">
        <v>803</v>
      </c>
    </row>
    <row r="1137" spans="1:6" s="293" customFormat="1" ht="14">
      <c r="A1137" s="294" t="s">
        <v>2023</v>
      </c>
      <c r="B1137" s="295" t="s">
        <v>484</v>
      </c>
      <c r="C1137" s="296" t="s">
        <v>404</v>
      </c>
      <c r="D1137" s="297">
        <v>80</v>
      </c>
      <c r="E1137" s="298">
        <v>960.05</v>
      </c>
      <c r="F1137" s="299" t="s">
        <v>803</v>
      </c>
    </row>
    <row r="1138" spans="1:6" s="293" customFormat="1" ht="14">
      <c r="A1138" s="294" t="s">
        <v>2024</v>
      </c>
      <c r="B1138" s="295" t="s">
        <v>484</v>
      </c>
      <c r="C1138" s="296" t="s">
        <v>404</v>
      </c>
      <c r="D1138" s="297">
        <v>138.75</v>
      </c>
      <c r="E1138" s="298">
        <v>3468.76</v>
      </c>
      <c r="F1138" s="299" t="s">
        <v>803</v>
      </c>
    </row>
    <row r="1139" spans="1:6" s="293" customFormat="1" ht="14">
      <c r="A1139" s="294" t="s">
        <v>2025</v>
      </c>
      <c r="B1139" s="295" t="s">
        <v>484</v>
      </c>
      <c r="C1139" s="296" t="s">
        <v>404</v>
      </c>
      <c r="D1139" s="297">
        <v>73.75</v>
      </c>
      <c r="E1139" s="298">
        <v>1843.72</v>
      </c>
      <c r="F1139" s="299" t="s">
        <v>804</v>
      </c>
    </row>
    <row r="1140" spans="1:6" s="293" customFormat="1" ht="14">
      <c r="A1140" s="294" t="s">
        <v>2026</v>
      </c>
      <c r="B1140" s="295" t="s">
        <v>484</v>
      </c>
      <c r="C1140" s="296" t="s">
        <v>404</v>
      </c>
      <c r="D1140" s="297">
        <v>55</v>
      </c>
      <c r="E1140" s="298">
        <v>1374.96</v>
      </c>
      <c r="F1140" s="299" t="s">
        <v>803</v>
      </c>
    </row>
    <row r="1141" spans="1:6" s="293" customFormat="1" ht="14">
      <c r="A1141" s="294" t="s">
        <v>2027</v>
      </c>
      <c r="B1141" s="295" t="s">
        <v>484</v>
      </c>
      <c r="C1141" s="296" t="s">
        <v>404</v>
      </c>
      <c r="D1141" s="297">
        <v>500</v>
      </c>
      <c r="E1141" s="298">
        <v>12500.05</v>
      </c>
      <c r="F1141" s="299" t="s">
        <v>803</v>
      </c>
    </row>
    <row r="1142" spans="1:6" s="293" customFormat="1" ht="14">
      <c r="A1142" s="294" t="s">
        <v>2028</v>
      </c>
      <c r="B1142" s="295" t="s">
        <v>484</v>
      </c>
      <c r="C1142" s="296" t="s">
        <v>404</v>
      </c>
      <c r="D1142" s="297">
        <v>391.125</v>
      </c>
      <c r="E1142" s="298">
        <v>6779.58</v>
      </c>
      <c r="F1142" s="299" t="s">
        <v>803</v>
      </c>
    </row>
    <row r="1143" spans="1:6" s="293" customFormat="1" ht="14">
      <c r="A1143" s="294" t="s">
        <v>2029</v>
      </c>
      <c r="B1143" s="295" t="s">
        <v>484</v>
      </c>
      <c r="C1143" s="296" t="s">
        <v>404</v>
      </c>
      <c r="D1143" s="297">
        <v>70</v>
      </c>
      <c r="E1143" s="298">
        <v>1749.97</v>
      </c>
      <c r="F1143" s="299" t="s">
        <v>803</v>
      </c>
    </row>
    <row r="1144" spans="1:6" s="293" customFormat="1" ht="14">
      <c r="A1144" s="294" t="s">
        <v>2030</v>
      </c>
      <c r="B1144" s="295" t="s">
        <v>484</v>
      </c>
      <c r="C1144" s="296" t="s">
        <v>404</v>
      </c>
      <c r="D1144" s="297">
        <v>70</v>
      </c>
      <c r="E1144" s="298">
        <v>1749.97</v>
      </c>
      <c r="F1144" s="299" t="s">
        <v>803</v>
      </c>
    </row>
    <row r="1145" spans="1:6" s="293" customFormat="1" ht="14">
      <c r="A1145" s="294" t="s">
        <v>2031</v>
      </c>
      <c r="B1145" s="295" t="s">
        <v>484</v>
      </c>
      <c r="C1145" s="296" t="s">
        <v>404</v>
      </c>
      <c r="D1145" s="297">
        <v>700</v>
      </c>
      <c r="E1145" s="298">
        <v>17499.97</v>
      </c>
      <c r="F1145" s="299" t="s">
        <v>803</v>
      </c>
    </row>
    <row r="1146" spans="1:6" s="293" customFormat="1" ht="14">
      <c r="A1146" s="294" t="s">
        <v>2032</v>
      </c>
      <c r="B1146" s="295" t="s">
        <v>484</v>
      </c>
      <c r="C1146" s="296" t="s">
        <v>404</v>
      </c>
      <c r="D1146" s="297">
        <v>30</v>
      </c>
      <c r="E1146" s="298">
        <v>750.01</v>
      </c>
      <c r="F1146" s="299" t="s">
        <v>803</v>
      </c>
    </row>
    <row r="1147" spans="1:6" s="293" customFormat="1" ht="14">
      <c r="A1147" s="294" t="s">
        <v>2033</v>
      </c>
      <c r="B1147" s="295" t="s">
        <v>484</v>
      </c>
      <c r="C1147" s="296" t="s">
        <v>404</v>
      </c>
      <c r="D1147" s="297">
        <v>50</v>
      </c>
      <c r="E1147" s="298">
        <v>1266.72</v>
      </c>
      <c r="F1147" s="299" t="s">
        <v>803</v>
      </c>
    </row>
    <row r="1148" spans="1:6" s="293" customFormat="1" ht="14">
      <c r="A1148" s="294" t="s">
        <v>2034</v>
      </c>
      <c r="B1148" s="295" t="s">
        <v>484</v>
      </c>
      <c r="C1148" s="296" t="s">
        <v>404</v>
      </c>
      <c r="D1148" s="297">
        <v>15000</v>
      </c>
      <c r="E1148" s="298">
        <v>255000.01</v>
      </c>
      <c r="F1148" s="299" t="s">
        <v>804</v>
      </c>
    </row>
    <row r="1149" spans="1:6" s="293" customFormat="1" ht="14">
      <c r="A1149" s="294" t="s">
        <v>2035</v>
      </c>
      <c r="B1149" s="295" t="s">
        <v>484</v>
      </c>
      <c r="C1149" s="296" t="s">
        <v>404</v>
      </c>
      <c r="D1149" s="297">
        <v>22500</v>
      </c>
      <c r="E1149" s="298">
        <v>382500.01</v>
      </c>
      <c r="F1149" s="299" t="s">
        <v>804</v>
      </c>
    </row>
    <row r="1150" spans="1:6" s="293" customFormat="1" ht="14">
      <c r="A1150" s="294" t="s">
        <v>2036</v>
      </c>
      <c r="B1150" s="295" t="s">
        <v>484</v>
      </c>
      <c r="C1150" s="296" t="s">
        <v>404</v>
      </c>
      <c r="D1150" s="297">
        <v>60.625</v>
      </c>
      <c r="E1150" s="298">
        <v>1515.66</v>
      </c>
      <c r="F1150" s="299" t="s">
        <v>804</v>
      </c>
    </row>
    <row r="1151" spans="1:6" s="293" customFormat="1" ht="14">
      <c r="A1151" s="294" t="s">
        <v>2037</v>
      </c>
      <c r="B1151" s="295" t="s">
        <v>484</v>
      </c>
      <c r="C1151" s="296" t="s">
        <v>404</v>
      </c>
      <c r="D1151" s="297">
        <v>969.82749999999987</v>
      </c>
      <c r="E1151" s="298">
        <v>24245.75</v>
      </c>
      <c r="F1151" s="299" t="s">
        <v>803</v>
      </c>
    </row>
    <row r="1152" spans="1:6" s="293" customFormat="1" ht="14">
      <c r="A1152" s="294" t="s">
        <v>2038</v>
      </c>
      <c r="B1152" s="295" t="s">
        <v>484</v>
      </c>
      <c r="C1152" s="296" t="s">
        <v>404</v>
      </c>
      <c r="D1152" s="297">
        <v>1300.875</v>
      </c>
      <c r="E1152" s="298">
        <v>32521.95</v>
      </c>
      <c r="F1152" s="299" t="s">
        <v>803</v>
      </c>
    </row>
    <row r="1153" spans="1:6" s="293" customFormat="1" ht="14">
      <c r="A1153" s="294" t="s">
        <v>2039</v>
      </c>
      <c r="B1153" s="295" t="s">
        <v>484</v>
      </c>
      <c r="C1153" s="296" t="s">
        <v>404</v>
      </c>
      <c r="D1153" s="297">
        <v>45</v>
      </c>
      <c r="E1153" s="298">
        <v>1125.01</v>
      </c>
      <c r="F1153" s="299" t="s">
        <v>803</v>
      </c>
    </row>
    <row r="1154" spans="1:6" s="293" customFormat="1" ht="14">
      <c r="A1154" s="294" t="s">
        <v>2040</v>
      </c>
      <c r="B1154" s="295" t="s">
        <v>484</v>
      </c>
      <c r="C1154" s="296" t="s">
        <v>404</v>
      </c>
      <c r="D1154" s="297">
        <v>350</v>
      </c>
      <c r="E1154" s="298">
        <v>8750.0499999999993</v>
      </c>
      <c r="F1154" s="299" t="s">
        <v>803</v>
      </c>
    </row>
    <row r="1155" spans="1:6" s="293" customFormat="1" ht="14">
      <c r="A1155" s="294" t="s">
        <v>2041</v>
      </c>
      <c r="B1155" s="295" t="s">
        <v>484</v>
      </c>
      <c r="C1155" s="296" t="s">
        <v>404</v>
      </c>
      <c r="D1155" s="297">
        <v>80</v>
      </c>
      <c r="E1155" s="298">
        <v>2026.72</v>
      </c>
      <c r="F1155" s="299" t="s">
        <v>803</v>
      </c>
    </row>
    <row r="1156" spans="1:6" s="293" customFormat="1" ht="14">
      <c r="A1156" s="294" t="s">
        <v>2042</v>
      </c>
      <c r="B1156" s="295" t="s">
        <v>484</v>
      </c>
      <c r="C1156" s="296" t="s">
        <v>404</v>
      </c>
      <c r="D1156" s="297">
        <v>195</v>
      </c>
      <c r="E1156" s="298">
        <v>2340.0100000000002</v>
      </c>
      <c r="F1156" s="299" t="s">
        <v>803</v>
      </c>
    </row>
    <row r="1157" spans="1:6" s="293" customFormat="1" ht="14">
      <c r="A1157" s="294" t="s">
        <v>2043</v>
      </c>
      <c r="B1157" s="295" t="s">
        <v>484</v>
      </c>
      <c r="C1157" s="296" t="s">
        <v>404</v>
      </c>
      <c r="D1157" s="297">
        <v>195</v>
      </c>
      <c r="E1157" s="298">
        <v>2340.0100000000002</v>
      </c>
      <c r="F1157" s="299" t="s">
        <v>803</v>
      </c>
    </row>
    <row r="1158" spans="1:6" s="293" customFormat="1" ht="14">
      <c r="A1158" s="294" t="s">
        <v>2044</v>
      </c>
      <c r="B1158" s="295" t="s">
        <v>484</v>
      </c>
      <c r="C1158" s="296" t="s">
        <v>404</v>
      </c>
      <c r="D1158" s="297">
        <v>195</v>
      </c>
      <c r="E1158" s="298">
        <v>2340.0100000000002</v>
      </c>
      <c r="F1158" s="299" t="s">
        <v>803</v>
      </c>
    </row>
    <row r="1159" spans="1:6" s="293" customFormat="1" ht="14">
      <c r="A1159" s="294" t="s">
        <v>2045</v>
      </c>
      <c r="B1159" s="295" t="s">
        <v>484</v>
      </c>
      <c r="C1159" s="296" t="s">
        <v>404</v>
      </c>
      <c r="D1159" s="297">
        <v>195</v>
      </c>
      <c r="E1159" s="298">
        <v>2340.0100000000002</v>
      </c>
      <c r="F1159" s="299" t="s">
        <v>803</v>
      </c>
    </row>
    <row r="1160" spans="1:6" s="293" customFormat="1" ht="14">
      <c r="A1160" s="294" t="s">
        <v>2046</v>
      </c>
      <c r="B1160" s="295" t="s">
        <v>484</v>
      </c>
      <c r="C1160" s="296" t="s">
        <v>404</v>
      </c>
      <c r="D1160" s="297">
        <v>195</v>
      </c>
      <c r="E1160" s="298">
        <v>2340.0100000000002</v>
      </c>
      <c r="F1160" s="299" t="s">
        <v>803</v>
      </c>
    </row>
    <row r="1161" spans="1:6" s="293" customFormat="1" ht="14">
      <c r="A1161" s="294" t="s">
        <v>2047</v>
      </c>
      <c r="B1161" s="295" t="s">
        <v>484</v>
      </c>
      <c r="C1161" s="296" t="s">
        <v>404</v>
      </c>
      <c r="D1161" s="297">
        <v>60.625</v>
      </c>
      <c r="E1161" s="298">
        <v>1515.66</v>
      </c>
      <c r="F1161" s="299" t="s">
        <v>804</v>
      </c>
    </row>
    <row r="1162" spans="1:6" s="293" customFormat="1" ht="14">
      <c r="A1162" s="294" t="s">
        <v>2048</v>
      </c>
      <c r="B1162" s="295" t="s">
        <v>484</v>
      </c>
      <c r="C1162" s="296" t="s">
        <v>404</v>
      </c>
      <c r="D1162" s="297">
        <v>195</v>
      </c>
      <c r="E1162" s="298">
        <v>2340.0100000000002</v>
      </c>
      <c r="F1162" s="299" t="s">
        <v>803</v>
      </c>
    </row>
    <row r="1163" spans="1:6" s="293" customFormat="1" ht="14">
      <c r="A1163" s="294" t="s">
        <v>2049</v>
      </c>
      <c r="B1163" s="295" t="s">
        <v>484</v>
      </c>
      <c r="C1163" s="296" t="s">
        <v>404</v>
      </c>
      <c r="D1163" s="297">
        <v>30</v>
      </c>
      <c r="E1163" s="298">
        <v>750.01</v>
      </c>
      <c r="F1163" s="299" t="s">
        <v>803</v>
      </c>
    </row>
    <row r="1164" spans="1:6" s="293" customFormat="1" ht="14">
      <c r="A1164" s="294" t="s">
        <v>2050</v>
      </c>
      <c r="B1164" s="295" t="s">
        <v>484</v>
      </c>
      <c r="C1164" s="296" t="s">
        <v>404</v>
      </c>
      <c r="D1164" s="297">
        <v>30</v>
      </c>
      <c r="E1164" s="298">
        <v>750.01</v>
      </c>
      <c r="F1164" s="299" t="s">
        <v>803</v>
      </c>
    </row>
    <row r="1165" spans="1:6" s="293" customFormat="1" ht="14">
      <c r="A1165" s="294" t="s">
        <v>2051</v>
      </c>
      <c r="B1165" s="295" t="s">
        <v>484</v>
      </c>
      <c r="C1165" s="296" t="s">
        <v>404</v>
      </c>
      <c r="D1165" s="297">
        <v>440</v>
      </c>
      <c r="E1165" s="298">
        <v>11000.05</v>
      </c>
      <c r="F1165" s="299" t="s">
        <v>803</v>
      </c>
    </row>
    <row r="1166" spans="1:6" s="293" customFormat="1" ht="14">
      <c r="A1166" s="294" t="s">
        <v>2052</v>
      </c>
      <c r="B1166" s="295" t="s">
        <v>484</v>
      </c>
      <c r="C1166" s="296" t="s">
        <v>404</v>
      </c>
      <c r="D1166" s="297">
        <v>28.674000000000007</v>
      </c>
      <c r="E1166" s="298">
        <v>623.75</v>
      </c>
      <c r="F1166" s="299" t="s">
        <v>803</v>
      </c>
    </row>
    <row r="1167" spans="1:6" s="293" customFormat="1" ht="14">
      <c r="A1167" s="294" t="s">
        <v>2053</v>
      </c>
      <c r="B1167" s="295" t="s">
        <v>484</v>
      </c>
      <c r="C1167" s="296" t="s">
        <v>404</v>
      </c>
      <c r="D1167" s="297">
        <v>32.375</v>
      </c>
      <c r="E1167" s="298">
        <v>809.36</v>
      </c>
      <c r="F1167" s="299" t="s">
        <v>803</v>
      </c>
    </row>
    <row r="1168" spans="1:6" s="293" customFormat="1" ht="14">
      <c r="A1168" s="294" t="s">
        <v>2054</v>
      </c>
      <c r="B1168" s="295" t="s">
        <v>484</v>
      </c>
      <c r="C1168" s="296" t="s">
        <v>404</v>
      </c>
      <c r="D1168" s="297">
        <v>138.28125</v>
      </c>
      <c r="E1168" s="298">
        <v>3226.52</v>
      </c>
      <c r="F1168" s="299" t="s">
        <v>804</v>
      </c>
    </row>
    <row r="1169" spans="1:6" s="293" customFormat="1" ht="14">
      <c r="A1169" s="294" t="s">
        <v>2055</v>
      </c>
      <c r="B1169" s="295" t="s">
        <v>484</v>
      </c>
      <c r="C1169" s="296" t="s">
        <v>404</v>
      </c>
      <c r="D1169" s="297">
        <v>138.28125</v>
      </c>
      <c r="E1169" s="298">
        <v>3226.52</v>
      </c>
      <c r="F1169" s="299" t="s">
        <v>804</v>
      </c>
    </row>
    <row r="1170" spans="1:6" s="301" customFormat="1" ht="14">
      <c r="A1170" s="294" t="s">
        <v>2056</v>
      </c>
      <c r="B1170" s="295" t="s">
        <v>484</v>
      </c>
      <c r="C1170" s="296" t="s">
        <v>404</v>
      </c>
      <c r="D1170" s="297">
        <v>138.28125</v>
      </c>
      <c r="E1170" s="298">
        <v>3226.52</v>
      </c>
      <c r="F1170" s="299" t="s">
        <v>804</v>
      </c>
    </row>
    <row r="1171" spans="1:6" s="301" customFormat="1" ht="14">
      <c r="A1171" s="294" t="s">
        <v>2057</v>
      </c>
      <c r="B1171" s="295" t="s">
        <v>484</v>
      </c>
      <c r="C1171" s="296" t="s">
        <v>404</v>
      </c>
      <c r="D1171" s="297">
        <v>267.25</v>
      </c>
      <c r="E1171" s="298">
        <v>6681.22</v>
      </c>
      <c r="F1171" s="299" t="s">
        <v>803</v>
      </c>
    </row>
    <row r="1172" spans="1:6" s="301" customFormat="1" ht="14">
      <c r="A1172" s="294" t="s">
        <v>2058</v>
      </c>
      <c r="B1172" s="295" t="s">
        <v>484</v>
      </c>
      <c r="C1172" s="296" t="s">
        <v>404</v>
      </c>
      <c r="D1172" s="297">
        <v>150</v>
      </c>
      <c r="E1172" s="298">
        <v>3750.01</v>
      </c>
      <c r="F1172" s="299" t="s">
        <v>803</v>
      </c>
    </row>
    <row r="1173" spans="1:6" s="301" customFormat="1" ht="14">
      <c r="A1173" s="294" t="s">
        <v>2059</v>
      </c>
      <c r="B1173" s="295" t="s">
        <v>484</v>
      </c>
      <c r="C1173" s="296" t="s">
        <v>404</v>
      </c>
      <c r="D1173" s="297">
        <v>267.25</v>
      </c>
      <c r="E1173" s="298">
        <v>6681.22</v>
      </c>
      <c r="F1173" s="299" t="s">
        <v>803</v>
      </c>
    </row>
    <row r="1174" spans="1:6" s="301" customFormat="1" ht="14">
      <c r="A1174" s="294" t="s">
        <v>2060</v>
      </c>
      <c r="B1174" s="295" t="s">
        <v>484</v>
      </c>
      <c r="C1174" s="296" t="s">
        <v>404</v>
      </c>
      <c r="D1174" s="297">
        <v>120</v>
      </c>
      <c r="E1174" s="298">
        <v>3000.01</v>
      </c>
      <c r="F1174" s="299" t="s">
        <v>803</v>
      </c>
    </row>
    <row r="1175" spans="1:6" s="301" customFormat="1" ht="14">
      <c r="A1175" s="294" t="s">
        <v>2061</v>
      </c>
      <c r="B1175" s="295" t="s">
        <v>484</v>
      </c>
      <c r="C1175" s="296" t="s">
        <v>404</v>
      </c>
      <c r="D1175" s="297">
        <v>125</v>
      </c>
      <c r="E1175" s="298">
        <v>3125.05</v>
      </c>
      <c r="F1175" s="299" t="s">
        <v>803</v>
      </c>
    </row>
    <row r="1176" spans="1:6" s="301" customFormat="1" ht="14">
      <c r="A1176" s="294" t="s">
        <v>2062</v>
      </c>
      <c r="B1176" s="295" t="s">
        <v>484</v>
      </c>
      <c r="C1176" s="296" t="s">
        <v>404</v>
      </c>
      <c r="D1176" s="297">
        <v>648.75</v>
      </c>
      <c r="E1176" s="298">
        <v>11461.25</v>
      </c>
      <c r="F1176" s="299" t="s">
        <v>804</v>
      </c>
    </row>
    <row r="1177" spans="1:6" s="301" customFormat="1" ht="14">
      <c r="A1177" s="294" t="s">
        <v>2063</v>
      </c>
      <c r="B1177" s="295" t="s">
        <v>484</v>
      </c>
      <c r="C1177" s="296" t="s">
        <v>404</v>
      </c>
      <c r="D1177" s="297">
        <v>510</v>
      </c>
      <c r="E1177" s="298">
        <v>9690.01</v>
      </c>
      <c r="F1177" s="299" t="s">
        <v>803</v>
      </c>
    </row>
    <row r="1178" spans="1:6" s="301" customFormat="1" ht="14">
      <c r="A1178" s="294" t="s">
        <v>2064</v>
      </c>
      <c r="B1178" s="295" t="s">
        <v>484</v>
      </c>
      <c r="C1178" s="296" t="s">
        <v>404</v>
      </c>
      <c r="D1178" s="297">
        <v>60</v>
      </c>
      <c r="E1178" s="298">
        <v>1500.01</v>
      </c>
      <c r="F1178" s="299" t="s">
        <v>803</v>
      </c>
    </row>
    <row r="1179" spans="1:6" s="301" customFormat="1" ht="14">
      <c r="A1179" s="294" t="s">
        <v>2065</v>
      </c>
      <c r="B1179" s="295" t="s">
        <v>484</v>
      </c>
      <c r="C1179" s="296" t="s">
        <v>404</v>
      </c>
      <c r="D1179" s="297">
        <v>23.75</v>
      </c>
      <c r="E1179" s="298">
        <v>601.72</v>
      </c>
      <c r="F1179" s="299" t="s">
        <v>803</v>
      </c>
    </row>
    <row r="1180" spans="1:6" s="301" customFormat="1" ht="14">
      <c r="A1180" s="294" t="s">
        <v>2066</v>
      </c>
      <c r="B1180" s="295" t="s">
        <v>484</v>
      </c>
      <c r="C1180" s="296" t="s">
        <v>404</v>
      </c>
      <c r="D1180" s="297">
        <v>350</v>
      </c>
      <c r="E1180" s="298">
        <v>8750.0499999999993</v>
      </c>
      <c r="F1180" s="299" t="s">
        <v>803</v>
      </c>
    </row>
    <row r="1181" spans="1:6" s="301" customFormat="1" ht="14">
      <c r="A1181" s="294" t="s">
        <v>2067</v>
      </c>
      <c r="B1181" s="295" t="s">
        <v>484</v>
      </c>
      <c r="C1181" s="296" t="s">
        <v>404</v>
      </c>
      <c r="D1181" s="297">
        <v>15</v>
      </c>
      <c r="E1181" s="298">
        <v>375.01</v>
      </c>
      <c r="F1181" s="299" t="s">
        <v>803</v>
      </c>
    </row>
    <row r="1182" spans="1:6" s="301" customFormat="1" ht="14">
      <c r="A1182" s="294" t="s">
        <v>2068</v>
      </c>
      <c r="B1182" s="295" t="s">
        <v>484</v>
      </c>
      <c r="C1182" s="296" t="s">
        <v>404</v>
      </c>
      <c r="D1182" s="297">
        <v>522.35</v>
      </c>
      <c r="E1182" s="298">
        <v>13058.8</v>
      </c>
      <c r="F1182" s="299" t="s">
        <v>803</v>
      </c>
    </row>
    <row r="1183" spans="1:6" s="301" customFormat="1" ht="14">
      <c r="A1183" s="294" t="s">
        <v>2069</v>
      </c>
      <c r="B1183" s="295" t="s">
        <v>484</v>
      </c>
      <c r="C1183" s="296" t="s">
        <v>404</v>
      </c>
      <c r="D1183" s="297">
        <v>49.400000000000006</v>
      </c>
      <c r="E1183" s="298">
        <v>1251.52</v>
      </c>
      <c r="F1183" s="299" t="s">
        <v>803</v>
      </c>
    </row>
    <row r="1184" spans="1:6" s="301" customFormat="1" ht="14">
      <c r="A1184" s="294" t="s">
        <v>2070</v>
      </c>
      <c r="B1184" s="295" t="s">
        <v>484</v>
      </c>
      <c r="C1184" s="296" t="s">
        <v>404</v>
      </c>
      <c r="D1184" s="297">
        <v>669.72500000000002</v>
      </c>
      <c r="E1184" s="298">
        <v>16743.11</v>
      </c>
      <c r="F1184" s="299" t="s">
        <v>803</v>
      </c>
    </row>
    <row r="1185" spans="1:6" s="301" customFormat="1" ht="14">
      <c r="A1185" s="294" t="s">
        <v>2071</v>
      </c>
      <c r="B1185" s="295" t="s">
        <v>484</v>
      </c>
      <c r="C1185" s="296" t="s">
        <v>404</v>
      </c>
      <c r="D1185" s="297">
        <v>669.72500000000002</v>
      </c>
      <c r="E1185" s="298">
        <v>16743.11</v>
      </c>
      <c r="F1185" s="299" t="s">
        <v>804</v>
      </c>
    </row>
    <row r="1186" spans="1:6" s="301" customFormat="1" ht="14">
      <c r="A1186" s="294" t="s">
        <v>2072</v>
      </c>
      <c r="B1186" s="295" t="s">
        <v>484</v>
      </c>
      <c r="C1186" s="296" t="s">
        <v>404</v>
      </c>
      <c r="D1186" s="297">
        <v>65</v>
      </c>
      <c r="E1186" s="298">
        <v>1646.72</v>
      </c>
      <c r="F1186" s="299" t="s">
        <v>803</v>
      </c>
    </row>
    <row r="1187" spans="1:6" s="301" customFormat="1" ht="14">
      <c r="A1187" s="294" t="s">
        <v>2073</v>
      </c>
      <c r="B1187" s="295" t="s">
        <v>484</v>
      </c>
      <c r="C1187" s="296" t="s">
        <v>404</v>
      </c>
      <c r="D1187" s="297">
        <v>400</v>
      </c>
      <c r="E1187" s="298">
        <v>9999.9699999999993</v>
      </c>
      <c r="F1187" s="299" t="s">
        <v>803</v>
      </c>
    </row>
    <row r="1188" spans="1:6" s="301" customFormat="1" ht="14">
      <c r="A1188" s="294" t="s">
        <v>2074</v>
      </c>
      <c r="B1188" s="295" t="s">
        <v>484</v>
      </c>
      <c r="C1188" s="296" t="s">
        <v>404</v>
      </c>
      <c r="D1188" s="297">
        <v>400</v>
      </c>
      <c r="E1188" s="298">
        <v>9999.9699999999993</v>
      </c>
      <c r="F1188" s="299" t="s">
        <v>803</v>
      </c>
    </row>
    <row r="1189" spans="1:6" s="301" customFormat="1" ht="14">
      <c r="A1189" s="294" t="s">
        <v>2075</v>
      </c>
      <c r="B1189" s="295" t="s">
        <v>484</v>
      </c>
      <c r="C1189" s="296" t="s">
        <v>404</v>
      </c>
      <c r="D1189" s="297">
        <v>2320</v>
      </c>
      <c r="E1189" s="298">
        <v>58000</v>
      </c>
      <c r="F1189" s="299" t="s">
        <v>803</v>
      </c>
    </row>
    <row r="1190" spans="1:6" s="301" customFormat="1" ht="28">
      <c r="A1190" s="294" t="s">
        <v>2076</v>
      </c>
      <c r="B1190" s="295" t="s">
        <v>688</v>
      </c>
      <c r="C1190" s="296" t="s">
        <v>404</v>
      </c>
      <c r="D1190" s="297">
        <v>2897.5625</v>
      </c>
      <c r="E1190" s="298">
        <v>18351.22</v>
      </c>
      <c r="F1190" s="299" t="s">
        <v>803</v>
      </c>
    </row>
    <row r="1191" spans="1:6" s="301" customFormat="1" ht="28">
      <c r="A1191" s="294" t="s">
        <v>2077</v>
      </c>
      <c r="B1191" s="295" t="s">
        <v>688</v>
      </c>
      <c r="C1191" s="296" t="s">
        <v>404</v>
      </c>
      <c r="D1191" s="297">
        <v>2897.5625</v>
      </c>
      <c r="E1191" s="298">
        <v>18351.22</v>
      </c>
      <c r="F1191" s="299" t="s">
        <v>803</v>
      </c>
    </row>
    <row r="1192" spans="1:6" s="301" customFormat="1" ht="28">
      <c r="A1192" s="294" t="s">
        <v>2078</v>
      </c>
      <c r="B1192" s="295" t="s">
        <v>689</v>
      </c>
      <c r="C1192" s="296" t="s">
        <v>404</v>
      </c>
      <c r="D1192" s="297">
        <v>3696.75</v>
      </c>
      <c r="E1192" s="298">
        <v>23412.79</v>
      </c>
      <c r="F1192" s="299" t="s">
        <v>803</v>
      </c>
    </row>
    <row r="1193" spans="1:6" s="301" customFormat="1" ht="14">
      <c r="A1193" s="294" t="s">
        <v>2079</v>
      </c>
      <c r="B1193" s="295" t="s">
        <v>690</v>
      </c>
      <c r="C1193" s="296" t="s">
        <v>404</v>
      </c>
      <c r="D1193" s="297">
        <v>3150</v>
      </c>
      <c r="E1193" s="298">
        <v>19950.04</v>
      </c>
      <c r="F1193" s="299" t="s">
        <v>803</v>
      </c>
    </row>
    <row r="1194" spans="1:6" s="301" customFormat="1" ht="14">
      <c r="A1194" s="294" t="s">
        <v>2080</v>
      </c>
      <c r="B1194" s="295" t="s">
        <v>690</v>
      </c>
      <c r="C1194" s="296" t="s">
        <v>404</v>
      </c>
      <c r="D1194" s="297">
        <v>3156.5625</v>
      </c>
      <c r="E1194" s="298">
        <v>19991.599999999999</v>
      </c>
      <c r="F1194" s="299" t="s">
        <v>803</v>
      </c>
    </row>
    <row r="1195" spans="1:6" s="301" customFormat="1" ht="14">
      <c r="A1195" s="294" t="s">
        <v>2081</v>
      </c>
      <c r="B1195" s="295" t="s">
        <v>691</v>
      </c>
      <c r="C1195" s="296" t="s">
        <v>404</v>
      </c>
      <c r="D1195" s="297">
        <v>6653.1297500000001</v>
      </c>
      <c r="E1195" s="298">
        <v>42136.5</v>
      </c>
      <c r="F1195" s="299" t="s">
        <v>803</v>
      </c>
    </row>
    <row r="1196" spans="1:6" s="301" customFormat="1" ht="14">
      <c r="A1196" s="294" t="s">
        <v>849</v>
      </c>
      <c r="B1196" s="295" t="s">
        <v>628</v>
      </c>
      <c r="C1196" s="296" t="s">
        <v>404</v>
      </c>
      <c r="D1196" s="297">
        <v>745.90425000000005</v>
      </c>
      <c r="E1196" s="298">
        <v>3480.89</v>
      </c>
      <c r="F1196" s="299" t="s">
        <v>803</v>
      </c>
    </row>
    <row r="1197" spans="1:6" s="301" customFormat="1" ht="14">
      <c r="A1197" s="294" t="s">
        <v>850</v>
      </c>
      <c r="B1197" s="295" t="s">
        <v>628</v>
      </c>
      <c r="C1197" s="296" t="s">
        <v>404</v>
      </c>
      <c r="D1197" s="297">
        <v>745.90425000000005</v>
      </c>
      <c r="E1197" s="298">
        <v>3480.92</v>
      </c>
      <c r="F1197" s="299" t="s">
        <v>803</v>
      </c>
    </row>
    <row r="1198" spans="1:6" s="301" customFormat="1" ht="14">
      <c r="A1198" s="294" t="s">
        <v>851</v>
      </c>
      <c r="B1198" s="295" t="s">
        <v>628</v>
      </c>
      <c r="C1198" s="296" t="s">
        <v>404</v>
      </c>
      <c r="D1198" s="297">
        <v>745.90425000000005</v>
      </c>
      <c r="E1198" s="298">
        <v>3480.92</v>
      </c>
      <c r="F1198" s="299" t="s">
        <v>803</v>
      </c>
    </row>
    <row r="1199" spans="1:6" s="301" customFormat="1" ht="14">
      <c r="A1199" s="294" t="s">
        <v>852</v>
      </c>
      <c r="B1199" s="295" t="s">
        <v>628</v>
      </c>
      <c r="C1199" s="296" t="s">
        <v>404</v>
      </c>
      <c r="D1199" s="297">
        <v>745.90425000000005</v>
      </c>
      <c r="E1199" s="298">
        <v>3480.92</v>
      </c>
      <c r="F1199" s="299" t="s">
        <v>803</v>
      </c>
    </row>
    <row r="1200" spans="1:6" s="301" customFormat="1" ht="14">
      <c r="A1200" s="294" t="s">
        <v>853</v>
      </c>
      <c r="B1200" s="295" t="s">
        <v>628</v>
      </c>
      <c r="C1200" s="296" t="s">
        <v>404</v>
      </c>
      <c r="D1200" s="297">
        <v>745.90425000000005</v>
      </c>
      <c r="E1200" s="298">
        <v>3480.92</v>
      </c>
      <c r="F1200" s="299" t="s">
        <v>803</v>
      </c>
    </row>
    <row r="1201" spans="1:6" s="301" customFormat="1" ht="14">
      <c r="A1201" s="294" t="s">
        <v>854</v>
      </c>
      <c r="B1201" s="295" t="s">
        <v>628</v>
      </c>
      <c r="C1201" s="296" t="s">
        <v>404</v>
      </c>
      <c r="D1201" s="297">
        <v>745.90425000000005</v>
      </c>
      <c r="E1201" s="298">
        <v>3480.92</v>
      </c>
      <c r="F1201" s="299" t="s">
        <v>803</v>
      </c>
    </row>
    <row r="1202" spans="1:6" s="301" customFormat="1" ht="14">
      <c r="A1202" s="294" t="s">
        <v>855</v>
      </c>
      <c r="B1202" s="295" t="s">
        <v>628</v>
      </c>
      <c r="C1202" s="296" t="s">
        <v>404</v>
      </c>
      <c r="D1202" s="297">
        <v>745.90425000000005</v>
      </c>
      <c r="E1202" s="298">
        <v>3480.92</v>
      </c>
      <c r="F1202" s="299" t="s">
        <v>803</v>
      </c>
    </row>
    <row r="1203" spans="1:6" s="301" customFormat="1" ht="14">
      <c r="A1203" s="294" t="s">
        <v>856</v>
      </c>
      <c r="B1203" s="295" t="s">
        <v>628</v>
      </c>
      <c r="C1203" s="296" t="s">
        <v>404</v>
      </c>
      <c r="D1203" s="297">
        <v>745.90425000000005</v>
      </c>
      <c r="E1203" s="298">
        <v>3480.92</v>
      </c>
      <c r="F1203" s="299" t="s">
        <v>803</v>
      </c>
    </row>
    <row r="1204" spans="1:6" s="301" customFormat="1" ht="14">
      <c r="A1204" s="294" t="s">
        <v>859</v>
      </c>
      <c r="B1204" s="295" t="s">
        <v>805</v>
      </c>
      <c r="C1204" s="296" t="s">
        <v>404</v>
      </c>
      <c r="D1204" s="297">
        <v>1499.0152500000002</v>
      </c>
      <c r="E1204" s="298">
        <v>6995.44</v>
      </c>
      <c r="F1204" s="299" t="s">
        <v>803</v>
      </c>
    </row>
    <row r="1205" spans="1:6" s="301" customFormat="1" ht="14">
      <c r="A1205" s="294" t="s">
        <v>861</v>
      </c>
      <c r="B1205" s="295" t="s">
        <v>806</v>
      </c>
      <c r="C1205" s="296" t="s">
        <v>404</v>
      </c>
      <c r="D1205" s="297">
        <v>483.75675000000001</v>
      </c>
      <c r="E1205" s="298">
        <v>2257.5700000000002</v>
      </c>
      <c r="F1205" s="299" t="s">
        <v>803</v>
      </c>
    </row>
    <row r="1206" spans="1:6" s="301" customFormat="1" ht="14">
      <c r="A1206" s="294" t="s">
        <v>862</v>
      </c>
      <c r="B1206" s="295" t="s">
        <v>806</v>
      </c>
      <c r="C1206" s="296" t="s">
        <v>404</v>
      </c>
      <c r="D1206" s="297">
        <v>483.75675000000001</v>
      </c>
      <c r="E1206" s="298">
        <v>2257.5700000000002</v>
      </c>
      <c r="F1206" s="299" t="s">
        <v>803</v>
      </c>
    </row>
    <row r="1207" spans="1:6" s="301" customFormat="1" ht="14">
      <c r="A1207" s="294" t="s">
        <v>863</v>
      </c>
      <c r="B1207" s="295" t="s">
        <v>806</v>
      </c>
      <c r="C1207" s="296" t="s">
        <v>404</v>
      </c>
      <c r="D1207" s="297">
        <v>483.75675000000001</v>
      </c>
      <c r="E1207" s="298">
        <v>2257.5700000000002</v>
      </c>
      <c r="F1207" s="299" t="s">
        <v>803</v>
      </c>
    </row>
    <row r="1208" spans="1:6" s="301" customFormat="1" ht="42">
      <c r="A1208" s="294" t="s">
        <v>864</v>
      </c>
      <c r="B1208" s="295" t="s">
        <v>807</v>
      </c>
      <c r="C1208" s="296" t="s">
        <v>404</v>
      </c>
      <c r="D1208" s="297">
        <v>771.12799999999993</v>
      </c>
      <c r="E1208" s="298">
        <v>3598.63</v>
      </c>
      <c r="F1208" s="299" t="s">
        <v>803</v>
      </c>
    </row>
    <row r="1209" spans="1:6" s="301" customFormat="1" ht="42">
      <c r="A1209" s="294" t="s">
        <v>865</v>
      </c>
      <c r="B1209" s="295" t="s">
        <v>807</v>
      </c>
      <c r="C1209" s="296" t="s">
        <v>404</v>
      </c>
      <c r="D1209" s="297">
        <v>771.12799999999993</v>
      </c>
      <c r="E1209" s="298">
        <v>3598.63</v>
      </c>
      <c r="F1209" s="299" t="s">
        <v>803</v>
      </c>
    </row>
    <row r="1210" spans="1:6" s="301" customFormat="1" ht="42">
      <c r="A1210" s="294" t="s">
        <v>866</v>
      </c>
      <c r="B1210" s="295" t="s">
        <v>807</v>
      </c>
      <c r="C1210" s="296" t="s">
        <v>404</v>
      </c>
      <c r="D1210" s="297">
        <v>771.12799999999993</v>
      </c>
      <c r="E1210" s="298">
        <v>3598.63</v>
      </c>
      <c r="F1210" s="299" t="s">
        <v>803</v>
      </c>
    </row>
    <row r="1211" spans="1:6" s="301" customFormat="1" ht="42">
      <c r="A1211" s="294" t="s">
        <v>867</v>
      </c>
      <c r="B1211" s="295" t="s">
        <v>807</v>
      </c>
      <c r="C1211" s="296" t="s">
        <v>404</v>
      </c>
      <c r="D1211" s="297">
        <v>771.12799999999993</v>
      </c>
      <c r="E1211" s="298">
        <v>3598.63</v>
      </c>
      <c r="F1211" s="299" t="s">
        <v>803</v>
      </c>
    </row>
    <row r="1212" spans="1:6" s="301" customFormat="1" ht="42">
      <c r="A1212" s="294" t="s">
        <v>868</v>
      </c>
      <c r="B1212" s="295" t="s">
        <v>807</v>
      </c>
      <c r="C1212" s="296" t="s">
        <v>404</v>
      </c>
      <c r="D1212" s="297">
        <v>771.12799999999993</v>
      </c>
      <c r="E1212" s="298">
        <v>3598.63</v>
      </c>
      <c r="F1212" s="299" t="s">
        <v>803</v>
      </c>
    </row>
    <row r="1213" spans="1:6" s="301" customFormat="1" ht="42">
      <c r="A1213" s="294" t="s">
        <v>869</v>
      </c>
      <c r="B1213" s="295" t="s">
        <v>807</v>
      </c>
      <c r="C1213" s="296" t="s">
        <v>404</v>
      </c>
      <c r="D1213" s="297">
        <v>771.12799999999993</v>
      </c>
      <c r="E1213" s="298">
        <v>3598.63</v>
      </c>
      <c r="F1213" s="299" t="s">
        <v>803</v>
      </c>
    </row>
    <row r="1214" spans="1:6" s="301" customFormat="1" ht="42">
      <c r="A1214" s="294" t="s">
        <v>870</v>
      </c>
      <c r="B1214" s="295" t="s">
        <v>807</v>
      </c>
      <c r="C1214" s="296" t="s">
        <v>404</v>
      </c>
      <c r="D1214" s="297">
        <v>771.12799999999993</v>
      </c>
      <c r="E1214" s="298">
        <v>3598.6</v>
      </c>
      <c r="F1214" s="299" t="s">
        <v>803</v>
      </c>
    </row>
    <row r="1215" spans="1:6" s="301" customFormat="1" ht="42">
      <c r="A1215" s="294" t="s">
        <v>871</v>
      </c>
      <c r="B1215" s="295" t="s">
        <v>807</v>
      </c>
      <c r="C1215" s="296" t="s">
        <v>404</v>
      </c>
      <c r="D1215" s="297">
        <v>771.12799999999993</v>
      </c>
      <c r="E1215" s="298">
        <v>3598.6</v>
      </c>
      <c r="F1215" s="299" t="s">
        <v>803</v>
      </c>
    </row>
    <row r="1216" spans="1:6" s="301" customFormat="1" ht="14">
      <c r="A1216" s="294" t="s">
        <v>860</v>
      </c>
      <c r="B1216" s="295" t="s">
        <v>805</v>
      </c>
      <c r="C1216" s="296" t="s">
        <v>404</v>
      </c>
      <c r="D1216" s="297">
        <v>1499.0152500000002</v>
      </c>
      <c r="E1216" s="298">
        <v>5996.07</v>
      </c>
      <c r="F1216" s="299" t="s">
        <v>803</v>
      </c>
    </row>
    <row r="1217" spans="1:6" s="301" customFormat="1" ht="14">
      <c r="A1217" s="294" t="s">
        <v>857</v>
      </c>
      <c r="B1217" s="295" t="s">
        <v>628</v>
      </c>
      <c r="C1217" s="296" t="s">
        <v>404</v>
      </c>
      <c r="D1217" s="297">
        <v>745.90425000000005</v>
      </c>
      <c r="E1217" s="298">
        <v>2983.68</v>
      </c>
      <c r="F1217" s="299" t="s">
        <v>803</v>
      </c>
    </row>
    <row r="1218" spans="1:6" s="301" customFormat="1" ht="14">
      <c r="A1218" s="294" t="s">
        <v>858</v>
      </c>
      <c r="B1218" s="295" t="s">
        <v>628</v>
      </c>
      <c r="C1218" s="296" t="s">
        <v>404</v>
      </c>
      <c r="D1218" s="297">
        <v>745.90425000000005</v>
      </c>
      <c r="E1218" s="298">
        <v>2983.68</v>
      </c>
      <c r="F1218" s="299" t="s">
        <v>803</v>
      </c>
    </row>
    <row r="1219" spans="1:6" s="301" customFormat="1" ht="14">
      <c r="A1219" s="294" t="s">
        <v>872</v>
      </c>
      <c r="B1219" s="295" t="s">
        <v>434</v>
      </c>
      <c r="C1219" s="296" t="s">
        <v>427</v>
      </c>
      <c r="D1219" s="297">
        <v>2458.0875000000001</v>
      </c>
      <c r="E1219" s="298">
        <v>9832.3799999999992</v>
      </c>
      <c r="F1219" s="299" t="s">
        <v>803</v>
      </c>
    </row>
    <row r="1220" spans="1:6" s="301" customFormat="1" ht="14">
      <c r="A1220" s="302" t="s">
        <v>2082</v>
      </c>
      <c r="B1220" s="303" t="s">
        <v>458</v>
      </c>
      <c r="C1220" s="304" t="s">
        <v>404</v>
      </c>
      <c r="D1220" s="305">
        <v>705</v>
      </c>
      <c r="E1220" s="306">
        <v>2585.0100000000002</v>
      </c>
      <c r="F1220" s="307" t="s">
        <v>803</v>
      </c>
    </row>
    <row r="1221" spans="1:6" s="301" customFormat="1" ht="14">
      <c r="A1221" s="302" t="s">
        <v>2083</v>
      </c>
      <c r="B1221" s="303" t="s">
        <v>457</v>
      </c>
      <c r="C1221" s="304" t="s">
        <v>404</v>
      </c>
      <c r="D1221" s="305">
        <v>640</v>
      </c>
      <c r="E1221" s="306">
        <v>2346.6999999999998</v>
      </c>
      <c r="F1221" s="307" t="s">
        <v>803</v>
      </c>
    </row>
    <row r="1222" spans="1:6" s="301" customFormat="1" ht="14">
      <c r="A1222" s="302" t="s">
        <v>2084</v>
      </c>
      <c r="B1222" s="303" t="s">
        <v>458</v>
      </c>
      <c r="C1222" s="304" t="s">
        <v>404</v>
      </c>
      <c r="D1222" s="305">
        <v>390</v>
      </c>
      <c r="E1222" s="306">
        <v>1430.01</v>
      </c>
      <c r="F1222" s="307" t="s">
        <v>803</v>
      </c>
    </row>
    <row r="1223" spans="1:6" s="301" customFormat="1" ht="14">
      <c r="A1223" s="302" t="s">
        <v>2085</v>
      </c>
      <c r="B1223" s="303" t="s">
        <v>457</v>
      </c>
      <c r="C1223" s="304" t="s">
        <v>404</v>
      </c>
      <c r="D1223" s="305">
        <v>322.5</v>
      </c>
      <c r="E1223" s="306">
        <v>1182.54</v>
      </c>
      <c r="F1223" s="307" t="s">
        <v>803</v>
      </c>
    </row>
    <row r="1224" spans="1:6" s="301" customFormat="1" ht="14">
      <c r="A1224" s="302" t="s">
        <v>2430</v>
      </c>
      <c r="B1224" s="303" t="s">
        <v>469</v>
      </c>
      <c r="C1224" s="304" t="s">
        <v>404</v>
      </c>
      <c r="D1224" s="305">
        <v>112.88400000000001</v>
      </c>
      <c r="E1224" s="306">
        <v>451.57</v>
      </c>
      <c r="F1224" s="307" t="s">
        <v>803</v>
      </c>
    </row>
    <row r="1225" spans="1:6" s="301" customFormat="1" ht="14">
      <c r="A1225" s="302" t="s">
        <v>2431</v>
      </c>
      <c r="B1225" s="303" t="s">
        <v>469</v>
      </c>
      <c r="C1225" s="304" t="s">
        <v>404</v>
      </c>
      <c r="D1225" s="305">
        <v>112.88400000000001</v>
      </c>
      <c r="E1225" s="306">
        <v>451.57</v>
      </c>
      <c r="F1225" s="307" t="s">
        <v>803</v>
      </c>
    </row>
    <row r="1226" spans="1:6" s="301" customFormat="1" ht="14">
      <c r="A1226" s="302" t="s">
        <v>2432</v>
      </c>
      <c r="B1226" s="303" t="s">
        <v>469</v>
      </c>
      <c r="C1226" s="304" t="s">
        <v>404</v>
      </c>
      <c r="D1226" s="305">
        <v>112.88400000000001</v>
      </c>
      <c r="E1226" s="306">
        <v>451.57</v>
      </c>
      <c r="F1226" s="307" t="s">
        <v>803</v>
      </c>
    </row>
    <row r="1227" spans="1:6" s="301" customFormat="1" ht="14">
      <c r="A1227" s="302" t="s">
        <v>2433</v>
      </c>
      <c r="B1227" s="303" t="s">
        <v>469</v>
      </c>
      <c r="C1227" s="304" t="s">
        <v>404</v>
      </c>
      <c r="D1227" s="305">
        <v>112.88400000000001</v>
      </c>
      <c r="E1227" s="306">
        <v>451.57</v>
      </c>
      <c r="F1227" s="307" t="s">
        <v>803</v>
      </c>
    </row>
    <row r="1228" spans="1:6" s="301" customFormat="1" ht="14">
      <c r="A1228" s="302" t="s">
        <v>2434</v>
      </c>
      <c r="B1228" s="303" t="s">
        <v>469</v>
      </c>
      <c r="C1228" s="304" t="s">
        <v>404</v>
      </c>
      <c r="D1228" s="305">
        <v>112.88400000000001</v>
      </c>
      <c r="E1228" s="306">
        <v>451.57</v>
      </c>
      <c r="F1228" s="307" t="s">
        <v>803</v>
      </c>
    </row>
    <row r="1229" spans="1:6" s="301" customFormat="1" ht="14">
      <c r="A1229" s="302" t="s">
        <v>2435</v>
      </c>
      <c r="B1229" s="303" t="s">
        <v>469</v>
      </c>
      <c r="C1229" s="304" t="s">
        <v>404</v>
      </c>
      <c r="D1229" s="305">
        <v>112.88400000000001</v>
      </c>
      <c r="E1229" s="306">
        <v>451.57</v>
      </c>
      <c r="F1229" s="307" t="s">
        <v>803</v>
      </c>
    </row>
    <row r="1230" spans="1:6" s="301" customFormat="1" ht="14">
      <c r="A1230" s="302" t="s">
        <v>2436</v>
      </c>
      <c r="B1230" s="303" t="s">
        <v>469</v>
      </c>
      <c r="C1230" s="304" t="s">
        <v>404</v>
      </c>
      <c r="D1230" s="305">
        <v>112.88400000000001</v>
      </c>
      <c r="E1230" s="306">
        <v>451.57</v>
      </c>
      <c r="F1230" s="307" t="s">
        <v>803</v>
      </c>
    </row>
    <row r="1231" spans="1:6" s="301" customFormat="1" ht="14">
      <c r="A1231" s="302" t="s">
        <v>2437</v>
      </c>
      <c r="B1231" s="303" t="s">
        <v>469</v>
      </c>
      <c r="C1231" s="304" t="s">
        <v>404</v>
      </c>
      <c r="D1231" s="305">
        <v>112.88400000000001</v>
      </c>
      <c r="E1231" s="306">
        <v>451.57</v>
      </c>
      <c r="F1231" s="307" t="s">
        <v>803</v>
      </c>
    </row>
    <row r="1232" spans="1:6" s="301" customFormat="1" ht="14">
      <c r="A1232" s="302" t="s">
        <v>2438</v>
      </c>
      <c r="B1232" s="303" t="s">
        <v>469</v>
      </c>
      <c r="C1232" s="304" t="s">
        <v>404</v>
      </c>
      <c r="D1232" s="305">
        <v>112.88400000000001</v>
      </c>
      <c r="E1232" s="306">
        <v>451.57</v>
      </c>
      <c r="F1232" s="307" t="s">
        <v>803</v>
      </c>
    </row>
    <row r="1233" spans="1:6" s="301" customFormat="1" ht="14">
      <c r="A1233" s="302" t="s">
        <v>2439</v>
      </c>
      <c r="B1233" s="303" t="s">
        <v>469</v>
      </c>
      <c r="C1233" s="304" t="s">
        <v>404</v>
      </c>
      <c r="D1233" s="305">
        <v>112.88400000000001</v>
      </c>
      <c r="E1233" s="306">
        <v>451.57</v>
      </c>
      <c r="F1233" s="307" t="s">
        <v>803</v>
      </c>
    </row>
    <row r="1234" spans="1:6" s="301" customFormat="1" ht="14">
      <c r="A1234" s="302" t="s">
        <v>2440</v>
      </c>
      <c r="B1234" s="303" t="s">
        <v>469</v>
      </c>
      <c r="C1234" s="304" t="s">
        <v>404</v>
      </c>
      <c r="D1234" s="305">
        <v>112.88400000000001</v>
      </c>
      <c r="E1234" s="306">
        <v>451.57</v>
      </c>
      <c r="F1234" s="307" t="s">
        <v>803</v>
      </c>
    </row>
    <row r="1235" spans="1:6" s="301" customFormat="1" ht="14">
      <c r="A1235" s="302" t="s">
        <v>2441</v>
      </c>
      <c r="B1235" s="303" t="s">
        <v>469</v>
      </c>
      <c r="C1235" s="304" t="s">
        <v>404</v>
      </c>
      <c r="D1235" s="305">
        <v>112.88400000000001</v>
      </c>
      <c r="E1235" s="306">
        <v>451.57</v>
      </c>
      <c r="F1235" s="307" t="s">
        <v>803</v>
      </c>
    </row>
    <row r="1236" spans="1:6" s="301" customFormat="1" ht="14">
      <c r="A1236" s="302" t="s">
        <v>2442</v>
      </c>
      <c r="B1236" s="303" t="s">
        <v>469</v>
      </c>
      <c r="C1236" s="304" t="s">
        <v>404</v>
      </c>
      <c r="D1236" s="305">
        <v>112.88400000000001</v>
      </c>
      <c r="E1236" s="306">
        <v>451.57</v>
      </c>
      <c r="F1236" s="307" t="s">
        <v>803</v>
      </c>
    </row>
    <row r="1237" spans="1:6" s="301" customFormat="1" ht="14">
      <c r="A1237" s="302" t="s">
        <v>2443</v>
      </c>
      <c r="B1237" s="303" t="s">
        <v>469</v>
      </c>
      <c r="C1237" s="304" t="s">
        <v>404</v>
      </c>
      <c r="D1237" s="305">
        <v>112.88400000000001</v>
      </c>
      <c r="E1237" s="306">
        <v>451.57</v>
      </c>
      <c r="F1237" s="307" t="s">
        <v>803</v>
      </c>
    </row>
    <row r="1238" spans="1:6" s="301" customFormat="1" ht="14">
      <c r="A1238" s="302" t="s">
        <v>2444</v>
      </c>
      <c r="B1238" s="303" t="s">
        <v>469</v>
      </c>
      <c r="C1238" s="304" t="s">
        <v>404</v>
      </c>
      <c r="D1238" s="305">
        <v>112.88400000000001</v>
      </c>
      <c r="E1238" s="306">
        <v>451.57</v>
      </c>
      <c r="F1238" s="307" t="s">
        <v>803</v>
      </c>
    </row>
    <row r="1239" spans="1:6" s="301" customFormat="1" ht="14">
      <c r="A1239" s="302" t="s">
        <v>2445</v>
      </c>
      <c r="B1239" s="303" t="s">
        <v>469</v>
      </c>
      <c r="C1239" s="304" t="s">
        <v>404</v>
      </c>
      <c r="D1239" s="305">
        <v>112.88400000000001</v>
      </c>
      <c r="E1239" s="306">
        <v>451.57</v>
      </c>
      <c r="F1239" s="307" t="s">
        <v>803</v>
      </c>
    </row>
    <row r="1240" spans="1:6" s="301" customFormat="1" ht="14">
      <c r="A1240" s="302" t="s">
        <v>2446</v>
      </c>
      <c r="B1240" s="303" t="s">
        <v>2447</v>
      </c>
      <c r="C1240" s="304" t="s">
        <v>427</v>
      </c>
      <c r="D1240" s="305">
        <v>877.74554999999998</v>
      </c>
      <c r="E1240" s="306">
        <v>6144.29</v>
      </c>
      <c r="F1240" s="307" t="s">
        <v>803</v>
      </c>
    </row>
    <row r="1241" spans="1:6" s="301" customFormat="1" ht="14">
      <c r="A1241" s="302" t="s">
        <v>2448</v>
      </c>
      <c r="B1241" s="303" t="s">
        <v>2449</v>
      </c>
      <c r="C1241" s="304" t="s">
        <v>427</v>
      </c>
      <c r="D1241" s="305">
        <v>742.75071749999995</v>
      </c>
      <c r="E1241" s="306">
        <v>2971.08</v>
      </c>
      <c r="F1241" s="307" t="s">
        <v>803</v>
      </c>
    </row>
    <row r="1242" spans="1:6" s="301" customFormat="1" ht="14">
      <c r="A1242" s="302" t="s">
        <v>2450</v>
      </c>
      <c r="B1242" s="303" t="s">
        <v>2449</v>
      </c>
      <c r="C1242" s="304" t="s">
        <v>427</v>
      </c>
      <c r="D1242" s="305">
        <v>742.75071749999995</v>
      </c>
      <c r="E1242" s="306">
        <v>2971.05</v>
      </c>
      <c r="F1242" s="307" t="s">
        <v>803</v>
      </c>
    </row>
    <row r="1243" spans="1:6" s="301" customFormat="1" ht="28">
      <c r="A1243" s="302" t="s">
        <v>2451</v>
      </c>
      <c r="B1243" s="303" t="s">
        <v>2452</v>
      </c>
      <c r="C1243" s="304">
        <v>0.33329999999999999</v>
      </c>
      <c r="D1243" s="305">
        <v>163.25867249999999</v>
      </c>
      <c r="E1243" s="306">
        <v>653.08000000000004</v>
      </c>
      <c r="F1243" s="307" t="s">
        <v>803</v>
      </c>
    </row>
    <row r="1244" spans="1:6" s="301" customFormat="1" ht="28">
      <c r="A1244" s="302" t="s">
        <v>2453</v>
      </c>
      <c r="B1244" s="303" t="s">
        <v>2452</v>
      </c>
      <c r="C1244" s="304" t="s">
        <v>427</v>
      </c>
      <c r="D1244" s="305">
        <v>163.25867249999999</v>
      </c>
      <c r="E1244" s="306">
        <v>653.08000000000004</v>
      </c>
      <c r="F1244" s="307" t="s">
        <v>803</v>
      </c>
    </row>
    <row r="1245" spans="1:6" s="574" customFormat="1" ht="14">
      <c r="A1245" s="302">
        <v>1263</v>
      </c>
      <c r="B1245" s="303" t="s">
        <v>2456</v>
      </c>
      <c r="C1245" s="632">
        <v>0.1</v>
      </c>
      <c r="D1245" s="305">
        <v>148</v>
      </c>
      <c r="E1245" s="306">
        <v>295.04000000000002</v>
      </c>
      <c r="F1245" s="307" t="s">
        <v>803</v>
      </c>
    </row>
    <row r="1246" spans="1:6" s="574" customFormat="1" ht="14">
      <c r="A1246" s="302">
        <v>1263</v>
      </c>
      <c r="B1246" s="303" t="s">
        <v>2456</v>
      </c>
      <c r="C1246" s="632">
        <v>0.1</v>
      </c>
      <c r="D1246" s="305">
        <v>148</v>
      </c>
      <c r="E1246" s="306">
        <v>295.04000000000002</v>
      </c>
      <c r="F1246" s="307" t="s">
        <v>803</v>
      </c>
    </row>
    <row r="1247" spans="1:6" s="574" customFormat="1" ht="14">
      <c r="A1247" s="302">
        <v>1263</v>
      </c>
      <c r="B1247" s="303" t="s">
        <v>4474</v>
      </c>
      <c r="C1247" s="632">
        <v>0.1</v>
      </c>
      <c r="D1247" s="305">
        <v>950</v>
      </c>
      <c r="E1247" s="306">
        <v>1900.01</v>
      </c>
      <c r="F1247" s="307" t="s">
        <v>803</v>
      </c>
    </row>
    <row r="1248" spans="1:6" s="574" customFormat="1" ht="14">
      <c r="A1248" s="302">
        <v>1263</v>
      </c>
      <c r="B1248" s="303" t="s">
        <v>4475</v>
      </c>
      <c r="C1248" s="632">
        <v>0.1</v>
      </c>
      <c r="D1248" s="305">
        <v>838</v>
      </c>
      <c r="E1248" s="306">
        <v>1675.04</v>
      </c>
      <c r="F1248" s="307" t="s">
        <v>803</v>
      </c>
    </row>
    <row r="1249" spans="1:6" s="574" customFormat="1" ht="14">
      <c r="A1249" s="302">
        <v>1263</v>
      </c>
      <c r="B1249" s="303" t="s">
        <v>4475</v>
      </c>
      <c r="C1249" s="632">
        <v>0.1</v>
      </c>
      <c r="D1249" s="305">
        <v>1210</v>
      </c>
      <c r="E1249" s="306">
        <v>2420.54</v>
      </c>
      <c r="F1249" s="307" t="s">
        <v>803</v>
      </c>
    </row>
    <row r="1250" spans="1:6" s="574" customFormat="1" ht="14">
      <c r="A1250" s="302">
        <v>1263</v>
      </c>
      <c r="B1250" s="303" t="s">
        <v>4474</v>
      </c>
      <c r="C1250" s="632">
        <v>0.1</v>
      </c>
      <c r="D1250" s="305">
        <v>463</v>
      </c>
      <c r="E1250" s="306">
        <v>925.04</v>
      </c>
      <c r="F1250" s="307" t="s">
        <v>803</v>
      </c>
    </row>
    <row r="1251" spans="1:6" s="574" customFormat="1" ht="14">
      <c r="A1251" s="302">
        <v>1263</v>
      </c>
      <c r="B1251" s="303" t="s">
        <v>4475</v>
      </c>
      <c r="C1251" s="632">
        <v>0.1</v>
      </c>
      <c r="D1251" s="305">
        <v>569</v>
      </c>
      <c r="E1251" s="306">
        <v>1137.54</v>
      </c>
      <c r="F1251" s="307" t="s">
        <v>803</v>
      </c>
    </row>
    <row r="1252" spans="1:6" s="574" customFormat="1" ht="14">
      <c r="A1252" s="302">
        <v>1263</v>
      </c>
      <c r="B1252" s="303" t="s">
        <v>437</v>
      </c>
      <c r="C1252" s="632">
        <v>0.1</v>
      </c>
      <c r="D1252" s="305">
        <v>576</v>
      </c>
      <c r="E1252" s="306">
        <v>576.4</v>
      </c>
      <c r="F1252" s="307" t="s">
        <v>803</v>
      </c>
    </row>
    <row r="1253" spans="1:6" s="574" customFormat="1" ht="14">
      <c r="A1253" s="302">
        <v>1263</v>
      </c>
      <c r="B1253" s="303" t="s">
        <v>437</v>
      </c>
      <c r="C1253" s="632">
        <v>0.1</v>
      </c>
      <c r="D1253" s="305">
        <v>576</v>
      </c>
      <c r="E1253" s="306">
        <v>576.4</v>
      </c>
      <c r="F1253" s="307" t="s">
        <v>803</v>
      </c>
    </row>
    <row r="1254" spans="1:6" s="574" customFormat="1" ht="14">
      <c r="A1254" s="302">
        <v>1263</v>
      </c>
      <c r="B1254" s="303" t="s">
        <v>437</v>
      </c>
      <c r="C1254" s="632">
        <v>0.1</v>
      </c>
      <c r="D1254" s="305">
        <v>576</v>
      </c>
      <c r="E1254" s="306">
        <v>576.4</v>
      </c>
      <c r="F1254" s="307" t="s">
        <v>803</v>
      </c>
    </row>
    <row r="1255" spans="1:6" s="574" customFormat="1" ht="14">
      <c r="A1255" s="302">
        <v>1263</v>
      </c>
      <c r="B1255" s="303" t="s">
        <v>437</v>
      </c>
      <c r="C1255" s="632">
        <v>0.1</v>
      </c>
      <c r="D1255" s="305">
        <v>576</v>
      </c>
      <c r="E1255" s="306">
        <v>576.4</v>
      </c>
      <c r="F1255" s="307" t="s">
        <v>803</v>
      </c>
    </row>
    <row r="1256" spans="1:6" s="574" customFormat="1" ht="14">
      <c r="A1256" s="302">
        <v>1263</v>
      </c>
      <c r="B1256" s="303" t="s">
        <v>437</v>
      </c>
      <c r="C1256" s="632">
        <v>0.1</v>
      </c>
      <c r="D1256" s="305">
        <v>576</v>
      </c>
      <c r="E1256" s="306">
        <v>576.4</v>
      </c>
      <c r="F1256" s="307" t="s">
        <v>803</v>
      </c>
    </row>
    <row r="1257" spans="1:6" s="574" customFormat="1" ht="28">
      <c r="A1257" s="302">
        <v>1263</v>
      </c>
      <c r="B1257" s="303" t="s">
        <v>4476</v>
      </c>
      <c r="C1257" s="632">
        <v>0.1</v>
      </c>
      <c r="D1257" s="305">
        <v>0</v>
      </c>
      <c r="E1257" s="306" t="s">
        <v>4477</v>
      </c>
      <c r="F1257" s="307" t="s">
        <v>803</v>
      </c>
    </row>
    <row r="1258" spans="1:6" s="574" customFormat="1" ht="13">
      <c r="A1258" s="302"/>
      <c r="B1258" s="303"/>
      <c r="C1258" s="304"/>
      <c r="D1258" s="305"/>
      <c r="E1258" s="306"/>
      <c r="F1258" s="307"/>
    </row>
    <row r="1259" spans="1:6" s="574" customFormat="1" ht="13">
      <c r="A1259" s="302"/>
      <c r="B1259" s="303"/>
      <c r="C1259" s="304"/>
      <c r="D1259" s="305"/>
      <c r="E1259" s="306"/>
      <c r="F1259" s="307"/>
    </row>
    <row r="1260" spans="1:6" s="574" customFormat="1" ht="13">
      <c r="A1260" s="302"/>
      <c r="B1260" s="303"/>
      <c r="C1260" s="304"/>
      <c r="D1260" s="305"/>
      <c r="E1260" s="306"/>
      <c r="F1260" s="307"/>
    </row>
    <row r="1261" spans="1:6" s="301" customFormat="1" ht="13">
      <c r="A1261" s="302"/>
      <c r="B1261" s="303"/>
      <c r="C1261" s="304"/>
      <c r="D1261" s="305"/>
      <c r="E1261" s="306"/>
      <c r="F1261" s="307"/>
    </row>
    <row r="1262" spans="1:6" s="301" customFormat="1" ht="13">
      <c r="A1262" s="302"/>
      <c r="B1262" s="303"/>
      <c r="C1262" s="304"/>
      <c r="D1262" s="305"/>
      <c r="E1262" s="306"/>
      <c r="F1262" s="307"/>
    </row>
    <row r="1263" spans="1:6" s="301" customFormat="1" ht="13">
      <c r="A1263" s="302"/>
      <c r="B1263" s="303"/>
      <c r="C1263" s="304"/>
      <c r="D1263" s="305"/>
      <c r="E1263" s="306"/>
      <c r="F1263" s="307"/>
    </row>
    <row r="1264" spans="1:6" s="301" customFormat="1" ht="13">
      <c r="A1264" s="302"/>
      <c r="B1264" s="303"/>
      <c r="C1264" s="304"/>
      <c r="D1264" s="305"/>
      <c r="E1264" s="306"/>
      <c r="F1264" s="307"/>
    </row>
    <row r="1265" spans="1:6" s="301" customFormat="1" ht="13">
      <c r="A1265" s="302"/>
      <c r="B1265" s="303"/>
      <c r="C1265" s="304"/>
      <c r="D1265" s="305"/>
      <c r="E1265" s="306"/>
      <c r="F1265" s="307"/>
    </row>
    <row r="1266" spans="1:6" s="153" customFormat="1" thickBot="1">
      <c r="A1266" s="308"/>
      <c r="B1266" s="309"/>
      <c r="C1266" s="309"/>
      <c r="D1266" s="283" t="s">
        <v>808</v>
      </c>
      <c r="E1266" s="284">
        <f>SUM(E4:E1257)</f>
        <v>16985595.430000056</v>
      </c>
      <c r="F1266" s="310"/>
    </row>
    <row r="1267" spans="1:6" s="153" customFormat="1" ht="13">
      <c r="A1267" s="175"/>
      <c r="B1267" s="175"/>
      <c r="C1267" s="175"/>
      <c r="D1267" s="528"/>
      <c r="E1267" s="529"/>
      <c r="F1267" s="175"/>
    </row>
    <row r="1268" spans="1:6">
      <c r="E1268" s="633"/>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81" fitToHeight="0" orientation="landscape" horizontalDpi="4294967294" verticalDpi="4294967294" r:id="rId1"/>
  <headerFooter>
    <oddHeader>&amp;L&amp;"Arial,Normal"&amp;8Notas al Estado de Situación Financiera
Notas de Desglose&amp;R&amp;"Arial,Normal"&amp;8 7.I.8</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H45"/>
  <sheetViews>
    <sheetView zoomScale="130" zoomScaleNormal="130" zoomScaleSheetLayoutView="115" zoomScalePageLayoutView="85" workbookViewId="0">
      <selection activeCell="C9" sqref="C9"/>
    </sheetView>
  </sheetViews>
  <sheetFormatPr baseColWidth="10" defaultColWidth="11.5" defaultRowHeight="15"/>
  <cols>
    <col min="1" max="1" width="21.1640625" style="78" customWidth="1"/>
    <col min="2" max="2" width="61.6640625" style="78" customWidth="1"/>
    <col min="3" max="3" width="19" style="78" customWidth="1"/>
    <col min="4" max="4" width="21" style="78" customWidth="1"/>
    <col min="5" max="5" width="25.33203125" style="78" customWidth="1"/>
    <col min="6" max="6" width="21" style="78" customWidth="1"/>
    <col min="7" max="8" width="12.6640625" style="78" bestFit="1" customWidth="1"/>
    <col min="9" max="16384" width="11.5" style="78"/>
  </cols>
  <sheetData>
    <row r="1" spans="1:8" s="313" customFormat="1" ht="31.5" customHeight="1">
      <c r="A1" s="711" t="s">
        <v>629</v>
      </c>
      <c r="B1" s="711"/>
      <c r="C1" s="711"/>
      <c r="D1" s="711"/>
      <c r="E1" s="711"/>
    </row>
    <row r="2" spans="1:8" s="313" customFormat="1" ht="11.25" customHeight="1">
      <c r="A2" s="711"/>
      <c r="B2" s="711"/>
      <c r="C2" s="711"/>
      <c r="D2" s="711"/>
      <c r="E2" s="711"/>
    </row>
    <row r="3" spans="1:8" s="313" customFormat="1" ht="16.5" customHeight="1">
      <c r="A3" s="712" t="s">
        <v>809</v>
      </c>
      <c r="B3" s="712"/>
      <c r="C3" s="712"/>
      <c r="D3" s="712"/>
      <c r="E3" s="712"/>
    </row>
    <row r="4" spans="1:8" s="313" customFormat="1" ht="15.75" customHeight="1">
      <c r="A4" s="712" t="s">
        <v>4479</v>
      </c>
      <c r="B4" s="712"/>
      <c r="C4" s="712"/>
      <c r="D4" s="712"/>
      <c r="E4" s="712"/>
      <c r="F4" s="262"/>
      <c r="G4" s="262"/>
    </row>
    <row r="5" spans="1:8" s="1" customFormat="1" ht="30">
      <c r="A5" s="314" t="s">
        <v>2</v>
      </c>
      <c r="B5" s="314" t="s">
        <v>32</v>
      </c>
      <c r="C5" s="314" t="s">
        <v>107</v>
      </c>
      <c r="D5" s="314" t="s">
        <v>108</v>
      </c>
      <c r="E5" s="314" t="s">
        <v>109</v>
      </c>
      <c r="F5" s="314" t="s">
        <v>110</v>
      </c>
    </row>
    <row r="6" spans="1:8" s="319" customFormat="1" ht="30.75" customHeight="1">
      <c r="A6" s="315" t="s">
        <v>486</v>
      </c>
      <c r="B6" s="315" t="s">
        <v>493</v>
      </c>
      <c r="C6" s="316">
        <v>9172.5</v>
      </c>
      <c r="D6" s="317">
        <v>0.1</v>
      </c>
      <c r="E6" s="539">
        <v>229.3125</v>
      </c>
      <c r="F6" s="539">
        <v>6573.3125</v>
      </c>
      <c r="G6" s="318"/>
      <c r="H6" s="318"/>
    </row>
    <row r="7" spans="1:8" s="319" customFormat="1" ht="30.75" customHeight="1">
      <c r="A7" s="315" t="s">
        <v>486</v>
      </c>
      <c r="B7" s="315" t="s">
        <v>492</v>
      </c>
      <c r="C7" s="316">
        <v>2228.5</v>
      </c>
      <c r="D7" s="317">
        <v>0.1</v>
      </c>
      <c r="E7" s="539">
        <v>55.712500000000006</v>
      </c>
      <c r="F7" s="539">
        <v>1596.7125000000001</v>
      </c>
      <c r="G7" s="318"/>
      <c r="H7" s="318"/>
    </row>
    <row r="8" spans="1:8" s="319" customFormat="1" ht="30.75" customHeight="1">
      <c r="A8" s="315" t="s">
        <v>486</v>
      </c>
      <c r="B8" s="315" t="s">
        <v>491</v>
      </c>
      <c r="C8" s="316">
        <v>13774</v>
      </c>
      <c r="D8" s="317">
        <v>0.1</v>
      </c>
      <c r="E8" s="539">
        <v>344.35</v>
      </c>
      <c r="F8" s="539">
        <v>11248.35</v>
      </c>
      <c r="G8" s="318"/>
      <c r="H8" s="318"/>
    </row>
    <row r="9" spans="1:8" s="319" customFormat="1" ht="30.75" customHeight="1">
      <c r="A9" s="315" t="s">
        <v>486</v>
      </c>
      <c r="B9" s="315" t="s">
        <v>490</v>
      </c>
      <c r="C9" s="316">
        <v>25885.32</v>
      </c>
      <c r="D9" s="317">
        <v>0.1</v>
      </c>
      <c r="E9" s="539">
        <v>647.13300000000004</v>
      </c>
      <c r="F9" s="539">
        <v>17041.133000000002</v>
      </c>
      <c r="G9" s="318"/>
      <c r="H9" s="318"/>
    </row>
    <row r="10" spans="1:8" s="319" customFormat="1" ht="30.75" customHeight="1">
      <c r="A10" s="315" t="s">
        <v>486</v>
      </c>
      <c r="B10" s="315" t="s">
        <v>489</v>
      </c>
      <c r="C10" s="316">
        <v>33713.199999999997</v>
      </c>
      <c r="D10" s="317">
        <v>0.1</v>
      </c>
      <c r="E10" s="539">
        <v>842.82999999999993</v>
      </c>
      <c r="F10" s="539">
        <v>21351.83</v>
      </c>
      <c r="G10" s="318"/>
      <c r="H10" s="318"/>
    </row>
    <row r="11" spans="1:8" s="319" customFormat="1" ht="30.75" customHeight="1">
      <c r="A11" s="315" t="s">
        <v>486</v>
      </c>
      <c r="B11" s="315" t="s">
        <v>488</v>
      </c>
      <c r="C11" s="316">
        <v>48288.5</v>
      </c>
      <c r="D11" s="317">
        <v>0.1</v>
      </c>
      <c r="E11" s="539">
        <v>1207.2125000000001</v>
      </c>
      <c r="F11" s="539">
        <v>27765.212500000001</v>
      </c>
      <c r="G11" s="318"/>
      <c r="H11" s="318"/>
    </row>
    <row r="12" spans="1:8" s="319" customFormat="1" ht="47.25" customHeight="1">
      <c r="A12" s="315" t="s">
        <v>486</v>
      </c>
      <c r="B12" s="315" t="s">
        <v>487</v>
      </c>
      <c r="C12" s="316">
        <v>160506.93</v>
      </c>
      <c r="D12" s="317">
        <v>0.1</v>
      </c>
      <c r="E12" s="539">
        <v>4012.6732499999998</v>
      </c>
      <c r="F12" s="539">
        <v>101654.67324999999</v>
      </c>
      <c r="G12" s="318"/>
      <c r="H12" s="318"/>
    </row>
    <row r="13" spans="1:8" s="319" customFormat="1" ht="30.75" customHeight="1">
      <c r="A13" s="740" t="s">
        <v>486</v>
      </c>
      <c r="B13" s="740" t="s">
        <v>485</v>
      </c>
      <c r="C13" s="736">
        <v>4568785.97</v>
      </c>
      <c r="D13" s="741">
        <v>0.1</v>
      </c>
      <c r="E13" s="736">
        <v>114219.64925000002</v>
      </c>
      <c r="F13" s="736">
        <v>3122004.4</v>
      </c>
      <c r="G13" s="737"/>
      <c r="H13" s="738"/>
    </row>
    <row r="14" spans="1:8" s="319" customFormat="1" ht="57.75" customHeight="1">
      <c r="A14" s="740"/>
      <c r="B14" s="740"/>
      <c r="C14" s="736"/>
      <c r="D14" s="741"/>
      <c r="E14" s="736"/>
      <c r="F14" s="736"/>
      <c r="G14" s="737"/>
      <c r="H14" s="739"/>
    </row>
    <row r="15" spans="1:8" s="1" customFormat="1" ht="16" thickBot="1">
      <c r="A15" s="320" t="s">
        <v>810</v>
      </c>
      <c r="B15" s="320"/>
      <c r="C15" s="321"/>
      <c r="D15" s="107" t="s">
        <v>811</v>
      </c>
      <c r="E15" s="556">
        <f>SUM(E6:E14)</f>
        <v>121558.87300000002</v>
      </c>
      <c r="F15" s="557">
        <f>SUM(F6:F14)</f>
        <v>3309235.6237499998</v>
      </c>
    </row>
    <row r="16" spans="1:8">
      <c r="F16" s="22"/>
    </row>
    <row r="17" spans="5:6">
      <c r="E17" s="44"/>
      <c r="F17" s="555"/>
    </row>
    <row r="18" spans="5:6">
      <c r="F18" s="22"/>
    </row>
    <row r="36" spans="1:6">
      <c r="A36" s="735"/>
      <c r="B36" s="735"/>
      <c r="C36" s="735"/>
      <c r="D36" s="735"/>
      <c r="E36" s="735"/>
      <c r="F36" s="104"/>
    </row>
    <row r="37" spans="1:6">
      <c r="A37" s="735"/>
      <c r="B37" s="735"/>
      <c r="C37" s="735"/>
      <c r="D37" s="735"/>
      <c r="E37" s="735"/>
      <c r="F37" s="104"/>
    </row>
    <row r="38" spans="1:6">
      <c r="A38" s="735"/>
      <c r="B38" s="735"/>
      <c r="C38" s="735"/>
      <c r="D38" s="735"/>
      <c r="E38" s="735"/>
      <c r="F38" s="104"/>
    </row>
    <row r="39" spans="1:6">
      <c r="A39" s="735"/>
      <c r="B39" s="735"/>
      <c r="C39" s="735"/>
      <c r="D39" s="735"/>
      <c r="E39" s="735"/>
      <c r="F39" s="104"/>
    </row>
    <row r="40" spans="1:6">
      <c r="A40" s="735"/>
      <c r="B40" s="735"/>
      <c r="C40" s="735"/>
      <c r="D40" s="735"/>
      <c r="E40" s="735"/>
      <c r="F40" s="104"/>
    </row>
    <row r="41" spans="1:6">
      <c r="A41" s="735"/>
      <c r="B41" s="735"/>
      <c r="C41" s="735"/>
      <c r="D41" s="735"/>
      <c r="E41" s="735"/>
      <c r="F41" s="104"/>
    </row>
    <row r="42" spans="1:6">
      <c r="A42" s="735"/>
      <c r="B42" s="735"/>
      <c r="C42" s="735"/>
      <c r="D42" s="735"/>
      <c r="E42" s="735"/>
      <c r="F42" s="104"/>
    </row>
    <row r="43" spans="1:6">
      <c r="A43" s="735"/>
      <c r="B43" s="735"/>
      <c r="C43" s="735"/>
      <c r="D43" s="735"/>
      <c r="E43" s="735"/>
      <c r="F43" s="104"/>
    </row>
    <row r="44" spans="1:6" ht="3.75" hidden="1" customHeight="1">
      <c r="A44" s="735"/>
      <c r="B44" s="735"/>
      <c r="C44" s="735"/>
      <c r="D44" s="735"/>
      <c r="E44" s="735"/>
      <c r="F44" s="104"/>
    </row>
    <row r="45" spans="1:6" ht="20.25" customHeight="1">
      <c r="A45" s="735"/>
      <c r="B45" s="735"/>
      <c r="C45" s="735"/>
      <c r="D45" s="735"/>
      <c r="E45" s="735"/>
      <c r="F45" s="104"/>
    </row>
  </sheetData>
  <mergeCells count="21">
    <mergeCell ref="A38:E38"/>
    <mergeCell ref="A1:E2"/>
    <mergeCell ref="A3:E3"/>
    <mergeCell ref="A4:E4"/>
    <mergeCell ref="A13:A14"/>
    <mergeCell ref="B13:B14"/>
    <mergeCell ref="C13:C14"/>
    <mergeCell ref="D13:D14"/>
    <mergeCell ref="E13:E14"/>
    <mergeCell ref="F13:F14"/>
    <mergeCell ref="G13:G14"/>
    <mergeCell ref="H13:H14"/>
    <mergeCell ref="A36:E36"/>
    <mergeCell ref="A37:E37"/>
    <mergeCell ref="A45:E45"/>
    <mergeCell ref="A39:E39"/>
    <mergeCell ref="A40:E40"/>
    <mergeCell ref="A41:E41"/>
    <mergeCell ref="A42:E42"/>
    <mergeCell ref="A43:E43"/>
    <mergeCell ref="A44:E44"/>
  </mergeCells>
  <printOptions horizontalCentered="1"/>
  <pageMargins left="0.23622047244094491" right="0.23622047244094491" top="0.74803149606299213" bottom="0.74803149606299213" header="0.31496062992125984" footer="0.31496062992125984"/>
  <pageSetup scale="74" fitToHeight="0" orientation="landscape" horizontalDpi="4294967294" verticalDpi="4294967294" r:id="rId1"/>
  <headerFooter>
    <oddHeader>&amp;L&amp;"Arial,Normal"&amp;8Notas al Estado de Situación Financiera
Notas de Desglose&amp;R&amp;"Arial,Normal"&amp;8 7.I.9</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S44"/>
  <sheetViews>
    <sheetView zoomScaleNormal="100" zoomScaleSheetLayoutView="130" workbookViewId="0">
      <selection activeCell="F10" sqref="F10"/>
    </sheetView>
  </sheetViews>
  <sheetFormatPr baseColWidth="10" defaultColWidth="11.5" defaultRowHeight="15"/>
  <cols>
    <col min="1" max="16384" width="11.5" style="78"/>
  </cols>
  <sheetData>
    <row r="1" spans="1:19" s="322" customFormat="1" ht="15.75" customHeight="1">
      <c r="A1" s="711" t="s">
        <v>795</v>
      </c>
      <c r="B1" s="711"/>
      <c r="C1" s="711"/>
      <c r="D1" s="711"/>
      <c r="E1" s="711"/>
      <c r="F1" s="711"/>
      <c r="G1" s="711"/>
      <c r="H1" s="711"/>
    </row>
    <row r="2" spans="1:19" s="322" customFormat="1" ht="15.75" customHeight="1">
      <c r="A2" s="711"/>
      <c r="B2" s="711"/>
      <c r="C2" s="711"/>
      <c r="D2" s="711"/>
      <c r="E2" s="711"/>
      <c r="F2" s="711"/>
      <c r="G2" s="711"/>
      <c r="H2" s="711"/>
    </row>
    <row r="3" spans="1:19" s="322" customFormat="1" ht="15.75" customHeight="1">
      <c r="A3" s="711"/>
      <c r="B3" s="711"/>
      <c r="C3" s="711"/>
      <c r="D3" s="711"/>
      <c r="E3" s="711"/>
      <c r="F3" s="711"/>
      <c r="G3" s="711"/>
      <c r="H3" s="711"/>
    </row>
    <row r="4" spans="1:19" s="259" customFormat="1" ht="26.25" customHeight="1">
      <c r="A4" s="711" t="s">
        <v>812</v>
      </c>
      <c r="B4" s="711"/>
      <c r="C4" s="711"/>
      <c r="D4" s="711"/>
      <c r="E4" s="711"/>
      <c r="F4" s="711"/>
      <c r="G4" s="711"/>
      <c r="H4" s="711"/>
      <c r="I4" s="322"/>
      <c r="J4" s="322"/>
    </row>
    <row r="5" spans="1:19" s="259" customFormat="1" ht="12.75" customHeight="1" thickBot="1">
      <c r="A5" s="711" t="s">
        <v>4481</v>
      </c>
      <c r="B5" s="711"/>
      <c r="C5" s="711"/>
      <c r="D5" s="711"/>
      <c r="E5" s="711"/>
      <c r="F5" s="711"/>
      <c r="G5" s="711"/>
      <c r="H5" s="711"/>
      <c r="I5" s="260"/>
      <c r="J5" s="262"/>
    </row>
    <row r="6" spans="1:19" s="153" customFormat="1" ht="13">
      <c r="A6" s="171"/>
      <c r="B6" s="172"/>
      <c r="C6" s="172"/>
      <c r="D6" s="172"/>
      <c r="E6" s="172"/>
      <c r="F6" s="172"/>
      <c r="G6" s="172"/>
      <c r="H6" s="173"/>
      <c r="L6" s="703"/>
      <c r="M6" s="703"/>
      <c r="N6" s="703"/>
      <c r="O6" s="703"/>
      <c r="P6" s="703"/>
      <c r="Q6" s="703"/>
      <c r="R6" s="703"/>
      <c r="S6" s="703"/>
    </row>
    <row r="7" spans="1:19" s="153" customFormat="1" ht="13">
      <c r="A7" s="174"/>
      <c r="B7" s="175"/>
      <c r="C7" s="175"/>
      <c r="D7" s="175"/>
      <c r="E7" s="175"/>
      <c r="F7" s="175"/>
      <c r="G7" s="175"/>
      <c r="H7" s="176"/>
    </row>
    <row r="8" spans="1:19" s="153" customFormat="1" ht="30.75" customHeight="1">
      <c r="A8" s="745" t="s">
        <v>813</v>
      </c>
      <c r="B8" s="746"/>
      <c r="C8" s="746"/>
      <c r="D8" s="746"/>
      <c r="E8" s="746"/>
      <c r="F8" s="746"/>
      <c r="G8" s="746"/>
      <c r="H8" s="747"/>
    </row>
    <row r="9" spans="1:19" s="153" customFormat="1" ht="13">
      <c r="A9" s="748" t="s">
        <v>814</v>
      </c>
      <c r="B9" s="749" t="s">
        <v>815</v>
      </c>
      <c r="C9" s="749"/>
      <c r="D9" s="749"/>
      <c r="E9" s="749"/>
      <c r="F9" s="749"/>
      <c r="G9" s="749"/>
      <c r="H9" s="750"/>
    </row>
    <row r="10" spans="1:19" s="153" customFormat="1" ht="13">
      <c r="A10" s="324" t="s">
        <v>816</v>
      </c>
      <c r="B10" s="325" t="s">
        <v>817</v>
      </c>
      <c r="C10" s="325"/>
      <c r="D10" s="325"/>
      <c r="E10" s="325"/>
      <c r="F10" s="325"/>
      <c r="G10" s="325"/>
      <c r="H10" s="326"/>
    </row>
    <row r="11" spans="1:19" s="153" customFormat="1" ht="13">
      <c r="A11" s="324" t="s">
        <v>818</v>
      </c>
      <c r="B11" s="325" t="s">
        <v>819</v>
      </c>
      <c r="C11" s="325"/>
      <c r="D11" s="325"/>
      <c r="E11" s="325"/>
      <c r="F11" s="325"/>
      <c r="G11" s="325"/>
      <c r="H11" s="326"/>
    </row>
    <row r="12" spans="1:19" s="153" customFormat="1" ht="13">
      <c r="A12" s="324" t="s">
        <v>820</v>
      </c>
      <c r="B12" s="325" t="s">
        <v>821</v>
      </c>
      <c r="C12" s="325"/>
      <c r="D12" s="325"/>
      <c r="E12" s="325"/>
      <c r="F12" s="325"/>
      <c r="G12" s="325"/>
      <c r="H12" s="326"/>
    </row>
    <row r="13" spans="1:19" s="153" customFormat="1" ht="13">
      <c r="A13" s="324" t="s">
        <v>822</v>
      </c>
      <c r="B13" s="325" t="s">
        <v>823</v>
      </c>
      <c r="C13" s="325"/>
      <c r="D13" s="325"/>
      <c r="E13" s="325"/>
      <c r="F13" s="325"/>
      <c r="G13" s="325"/>
      <c r="H13" s="326"/>
    </row>
    <row r="14" spans="1:19" s="153" customFormat="1" ht="13">
      <c r="A14" s="324" t="s">
        <v>824</v>
      </c>
      <c r="B14" s="325" t="s">
        <v>825</v>
      </c>
      <c r="C14" s="325"/>
      <c r="D14" s="325"/>
      <c r="E14" s="325"/>
      <c r="F14" s="325"/>
      <c r="G14" s="325"/>
      <c r="H14" s="326"/>
    </row>
    <row r="15" spans="1:19" s="153" customFormat="1" ht="13">
      <c r="A15" s="324" t="s">
        <v>826</v>
      </c>
      <c r="B15" s="325" t="s">
        <v>827</v>
      </c>
      <c r="C15" s="325"/>
      <c r="D15" s="325"/>
      <c r="E15" s="325"/>
      <c r="F15" s="325"/>
      <c r="G15" s="325"/>
      <c r="H15" s="326"/>
    </row>
    <row r="16" spans="1:19" s="153" customFormat="1" ht="13">
      <c r="A16" s="324" t="s">
        <v>828</v>
      </c>
      <c r="B16" s="325" t="s">
        <v>829</v>
      </c>
      <c r="C16" s="325"/>
      <c r="D16" s="325"/>
      <c r="E16" s="325"/>
      <c r="F16" s="325"/>
      <c r="G16" s="325"/>
      <c r="H16" s="326"/>
    </row>
    <row r="17" spans="1:11" s="153" customFormat="1" ht="13">
      <c r="A17" s="324"/>
      <c r="B17" s="325"/>
      <c r="C17" s="325"/>
      <c r="D17" s="325"/>
      <c r="E17" s="325"/>
      <c r="F17" s="325"/>
      <c r="G17" s="325"/>
      <c r="H17" s="326"/>
    </row>
    <row r="18" spans="1:11" s="153" customFormat="1" ht="13">
      <c r="A18" s="324"/>
      <c r="B18" s="325"/>
      <c r="C18" s="325"/>
      <c r="D18" s="325"/>
      <c r="E18" s="325"/>
      <c r="F18" s="325"/>
      <c r="G18" s="325"/>
      <c r="H18" s="326"/>
    </row>
    <row r="19" spans="1:11" s="153" customFormat="1" ht="13">
      <c r="A19" s="324"/>
      <c r="B19" s="325"/>
      <c r="C19" s="325"/>
      <c r="D19" s="325"/>
      <c r="E19" s="325"/>
      <c r="F19" s="325"/>
      <c r="G19" s="325"/>
      <c r="H19" s="326"/>
    </row>
    <row r="20" spans="1:11" s="153" customFormat="1" ht="13">
      <c r="A20" s="174"/>
      <c r="B20" s="175"/>
      <c r="C20" s="175"/>
      <c r="D20" s="175"/>
      <c r="E20" s="175"/>
      <c r="F20" s="175"/>
      <c r="G20" s="175"/>
      <c r="H20" s="176"/>
    </row>
    <row r="21" spans="1:11" s="153" customFormat="1" ht="13">
      <c r="A21" s="174"/>
      <c r="B21" s="175"/>
      <c r="C21" s="175"/>
      <c r="D21" s="175"/>
      <c r="E21" s="175"/>
      <c r="F21" s="175"/>
      <c r="G21" s="175"/>
      <c r="H21" s="176"/>
    </row>
    <row r="22" spans="1:11" s="153" customFormat="1" ht="13">
      <c r="A22" s="174"/>
      <c r="B22" s="175"/>
      <c r="C22" s="175"/>
      <c r="D22" s="175"/>
      <c r="E22" s="175"/>
      <c r="F22" s="175"/>
      <c r="G22" s="175"/>
      <c r="H22" s="176"/>
    </row>
    <row r="23" spans="1:11" s="142" customFormat="1" ht="15" customHeight="1">
      <c r="A23" s="742" t="s">
        <v>830</v>
      </c>
      <c r="B23" s="743"/>
      <c r="C23" s="743"/>
      <c r="D23" s="743"/>
      <c r="E23" s="743"/>
      <c r="F23" s="743"/>
      <c r="G23" s="743"/>
      <c r="H23" s="744"/>
      <c r="I23" s="323"/>
      <c r="J23" s="153"/>
      <c r="K23" s="153"/>
    </row>
    <row r="24" spans="1:11" s="142" customFormat="1" ht="15" customHeight="1">
      <c r="A24" s="742"/>
      <c r="B24" s="743"/>
      <c r="C24" s="743"/>
      <c r="D24" s="743"/>
      <c r="E24" s="743"/>
      <c r="F24" s="743"/>
      <c r="G24" s="743"/>
      <c r="H24" s="744"/>
      <c r="I24" s="323"/>
      <c r="J24" s="153"/>
      <c r="K24" s="153"/>
    </row>
    <row r="25" spans="1:11" s="142" customFormat="1" ht="15" customHeight="1">
      <c r="A25" s="742"/>
      <c r="B25" s="743"/>
      <c r="C25" s="743"/>
      <c r="D25" s="743"/>
      <c r="E25" s="743"/>
      <c r="F25" s="743"/>
      <c r="G25" s="743"/>
      <c r="H25" s="744"/>
      <c r="I25" s="323"/>
      <c r="J25" s="153"/>
      <c r="K25" s="153"/>
    </row>
    <row r="26" spans="1:11" s="142" customFormat="1" ht="15" customHeight="1">
      <c r="A26" s="742"/>
      <c r="B26" s="743"/>
      <c r="C26" s="743"/>
      <c r="D26" s="743"/>
      <c r="E26" s="743"/>
      <c r="F26" s="743"/>
      <c r="G26" s="743"/>
      <c r="H26" s="744"/>
      <c r="I26" s="323"/>
      <c r="J26" s="153"/>
      <c r="K26" s="153"/>
    </row>
    <row r="27" spans="1:11" s="142" customFormat="1" ht="15" customHeight="1">
      <c r="A27" s="742"/>
      <c r="B27" s="743"/>
      <c r="C27" s="743"/>
      <c r="D27" s="743"/>
      <c r="E27" s="743"/>
      <c r="F27" s="743"/>
      <c r="G27" s="743"/>
      <c r="H27" s="744"/>
      <c r="I27" s="323"/>
      <c r="J27" s="153"/>
      <c r="K27" s="153"/>
    </row>
    <row r="28" spans="1:11" s="153" customFormat="1" ht="15" customHeight="1">
      <c r="A28" s="174"/>
      <c r="B28" s="175"/>
      <c r="C28" s="175"/>
      <c r="D28" s="175"/>
      <c r="E28" s="175"/>
      <c r="F28" s="175"/>
      <c r="G28" s="175"/>
      <c r="H28" s="176"/>
      <c r="I28" s="327"/>
    </row>
    <row r="29" spans="1:11" s="153" customFormat="1" ht="13">
      <c r="A29" s="174"/>
      <c r="B29" s="175"/>
      <c r="C29" s="175"/>
      <c r="D29" s="175"/>
      <c r="E29" s="175"/>
      <c r="F29" s="175"/>
      <c r="G29" s="175"/>
      <c r="H29" s="176"/>
    </row>
    <row r="30" spans="1:11" s="153" customFormat="1" ht="13">
      <c r="A30" s="174"/>
      <c r="B30" s="175"/>
      <c r="C30" s="175"/>
      <c r="D30" s="175"/>
      <c r="E30" s="175"/>
      <c r="F30" s="175"/>
      <c r="G30" s="175"/>
      <c r="H30" s="176"/>
    </row>
    <row r="31" spans="1:11" s="153" customFormat="1" ht="13">
      <c r="A31" s="174"/>
      <c r="B31" s="175"/>
      <c r="C31" s="175"/>
      <c r="D31" s="175"/>
      <c r="E31" s="175"/>
      <c r="F31" s="175"/>
      <c r="G31" s="175"/>
      <c r="H31" s="176"/>
    </row>
    <row r="32" spans="1:11" s="153" customFormat="1" ht="13">
      <c r="A32" s="174"/>
      <c r="B32" s="175"/>
      <c r="C32" s="175"/>
      <c r="D32" s="175"/>
      <c r="E32" s="175"/>
      <c r="F32" s="175"/>
      <c r="G32" s="175"/>
      <c r="H32" s="176"/>
    </row>
    <row r="33" spans="1:11" s="153" customFormat="1" ht="13">
      <c r="A33" s="174"/>
      <c r="B33" s="175"/>
      <c r="C33" s="175"/>
      <c r="D33" s="175"/>
      <c r="E33" s="175"/>
      <c r="F33" s="175"/>
      <c r="G33" s="175"/>
      <c r="H33" s="176"/>
    </row>
    <row r="34" spans="1:11" s="153" customFormat="1" ht="13">
      <c r="A34" s="174"/>
      <c r="B34" s="175"/>
      <c r="C34" s="175"/>
      <c r="D34" s="175"/>
      <c r="E34" s="175"/>
      <c r="F34" s="175"/>
      <c r="G34" s="175"/>
      <c r="H34" s="176"/>
    </row>
    <row r="35" spans="1:11" s="153" customFormat="1" ht="14" thickBot="1">
      <c r="A35" s="177"/>
      <c r="B35" s="178"/>
      <c r="C35" s="178"/>
      <c r="D35" s="178"/>
      <c r="E35" s="178"/>
      <c r="F35" s="178"/>
      <c r="G35" s="178"/>
      <c r="H35" s="179"/>
    </row>
    <row r="36" spans="1:11">
      <c r="J36" s="153"/>
      <c r="K36" s="153"/>
    </row>
    <row r="37" spans="1:11">
      <c r="J37" s="153"/>
      <c r="K37" s="153"/>
    </row>
    <row r="38" spans="1:11">
      <c r="J38" s="153"/>
      <c r="K38" s="153"/>
    </row>
    <row r="39" spans="1:11">
      <c r="J39" s="153"/>
    </row>
    <row r="40" spans="1:11">
      <c r="J40" s="153"/>
    </row>
    <row r="41" spans="1:11">
      <c r="J41" s="153"/>
    </row>
    <row r="42" spans="1:11">
      <c r="J42" s="153"/>
    </row>
    <row r="43" spans="1:11">
      <c r="J43" s="153"/>
    </row>
    <row r="44" spans="1:11">
      <c r="J44" s="153"/>
    </row>
  </sheetData>
  <mergeCells count="7">
    <mergeCell ref="A23:H27"/>
    <mergeCell ref="A1:H3"/>
    <mergeCell ref="A4:H4"/>
    <mergeCell ref="A5:H5"/>
    <mergeCell ref="L6:S6"/>
    <mergeCell ref="A8:H8"/>
    <mergeCell ref="A9:H9"/>
  </mergeCells>
  <pageMargins left="0.70866141732283472" right="0.70866141732283472" top="0.74803149606299213" bottom="0.74803149606299213" header="0.31496062992125984" footer="0.31496062992125984"/>
  <pageSetup scale="92" fitToHeight="0" orientation="portrait" horizontalDpi="4294967294" verticalDpi="4294967294" r:id="rId1"/>
  <headerFooter>
    <oddHeader>&amp;L&amp;"Arial,Normal"&amp;8Notas al Estado de Situación Financiera
Notas de Desglose&amp;R&amp;"Arial,Normal"&amp;8 7.I.10</oddHeader>
    <oddFooter>&amp;C&amp;10"Bajo protesta de decir verdad declaramos que los Estados Financieros y sus Notas, son razonablemente correctos y son responsabilidad del emisor"&amp;R&amp;"Arial,Normal"&amp;8&amp;P/&amp;N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39</vt:i4>
      </vt:variant>
      <vt:variant>
        <vt:lpstr>Rangos con nombre</vt:lpstr>
      </vt:variant>
      <vt:variant>
        <vt:i4>56</vt:i4>
      </vt:variant>
    </vt:vector>
  </HeadingPairs>
  <TitlesOfParts>
    <vt:vector size="95" baseType="lpstr">
      <vt:lpstr>7.I.1</vt:lpstr>
      <vt:lpstr>7.I.2</vt:lpstr>
      <vt:lpstr>7.I.3</vt:lpstr>
      <vt:lpstr>7.I.4 </vt:lpstr>
      <vt:lpstr>7.I.5.</vt:lpstr>
      <vt:lpstr>7.I.6-7</vt:lpstr>
      <vt:lpstr>7.1.8 </vt:lpstr>
      <vt:lpstr>7.I.9 </vt:lpstr>
      <vt:lpstr>7.I.10 </vt:lpstr>
      <vt:lpstr>7.I.11 </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 </vt:lpstr>
      <vt:lpstr>7.GA.8.2</vt:lpstr>
      <vt:lpstr>7.GA.9.</vt:lpstr>
      <vt:lpstr>7GA10</vt:lpstr>
      <vt:lpstr>7.GA.11.</vt:lpstr>
      <vt:lpstr>7.GA.12</vt:lpstr>
      <vt:lpstr>7.GA.13</vt:lpstr>
      <vt:lpstr>7.GA.14</vt:lpstr>
      <vt:lpstr>7.GA.15</vt:lpstr>
      <vt:lpstr>7.GA.16</vt:lpstr>
      <vt:lpstr>'7.1.8 '!Área_de_impresión</vt:lpstr>
      <vt:lpstr>'7.GA.15'!Área_de_impresión</vt:lpstr>
      <vt:lpstr>'7.GA.4'!Área_de_impresión</vt:lpstr>
      <vt:lpstr>'7.GA.8.1 '!Área_de_impresión</vt:lpstr>
      <vt:lpstr>'7.GA.8.2'!Área_de_impresión</vt:lpstr>
      <vt:lpstr>'7.I.1'!Área_de_impresión</vt:lpstr>
      <vt:lpstr>'7.I.10 '!Área_de_impresión</vt:lpstr>
      <vt:lpstr>'7.I.11 '!Área_de_impresión</vt:lpstr>
      <vt:lpstr>'7.I.12'!Área_de_impresión</vt:lpstr>
      <vt:lpstr>'7.I.3'!Área_de_impresión</vt:lpstr>
      <vt:lpstr>'7.I.4 '!Área_de_impresión</vt:lpstr>
      <vt:lpstr>'7.I.6-7'!Área_de_impresión</vt:lpstr>
      <vt:lpstr>'7.I.9 '!Área_de_impresión</vt:lpstr>
      <vt:lpstr>'7.II.1'!Área_de_impresión</vt:lpstr>
      <vt:lpstr>'7.III.1.2.'!Área_de_impresión</vt:lpstr>
      <vt:lpstr>'7.IV.1'!Área_de_impresión</vt:lpstr>
      <vt:lpstr>'7.IV.2'!Área_de_impresión</vt:lpstr>
      <vt:lpstr>'7.IV.3'!Área_de_impresión</vt:lpstr>
      <vt:lpstr>'7.V.1.'!Área_de_impresión</vt:lpstr>
      <vt:lpstr>'7GA10'!Área_de_impresión</vt:lpstr>
      <vt:lpstr>'7.1.8 '!Títulos_a_imprimir</vt:lpstr>
      <vt:lpstr>'7.GA.1'!Títulos_a_imprimir</vt:lpstr>
      <vt:lpstr>'7.GA.13'!Títulos_a_imprimir</vt:lpstr>
      <vt:lpstr>'7.GA.14'!Títulos_a_imprimir</vt:lpstr>
      <vt:lpstr>'7.GA.15'!Títulos_a_imprimir</vt:lpstr>
      <vt:lpstr>'7.GA.16'!Títulos_a_imprimir</vt:lpstr>
      <vt:lpstr>'7.GA.2'!Títulos_a_imprimir</vt:lpstr>
      <vt:lpstr>'7.GA.3'!Títulos_a_imprimir</vt:lpstr>
      <vt:lpstr>'7.GA.4'!Títulos_a_imprimir</vt:lpstr>
      <vt:lpstr>'7.GA.5'!Títulos_a_imprimir</vt:lpstr>
      <vt:lpstr>'7.GA.6'!Títulos_a_imprimir</vt:lpstr>
      <vt:lpstr>'7.GA.7'!Títulos_a_imprimir</vt:lpstr>
      <vt:lpstr>'7.GA.8.1 '!Títulos_a_imprimir</vt:lpstr>
      <vt:lpstr>'7.GA.8.2'!Títulos_a_imprimir</vt:lpstr>
      <vt:lpstr>'7.GA.9.'!Títulos_a_imprimir</vt:lpstr>
      <vt:lpstr>'7.I.1'!Títulos_a_imprimir</vt:lpstr>
      <vt:lpstr>'7.I.10 '!Títulos_a_imprimir</vt:lpstr>
      <vt:lpstr>'7.I.11 '!Títulos_a_imprimir</vt:lpstr>
      <vt:lpstr>'7.I.12'!Títulos_a_imprimir</vt:lpstr>
      <vt:lpstr>'7.I.13'!Títulos_a_imprimir</vt:lpstr>
      <vt:lpstr>'7.I.14'!Títulos_a_imprimir</vt:lpstr>
      <vt:lpstr>'7.I.2'!Títulos_a_imprimir</vt:lpstr>
      <vt:lpstr>'7.I.3'!Títulos_a_imprimir</vt:lpstr>
      <vt:lpstr>'7.I.4 '!Títulos_a_imprimir</vt:lpstr>
      <vt:lpstr>'7.I.5.'!Títulos_a_imprimir</vt:lpstr>
      <vt:lpstr>'7.I.9 '!Títulos_a_imprimir</vt:lpstr>
      <vt:lpstr>'7.II.1'!Títulos_a_imprimir</vt:lpstr>
      <vt:lpstr>'7.II.2.'!Títulos_a_imprimir</vt:lpstr>
      <vt:lpstr>'7.II.3.'!Títulos_a_imprimir</vt:lpstr>
      <vt:lpstr>'7.III.1.2.'!Títulos_a_imprimir</vt:lpstr>
      <vt:lpstr>'7.IV.1'!Títulos_a_imprimir</vt:lpstr>
      <vt:lpstr>'7.IV.2'!Títulos_a_imprimir</vt:lpstr>
      <vt:lpstr>'7.IV.3'!Títulos_a_imprimir</vt:lpstr>
      <vt:lpstr>'7.V.1.'!Títulos_a_imprimir</vt:lpstr>
      <vt:lpstr>'7.V.2.'!Títulos_a_imprimir</vt:lpstr>
      <vt:lpstr>'7GA10'!Títulos_a_imprimir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Aleman</dc:creator>
  <cp:lastModifiedBy>Microsoft Office User</cp:lastModifiedBy>
  <cp:lastPrinted>2022-05-03T14:01:44Z</cp:lastPrinted>
  <dcterms:created xsi:type="dcterms:W3CDTF">2020-01-14T23:45:31Z</dcterms:created>
  <dcterms:modified xsi:type="dcterms:W3CDTF">2022-05-03T14:04:43Z</dcterms:modified>
</cp:coreProperties>
</file>