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80A37557-DA66-BF46-A3EC-C96D86C0936E}" xr6:coauthVersionLast="46" xr6:coauthVersionMax="46" xr10:uidLastSave="{00000000-0000-0000-0000-000000000000}"/>
  <bookViews>
    <workbookView xWindow="8280" yWindow="460" windowWidth="27640" windowHeight="16940" xr2:uid="{3D41C862-3DDA-9A4C-B80C-A9C646DB6214}"/>
  </bookViews>
  <sheets>
    <sheet name="05" sheetId="2" r:id="rId1"/>
  </sheets>
  <externalReferences>
    <externalReference r:id="rId2"/>
    <externalReference r:id="rId3"/>
  </externalReferences>
  <definedNames>
    <definedName name="ANEXO">#REF!</definedName>
    <definedName name="_xlnm.Print_Area" localSheetId="0">'05'!$A$1:$I$80</definedName>
    <definedName name="moviliario">#REF!</definedName>
    <definedName name="S">#REF!</definedName>
    <definedName name="_xlnm.Print_Titles" localSheetId="0">'05'!$1:$5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E8" i="2"/>
  <c r="F8" i="2"/>
  <c r="G8" i="2"/>
  <c r="I9" i="2"/>
  <c r="I8" i="2" s="1"/>
  <c r="I10" i="2"/>
  <c r="I11" i="2"/>
  <c r="I12" i="2"/>
  <c r="I13" i="2"/>
  <c r="I14" i="2"/>
  <c r="I15" i="2"/>
  <c r="I16" i="2"/>
  <c r="I17" i="2"/>
  <c r="I18" i="2"/>
  <c r="I19" i="2"/>
  <c r="D21" i="2"/>
  <c r="E21" i="2"/>
  <c r="F21" i="2"/>
  <c r="G21" i="2"/>
  <c r="I22" i="2"/>
  <c r="I21" i="2" s="1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D38" i="2"/>
  <c r="E38" i="2"/>
  <c r="F38" i="2"/>
  <c r="G38" i="2"/>
  <c r="D41" i="2"/>
  <c r="E41" i="2"/>
  <c r="F41" i="2"/>
  <c r="G41" i="2"/>
  <c r="I41" i="2"/>
  <c r="I42" i="2"/>
  <c r="I43" i="2"/>
  <c r="I44" i="2"/>
  <c r="D45" i="2"/>
  <c r="E45" i="2"/>
  <c r="F45" i="2"/>
  <c r="G45" i="2"/>
  <c r="I46" i="2"/>
  <c r="I45" i="2" s="1"/>
  <c r="I49" i="2" s="1"/>
  <c r="I47" i="2"/>
  <c r="I48" i="2"/>
  <c r="D49" i="2"/>
  <c r="E49" i="2"/>
  <c r="F49" i="2"/>
  <c r="G49" i="2"/>
  <c r="D52" i="2"/>
  <c r="E52" i="2"/>
  <c r="F52" i="2"/>
  <c r="G52" i="2"/>
  <c r="I52" i="2"/>
  <c r="D57" i="2"/>
  <c r="E57" i="2"/>
  <c r="F57" i="2"/>
  <c r="F62" i="2" s="1"/>
  <c r="F64" i="2" s="1"/>
  <c r="G57" i="2"/>
  <c r="G62" i="2" s="1"/>
  <c r="G64" i="2" s="1"/>
  <c r="I57" i="2"/>
  <c r="I59" i="2"/>
  <c r="I61" i="2"/>
  <c r="D62" i="2"/>
  <c r="E62" i="2"/>
  <c r="E64" i="2" s="1"/>
  <c r="I62" i="2"/>
  <c r="D64" i="2"/>
  <c r="D66" i="2"/>
  <c r="I66" i="2" s="1"/>
  <c r="E66" i="2"/>
  <c r="F66" i="2"/>
  <c r="G66" i="2"/>
  <c r="I67" i="2"/>
  <c r="I38" i="2" l="1"/>
  <c r="I64" i="2" s="1"/>
</calcChain>
</file>

<file path=xl/sharedStrings.xml><?xml version="1.0" encoding="utf-8"?>
<sst xmlns="http://schemas.openxmlformats.org/spreadsheetml/2006/main" count="69" uniqueCount="57">
  <si>
    <t>Efectivo y Equivalente al Efectivo al Final del Ejercicio</t>
  </si>
  <si>
    <t>Efectivo y Equivalente al Efectivo al Inicio del Ejercicio</t>
  </si>
  <si>
    <t>Incremento/Disminución Neta en el Efectivo y Equivalentes al Efectivo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</si>
  <si>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</si>
  <si>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</si>
  <si>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</si>
  <si>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</si>
  <si>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</si>
  <si>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</si>
  <si>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>Otros Orígenes de Financiamiento</t>
  </si>
  <si>
    <t xml:space="preserve">Endeudamiento Neto </t>
  </si>
  <si>
    <t>Origen</t>
  </si>
  <si>
    <t>Flujos de Efectivo de las Actividades de Financiamiento</t>
  </si>
  <si>
    <t>Flujos Netos de Efectivo por Actividades de Inversión</t>
  </si>
  <si>
    <t>Otros Orígenes de Inversión</t>
  </si>
  <si>
    <t>Bienes Muebles</t>
  </si>
  <si>
    <t>Bienes Inmuebles, Infraestructura y Construcciones en Proceso</t>
  </si>
  <si>
    <t>Flujos de Efectivo de las Actividades de Inversión</t>
  </si>
  <si>
    <t>Flujos Netos de Efectivo por Actividades de Operación</t>
  </si>
  <si>
    <t>Otras Aplicaciones de Operación</t>
  </si>
  <si>
    <t>Convenios</t>
  </si>
  <si>
    <t>Aportaciones</t>
  </si>
  <si>
    <t>Participaciones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</si>
  <si>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</si>
  <si>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</si>
  <si>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</si>
  <si>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</si>
  <si>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</si>
  <si>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</si>
  <si>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</si>
  <si>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</si>
  <si>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</si>
  <si>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</si>
  <si>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</si>
  <si>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</si>
  <si>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</si>
  <si>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Asignaciones,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</si>
  <si>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</si>
  <si>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</si>
  <si>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</si>
  <si>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</si>
  <si>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</si>
  <si>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</si>
  <si>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</si>
  <si>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</si>
  <si>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 xml:space="preserve">Impuestos </t>
  </si>
  <si>
    <t>Flujos de Efectivo de las Actividades de Operación</t>
  </si>
  <si>
    <t xml:space="preserve"> </t>
  </si>
  <si>
    <t>ACUMULADO</t>
  </si>
  <si>
    <t>4TO TRIMESTRE</t>
  </si>
  <si>
    <t>3ER TRIMESTRE</t>
  </si>
  <si>
    <t>2DO TRIMESTRE</t>
  </si>
  <si>
    <t>1ER TRIMESTRE</t>
  </si>
  <si>
    <t>CONCEPTO</t>
  </si>
  <si>
    <t>Del 01 de Enero Al 31 de Diciembre del 2020</t>
  </si>
  <si>
    <t>Estado de Flujos de Efectivo</t>
  </si>
  <si>
    <t xml:space="preserve"> COMISION  MUNICIPAL DE AGUA POTABLE Y  ALCANTARILLADO
      DEL MUNICIPIO DE 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</si>
</sst>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0000"/>
      <name val="Segoe Condensed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/>
    <xf numFmtId="43" fontId="1" fillId="0" borderId="0" xfId="2" applyFont="1"/>
    <xf numFmtId="0" fontId="1" fillId="0" borderId="0" xfId="3"/>
    <xf numFmtId="0" fontId="3" fillId="0" borderId="0" xfId="4" applyFont="1" applyAlignment="1">
      <alignment horizontal="left" vertical="top" readingOrder="1"/>
    </xf>
    <xf numFmtId="0" fontId="1" fillId="0" borderId="0" xfId="1" applyAlignment="1">
      <alignment horizontal="justify"/>
    </xf>
    <xf numFmtId="43" fontId="1" fillId="0" borderId="0" xfId="2" applyFont="1" applyAlignment="1">
      <alignment horizontal="justify"/>
    </xf>
    <xf numFmtId="0" fontId="4" fillId="0" borderId="0" xfId="3" applyFont="1" applyAlignment="1">
      <alignment horizontal="justify" wrapText="1"/>
    </xf>
    <xf numFmtId="0" fontId="4" fillId="0" borderId="0" xfId="3" applyFont="1" applyAlignment="1">
      <alignment wrapText="1"/>
    </xf>
    <xf numFmtId="43" fontId="4" fillId="0" borderId="0" xfId="3" applyNumberFormat="1" applyFont="1" applyAlignment="1">
      <alignment wrapText="1"/>
    </xf>
    <xf numFmtId="43" fontId="1" fillId="0" borderId="0" xfId="1" applyNumberFormat="1"/>
    <xf numFmtId="43" fontId="5" fillId="0" borderId="0" xfId="5" applyFont="1" applyFill="1"/>
    <xf numFmtId="43" fontId="5" fillId="0" borderId="0" xfId="5" applyFont="1" applyFill="1" applyBorder="1"/>
    <xf numFmtId="165" fontId="6" fillId="0" borderId="1" xfId="6" applyNumberFormat="1" applyFont="1" applyFill="1" applyBorder="1"/>
    <xf numFmtId="165" fontId="6" fillId="0" borderId="0" xfId="6" applyNumberFormat="1" applyFont="1" applyFill="1" applyBorder="1"/>
    <xf numFmtId="0" fontId="6" fillId="0" borderId="0" xfId="1" applyFont="1"/>
    <xf numFmtId="0" fontId="7" fillId="0" borderId="0" xfId="1" applyFont="1"/>
    <xf numFmtId="165" fontId="6" fillId="0" borderId="0" xfId="5" applyNumberFormat="1" applyFont="1" applyFill="1"/>
    <xf numFmtId="165" fontId="5" fillId="0" borderId="1" xfId="5" applyNumberFormat="1" applyFont="1" applyFill="1" applyBorder="1"/>
    <xf numFmtId="165" fontId="5" fillId="0" borderId="0" xfId="5" applyNumberFormat="1" applyFont="1" applyFill="1" applyBorder="1"/>
    <xf numFmtId="165" fontId="5" fillId="0" borderId="0" xfId="5" applyNumberFormat="1" applyFont="1" applyFill="1"/>
    <xf numFmtId="165" fontId="5" fillId="2" borderId="1" xfId="5" applyNumberFormat="1" applyFont="1" applyFill="1" applyBorder="1"/>
    <xf numFmtId="165" fontId="5" fillId="2" borderId="0" xfId="5" applyNumberFormat="1" applyFont="1" applyFill="1" applyBorder="1"/>
    <xf numFmtId="0" fontId="1" fillId="2" borderId="0" xfId="1" applyFill="1"/>
    <xf numFmtId="0" fontId="7" fillId="2" borderId="0" xfId="1" applyFont="1" applyFill="1"/>
    <xf numFmtId="165" fontId="1" fillId="0" borderId="0" xfId="1" applyNumberFormat="1"/>
    <xf numFmtId="165" fontId="1" fillId="0" borderId="0" xfId="5" applyNumberFormat="1" applyFont="1" applyFill="1" applyBorder="1"/>
    <xf numFmtId="0" fontId="1" fillId="0" borderId="0" xfId="1" applyAlignment="1">
      <alignment horizontal="left" indent="1"/>
    </xf>
    <xf numFmtId="165" fontId="1" fillId="0" borderId="2" xfId="1" applyNumberFormat="1" applyBorder="1"/>
    <xf numFmtId="0" fontId="6" fillId="0" borderId="0" xfId="1" applyFont="1" applyAlignment="1">
      <alignment horizontal="left" indent="2"/>
    </xf>
    <xf numFmtId="165" fontId="8" fillId="0" borderId="0" xfId="5" applyNumberFormat="1" applyFont="1" applyFill="1"/>
    <xf numFmtId="165" fontId="6" fillId="0" borderId="0" xfId="5" applyNumberFormat="1" applyFont="1" applyFill="1" applyBorder="1"/>
    <xf numFmtId="165" fontId="1" fillId="2" borderId="1" xfId="5" applyNumberFormat="1" applyFont="1" applyFill="1" applyBorder="1"/>
    <xf numFmtId="165" fontId="1" fillId="2" borderId="0" xfId="5" applyNumberFormat="1" applyFont="1" applyFill="1" applyBorder="1"/>
    <xf numFmtId="165" fontId="1" fillId="0" borderId="0" xfId="2" applyNumberFormat="1" applyFont="1" applyFill="1" applyBorder="1"/>
    <xf numFmtId="165" fontId="6" fillId="2" borderId="1" xfId="5" applyNumberFormat="1" applyFont="1" applyFill="1" applyBorder="1"/>
    <xf numFmtId="165" fontId="6" fillId="2" borderId="0" xfId="5" applyNumberFormat="1" applyFont="1" applyFill="1" applyBorder="1"/>
    <xf numFmtId="0" fontId="6" fillId="2" borderId="0" xfId="1" applyFont="1" applyFill="1"/>
    <xf numFmtId="0" fontId="1" fillId="0" borderId="0" xfId="1" applyAlignment="1">
      <alignment horizontal="left"/>
    </xf>
    <xf numFmtId="165" fontId="1" fillId="0" borderId="0" xfId="6" applyNumberFormat="1" applyFont="1" applyFill="1" applyBorder="1"/>
    <xf numFmtId="43" fontId="1" fillId="0" borderId="0" xfId="2" applyFont="1" applyFill="1"/>
    <xf numFmtId="43" fontId="6" fillId="0" borderId="2" xfId="1" applyNumberFormat="1" applyFont="1" applyBorder="1"/>
    <xf numFmtId="165" fontId="6" fillId="0" borderId="0" xfId="1" applyNumberFormat="1" applyFont="1"/>
    <xf numFmtId="165" fontId="6" fillId="0" borderId="2" xfId="1" applyNumberFormat="1" applyFont="1" applyBorder="1"/>
    <xf numFmtId="0" fontId="6" fillId="0" borderId="0" xfId="1" applyFont="1" applyAlignment="1">
      <alignment horizontal="right"/>
    </xf>
    <xf numFmtId="0" fontId="1" fillId="0" borderId="0" xfId="1" applyAlignment="1">
      <alignment wrapText="1"/>
    </xf>
    <xf numFmtId="0" fontId="6" fillId="0" borderId="0" xfId="1" applyFont="1" applyAlignment="1">
      <alignment horizontal="center"/>
    </xf>
    <xf numFmtId="49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 applyAlignment="1">
      <alignment horizontal="center" vertical="center" wrapText="1"/>
    </xf>
  </cellXfs>
  <cellStyles count="7">
    <cellStyle name="Millares 2" xfId="2" xr:uid="{2C7E4549-67C9-7D43-AE56-50C2D6956C9D}"/>
    <cellStyle name="Millares 2 2" xfId="6" xr:uid="{77C46AFC-C411-F44C-9714-FA67C81A32E3}"/>
    <cellStyle name="Millares 3" xfId="5" xr:uid="{D192D88B-37A9-8540-9186-9120D5DAD5B8}"/>
    <cellStyle name="Normal" xfId="0" builtinId="0"/>
    <cellStyle name="Normal 2" xfId="3" xr:uid="{93F5A49F-D3EB-344F-9A49-5043132872A0}"/>
    <cellStyle name="Normal 3" xfId="1" xr:uid="{254BF628-68D3-ED4A-B56B-D5A5CAD8C102}"/>
    <cellStyle name="Normal 4" xfId="4" xr:uid="{D55F55F5-93ED-1046-8809-DF1454E5EC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97489</xdr:colOff>
      <xdr:row>0</xdr:row>
      <xdr:rowOff>8404</xdr:rowOff>
    </xdr:from>
    <xdr:ext cx="2062442" cy="1206499"/>
    <xdr:pic>
      <xdr:nvPicPr>
        <xdr:cNvPr id="5" name="Imagen 4" descr="\\192.168.0.192\Finanzas_2020\NORMA\FC5A7459-983C-4C32-A2E2-F051A41467FC.png">
          <a:extLst>
            <a:ext uri="{FF2B5EF4-FFF2-40B4-BE49-F238E27FC236}">
              <a16:creationId xmlns:a16="http://schemas.microsoft.com/office/drawing/2014/main" id="{E514DE1D-6978-A74F-B1C3-D85346AF81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89" y="8404"/>
          <a:ext cx="2062442" cy="1206499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387165</xdr:rowOff>
    </xdr:from>
    <xdr:ext cx="1419413" cy="566271"/>
    <xdr:pic>
      <xdr:nvPicPr>
        <xdr:cNvPr id="6" name="Imagen 5" descr="\\192.168.0.192\Finanzas_2020\NORMA\LogoComapa.png">
          <a:extLst>
            <a:ext uri="{FF2B5EF4-FFF2-40B4-BE49-F238E27FC236}">
              <a16:creationId xmlns:a16="http://schemas.microsoft.com/office/drawing/2014/main" id="{31F753CC-C19F-F641-A31B-22E9C246AF1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96665"/>
          <a:ext cx="1419413" cy="566271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%20de%20la%20Situacion%20Financie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4TO%20TRIM%202020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</sheetNames>
    <sheetDataSet>
      <sheetData sheetId="0">
        <row r="8">
          <cell r="D8">
            <v>43665676.299999997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1"/>
      <sheetName val="06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8D206-E43F-7844-A4A5-F97B13BC7CAC}">
  <sheetPr>
    <pageSetUpPr fitToPage="1"/>
  </sheetPr>
  <dimension ref="A1:K108"/>
  <sheetViews>
    <sheetView tabSelected="1" zoomScaleNormal="100" zoomScalePageLayoutView="85" workbookViewId="0">
      <selection activeCell="I43" sqref="I43"/>
    </sheetView>
  </sheetViews>
  <sheetFormatPr baseColWidth="10" defaultColWidth="11.5" defaultRowHeight="13"/>
  <cols>
    <col min="1" max="1" width="2.33203125" style="1" customWidth="1"/>
    <col min="2" max="2" width="52.6640625" style="1" customWidth="1"/>
    <col min="3" max="3" width="13" style="1" customWidth="1"/>
    <col min="4" max="5" width="18.5" style="1" customWidth="1"/>
    <col min="6" max="6" width="15.1640625" style="1" customWidth="1"/>
    <col min="7" max="7" width="14.5" style="1" customWidth="1"/>
    <col min="8" max="8" width="14.5" style="1" hidden="1" customWidth="1"/>
    <col min="9" max="9" width="22.5" style="1" customWidth="1"/>
    <col min="10" max="10" width="14.33203125" style="2" customWidth="1"/>
    <col min="11" max="11" width="15.33203125" style="2" customWidth="1"/>
    <col min="12" max="15" width="11.5" style="1" customWidth="1"/>
    <col min="16" max="16384" width="11.5" style="1"/>
  </cols>
  <sheetData>
    <row r="1" spans="1:11" ht="51.75" customHeight="1">
      <c r="A1" s="49" t="s">
        <v>56</v>
      </c>
      <c r="B1" s="49"/>
      <c r="C1" s="49"/>
      <c r="D1" s="49"/>
      <c r="E1" s="49"/>
      <c r="F1" s="49"/>
      <c r="G1" s="49"/>
      <c r="H1" s="49"/>
      <c r="I1" s="49"/>
      <c r="K1" s="1"/>
    </row>
    <row r="2" spans="1:11" ht="14">
      <c r="B2" s="48" t="s">
        <v>55</v>
      </c>
      <c r="C2" s="48"/>
      <c r="D2" s="48"/>
      <c r="E2" s="48"/>
      <c r="F2" s="48"/>
      <c r="G2" s="48"/>
      <c r="H2" s="48"/>
      <c r="I2" s="48"/>
      <c r="K2" s="1"/>
    </row>
    <row r="3" spans="1:11" ht="14">
      <c r="B3" s="48" t="s">
        <v>54</v>
      </c>
      <c r="C3" s="48"/>
      <c r="D3" s="48"/>
      <c r="E3" s="48"/>
      <c r="F3" s="48"/>
      <c r="G3" s="48"/>
      <c r="H3" s="48"/>
      <c r="I3" s="48"/>
      <c r="K3" s="1"/>
    </row>
    <row r="4" spans="1:11" ht="15.75" customHeight="1">
      <c r="B4" s="47"/>
      <c r="C4" s="47"/>
      <c r="D4" s="47"/>
      <c r="E4" s="47"/>
      <c r="F4" s="47"/>
      <c r="G4" s="47"/>
      <c r="H4" s="47"/>
      <c r="I4" s="47"/>
      <c r="K4" s="1"/>
    </row>
    <row r="5" spans="1:11">
      <c r="B5" s="46" t="s">
        <v>53</v>
      </c>
      <c r="D5" s="46" t="s">
        <v>52</v>
      </c>
      <c r="E5" s="46" t="s">
        <v>51</v>
      </c>
      <c r="F5" s="46" t="s">
        <v>50</v>
      </c>
      <c r="G5" s="46" t="s">
        <v>49</v>
      </c>
      <c r="H5" s="46"/>
      <c r="I5" s="46" t="s">
        <v>48</v>
      </c>
      <c r="K5" s="1"/>
    </row>
    <row r="6" spans="1:11">
      <c r="C6" s="15"/>
      <c r="D6" s="1" t="s">
        <v>47</v>
      </c>
      <c r="E6" s="1" t="s">
        <v>47</v>
      </c>
      <c r="F6" s="1" t="s">
        <v>47</v>
      </c>
      <c r="G6" s="1" t="s">
        <v>47</v>
      </c>
      <c r="K6" s="1"/>
    </row>
    <row r="7" spans="1:11">
      <c r="A7" s="15" t="s">
        <v>46</v>
      </c>
      <c r="C7" s="15"/>
      <c r="D7" s="10"/>
      <c r="E7" s="10"/>
      <c r="F7" s="10"/>
      <c r="G7" s="10"/>
      <c r="H7" s="10"/>
      <c r="K7" s="1"/>
    </row>
    <row r="8" spans="1:11">
      <c r="A8" s="29" t="s">
        <v>11</v>
      </c>
      <c r="C8" s="15"/>
      <c r="D8" s="43">
        <f>SUM(D9:D19)</f>
        <v>67908250.859999999</v>
      </c>
      <c r="E8" s="43">
        <f>SUM(E9:E19)</f>
        <v>70295076.930000007</v>
      </c>
      <c r="F8" s="43">
        <f>SUM(F9:F19)</f>
        <v>81523869.710000008</v>
      </c>
      <c r="G8" s="43">
        <f>SUM(G9:G19)</f>
        <v>110544904.04000001</v>
      </c>
      <c r="H8" s="42"/>
      <c r="I8" s="43">
        <f>SUM(I9:I19)</f>
        <v>330272101.54000002</v>
      </c>
      <c r="K8" s="1"/>
    </row>
    <row r="9" spans="1:11">
      <c r="B9" s="1" t="s">
        <v>45</v>
      </c>
      <c r="C9" s="15"/>
      <c r="D9" s="26">
        <v>0</v>
      </c>
      <c r="E9" s="26">
        <v>0</v>
      </c>
      <c r="F9" s="26">
        <v>0</v>
      </c>
      <c r="G9" s="26">
        <v>0</v>
      </c>
      <c r="H9" s="26"/>
      <c r="I9" s="25">
        <f>SUM(D9:H9)</f>
        <v>0</v>
      </c>
      <c r="K9" s="1"/>
    </row>
    <row r="10" spans="1:11">
      <c r="B10" s="1" t="s">
        <v>44</v>
      </c>
      <c r="C10" s="15"/>
      <c r="D10" s="26">
        <v>0</v>
      </c>
      <c r="E10" s="26">
        <v>0</v>
      </c>
      <c r="F10" s="26">
        <v>0</v>
      </c>
      <c r="G10" s="26">
        <v>0</v>
      </c>
      <c r="H10" s="26"/>
      <c r="I10" s="25">
        <f>SUM(D10:G10)</f>
        <v>0</v>
      </c>
      <c r="K10" s="1"/>
    </row>
    <row r="11" spans="1:11">
      <c r="B11" s="1" t="s">
        <v>43</v>
      </c>
      <c r="D11" s="26">
        <v>0</v>
      </c>
      <c r="E11" s="26">
        <v>0</v>
      </c>
      <c r="F11" s="26">
        <v>0</v>
      </c>
      <c r="G11" s="26">
        <v>0</v>
      </c>
      <c r="H11" s="26"/>
      <c r="I11" s="25">
        <f>SUM(D11:G11)</f>
        <v>0</v>
      </c>
      <c r="K11" s="1"/>
    </row>
    <row r="12" spans="1:11">
      <c r="B12" s="1" t="s">
        <v>42</v>
      </c>
      <c r="D12" s="26">
        <v>0</v>
      </c>
      <c r="E12" s="26">
        <v>0</v>
      </c>
      <c r="F12" s="26">
        <v>0</v>
      </c>
      <c r="G12" s="26">
        <v>0</v>
      </c>
      <c r="H12" s="26"/>
      <c r="I12" s="25">
        <f>SUM(D12:G12)</f>
        <v>0</v>
      </c>
      <c r="K12" s="1"/>
    </row>
    <row r="13" spans="1:11">
      <c r="B13" s="1" t="s">
        <v>41</v>
      </c>
      <c r="D13" s="26">
        <v>60474.9</v>
      </c>
      <c r="E13" s="26">
        <v>17100.099999999999</v>
      </c>
      <c r="F13" s="26">
        <v>9266.4700000000012</v>
      </c>
      <c r="G13" s="26">
        <v>4977.8100000000004</v>
      </c>
      <c r="H13" s="26"/>
      <c r="I13" s="10">
        <f>SUM(D13:G13)</f>
        <v>91819.28</v>
      </c>
      <c r="K13" s="10"/>
    </row>
    <row r="14" spans="1:11">
      <c r="B14" s="1" t="s">
        <v>40</v>
      </c>
      <c r="D14" s="26">
        <v>0</v>
      </c>
      <c r="E14" s="26"/>
      <c r="F14" s="26">
        <v>0</v>
      </c>
      <c r="G14" s="26"/>
      <c r="H14" s="26"/>
      <c r="I14" s="10">
        <f>SUM(D14:G14)</f>
        <v>0</v>
      </c>
    </row>
    <row r="15" spans="1:11">
      <c r="B15" s="1" t="s">
        <v>39</v>
      </c>
      <c r="D15" s="26">
        <v>67847775.959999993</v>
      </c>
      <c r="E15" s="26">
        <v>67984820.030000001</v>
      </c>
      <c r="F15" s="26">
        <v>66940976.719999999</v>
      </c>
      <c r="G15" s="26">
        <v>86027921</v>
      </c>
      <c r="H15" s="26"/>
      <c r="I15" s="10">
        <f>SUM(D15:G15)</f>
        <v>288801493.71000004</v>
      </c>
    </row>
    <row r="16" spans="1:11" ht="42">
      <c r="B16" s="45" t="s">
        <v>38</v>
      </c>
      <c r="C16" s="10"/>
      <c r="D16" s="26">
        <v>0</v>
      </c>
      <c r="E16" s="26"/>
      <c r="F16" s="26">
        <v>0</v>
      </c>
      <c r="G16" s="26"/>
      <c r="H16" s="26"/>
      <c r="I16" s="10">
        <f>SUM(D16:G16)</f>
        <v>0</v>
      </c>
      <c r="K16" s="10"/>
    </row>
    <row r="17" spans="1:11">
      <c r="B17" s="1" t="s">
        <v>37</v>
      </c>
      <c r="D17" s="26">
        <v>0</v>
      </c>
      <c r="E17" s="26">
        <v>181919.4</v>
      </c>
      <c r="F17" s="26">
        <v>2819739.37</v>
      </c>
      <c r="G17" s="26">
        <v>12053701.140000001</v>
      </c>
      <c r="H17" s="26"/>
      <c r="I17" s="10">
        <f>SUM(D17:G17)</f>
        <v>15055359.91</v>
      </c>
      <c r="K17" s="10"/>
    </row>
    <row r="18" spans="1:11">
      <c r="B18" s="1" t="s">
        <v>36</v>
      </c>
      <c r="C18" s="15"/>
      <c r="D18" s="26">
        <v>0</v>
      </c>
      <c r="E18" s="26"/>
      <c r="F18" s="26"/>
      <c r="G18" s="26"/>
      <c r="H18" s="26"/>
      <c r="I18" s="10">
        <f>SUM(D18:G18)</f>
        <v>0</v>
      </c>
      <c r="K18" s="10"/>
    </row>
    <row r="19" spans="1:11">
      <c r="B19" s="1" t="s">
        <v>35</v>
      </c>
      <c r="D19" s="26">
        <v>0</v>
      </c>
      <c r="E19" s="26">
        <v>2111237.4</v>
      </c>
      <c r="F19" s="26">
        <v>11753887.15</v>
      </c>
      <c r="G19" s="26">
        <v>12458304.09</v>
      </c>
      <c r="H19" s="26"/>
      <c r="I19" s="10">
        <f>SUM(D19:G19)</f>
        <v>26323428.640000001</v>
      </c>
      <c r="K19" s="10"/>
    </row>
    <row r="20" spans="1:11" ht="9.75" customHeight="1">
      <c r="B20" s="44"/>
      <c r="C20" s="44"/>
      <c r="D20" s="25"/>
      <c r="E20" s="25"/>
      <c r="F20" s="25"/>
      <c r="G20" s="25">
        <v>0</v>
      </c>
      <c r="H20" s="25"/>
      <c r="I20" s="10"/>
    </row>
    <row r="21" spans="1:11">
      <c r="A21" s="29" t="s">
        <v>8</v>
      </c>
      <c r="C21" s="15"/>
      <c r="D21" s="43">
        <f>SUM(D22:D37)</f>
        <v>45676333.280000009</v>
      </c>
      <c r="E21" s="43">
        <f>SUM(E22:E37)</f>
        <v>61332513.340000004</v>
      </c>
      <c r="F21" s="43">
        <f>SUM(F22:F37)</f>
        <v>69184230.269999981</v>
      </c>
      <c r="G21" s="43">
        <f>SUM(G22:G37)</f>
        <v>92270725.13000001</v>
      </c>
      <c r="H21" s="42"/>
      <c r="I21" s="41">
        <f>SUM(I22:I37)</f>
        <v>268463802.01999998</v>
      </c>
      <c r="K21" s="40"/>
    </row>
    <row r="22" spans="1:11">
      <c r="B22" s="38" t="s">
        <v>34</v>
      </c>
      <c r="C22" s="38"/>
      <c r="D22" s="26">
        <v>26894929</v>
      </c>
      <c r="E22" s="26">
        <v>37592682</v>
      </c>
      <c r="F22" s="26">
        <v>36195187.299999997</v>
      </c>
      <c r="G22" s="26">
        <v>53828463.640000001</v>
      </c>
      <c r="H22" s="26"/>
      <c r="I22" s="10">
        <f>SUM(D22:G22)</f>
        <v>154511261.94</v>
      </c>
    </row>
    <row r="23" spans="1:11">
      <c r="B23" s="38" t="s">
        <v>33</v>
      </c>
      <c r="C23" s="38"/>
      <c r="D23" s="26">
        <v>1505667.85</v>
      </c>
      <c r="E23" s="26">
        <v>2626158.79</v>
      </c>
      <c r="F23" s="26">
        <v>3318603.65</v>
      </c>
      <c r="G23" s="26">
        <v>6219941.0999999996</v>
      </c>
      <c r="H23" s="26"/>
      <c r="I23" s="10">
        <f>SUM(D23:G23)</f>
        <v>13670371.390000001</v>
      </c>
    </row>
    <row r="24" spans="1:11">
      <c r="B24" s="38" t="s">
        <v>32</v>
      </c>
      <c r="C24" s="38"/>
      <c r="D24" s="26">
        <v>5394986.71</v>
      </c>
      <c r="E24" s="26">
        <v>23735399.84</v>
      </c>
      <c r="F24" s="26">
        <v>21034174.199999999</v>
      </c>
      <c r="G24" s="26">
        <v>25132061.75</v>
      </c>
      <c r="H24" s="39"/>
      <c r="I24" s="10">
        <f>SUM(D24:G24)</f>
        <v>75296622.5</v>
      </c>
    </row>
    <row r="25" spans="1:11">
      <c r="B25" s="38" t="s">
        <v>31</v>
      </c>
      <c r="C25" s="38"/>
      <c r="D25" s="26">
        <v>0</v>
      </c>
      <c r="E25" s="26"/>
      <c r="F25" s="26">
        <v>0</v>
      </c>
      <c r="G25" s="26">
        <v>0</v>
      </c>
      <c r="H25" s="26"/>
      <c r="I25" s="10">
        <f>SUM(D25:G25)</f>
        <v>0</v>
      </c>
    </row>
    <row r="26" spans="1:11">
      <c r="B26" s="38" t="s">
        <v>30</v>
      </c>
      <c r="C26" s="38"/>
      <c r="D26" s="26">
        <v>0</v>
      </c>
      <c r="E26" s="26"/>
      <c r="F26" s="26">
        <v>0</v>
      </c>
      <c r="G26" s="26">
        <v>0</v>
      </c>
      <c r="H26" s="26"/>
      <c r="I26" s="10">
        <f>SUM(D26:G26)</f>
        <v>0</v>
      </c>
    </row>
    <row r="27" spans="1:11">
      <c r="B27" s="38" t="s">
        <v>29</v>
      </c>
      <c r="C27" s="38"/>
      <c r="D27" s="26">
        <v>3638064.45</v>
      </c>
      <c r="E27" s="26">
        <v>3701828.93</v>
      </c>
      <c r="F27" s="26">
        <v>7440699.3199999984</v>
      </c>
      <c r="G27" s="26">
        <v>3855892.59</v>
      </c>
      <c r="H27" s="26"/>
      <c r="I27" s="10">
        <f>SUM(D27:G27)</f>
        <v>18636485.289999999</v>
      </c>
    </row>
    <row r="28" spans="1:11">
      <c r="B28" s="38" t="s">
        <v>28</v>
      </c>
      <c r="C28" s="38"/>
      <c r="D28" s="26">
        <v>0</v>
      </c>
      <c r="E28" s="26"/>
      <c r="F28" s="26">
        <v>0</v>
      </c>
      <c r="G28" s="26">
        <v>0</v>
      </c>
      <c r="H28" s="26"/>
      <c r="I28" s="10">
        <f>SUM(D28:G28)</f>
        <v>0</v>
      </c>
    </row>
    <row r="29" spans="1:11">
      <c r="B29" s="38" t="s">
        <v>27</v>
      </c>
      <c r="C29" s="38"/>
      <c r="D29" s="26">
        <v>904754.27</v>
      </c>
      <c r="E29" s="26">
        <v>1014374.78</v>
      </c>
      <c r="F29" s="26">
        <v>922686.7</v>
      </c>
      <c r="G29" s="26">
        <v>923382.24000000022</v>
      </c>
      <c r="H29" s="26"/>
      <c r="I29" s="10">
        <f>SUM(D29:G29)</f>
        <v>3765197.99</v>
      </c>
    </row>
    <row r="30" spans="1:11">
      <c r="B30" s="38" t="s">
        <v>26</v>
      </c>
      <c r="C30" s="38"/>
      <c r="D30" s="26">
        <v>0</v>
      </c>
      <c r="E30" s="26"/>
      <c r="F30" s="26"/>
      <c r="G30" s="26">
        <v>0</v>
      </c>
      <c r="H30" s="26"/>
      <c r="I30" s="10">
        <f>SUM(D30:G30)</f>
        <v>0</v>
      </c>
    </row>
    <row r="31" spans="1:11">
      <c r="B31" s="38" t="s">
        <v>25</v>
      </c>
      <c r="C31" s="38"/>
      <c r="D31" s="26">
        <v>0</v>
      </c>
      <c r="E31" s="26"/>
      <c r="F31" s="26"/>
      <c r="G31" s="26">
        <v>0</v>
      </c>
      <c r="H31" s="26"/>
      <c r="I31" s="10">
        <f>SUM(D31:G31)</f>
        <v>0</v>
      </c>
      <c r="K31" s="1"/>
    </row>
    <row r="32" spans="1:11">
      <c r="B32" s="38" t="s">
        <v>24</v>
      </c>
      <c r="C32" s="38"/>
      <c r="D32" s="26">
        <v>0</v>
      </c>
      <c r="E32" s="26"/>
      <c r="F32" s="26"/>
      <c r="G32" s="26">
        <v>0</v>
      </c>
      <c r="H32" s="25"/>
      <c r="I32" s="10">
        <f>SUM(D32:G32)</f>
        <v>0</v>
      </c>
      <c r="K32" s="1"/>
    </row>
    <row r="33" spans="1:11">
      <c r="B33" s="38" t="s">
        <v>23</v>
      </c>
      <c r="C33" s="38"/>
      <c r="D33" s="26">
        <v>0</v>
      </c>
      <c r="E33" s="26"/>
      <c r="F33" s="26"/>
      <c r="G33" s="26">
        <v>0</v>
      </c>
      <c r="H33" s="26"/>
      <c r="I33" s="10">
        <f>SUM(D33:G33)</f>
        <v>0</v>
      </c>
      <c r="K33" s="1"/>
    </row>
    <row r="34" spans="1:11" ht="14">
      <c r="B34" s="1" t="s">
        <v>22</v>
      </c>
      <c r="D34" s="26">
        <v>0</v>
      </c>
      <c r="E34" s="26"/>
      <c r="F34" s="26"/>
      <c r="G34" s="26">
        <v>0</v>
      </c>
      <c r="H34" s="19"/>
      <c r="I34" s="10">
        <f>SUM(D34:G34)</f>
        <v>0</v>
      </c>
      <c r="K34" s="1"/>
    </row>
    <row r="35" spans="1:11" ht="14">
      <c r="B35" s="1" t="s">
        <v>21</v>
      </c>
      <c r="D35" s="26">
        <v>0</v>
      </c>
      <c r="E35" s="26"/>
      <c r="F35" s="26"/>
      <c r="G35" s="26">
        <v>0</v>
      </c>
      <c r="H35" s="19"/>
      <c r="I35" s="10">
        <f>SUM(D35:G35)</f>
        <v>0</v>
      </c>
      <c r="K35" s="1"/>
    </row>
    <row r="36" spans="1:11" ht="14">
      <c r="B36" s="1" t="s">
        <v>20</v>
      </c>
      <c r="D36" s="26">
        <v>0</v>
      </c>
      <c r="E36" s="26"/>
      <c r="F36" s="26">
        <v>272879.09999999998</v>
      </c>
      <c r="G36" s="26">
        <v>2310983.81</v>
      </c>
      <c r="H36" s="19"/>
      <c r="I36" s="10">
        <f>SUM(D36:G36)</f>
        <v>2583862.91</v>
      </c>
      <c r="K36" s="1"/>
    </row>
    <row r="37" spans="1:11" ht="14">
      <c r="B37" s="1" t="s">
        <v>19</v>
      </c>
      <c r="D37" s="26">
        <v>7337931</v>
      </c>
      <c r="E37" s="26">
        <v>-7337931</v>
      </c>
      <c r="F37" s="26"/>
      <c r="G37" s="26"/>
      <c r="H37" s="19"/>
      <c r="I37" s="25">
        <v>0</v>
      </c>
      <c r="K37" s="1"/>
    </row>
    <row r="38" spans="1:11">
      <c r="A38" s="24" t="s">
        <v>18</v>
      </c>
      <c r="B38" s="23"/>
      <c r="C38" s="37"/>
      <c r="D38" s="35">
        <f>D8-D21</f>
        <v>22231917.579999991</v>
      </c>
      <c r="E38" s="35">
        <f>E8-E21</f>
        <v>8962563.5900000036</v>
      </c>
      <c r="F38" s="35">
        <f>F8-F21</f>
        <v>12339639.440000027</v>
      </c>
      <c r="G38" s="35">
        <f>G8-G21</f>
        <v>18274178.909999996</v>
      </c>
      <c r="H38" s="36"/>
      <c r="I38" s="35">
        <f>I8-I21</f>
        <v>61808299.520000041</v>
      </c>
      <c r="K38" s="1"/>
    </row>
    <row r="39" spans="1:11">
      <c r="B39" s="15"/>
      <c r="C39" s="15"/>
      <c r="D39" s="26"/>
      <c r="E39" s="26"/>
      <c r="F39" s="26"/>
      <c r="G39" s="26"/>
      <c r="H39" s="26"/>
      <c r="I39" s="25"/>
      <c r="K39" s="1"/>
    </row>
    <row r="40" spans="1:11">
      <c r="A40" s="15" t="s">
        <v>17</v>
      </c>
      <c r="C40" s="15"/>
      <c r="D40" s="25"/>
      <c r="E40" s="25"/>
      <c r="F40" s="25"/>
      <c r="G40" s="25"/>
      <c r="H40" s="25"/>
      <c r="I40" s="25"/>
      <c r="K40" s="1"/>
    </row>
    <row r="41" spans="1:11">
      <c r="A41" s="29" t="s">
        <v>11</v>
      </c>
      <c r="B41" s="15"/>
      <c r="C41" s="15"/>
      <c r="D41" s="28">
        <f>SUM(D42:D44)</f>
        <v>0</v>
      </c>
      <c r="E41" s="28">
        <f>SUM(E42:E44)</f>
        <v>0</v>
      </c>
      <c r="F41" s="28">
        <f>SUM(F42:F44)</f>
        <v>0</v>
      </c>
      <c r="G41" s="28">
        <f>SUM(G42:G44)</f>
        <v>0</v>
      </c>
      <c r="H41" s="25"/>
      <c r="I41" s="28">
        <f>+J41+D41</f>
        <v>0</v>
      </c>
      <c r="K41" s="1"/>
    </row>
    <row r="42" spans="1:11">
      <c r="B42" s="1" t="s">
        <v>16</v>
      </c>
      <c r="D42" s="26">
        <v>0</v>
      </c>
      <c r="E42" s="26">
        <v>0</v>
      </c>
      <c r="F42" s="26">
        <v>0</v>
      </c>
      <c r="G42" s="26">
        <v>0</v>
      </c>
      <c r="H42" s="34"/>
      <c r="I42" s="25">
        <f>+J42+D42</f>
        <v>0</v>
      </c>
      <c r="K42" s="1"/>
    </row>
    <row r="43" spans="1:11">
      <c r="B43" s="1" t="s">
        <v>15</v>
      </c>
      <c r="D43" s="26">
        <v>0</v>
      </c>
      <c r="E43" s="26">
        <v>0</v>
      </c>
      <c r="F43" s="26">
        <v>0</v>
      </c>
      <c r="G43" s="26">
        <v>0</v>
      </c>
      <c r="H43" s="34"/>
      <c r="I43" s="25">
        <f>+J43+D43</f>
        <v>0</v>
      </c>
      <c r="K43" s="1"/>
    </row>
    <row r="44" spans="1:11">
      <c r="B44" s="1" t="s">
        <v>14</v>
      </c>
      <c r="D44" s="26">
        <v>0</v>
      </c>
      <c r="E44" s="26">
        <v>0</v>
      </c>
      <c r="F44" s="26">
        <v>0</v>
      </c>
      <c r="G44" s="26">
        <v>0</v>
      </c>
      <c r="H44" s="34"/>
      <c r="I44" s="25">
        <f>+J44+D44</f>
        <v>0</v>
      </c>
      <c r="K44" s="1"/>
    </row>
    <row r="45" spans="1:11">
      <c r="A45" s="29" t="s">
        <v>8</v>
      </c>
      <c r="D45" s="28">
        <f>SUM(D46:D48)</f>
        <v>9973113.8300000001</v>
      </c>
      <c r="E45" s="28">
        <f>SUM(E46:E48)</f>
        <v>8055983.1399999997</v>
      </c>
      <c r="F45" s="28">
        <f>SUM(F46:F48)</f>
        <v>8542344.540000001</v>
      </c>
      <c r="G45" s="28">
        <f>SUM(G46:G48)</f>
        <v>10061479.300000001</v>
      </c>
      <c r="H45" s="25"/>
      <c r="I45" s="28">
        <f>SUM(I46:I48)</f>
        <v>36632920.810000002</v>
      </c>
      <c r="K45" s="1"/>
    </row>
    <row r="46" spans="1:11">
      <c r="B46" s="1" t="s">
        <v>16</v>
      </c>
      <c r="D46" s="26">
        <v>9973113.8300000001</v>
      </c>
      <c r="E46" s="26">
        <v>8055983.1399999997</v>
      </c>
      <c r="F46" s="26">
        <v>7607899.8500000015</v>
      </c>
      <c r="G46" s="26">
        <v>9952979.3000000007</v>
      </c>
      <c r="H46" s="26"/>
      <c r="I46" s="25">
        <f>SUM(D46:G46)</f>
        <v>35589976.120000005</v>
      </c>
      <c r="K46" s="10"/>
    </row>
    <row r="47" spans="1:11">
      <c r="B47" s="1" t="s">
        <v>15</v>
      </c>
      <c r="D47" s="26">
        <v>0</v>
      </c>
      <c r="E47" s="26"/>
      <c r="F47" s="26">
        <v>934444.69</v>
      </c>
      <c r="G47" s="26">
        <v>108500</v>
      </c>
      <c r="H47" s="26"/>
      <c r="I47" s="25">
        <f>SUM(D47:G47)</f>
        <v>1042944.69</v>
      </c>
      <c r="K47" s="1"/>
    </row>
    <row r="48" spans="1:11">
      <c r="B48" s="1" t="s">
        <v>14</v>
      </c>
      <c r="D48" s="26">
        <v>0</v>
      </c>
      <c r="E48" s="26"/>
      <c r="F48" s="26"/>
      <c r="G48" s="26"/>
      <c r="H48" s="26"/>
      <c r="I48" s="25">
        <f>+J48+D48</f>
        <v>0</v>
      </c>
      <c r="K48" s="1"/>
    </row>
    <row r="49" spans="1:11">
      <c r="A49" s="24" t="s">
        <v>13</v>
      </c>
      <c r="B49" s="23"/>
      <c r="C49" s="23"/>
      <c r="D49" s="32">
        <f>D41-D45</f>
        <v>-9973113.8300000001</v>
      </c>
      <c r="E49" s="32">
        <f>E41-E45</f>
        <v>-8055983.1399999997</v>
      </c>
      <c r="F49" s="32">
        <f>F41-F45</f>
        <v>-8542344.540000001</v>
      </c>
      <c r="G49" s="32">
        <f>G41-G45</f>
        <v>-10061479.300000001</v>
      </c>
      <c r="H49" s="33"/>
      <c r="I49" s="32">
        <f>I41-I45</f>
        <v>-36632920.810000002</v>
      </c>
      <c r="K49" s="1"/>
    </row>
    <row r="50" spans="1:11" ht="14">
      <c r="D50" s="20"/>
      <c r="E50" s="20"/>
      <c r="F50" s="20"/>
      <c r="G50" s="20"/>
      <c r="H50" s="19"/>
      <c r="I50" s="20"/>
      <c r="K50" s="1"/>
    </row>
    <row r="51" spans="1:11">
      <c r="A51" s="15" t="s">
        <v>12</v>
      </c>
      <c r="C51" s="15"/>
      <c r="D51" s="25"/>
      <c r="E51" s="25"/>
      <c r="F51" s="25"/>
      <c r="G51" s="25"/>
      <c r="H51" s="25"/>
      <c r="I51" s="25"/>
      <c r="K51" s="1"/>
    </row>
    <row r="52" spans="1:11">
      <c r="A52" s="29" t="s">
        <v>11</v>
      </c>
      <c r="D52" s="28">
        <f>SUM(D53:D56)</f>
        <v>0</v>
      </c>
      <c r="E52" s="28">
        <f>SUM(E53:E56)</f>
        <v>0</v>
      </c>
      <c r="F52" s="28">
        <f>SUM(F53:F56)</f>
        <v>0</v>
      </c>
      <c r="G52" s="28">
        <f>SUM(G53:G56)</f>
        <v>0</v>
      </c>
      <c r="H52" s="28"/>
      <c r="I52" s="28">
        <f>SUM(I53:I56)</f>
        <v>0</v>
      </c>
      <c r="K52" s="1"/>
    </row>
    <row r="53" spans="1:11" ht="14">
      <c r="B53" s="1" t="s">
        <v>10</v>
      </c>
      <c r="D53" s="26"/>
      <c r="E53" s="26"/>
      <c r="F53" s="26"/>
      <c r="G53" s="26"/>
      <c r="H53" s="26"/>
      <c r="I53" s="20"/>
      <c r="K53" s="1"/>
    </row>
    <row r="54" spans="1:11" ht="14">
      <c r="B54" s="27" t="s">
        <v>6</v>
      </c>
      <c r="D54" s="26">
        <v>0</v>
      </c>
      <c r="E54" s="26">
        <v>0</v>
      </c>
      <c r="F54" s="26">
        <v>0</v>
      </c>
      <c r="G54" s="26">
        <v>0</v>
      </c>
      <c r="H54" s="26"/>
      <c r="I54" s="20"/>
      <c r="K54" s="1"/>
    </row>
    <row r="55" spans="1:11" ht="14">
      <c r="B55" s="27" t="s">
        <v>5</v>
      </c>
      <c r="D55" s="26">
        <v>0</v>
      </c>
      <c r="E55" s="26">
        <v>0</v>
      </c>
      <c r="F55" s="26">
        <v>0</v>
      </c>
      <c r="G55" s="26">
        <v>0</v>
      </c>
      <c r="H55" s="26"/>
      <c r="I55" s="20"/>
      <c r="K55" s="1"/>
    </row>
    <row r="56" spans="1:11" ht="14">
      <c r="B56" s="1" t="s">
        <v>9</v>
      </c>
      <c r="D56" s="26">
        <v>0</v>
      </c>
      <c r="E56" s="26">
        <v>0</v>
      </c>
      <c r="F56" s="26">
        <v>0</v>
      </c>
      <c r="G56" s="26">
        <v>0</v>
      </c>
      <c r="H56" s="31"/>
      <c r="I56" s="30"/>
      <c r="K56" s="1"/>
    </row>
    <row r="57" spans="1:11">
      <c r="A57" s="29" t="s">
        <v>8</v>
      </c>
      <c r="D57" s="28">
        <f>SUM(D58:D61)</f>
        <v>24485326.739999998</v>
      </c>
      <c r="E57" s="28">
        <f>SUM(E58:E61)</f>
        <v>9417773.2899999991</v>
      </c>
      <c r="F57" s="28">
        <f>SUM(F58:F61)</f>
        <v>5025472.6900000004</v>
      </c>
      <c r="G57" s="28">
        <f>SUM(G58:G61)</f>
        <v>1916677.97</v>
      </c>
      <c r="H57" s="25"/>
      <c r="I57" s="28">
        <f>SUM(I58:I61)</f>
        <v>40845250.689999998</v>
      </c>
      <c r="K57" s="10"/>
    </row>
    <row r="58" spans="1:11" ht="14">
      <c r="B58" s="1" t="s">
        <v>7</v>
      </c>
      <c r="D58" s="26"/>
      <c r="E58" s="26"/>
      <c r="F58" s="26"/>
      <c r="G58" s="26"/>
      <c r="H58" s="26"/>
      <c r="I58" s="20"/>
      <c r="K58" s="1"/>
    </row>
    <row r="59" spans="1:11" ht="14">
      <c r="B59" s="27" t="s">
        <v>6</v>
      </c>
      <c r="D59" s="26">
        <v>0</v>
      </c>
      <c r="E59" s="26"/>
      <c r="F59" s="26"/>
      <c r="G59" s="26"/>
      <c r="H59" s="26"/>
      <c r="I59" s="20">
        <f>SUM(D59:G59)</f>
        <v>0</v>
      </c>
      <c r="K59" s="1"/>
    </row>
    <row r="60" spans="1:11" ht="14">
      <c r="B60" s="27" t="s">
        <v>5</v>
      </c>
      <c r="D60" s="26">
        <v>0</v>
      </c>
      <c r="E60" s="26">
        <v>0</v>
      </c>
      <c r="F60" s="26">
        <v>0</v>
      </c>
      <c r="G60" s="26">
        <v>0</v>
      </c>
      <c r="H60" s="26"/>
      <c r="I60" s="20"/>
      <c r="K60" s="1"/>
    </row>
    <row r="61" spans="1:11" ht="14">
      <c r="B61" s="1" t="s">
        <v>4</v>
      </c>
      <c r="D61" s="26">
        <v>24485326.739999998</v>
      </c>
      <c r="E61" s="26">
        <v>9417773.2899999991</v>
      </c>
      <c r="F61" s="26">
        <v>5025472.6900000004</v>
      </c>
      <c r="G61" s="26">
        <v>1916677.97</v>
      </c>
      <c r="H61" s="25"/>
      <c r="I61" s="20">
        <f>SUM(D61:G61)</f>
        <v>40845250.689999998</v>
      </c>
      <c r="K61" s="1"/>
    </row>
    <row r="62" spans="1:11" ht="14">
      <c r="A62" s="24" t="s">
        <v>3</v>
      </c>
      <c r="B62" s="23"/>
      <c r="C62" s="23"/>
      <c r="D62" s="21">
        <f>D52-D57</f>
        <v>-24485326.739999998</v>
      </c>
      <c r="E62" s="21">
        <f>E52-E57</f>
        <v>-9417773.2899999991</v>
      </c>
      <c r="F62" s="21">
        <f>F52-F57</f>
        <v>-5025472.6900000004</v>
      </c>
      <c r="G62" s="21">
        <f>G52-G57</f>
        <v>-1916677.97</v>
      </c>
      <c r="H62" s="22"/>
      <c r="I62" s="21">
        <f>I52-I57</f>
        <v>-40845250.689999998</v>
      </c>
      <c r="K62" s="1"/>
    </row>
    <row r="63" spans="1:11" ht="14">
      <c r="D63" s="20"/>
      <c r="E63" s="20"/>
      <c r="F63" s="20"/>
      <c r="G63" s="20"/>
      <c r="H63" s="19"/>
      <c r="I63" s="20"/>
      <c r="K63" s="1"/>
    </row>
    <row r="64" spans="1:11" ht="14">
      <c r="A64" s="16" t="s">
        <v>2</v>
      </c>
      <c r="B64" s="15"/>
      <c r="C64" s="15"/>
      <c r="D64" s="18">
        <f>D38+D49+D62</f>
        <v>-12226522.990000008</v>
      </c>
      <c r="E64" s="18">
        <f>E38+E49+E62</f>
        <v>-8511192.8399999961</v>
      </c>
      <c r="F64" s="18">
        <f>F38+F49+F62</f>
        <v>-1228177.789999974</v>
      </c>
      <c r="G64" s="18">
        <f>G38+G49+G62</f>
        <v>6296021.6399999959</v>
      </c>
      <c r="H64" s="19"/>
      <c r="I64" s="18">
        <f>I38+I49+I62</f>
        <v>-15669871.979999959</v>
      </c>
      <c r="K64" s="1"/>
    </row>
    <row r="65" spans="1:11">
      <c r="B65" s="15"/>
      <c r="C65" s="15"/>
      <c r="D65" s="17"/>
      <c r="E65" s="17"/>
      <c r="F65" s="17"/>
      <c r="G65" s="17"/>
      <c r="H65" s="17"/>
      <c r="I65" s="17"/>
      <c r="K65" s="1"/>
    </row>
    <row r="66" spans="1:11">
      <c r="A66" s="16" t="s">
        <v>1</v>
      </c>
      <c r="C66" s="15"/>
      <c r="D66" s="13">
        <f>+'[1]01'!D8</f>
        <v>43665676.299999997</v>
      </c>
      <c r="E66" s="13">
        <f>+D67</f>
        <v>31439153.66</v>
      </c>
      <c r="F66" s="13">
        <f>+E67</f>
        <v>22927960.280000001</v>
      </c>
      <c r="G66" s="13">
        <f>+F67</f>
        <v>21699783</v>
      </c>
      <c r="H66" s="14"/>
      <c r="I66" s="13">
        <f>+D66</f>
        <v>43665676.299999997</v>
      </c>
      <c r="K66" s="1"/>
    </row>
    <row r="67" spans="1:11">
      <c r="A67" s="16" t="s">
        <v>0</v>
      </c>
      <c r="C67" s="15"/>
      <c r="D67" s="13">
        <v>31439153.66</v>
      </c>
      <c r="E67" s="13">
        <v>22927960.280000001</v>
      </c>
      <c r="F67" s="13">
        <v>21699783</v>
      </c>
      <c r="G67" s="13">
        <v>27995804.32</v>
      </c>
      <c r="H67" s="14"/>
      <c r="I67" s="13">
        <f>+G67</f>
        <v>27995804.32</v>
      </c>
      <c r="K67" s="10"/>
    </row>
    <row r="68" spans="1:11" ht="14">
      <c r="D68" s="11"/>
      <c r="E68" s="11"/>
      <c r="F68" s="11"/>
      <c r="G68" s="11"/>
      <c r="H68" s="12"/>
      <c r="I68" s="11"/>
      <c r="K68" s="1"/>
    </row>
    <row r="69" spans="1:11">
      <c r="D69" s="10"/>
      <c r="E69" s="10"/>
      <c r="F69" s="10"/>
      <c r="G69" s="10"/>
      <c r="H69" s="10"/>
      <c r="I69" s="10"/>
      <c r="K69" s="1"/>
    </row>
    <row r="70" spans="1:11">
      <c r="D70" s="10"/>
      <c r="E70" s="10"/>
      <c r="F70" s="10"/>
      <c r="G70" s="10"/>
      <c r="H70" s="10"/>
      <c r="I70" s="10"/>
      <c r="K70" s="1"/>
    </row>
    <row r="71" spans="1:11">
      <c r="D71" s="10"/>
      <c r="E71" s="10"/>
      <c r="F71" s="10"/>
      <c r="G71" s="10"/>
      <c r="H71" s="10"/>
      <c r="I71" s="10"/>
      <c r="K71" s="1"/>
    </row>
    <row r="72" spans="1:11">
      <c r="B72" s="8"/>
      <c r="C72" s="8"/>
      <c r="D72" s="9"/>
      <c r="E72" s="9"/>
      <c r="F72" s="9"/>
      <c r="G72" s="9"/>
      <c r="H72" s="8"/>
      <c r="I72" s="8"/>
      <c r="K72" s="1"/>
    </row>
    <row r="73" spans="1:11">
      <c r="B73" s="7"/>
      <c r="C73" s="7"/>
      <c r="D73" s="7"/>
      <c r="E73" s="7"/>
      <c r="F73" s="7"/>
      <c r="G73" s="7"/>
      <c r="H73" s="7"/>
      <c r="I73" s="7"/>
      <c r="K73" s="1"/>
    </row>
    <row r="80" spans="1:11">
      <c r="K80" s="1"/>
    </row>
    <row r="81" spans="10:10" s="1" customFormat="1">
      <c r="J81" s="2"/>
    </row>
    <row r="82" spans="10:10" s="1" customFormat="1">
      <c r="J82" s="2"/>
    </row>
    <row r="83" spans="10:10" s="1" customFormat="1">
      <c r="J83" s="2"/>
    </row>
    <row r="84" spans="10:10" s="1" customFormat="1">
      <c r="J84" s="2"/>
    </row>
    <row r="85" spans="10:10" s="1" customFormat="1">
      <c r="J85" s="2"/>
    </row>
    <row r="86" spans="10:10" s="1" customFormat="1">
      <c r="J86" s="2"/>
    </row>
    <row r="87" spans="10:10" s="1" customFormat="1">
      <c r="J87" s="2"/>
    </row>
    <row r="88" spans="10:10" s="1" customFormat="1">
      <c r="J88" s="2"/>
    </row>
    <row r="89" spans="10:10" s="1" customFormat="1">
      <c r="J89" s="2"/>
    </row>
    <row r="90" spans="10:10" s="1" customFormat="1">
      <c r="J90" s="2"/>
    </row>
    <row r="91" spans="10:10" s="1" customFormat="1">
      <c r="J91" s="2"/>
    </row>
    <row r="92" spans="10:10" s="1" customFormat="1">
      <c r="J92" s="2"/>
    </row>
    <row r="93" spans="10:10" s="1" customFormat="1">
      <c r="J93" s="2"/>
    </row>
    <row r="94" spans="10:10" s="1" customFormat="1">
      <c r="J94" s="2"/>
    </row>
    <row r="95" spans="10:10" s="1" customFormat="1">
      <c r="J95" s="2"/>
    </row>
    <row r="96" spans="10:10" s="1" customFormat="1">
      <c r="J96" s="2"/>
    </row>
    <row r="97" spans="2:11">
      <c r="K97" s="1"/>
    </row>
    <row r="98" spans="2:11">
      <c r="K98" s="1"/>
    </row>
    <row r="99" spans="2:11">
      <c r="K99" s="1"/>
    </row>
    <row r="100" spans="2:11">
      <c r="K100" s="1"/>
    </row>
    <row r="105" spans="2:11" s="5" customFormat="1" ht="45.75" customHeight="1">
      <c r="J105" s="6"/>
      <c r="K105" s="6"/>
    </row>
    <row r="106" spans="2:11" s="5" customFormat="1">
      <c r="J106" s="6"/>
      <c r="K106" s="6"/>
    </row>
    <row r="107" spans="2:11">
      <c r="B107" s="3"/>
      <c r="C107" s="3"/>
      <c r="D107" s="3"/>
      <c r="E107" s="3"/>
      <c r="F107" s="3"/>
      <c r="G107" s="3"/>
      <c r="H107" s="3"/>
      <c r="I107" s="3"/>
    </row>
    <row r="108" spans="2:11" ht="16">
      <c r="B108" s="4"/>
      <c r="C108" s="3"/>
      <c r="D108" s="3"/>
      <c r="E108" s="3"/>
      <c r="F108" s="3"/>
      <c r="G108" s="3"/>
      <c r="H108" s="3"/>
      <c r="I108" s="3"/>
    </row>
  </sheetData>
  <mergeCells count="4">
    <mergeCell ref="A1:I1"/>
    <mergeCell ref="B2:I2"/>
    <mergeCell ref="B3:I3"/>
    <mergeCell ref="B4:I4"/>
  </mergeCells>
  <pageMargins left="0.70866141732283472" right="0.70866141732283472" top="0.74803149606299213" bottom="1.1875" header="0.31496062992125984" footer="0.69558823529411762"/>
  <pageSetup scale="54" fitToHeight="0" orientation="portrait" r:id="rId1"/>
  <headerFooter>
    <oddHeader>&amp;LEstados e Información Contable&amp;R05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05</vt:lpstr>
      <vt:lpstr>'05'!Área_de_impresión</vt:lpstr>
      <vt:lpstr>'05'!Títulos_a_imprimir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2021-01-29T18:44:13Z</cp:lastPrinted>
  <dcterms:created xsi:type="dcterms:W3CDTF">2021-01-29T18:42:35Z</dcterms:created>
  <dcterms:modified xsi:type="dcterms:W3CDTF">2021-01-29T18:44:27Z</dcterms:modified>
</cp:coreProperties>
</file>