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Systems19\Desktop\GENRENCIA FINANCIERA 3er trimestre 2020\A) Estados Financieros\WEB\"/>
    </mc:Choice>
  </mc:AlternateContent>
  <bookViews>
    <workbookView xWindow="0" yWindow="0" windowWidth="19920" windowHeight="8616" tabRatio="893"/>
  </bookViews>
  <sheets>
    <sheet name="7.I.1" sheetId="1" r:id="rId1"/>
    <sheet name="7.I.2" sheetId="38" r:id="rId2"/>
    <sheet name="7.I.3" sheetId="3" r:id="rId3"/>
    <sheet name="7.I.4" sheetId="4" r:id="rId4"/>
    <sheet name="7.I.5." sheetId="39" r:id="rId5"/>
    <sheet name="7.I.6-7" sheetId="40" r:id="rId6"/>
    <sheet name="7.1.8" sheetId="7" r:id="rId7"/>
    <sheet name="7.I.9" sheetId="58" r:id="rId8"/>
    <sheet name="7.I.10" sheetId="59" r:id="rId9"/>
    <sheet name="7.I.11" sheetId="60" r:id="rId10"/>
    <sheet name="7.I.12" sheetId="63" r:id="rId11"/>
    <sheet name="7.I.13" sheetId="41" r:id="rId12"/>
    <sheet name="7.I.14" sheetId="42" r:id="rId13"/>
    <sheet name="7.II.1" sheetId="14" r:id="rId14"/>
    <sheet name="7.II.2." sheetId="43" r:id="rId15"/>
    <sheet name="7.II.3." sheetId="44" r:id="rId16"/>
    <sheet name="7.III.1.2." sheetId="16" r:id="rId17"/>
    <sheet name="7.IV.1" sheetId="18" r:id="rId18"/>
    <sheet name="7.IV.2" sheetId="61" r:id="rId19"/>
    <sheet name="7.IV.3" sheetId="19" r:id="rId20"/>
    <sheet name="7.V.1." sheetId="20" r:id="rId21"/>
    <sheet name="7.V.2." sheetId="21" r:id="rId22"/>
    <sheet name="7.GA.1" sheetId="65" r:id="rId23"/>
    <sheet name="7.GA.2" sheetId="66" r:id="rId24"/>
    <sheet name="7.GA.3" sheetId="67" r:id="rId25"/>
    <sheet name="7.GA.4" sheetId="68" r:id="rId26"/>
    <sheet name="7.GA.5" sheetId="69" r:id="rId27"/>
    <sheet name="7.GA.6" sheetId="70" r:id="rId28"/>
    <sheet name="7.GA.7" sheetId="71" r:id="rId29"/>
    <sheet name="7.GA.8.1" sheetId="72" r:id="rId30"/>
    <sheet name="7.GA.8.2." sheetId="73" r:id="rId31"/>
    <sheet name="7.GA.9." sheetId="74" r:id="rId32"/>
    <sheet name="7GA10" sheetId="75" r:id="rId33"/>
    <sheet name="7.GA.11." sheetId="76" r:id="rId34"/>
    <sheet name="7.GA.12" sheetId="77" r:id="rId35"/>
    <sheet name="7.GA.13" sheetId="78" r:id="rId36"/>
    <sheet name="7.GA.14" sheetId="79" r:id="rId37"/>
    <sheet name="7.GA.15" sheetId="80" r:id="rId38"/>
    <sheet name="7.GA.16" sheetId="81" r:id="rId39"/>
  </sheets>
  <definedNames>
    <definedName name="_xlnm._FilterDatabase" localSheetId="10" hidden="1">'7.I.12'!$A$7:$I$1450</definedName>
    <definedName name="_xlnm._FilterDatabase" localSheetId="2" hidden="1">'7.I.3'!$A$71:$H$247</definedName>
    <definedName name="_xlnm._FilterDatabase" localSheetId="18" hidden="1">'7.IV.2'!$A$6:$L$6</definedName>
    <definedName name="ANEXO" localSheetId="29">#REF!</definedName>
    <definedName name="ANEXO" localSheetId="8">#REF!</definedName>
    <definedName name="ANEXO" localSheetId="9">#REF!</definedName>
    <definedName name="ANEXO" localSheetId="10">#REF!</definedName>
    <definedName name="ANEXO" localSheetId="3">#REF!</definedName>
    <definedName name="ANEXO" localSheetId="7">#REF!</definedName>
    <definedName name="ANEXO" localSheetId="16">#REF!</definedName>
    <definedName name="ANEXO" localSheetId="18">#REF!</definedName>
    <definedName name="ANEXO" localSheetId="19">#REF!</definedName>
    <definedName name="ANEXO">#REF!</definedName>
    <definedName name="_xlnm.Print_Area" localSheetId="6">'7.1.8'!$A$1:$F$1376</definedName>
    <definedName name="_xlnm.Print_Area" localSheetId="37">'7.GA.15'!$A$1:$J$49</definedName>
    <definedName name="_xlnm.Print_Area" localSheetId="29">'7.GA.8.1'!$A$1:$J$44</definedName>
    <definedName name="_xlnm.Print_Area" localSheetId="0">'7.I.1'!$A$1:$F$36</definedName>
    <definedName name="_xlnm.Print_Area" localSheetId="3">'7.I.4'!$B$1:$J$48</definedName>
    <definedName name="_xlnm.Print_Area" localSheetId="7">'7.I.9'!$A$1:$F$45</definedName>
    <definedName name="_xlnm.Print_Area" localSheetId="13">'7.II.1'!$B$1:$D$76</definedName>
    <definedName name="_xlnm.Print_Area" localSheetId="16">'7.III.1.2.'!$A$1:$I$37</definedName>
    <definedName name="_xlnm.Print_Area" localSheetId="17">'7.IV.1'!$A$1:$H$51</definedName>
    <definedName name="_xlnm.Print_Area" localSheetId="18">'7.IV.2'!$A$1:$G$36</definedName>
    <definedName name="_xlnm.Print_Area" localSheetId="20">'7.V.1.'!$B$1:$D$37</definedName>
    <definedName name="_xlnm.Print_Area" localSheetId="32">'7GA10'!$A$1:$N$35</definedName>
    <definedName name="moviliario" localSheetId="3">#REF!</definedName>
    <definedName name="moviliario">#REF!</definedName>
    <definedName name="S" localSheetId="3">#REF!</definedName>
    <definedName name="S">#REF!</definedName>
    <definedName name="_xlnm.Print_Titles" localSheetId="6">'7.1.8'!$1:$5</definedName>
    <definedName name="_xlnm.Print_Titles" localSheetId="22">'7.GA.1'!$1:$6</definedName>
    <definedName name="_xlnm.Print_Titles" localSheetId="25">'7.GA.4'!$1:$6</definedName>
    <definedName name="_xlnm.Print_Titles" localSheetId="10">'7.I.12'!$1:$7</definedName>
    <definedName name="_xlnm.Print_Titles" localSheetId="2">'7.I.3'!$2:$6</definedName>
    <definedName name="_xlnm.Print_Titles" localSheetId="13">'7.II.1'!$1:$7</definedName>
    <definedName name="X" localSheetId="29">#REF!</definedName>
    <definedName name="X" localSheetId="8">#REF!</definedName>
    <definedName name="X" localSheetId="9">#REF!</definedName>
    <definedName name="X" localSheetId="10">#REF!</definedName>
    <definedName name="X" localSheetId="3">#REF!</definedName>
    <definedName name="X" localSheetId="7">#REF!</definedName>
    <definedName name="X" localSheetId="16">#REF!</definedName>
    <definedName name="X" localSheetId="18">#REF!</definedName>
    <definedName name="X" localSheetId="19">#REF!</definedName>
    <definedName name="X">#REF!</definedName>
  </definedNames>
  <calcPr calcId="152511"/>
</workbook>
</file>

<file path=xl/calcChain.xml><?xml version="1.0" encoding="utf-8"?>
<calcChain xmlns="http://schemas.openxmlformats.org/spreadsheetml/2006/main">
  <c r="I1450" i="63" l="1"/>
  <c r="I1062" i="63"/>
  <c r="I767" i="63"/>
  <c r="I766" i="63"/>
  <c r="I765" i="63"/>
  <c r="I764" i="63"/>
  <c r="I763" i="63"/>
  <c r="I762" i="63"/>
  <c r="I761" i="63"/>
  <c r="I760" i="63"/>
  <c r="I759" i="63"/>
  <c r="I758" i="63"/>
  <c r="I757" i="63"/>
  <c r="I755" i="63"/>
  <c r="I754" i="63"/>
  <c r="I753" i="63"/>
  <c r="I752" i="63"/>
  <c r="I751" i="63"/>
  <c r="G606" i="63"/>
  <c r="I14" i="63"/>
  <c r="I12" i="63"/>
  <c r="I9" i="63"/>
  <c r="C36" i="21" l="1"/>
  <c r="D10" i="21" l="1"/>
  <c r="C13" i="20"/>
  <c r="G22" i="61" l="1"/>
  <c r="D38" i="14" l="1"/>
  <c r="F15" i="58" l="1"/>
  <c r="E1369" i="7"/>
  <c r="I1210" i="63" l="1"/>
  <c r="I1211" i="63"/>
  <c r="I1212" i="63"/>
  <c r="I1213" i="63"/>
  <c r="I1214" i="63"/>
  <c r="I1215" i="63"/>
  <c r="I1216" i="63"/>
  <c r="I1217" i="63"/>
  <c r="I1218" i="63"/>
  <c r="I1219" i="63"/>
  <c r="I1220" i="63"/>
  <c r="I1221" i="63"/>
  <c r="I1222" i="63"/>
  <c r="I1223" i="63"/>
  <c r="I1224" i="63"/>
  <c r="I1225" i="63"/>
  <c r="I1226" i="63"/>
  <c r="I1227" i="63"/>
  <c r="I1228" i="63"/>
  <c r="I1229" i="63"/>
  <c r="I1230" i="63"/>
  <c r="I1231" i="63"/>
  <c r="I1232" i="63"/>
  <c r="I1233" i="63"/>
  <c r="I1234" i="63"/>
  <c r="I1235" i="63"/>
  <c r="I1236" i="63"/>
  <c r="I1237" i="63"/>
  <c r="I1238" i="63"/>
  <c r="I1239" i="63"/>
  <c r="I1240" i="63"/>
  <c r="I1241" i="63"/>
  <c r="I1242" i="63"/>
  <c r="I1243" i="63"/>
  <c r="I1244" i="63"/>
  <c r="I1245" i="63"/>
  <c r="I1246" i="63"/>
  <c r="I1247" i="63"/>
  <c r="I1248" i="63"/>
  <c r="I1249" i="63"/>
  <c r="I1250" i="63"/>
  <c r="I1251" i="63"/>
  <c r="I1252" i="63"/>
  <c r="I1253" i="63"/>
  <c r="I1254" i="63"/>
  <c r="I1255" i="63"/>
  <c r="I1256" i="63"/>
  <c r="I1257" i="63"/>
  <c r="I1258" i="63"/>
  <c r="I1259" i="63"/>
  <c r="I1260" i="63"/>
  <c r="I1261" i="63"/>
  <c r="I1262" i="63"/>
  <c r="I1263" i="63"/>
  <c r="I1264" i="63"/>
  <c r="F326" i="3"/>
  <c r="I25" i="63" l="1"/>
  <c r="I26" i="63"/>
  <c r="I27" i="63"/>
  <c r="I28" i="63"/>
  <c r="I29" i="63"/>
  <c r="I30" i="63"/>
  <c r="I24" i="63"/>
  <c r="I16" i="63"/>
  <c r="I15" i="63"/>
  <c r="I10" i="63"/>
  <c r="I14" i="19" l="1"/>
  <c r="G15" i="18" l="1"/>
  <c r="H8" i="18"/>
  <c r="H9" i="18"/>
  <c r="H10" i="18"/>
  <c r="H11" i="18"/>
  <c r="H12" i="18"/>
  <c r="H13" i="18"/>
  <c r="H7" i="18"/>
  <c r="H15" i="18" l="1"/>
  <c r="D43" i="14"/>
  <c r="I1209" i="63" l="1"/>
  <c r="I1208" i="63"/>
  <c r="I1207" i="63"/>
  <c r="I1206" i="63"/>
  <c r="I1205" i="63"/>
  <c r="I1204" i="63"/>
  <c r="I1203" i="63"/>
  <c r="I1202" i="63"/>
  <c r="I1201" i="63"/>
  <c r="I1200" i="63"/>
  <c r="I1199" i="63"/>
  <c r="I1198" i="63"/>
  <c r="I1197" i="63"/>
  <c r="I1190" i="63"/>
  <c r="I1189" i="63"/>
  <c r="I1188" i="63"/>
  <c r="I1187" i="63"/>
  <c r="I1186" i="63"/>
  <c r="I1185" i="63"/>
  <c r="I1184" i="63"/>
  <c r="I1183" i="63"/>
  <c r="I1182" i="63"/>
  <c r="I1181" i="63"/>
  <c r="I1180" i="63"/>
  <c r="I1179" i="63"/>
  <c r="I1178" i="63"/>
  <c r="I1177" i="63"/>
  <c r="I1176" i="63"/>
  <c r="I1175" i="63"/>
  <c r="I1174" i="63"/>
  <c r="I1173" i="63"/>
  <c r="I1172" i="63"/>
  <c r="I1171" i="63"/>
  <c r="I1170" i="63"/>
  <c r="I1169" i="63"/>
  <c r="I1168" i="63"/>
  <c r="I1167" i="63"/>
  <c r="I1166" i="63"/>
  <c r="I1165" i="63"/>
  <c r="I1164" i="63"/>
  <c r="I1163" i="63"/>
  <c r="I1162" i="63"/>
  <c r="I1161" i="63"/>
  <c r="I1160" i="63"/>
  <c r="I1159" i="63"/>
  <c r="I1158" i="63"/>
  <c r="I1157" i="63"/>
  <c r="I1156" i="63"/>
  <c r="I1155" i="63"/>
  <c r="I1154" i="63"/>
  <c r="I1153" i="63"/>
  <c r="I1152" i="63"/>
  <c r="I1151" i="63"/>
  <c r="I1150" i="63"/>
  <c r="I1149" i="63"/>
  <c r="I1148" i="63"/>
  <c r="I1147" i="63"/>
  <c r="I1146" i="63"/>
  <c r="I1145" i="63"/>
  <c r="I1144" i="63"/>
  <c r="I1143" i="63"/>
  <c r="I1142" i="63"/>
  <c r="I1141" i="63"/>
  <c r="I1140" i="63"/>
  <c r="I1139" i="63"/>
  <c r="I1138" i="63"/>
  <c r="I1137" i="63"/>
  <c r="I1136" i="63"/>
  <c r="I1135" i="63"/>
  <c r="I1134" i="63"/>
  <c r="I1133" i="63"/>
  <c r="I1132" i="63"/>
  <c r="I1131" i="63"/>
  <c r="I1130" i="63"/>
  <c r="I1129" i="63"/>
  <c r="I1128" i="63"/>
  <c r="I1127" i="63"/>
  <c r="I1126" i="63"/>
  <c r="I1125" i="63"/>
  <c r="I1124" i="63"/>
  <c r="I1123" i="63"/>
  <c r="I1122" i="63"/>
  <c r="I1121" i="63"/>
  <c r="I1120" i="63"/>
  <c r="I1119" i="63"/>
  <c r="I1118" i="63"/>
  <c r="I1117" i="63"/>
  <c r="I1116" i="63"/>
  <c r="I1115" i="63"/>
  <c r="I1114" i="63"/>
  <c r="I1113" i="63"/>
  <c r="I1112" i="63"/>
  <c r="I1111" i="63"/>
  <c r="I1110" i="63"/>
  <c r="I10" i="19" l="1"/>
  <c r="I18" i="19" s="1"/>
  <c r="F15" i="18" l="1"/>
  <c r="D29" i="21" l="1"/>
  <c r="D38" i="21" s="1"/>
  <c r="D9" i="20" l="1"/>
  <c r="D16" i="20"/>
  <c r="N18" i="75"/>
  <c r="N17" i="75"/>
  <c r="N14" i="75"/>
  <c r="N12" i="75"/>
  <c r="N21" i="75" l="1"/>
  <c r="D22" i="20"/>
  <c r="G18" i="44" l="1"/>
  <c r="F18" i="44"/>
  <c r="E19" i="39"/>
  <c r="D46" i="14" l="1"/>
  <c r="D34" i="14"/>
  <c r="D60" i="14" l="1"/>
</calcChain>
</file>

<file path=xl/sharedStrings.xml><?xml version="1.0" encoding="utf-8"?>
<sst xmlns="http://schemas.openxmlformats.org/spreadsheetml/2006/main" count="15464" uniqueCount="5170">
  <si>
    <t>COMISION MUNICIPAL DE AGUA POTABLE Y ALCANTARILLADO DEL MUNICIPIO DE VICTORIA, TAMAULIPAS</t>
  </si>
  <si>
    <t>Fondos con afectación específica</t>
  </si>
  <si>
    <t>Cuenta Contable</t>
  </si>
  <si>
    <t>Tipo</t>
  </si>
  <si>
    <t>Responsable</t>
  </si>
  <si>
    <t>Monto</t>
  </si>
  <si>
    <t>Destino</t>
  </si>
  <si>
    <t>1111-002</t>
  </si>
  <si>
    <t>Efectivo</t>
  </si>
  <si>
    <t>VARGAS DE LA ROSA CLAIRE KAREM</t>
  </si>
  <si>
    <t>Fondo fijo</t>
  </si>
  <si>
    <t>1111-004</t>
  </si>
  <si>
    <t>GOMEZ GARROCHO ROQUE EDGAR EZEQUIEL</t>
  </si>
  <si>
    <t>1111-007</t>
  </si>
  <si>
    <t>LICEAGA DE LEON JOSE ARMANDO</t>
  </si>
  <si>
    <t>1111-010</t>
  </si>
  <si>
    <t>RODRIGUEZ ARRATIA LUCIA MARIBEL</t>
  </si>
  <si>
    <t>1111-012</t>
  </si>
  <si>
    <t>GARCIA RODRIGUEZ SANDRA</t>
  </si>
  <si>
    <t>1111-013</t>
  </si>
  <si>
    <t>VELEZ REYES MIGUEL ALEJANDRO</t>
  </si>
  <si>
    <t>Fondos con Afectación Específica</t>
  </si>
  <si>
    <t>Gasto Corriente</t>
  </si>
  <si>
    <t>1115-004</t>
  </si>
  <si>
    <t>BARRIENTOS VAZQUEZ GRECIA</t>
  </si>
  <si>
    <t>1115-010</t>
  </si>
  <si>
    <t>BENITEZ MARTINEZ EVARISTO ABRAHAM</t>
  </si>
  <si>
    <t>1115-011</t>
  </si>
  <si>
    <t>COBOS LOPEZ YANELLY ANAID</t>
  </si>
  <si>
    <t>Inversiones Financieras (Hasta 3 meses)</t>
  </si>
  <si>
    <t>No. Cuenta Bancaria</t>
  </si>
  <si>
    <t>Institución Bancaria</t>
  </si>
  <si>
    <t>Tipo de Inversión</t>
  </si>
  <si>
    <t>Fecha de Vencimiento</t>
  </si>
  <si>
    <t>Diario</t>
  </si>
  <si>
    <t>Banco Nacional de México, S.A. (INVERSIONES A LA VISTA)</t>
  </si>
  <si>
    <t>"Bajo protesta de decir verdad declaramos que los Estados Financieros y sus Notas, son razonablemente correctos y son responsabilidad del emisor"</t>
  </si>
  <si>
    <t>COMISIÓN MUNICIPAL DE AGUA POTABLE Y ALCANTARILLADO                                                                DE VICTORIA, TAMAULIPAS.</t>
  </si>
  <si>
    <t>Contribuciones pendientes de cobro y por recuperar</t>
  </si>
  <si>
    <t>Analítico de Derechos a Recibir Efectivo y Equivalentes y Bienes o Servicios a Recibir</t>
  </si>
  <si>
    <t>Cuenta</t>
  </si>
  <si>
    <t>Subcuenta</t>
  </si>
  <si>
    <t>Fecha Inicial</t>
  </si>
  <si>
    <t>Nombre o Razón Social</t>
  </si>
  <si>
    <t>Concepto</t>
  </si>
  <si>
    <t>Saldo</t>
  </si>
  <si>
    <t>Forma de Recuperación</t>
  </si>
  <si>
    <t>FACTURACION DE SERVICIOS</t>
  </si>
  <si>
    <t>SEGÚN GRUPO</t>
  </si>
  <si>
    <t>AGUA POTABLE</t>
  </si>
  <si>
    <t>LIMITACION DE SERVICIO</t>
  </si>
  <si>
    <t>ALCANTARILLADO</t>
  </si>
  <si>
    <t>RECARGOS</t>
  </si>
  <si>
    <t>RECUPERACION DE CREDITO</t>
  </si>
  <si>
    <t>CARGOS TECNICOS</t>
  </si>
  <si>
    <t>CUENTAS INCOBRABLES</t>
  </si>
  <si>
    <t>REZAGO POR CUENTAS POR COBRAR</t>
  </si>
  <si>
    <t>CUOTA DE SANEAMIENTO</t>
  </si>
  <si>
    <t>RESTRUCTURACION EN AGUA</t>
  </si>
  <si>
    <t>RESTRUCTURACION EN ALCANTARILLADO</t>
  </si>
  <si>
    <t>RESTRUCTURACION FIFAPA</t>
  </si>
  <si>
    <t>RESTRUCTURACION CARGOS TECNICOS</t>
  </si>
  <si>
    <t>RESTRUCTURACION RECARGOS</t>
  </si>
  <si>
    <t>CONTRATOS DE SERVICIOS</t>
  </si>
  <si>
    <t>DERECHOS CONEXION AGUA POTABLE</t>
  </si>
  <si>
    <t>CONTRATACION DE SERVICIOS</t>
  </si>
  <si>
    <t>DERECHOS CONEXION ALCANTARILLADO</t>
  </si>
  <si>
    <t>DERECHO USO INFRAESTRUCTURA FRACCIONADOR</t>
  </si>
  <si>
    <t>DERECHO USO INFRAESTRUCTURA USUARIO</t>
  </si>
  <si>
    <t>SANCIONES</t>
  </si>
  <si>
    <t>RECARGOS DE RECIBOS ESPECIALES</t>
  </si>
  <si>
    <t>ROTURA PAVIMENTO</t>
  </si>
  <si>
    <t>CARGO POR COBRANZA</t>
  </si>
  <si>
    <t>OTROS SERVICIOS</t>
  </si>
  <si>
    <t>RECONEXION</t>
  </si>
  <si>
    <t>LIMPIEZA DE DESCARGAS CON VACTOR</t>
  </si>
  <si>
    <t>MATERIALES Y OTROS</t>
  </si>
  <si>
    <t>AGUA TRATADA</t>
  </si>
  <si>
    <t>CAJAS EXTERNAS</t>
  </si>
  <si>
    <t>TIENDAS GRAN D, S.A. DE C.V.</t>
  </si>
  <si>
    <t>RECIBOS COBRADOS PENDIENTES DE DEPOSITO</t>
  </si>
  <si>
    <t>OXXO EXPRESS, S.A. DE C.V.</t>
  </si>
  <si>
    <t>CENTROS COMERCIALES SORIANA, S.A. DE C.V.</t>
  </si>
  <si>
    <t>DATALOGIC (FARMACIAS)</t>
  </si>
  <si>
    <t>1122-05-0004</t>
  </si>
  <si>
    <t>SUPERMERCADOS INTERNACIONALES HEB, S.A. DE C.V.</t>
  </si>
  <si>
    <t>CONVENIOS</t>
  </si>
  <si>
    <t>CABLE SISTEMAS DE VICTORIA, S,A,</t>
  </si>
  <si>
    <t>CONCILIACION DE FACTURAS</t>
  </si>
  <si>
    <t>EDITORA EL MERCURIO, S.A. DE C.V.</t>
  </si>
  <si>
    <t>EL GRAFICO, S.A. DE C.V.</t>
  </si>
  <si>
    <t>EJE POLITICO</t>
  </si>
  <si>
    <t>ULTIMAS NOTICIAS, S.A.</t>
  </si>
  <si>
    <t>SOC.COOPERATIVA DE PROD.EDITORA DE TAMAULIPAS</t>
  </si>
  <si>
    <t>NOTICIERO DE VICTORIA</t>
  </si>
  <si>
    <t>NOTICIAS DEL GOLFO</t>
  </si>
  <si>
    <t>CORPORATIVO SANTANDER, S.A.</t>
  </si>
  <si>
    <t>GOBIERNO DEL ESTADO DE TAMAULIPAS (SUBSIDIOS)</t>
  </si>
  <si>
    <t>NO RECUPERABLES</t>
  </si>
  <si>
    <t>PRESTAMOS AL PERSONAL</t>
  </si>
  <si>
    <t>CATORCENAL</t>
  </si>
  <si>
    <t>ROSAS OBREGON FLOR YAZMIN</t>
  </si>
  <si>
    <t>RAMOS CASTILLO DAMARIS</t>
  </si>
  <si>
    <t>1129-01-002</t>
  </si>
  <si>
    <t>SEGURO DE VIDA  TRABAJADORES CO.M.A.P.A.</t>
  </si>
  <si>
    <t>31/12/2020</t>
  </si>
  <si>
    <t>1129-01-003</t>
  </si>
  <si>
    <t>MAR AZUARA OLGA BERENIS</t>
  </si>
  <si>
    <t>1129-01-004</t>
  </si>
  <si>
    <t>BOMBAS Y SERVICIOS AGRICOLAS SA DE CV</t>
  </si>
  <si>
    <t>1129-01-005</t>
  </si>
  <si>
    <t>SUVEN SA DE CV</t>
  </si>
  <si>
    <t>1129-01-006</t>
  </si>
  <si>
    <t>1129-01-007</t>
  </si>
  <si>
    <t>1129-01-008</t>
  </si>
  <si>
    <t>1129-01-009</t>
  </si>
  <si>
    <t>AUTOPAGOS DIGITALES S.A. DE C.V.</t>
  </si>
  <si>
    <t>1129-01-016</t>
  </si>
  <si>
    <t>GOMEZ GALVAN EDITH ALEJANDRA</t>
  </si>
  <si>
    <t>1129-01-027</t>
  </si>
  <si>
    <t>MARQUEZ BOCANEGRA ELISEO</t>
  </si>
  <si>
    <t>1129-01-028</t>
  </si>
  <si>
    <t>LARA ALONSO ELISEO</t>
  </si>
  <si>
    <t>1129-01-029</t>
  </si>
  <si>
    <t>GONZALEZ PEREZ JOSE ANGEL</t>
  </si>
  <si>
    <t>1129-02-001</t>
  </si>
  <si>
    <t>IVA POR ACREDITAR 16%</t>
  </si>
  <si>
    <t>1129-02-003</t>
  </si>
  <si>
    <t>IVA A FAVOR</t>
  </si>
  <si>
    <t>1129-02-004</t>
  </si>
  <si>
    <t>IVA ACREDITABLE 8%</t>
  </si>
  <si>
    <t>1129-03-001</t>
  </si>
  <si>
    <t>SUBSIDIO PARA EL EMPLEO</t>
  </si>
  <si>
    <t>1129-04-001</t>
  </si>
  <si>
    <t>COMISION NACIONAL DEL AGUA</t>
  </si>
  <si>
    <t xml:space="preserve">NO APLICA </t>
  </si>
  <si>
    <t>COMISION  MUNICIPAL DE AGUA POTABLE  Y  ALCANTARILLADO DEL MUNICIPIO DE VICTORIA, TAMAULIPAS</t>
  </si>
  <si>
    <t>Almacén y método de valuación</t>
  </si>
  <si>
    <t>Almacén Productivo</t>
  </si>
  <si>
    <t>Almacén No Productivo</t>
  </si>
  <si>
    <t>Almacén Servicios Generales</t>
  </si>
  <si>
    <t>Almacén Cofrades</t>
  </si>
  <si>
    <t>Almacén Sierra Madre</t>
  </si>
  <si>
    <t>Total:</t>
  </si>
  <si>
    <t>Los almacenes están valuados por el método de Costos Promedios.</t>
  </si>
  <si>
    <t xml:space="preserve">El Almacén Productivo está integrado basicamente por material para la instalación de tomas domiciliarias, descargas y mantenimiento de redes de agua potable y alcantarillado, entre otros . El Almacén No Productivo lo intregra el material de Oficina, Papeleria, Formas Impresas, Tonner, entre otros, que se utilizan para realizar trabajos de escritorio. El Almacén de Servicios Generales intregado por el material de mantenimiento y reparación de Edificio, transporte, limpieza y herramienta menor, entre otros. El Almacén Cofrades esta integrado por el material de piezas especiales y de mayor tubería de diámetros especiales, entre otros, para el mantenimiento y reparación de redes de Agua Potable y Alcantarillado. </t>
  </si>
  <si>
    <t>Inversiones Financieras a Largo Plazo</t>
  </si>
  <si>
    <t xml:space="preserve">CUENTA CONTABLE </t>
  </si>
  <si>
    <t>CONCEPTO</t>
  </si>
  <si>
    <t>% DE DEPRECIACION ANUAL</t>
  </si>
  <si>
    <t>DEPRECIACIONES DEL PERIODO</t>
  </si>
  <si>
    <t xml:space="preserve">SUMA DE DEPRECIACIONES </t>
  </si>
  <si>
    <t>ESTADO FISICO DEL BIEN</t>
  </si>
  <si>
    <t>Monto Original</t>
  </si>
  <si>
    <t>% de amortización</t>
  </si>
  <si>
    <t>Amortización del período</t>
  </si>
  <si>
    <t>Amortización acumulada</t>
  </si>
  <si>
    <t>COMISION MUNICIPAL DE AGUA POTABLE Y ALCANTARILLADO DEL MUNICIPIO DE VICTORIA TAMAULIPAS</t>
  </si>
  <si>
    <t>Reporte Analítico de Cuentas por Pagar</t>
  </si>
  <si>
    <t>Subcuenta Específica</t>
  </si>
  <si>
    <t>Póliza de Registro</t>
  </si>
  <si>
    <t>No. Fact./ Documento</t>
  </si>
  <si>
    <t>Valor del Documento</t>
  </si>
  <si>
    <t>Plazo en Días</t>
  </si>
  <si>
    <t>Fecha</t>
  </si>
  <si>
    <t>Póliza</t>
  </si>
  <si>
    <t>ACCESORIOS</t>
  </si>
  <si>
    <t>Fondos de Bienes de Terceros en Administración y/o Garantía</t>
  </si>
  <si>
    <t>Otros Fondos de Terceros en Garantía y/o Administración a Corto Plazo</t>
  </si>
  <si>
    <t>Pasivos Diferidos y Otros</t>
  </si>
  <si>
    <t>Los Cobros por Adelantado corresponde a los pagos efectuados por los usuarios anticipadamente  y  cuyos consumos aún no han sido  facturados.</t>
  </si>
  <si>
    <t>Ingresos Cobrados por Adelantado a Corto Plazo</t>
  </si>
  <si>
    <t>COMISIÓN MUNICIPAL DE AGUA POTABLE Y  ALCANTARILLADO
  DEL MUNICIPIO DE VICTORIA, TAMAULIPAS</t>
  </si>
  <si>
    <t>Clasificador por Rubro de Ingresos por Clase (tercer nivel)</t>
  </si>
  <si>
    <t>CRI</t>
  </si>
  <si>
    <t>Importe</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</si>
  <si>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</si>
  <si>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</si>
  <si>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</si>
  <si>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</si>
  <si>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</si>
  <si>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</si>
  <si>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</si>
  <si>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OTROS IMPUESTOS</t>
  </si>
  <si>
    <t>IMPUESTOS NO COMPRENDIDOS EN LAS FRACCIONES DE LA LEY DE INGRESOS CAUSADAS EN EJERCICIOS FISCALES ANTERIORES PENDIENTES DE LIQUIDACIÓN O PAGO</t>
  </si>
  <si>
    <t>CUOTAS Y APORTACIONES DE SEGURIDAD SOCIAL</t>
  </si>
  <si>
    <t>APORTACIONES PARA FONDOS DE VIVIENDA</t>
  </si>
  <si>
    <t>CUOTAS PARA EL SEGURO SOCIAL</t>
  </si>
  <si>
    <t>CUOTAS DE AHORRO PARA EL RETIRO</t>
  </si>
  <si>
    <t>OTRAS CUOTAS Y APORTACIONES PARA LA SEGURIDAD SOCIAL</t>
  </si>
  <si>
    <t>CONTRIBUCIONES DE MEJORAS</t>
  </si>
  <si>
    <t>CONTRIBUCIÓN DE MEJORAS POR OBRAS PÚBLICAS</t>
  </si>
  <si>
    <t>CONTRIBUCIONES DE MEJORAS NO COMPRENDIDAS EN LAS FRACCIONES DE LA LEY DE INGRESOS CAUSADAS EN EJERCICIOS FISCALES ANTERIORES PENDIENTES DE LIQUIDACIÓN O PAGO</t>
  </si>
  <si>
    <t>DERECHOS</t>
  </si>
  <si>
    <t>DERECHOS POR EL USO, GOCE, APROVECHAMIENTO O EXPLOTACIÓN DE BIENES DE DOMINIO PÚBLICO</t>
  </si>
  <si>
    <t>DERECHOS A LOS HIDROCARBUROS</t>
  </si>
  <si>
    <t>DERECHOS POR PRESTACIÓN DE SERVICIOS</t>
  </si>
  <si>
    <t>OTROS DERECHOS</t>
  </si>
  <si>
    <t>DERECHOS NO COMPRENDIDOS EN LAS FRACCIONES DE LA LEY DE INGRESOS CAUSADAS EN EJERCICIOS FISCALES ANTERIORES PENDIENTES DE LIQUIDACIÓN O PAGO</t>
  </si>
  <si>
    <t>PRODUCTOS</t>
  </si>
  <si>
    <t>PRODUCTOS DE TIPO CORRIENTE</t>
  </si>
  <si>
    <t>PRODUCTOS DE CAPITAL</t>
  </si>
  <si>
    <t>PRODUCTOS NO COMPRENDIDOS EN LAS FRACCIONES DE LA LEY DE INGRESOS CAUSADAS EN EJERCICIOS FISCALES ANTERIORES PENDIENTES DE LIQUIDACIÓN O PAGO</t>
  </si>
  <si>
    <t>APROVECHAMIENTOS</t>
  </si>
  <si>
    <t>APROVECHAMIENTOS DE TIPO CORRIENTE</t>
  </si>
  <si>
    <t xml:space="preserve">APROVECHAMIENTOS DE CAPITAL </t>
  </si>
  <si>
    <t>APROVECHAMIENTOS NO COMPRENDIDOS EN LAS FRACCIONES DE LA LEY DE INGRESOS CAUSADAS EN EJERCICIOS FISCALES ANTERIORES PENDIENTES DE LIQUIDACIÓN O PAGO</t>
  </si>
  <si>
    <t>INGRESOS POR VENTAS DE BIENES Y SERVICIOS</t>
  </si>
  <si>
    <t>INGRESOS POR VENTAS DE BIENES Y SERVICIOS DE ORGANISMOS DESCENTRALIZADOS</t>
  </si>
  <si>
    <t xml:space="preserve">INGRESOS DE OPERACIÓN DE ENTIDADES PARAESTATALES EMPRESARIALES </t>
  </si>
  <si>
    <t>INGRESOS POR VENTAS DE BIENES Y SERVICIOS PRODUCIDOS EN ESTABLECIMIENTOS DEL GOBIERNO CENTRAL</t>
  </si>
  <si>
    <t>PARTICIPACIONES Y APORTACIONES</t>
  </si>
  <si>
    <t>PARTICIPACIONES</t>
  </si>
  <si>
    <t xml:space="preserve">APORTACIONES </t>
  </si>
  <si>
    <t>TRANSFERENCIAS, ASIGNACIONES, SUBSIDIOS Y OTRAS AYUDAS</t>
  </si>
  <si>
    <t>TRANSFERENCIAS INTERNAS Y ASIGNACIONES AL SECTOR PÚBLICO</t>
  </si>
  <si>
    <t>TRANSFERENCIAS AL RESTO DEL SECTOR PÚBLICO</t>
  </si>
  <si>
    <t>SUBSIDIOS Y SUBVENCIONES</t>
  </si>
  <si>
    <t xml:space="preserve">AYUDAS SOCIALES </t>
  </si>
  <si>
    <t xml:space="preserve">PENSIONES Y JUBILACIONES </t>
  </si>
  <si>
    <t>TRANSFERENCIAS A FIDEICOMISOS, MANDATOS Y ANÁLOGOS</t>
  </si>
  <si>
    <t>INGRESOS DERIVADOS DE FINANCIAMIENTOS</t>
  </si>
  <si>
    <t>ENDEUDAMIENTO INTERNO</t>
  </si>
  <si>
    <t>ENDEUDAMIENTO EXTERNO</t>
  </si>
  <si>
    <t>TOTAL:</t>
  </si>
  <si>
    <t>Bajo protesta de decir verdad declaramos que los Estados Financieros y sus Notas, son razonablemente correctos y son responsabilidad del emisor</t>
  </si>
  <si>
    <t>Otros Ingresos</t>
  </si>
  <si>
    <t>Otros Ingresos y Beneficios Varios</t>
  </si>
  <si>
    <t xml:space="preserve">               COMISION  MUNICIPAL DE AGUA POTABLE  Y  ALCANTARILLADO DEL MUNICIPIO DE VICTORIA, TAMAULIPAS</t>
  </si>
  <si>
    <t>Modificaciones a la Hacienda Pública / Patrimonio</t>
  </si>
  <si>
    <t xml:space="preserve"> Nº  Póliza</t>
  </si>
  <si>
    <t>Nombre de la Cuenta</t>
  </si>
  <si>
    <t>Debe</t>
  </si>
  <si>
    <t>Haber</t>
  </si>
  <si>
    <t>Contracuenta</t>
  </si>
  <si>
    <t>Concepto del Movimiento</t>
  </si>
  <si>
    <t>Gastos y Otras Pérdidas</t>
  </si>
  <si>
    <t>Las cuentas de Gastos que representan el 10% o más del  total de los gastos son las siguientes:</t>
  </si>
  <si>
    <t>Porcentaje</t>
  </si>
  <si>
    <t>5111-1131-1</t>
  </si>
  <si>
    <t>SUELDOS BASE AL PERSONAL PERMANENTE</t>
  </si>
  <si>
    <t>5131-3111-1</t>
  </si>
  <si>
    <t>ENERGÍA ELÉCTRICA</t>
  </si>
  <si>
    <t>Los gastos por concepto de Energía Eléctrica corresponden a los servicios contratados con CFE suministrador de servicios básicos en los diferentes establecimientos con los que cuenta el organismo como son: la planta potabilizadora, planta tratadora, oficinas centrales, sucursales, pozos de abastecimiento y carcamos.</t>
  </si>
  <si>
    <t>Total</t>
  </si>
  <si>
    <t>Análisis de los saldos inicial y final del Efectivo y equivalentes</t>
  </si>
  <si>
    <t>Variación</t>
  </si>
  <si>
    <t>1.1.1</t>
  </si>
  <si>
    <t>Efectivo y Equivalentes</t>
  </si>
  <si>
    <t>1.1.1.1</t>
  </si>
  <si>
    <t>1.1.1.2</t>
  </si>
  <si>
    <t>Bancos/Tesorería</t>
  </si>
  <si>
    <t>1.1.1.3</t>
  </si>
  <si>
    <t>Bancos/Dependencias y Otros</t>
  </si>
  <si>
    <t>1.1.1.4</t>
  </si>
  <si>
    <t>Inversiones Temporales (Hasta 3 meses)</t>
  </si>
  <si>
    <t>1.1.1.5</t>
  </si>
  <si>
    <t>1.1.1.6</t>
  </si>
  <si>
    <t>Depósitos de Fondos de Terceros en Garantía y/o Administración</t>
  </si>
  <si>
    <t>1.1.1.9</t>
  </si>
  <si>
    <t>Otros Efectivos y Equivalentes</t>
  </si>
  <si>
    <t>Total de Efectivo y Equivalentes</t>
  </si>
  <si>
    <t xml:space="preserve"> COMISION  MUNICIPAL DE AGUA POTABLE  Y  
ALCANTARILLADO DEL MUNICIPIO DE  VICTORIA, TAMAULIPAS</t>
  </si>
  <si>
    <t>Conciliación de los Flujos de Efectivo Netos de las Actividades de Operación y la cuenta de Ahorro/Desahorro</t>
  </si>
  <si>
    <t>Ahorro/Desahorro antes de Rubros Extraordinarios</t>
  </si>
  <si>
    <t>(-)   Movimientos de  partidas (o rubros) que no afectan al efectivo</t>
  </si>
  <si>
    <t xml:space="preserve">Depreciación </t>
  </si>
  <si>
    <t>Amortización</t>
  </si>
  <si>
    <t>Incrementos en las Provisiones</t>
  </si>
  <si>
    <t>(+)   Movimientos de  partidas (o rubros) que no afectan al efectivo</t>
  </si>
  <si>
    <t>Ganancia/Pérdida en Venta de Propiedad, Planta y Equipo</t>
  </si>
  <si>
    <t>Incremento en Cuentas por Cobrar</t>
  </si>
  <si>
    <t>Partidas Extraordinarias</t>
  </si>
  <si>
    <t>Flujos Netos de Efectivo Por Actividades De Operación</t>
  </si>
  <si>
    <t>Conciliación entre los Ingresos Presupuestarios y Contables</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</si>
  <si>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</si>
  <si>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</si>
  <si>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</si>
  <si>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</si>
  <si>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</si>
  <si>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</si>
  <si>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</si>
  <si>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</si>
  <si>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</si>
  <si>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</si>
  <si>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de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</si>
  <si>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</si>
  <si>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</si>
  <si>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</si>
  <si>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</si>
  <si>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</si>
  <si>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</si>
  <si>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</si>
  <si>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recreativo</t>
  </si>
  <si>
    <t>Equipo e instrumental médico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</si>
  <si>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</si>
  <si>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</si>
  <si>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</si>
  <si>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</si>
  <si>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</si>
  <si>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</si>
  <si>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</si>
  <si>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</si>
  <si>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</si>
  <si>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</si>
  <si>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</si>
  <si>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</si>
  <si>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</si>
  <si>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</si>
  <si>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Mas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</si>
  <si>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</si>
  <si>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</si>
  <si>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</si>
  <si>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</si>
  <si>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</si>
  <si>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</si>
  <si>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</si>
  <si>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</si>
  <si>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COMISIÓN MUNICIPAL DE AGUA POTABLE Y ALCANTARILLADO DE VICTORIA, TAMAULIPAS.</t>
  </si>
  <si>
    <t>Notas de Gestión Administrativa</t>
  </si>
  <si>
    <t>1. Introducción</t>
  </si>
  <si>
    <t>El artículo 115 de la Constitución Política de los Estados Unidos Mexicanos detalla los servicios públicos que la autoridad Municipal debe otorgar a la población, encontrándose dentro de ellos el de Agua Potable y Alcantarillado, disposición normativa que retoman el artículo 132 de la Constitución Política del Estado, así como el artículo 170 del Código Municipal.</t>
  </si>
  <si>
    <t>Constitución Política de los Estados Unidos Mexicanos</t>
  </si>
  <si>
    <t>“Artículo 115. Los Estados adoptarán, para su régimen interior, la forma de gobierno republicano, representativo, popular, teniendo como base de su división territorial y de su organización política y administrativa el Municipio Libre, conforme a las bases siguientes:</t>
  </si>
  <si>
    <t>I.-Cada Municipio será gobernado por un Ayuntamiento……</t>
  </si>
  <si>
    <t>II.-Los municipios estarán investidos de personalidad jurídica….</t>
  </si>
  <si>
    <t>III.-Los Municipios tendrán a su cargo las funciones y servicios públicos siguientes:</t>
  </si>
  <si>
    <t>a)     Agua potable, drenaje, alcantarillado, tratamiento y disposición de sus aguas residuales;</t>
  </si>
  <si>
    <t>b)     …..”</t>
  </si>
  <si>
    <t>Constitución Política del Estado de Tamaulipas</t>
  </si>
  <si>
    <t xml:space="preserve">“Artículo 132.- Los Municipios tendrán a su cargo las funciones y servicios públicos siguientes: </t>
  </si>
  <si>
    <t xml:space="preserve">I.- Agua potable, drenaje, alcantarillado, tratamiento y disposición de sus aguas residuales; </t>
  </si>
  <si>
    <t xml:space="preserve">II.- Alumbrado público; </t>
  </si>
  <si>
    <t xml:space="preserve">III.- Limpia, recolección, traslado, tratamiento y disposición final de residuos; </t>
  </si>
  <si>
    <t xml:space="preserve">IV.- Mercados y centrales de abasto; </t>
  </si>
  <si>
    <t xml:space="preserve">V.- Panteones; </t>
  </si>
  <si>
    <t xml:space="preserve">VI.- Rastro; </t>
  </si>
  <si>
    <t xml:space="preserve">VII.- Calles, parques y jardines y su equipamiento; </t>
  </si>
  <si>
    <t xml:space="preserve">VIII.- Seguridad pública, en los términos del artículo 21 de la Constitución Federal, policía preventiva municipal y tránsito; y </t>
  </si>
  <si>
    <t>IX.- Los demás que la legislatura local determine según las condiciones territoriales y socioeconómicas de los Municipios, así como su capacidad administrativa y financiera.”</t>
  </si>
  <si>
    <t>Código Municipal para el Estado de Tamaulipas</t>
  </si>
  <si>
    <t>“Artículo 170.- Los Municipios tendrán a su cargo las funciones y servicios públicos siguientes:</t>
  </si>
  <si>
    <t>I.- Agua potable, drenaje, alcantarillado, tratamiento y disposición de sus aguas residuales.</t>
  </si>
  <si>
    <t>II.- Alumbrado público.</t>
  </si>
  <si>
    <t>III.- Limpia, recolección, traslado, tratamiento y disposición final de residuos.</t>
  </si>
  <si>
    <t>IV.- Mercados y centrales de abasto.</t>
  </si>
  <si>
    <t>V.- Panteones.</t>
  </si>
  <si>
    <t>VI.- Rastro.</t>
  </si>
  <si>
    <t>VII.- Calles, parques y jardines y su equipamiento.</t>
  </si>
  <si>
    <t>VIII.- Seguridad pública, en los términos del artículo 21 de la Constitución Federal, policía preventiva municipal y tránsito.</t>
  </si>
  <si>
    <t>IX.- Los demás que el Congreso determine, según las condiciones territoriales y socioeconómicas de los Municipios, así como su capacidad administrativa y financiera.</t>
  </si>
  <si>
    <t>Cuando a juicio del Ayuntamiento respectivo sea necesario, podrán celebrar convenios con el Estado para que éste, de manera directa o a través del organismo correspondiente, se haga cargo en forma temporal de algunos de los servicios públicos, o bien se presten o ejerzan coordinadamente por el Estado y el propio Municipio.”</t>
  </si>
  <si>
    <t>Artículo  171.- Los Municipios, previo acuerdo entre sus Ayuntamientos, y con sujeción a la ley, podrán coordinarse y asociarse para la mas eficaz prestación de los servicios públicos o el mejor ejercicio de las funciones que les corresponda, con la aprobación del Congreso.</t>
  </si>
  <si>
    <t>Los servicios públicos municipales serán prestados por los Municipios, directamente o a través de organismos o empresas paramunicipales. Asimismo, podrán ser concesionados a particulares cuando no se lesione el interés público o social, previa autorización del Congreso y conforme a las bases que se determinen en este Código, sus Reglamentos y las contenidas en el propio acto concesión.</t>
  </si>
  <si>
    <t>Se encuenta en vigor el contrato Colectivo de Trabajo 2019 -2020 con el Sindicato de  Trabajadores y Empleados  de la C.O.M.A.P.A. firmado el día 5 de Mayo de 2019 el cual incluye 60 cláusulas, 5 cláusulas transitorias y un anexo.</t>
  </si>
  <si>
    <t>2. Panorama Económico y Financiero</t>
  </si>
  <si>
    <t>El suministro de Agua Potable y Alcantarillado es un Servicio Público a cargo del Municipio, el cual es prestado a sus habitantes a través de la Comisión Municipal de Agua Potable y Alcantarillado del Municipio de Victoria, Tamaulipas.</t>
  </si>
  <si>
    <t>La Comisión Municipal de Agua Potable y Alcantarillado del Municipio de Victoria, Tamaulipas; es un Organismo Público sin fines de lucro.</t>
  </si>
  <si>
    <t>Las tarifas del servicio son autorizadas por el Consejo de Administración del Organismo y son enviadas para su publicación en el Periódico Oficial del Estado.</t>
  </si>
  <si>
    <t>La recaudación o cobranza de los Servicios a los Usuarios guarda una relación directa con la situación económica imperante.</t>
  </si>
  <si>
    <t>La operación, mantenimiento y ampliación del Sistema de Agua Potable y Alcantarillado requiere de una permanente inversión de recursos financieros.</t>
  </si>
  <si>
    <t>3. Autorización e Historia</t>
  </si>
  <si>
    <t xml:space="preserve">El Organismo Público Descentralizado es parte de la Administración Pública Municipal, con personalidad jurídica, patrimonio propio y funciones de autoridad administrativa, creado mediante Decreto No 173 publicado en el Diario Oficial del Estado de Tamaulipas el 26 de diciembre de 2002. </t>
  </si>
  <si>
    <t>COMISIÓN MUNICIPAL DE AGUA POTABLE Y                                                                         ALCANTARILLADO DE VICTORIA, TAMAULIPAS.</t>
  </si>
  <si>
    <t>4. Organización y Objeto Social</t>
  </si>
  <si>
    <t>Los Órganos de Gobierno de la Comisión Municipal de Agua Potable y Alcantarillado de Victoria, Tamaulipas, son:</t>
  </si>
  <si>
    <t xml:space="preserve">      I.        Consejo de Administración. </t>
  </si>
  <si>
    <t xml:space="preserve">     II.        Gerente General. </t>
  </si>
  <si>
    <t>    III.        Comisario.</t>
  </si>
  <si>
    <t>El Consejo de Administración de la Comisión Municipal de Agua Potable y Alcantarillado del Municipio de Victoria, integra por:</t>
  </si>
  <si>
    <t>       I.    El Presidente Municipal.</t>
  </si>
  <si>
    <t>      II.    Dos representantes del Ayuntamiento.</t>
  </si>
  <si>
    <t>     III.    Dos representantes del Consejo Consultivo Municipal.</t>
  </si>
  <si>
    <t>     IV.    Un Diputado del Distrito, designado por el Congreso del Estado.</t>
  </si>
  <si>
    <t>      V.    Un representante de la Secretaría de Desarrollo Urbano y Ecología del Gobierno del Estado.</t>
  </si>
  <si>
    <t>     VI.    Un representante de la Secretaría de Salud.</t>
  </si>
  <si>
    <t>    VII.    Un representante del Comité para la planeación y el Desarrollo Municipal.</t>
  </si>
  <si>
    <t>   VIII.    Un representante de la Secretaría de Desarrollo Social del Estado.</t>
  </si>
  <si>
    <t>     IX.    Un representante de la Comisión Nacional del Agua.</t>
  </si>
  <si>
    <t>Dentro de los miembros que integran el Consejo de Administración se elegirá un Presidente, un Secretario y un Tesorero, y los restantes tendrán el cargo de Vocales y desempeñarán las funciones que el propio Consejo de Administración y las Leyes y Reglamentos les asignen.</t>
  </si>
  <si>
    <t xml:space="preserve">La administración de los recursos financieros, humanos y materiales está a cargo del Gerente General, el cual es designado por el Consejo de Administración del Organismo en los términos de lo dispuesto por el artículo 32, fracción XVIII de la Ley de Aguas del Estado de Tamaulipas, y tiene las siguientes funciones: </t>
  </si>
  <si>
    <t>I. Tener la representación legal del organismo, con todas las facultades generales y especiales que requieran poder o cláusula especial conforme a la ley; así como otorgar y revocar poderes, formular querellas y denuncias, otorgar el perdón extintivo de la acción penal, elaborar y absolver posiciones, así como promover y desistirse del juicio de amparo;</t>
  </si>
  <si>
    <t>II. Elaborar, para su aprobación por el Consejo de Administración, las propuestas para los programas sectoriales y los programas hidráulicos del organismo y los operativos anuales;</t>
  </si>
  <si>
    <t>III. Proponer a la aprobación del Consejo de Administración las cuotas y tarifas que deba cobrar el organismo operador por la prestación de los servicios públicos; y, una vez aprobadas, mandarlas publicar en el Periódico Oficial del Estado y en el diario de mayor circulación de la localidad;</t>
  </si>
  <si>
    <t>IV. Determinar y cobrar, en términos de lo previsto en la presente ley, los adeudos que resulten de aplicar las cuotas y tarifas por los servicios públicos que preste el organismo;</t>
  </si>
  <si>
    <t>V. Celebrar, con la autorización del Consejo de Administración, los actos jurídicos necesarios para la constitución de fideicomisos públicos;</t>
  </si>
  <si>
    <t>VI. Determinar infracciones a esta ley e imponer las sanciones correspondientes, recaudando las pecuniarias a través del procedimiento administrativo de ejecución;</t>
  </si>
  <si>
    <t>VII. Celebrar convenios de colaboración administrativa con la Comisión, a efecto de que ésta asuma la notificación y el cobro, a través del procedimiento administrativo de ejecución, de los créditos fiscales que determine conforme a la fracción anterior, a cargo de los usuarios, derivados de las cuotas o tarifas por la prestación de los servicios públicos y de la imposición de multas;</t>
  </si>
  <si>
    <t>VIII. Remitir a la Comisión, para efectos de su notificación y cobranza, en los términos del convenio respectivo, los créditos fiscales determinados a cargo de los usuarios, derivados de las cuotas o tarifas por la prestación de los servicios públicos y de la imposición de multas;</t>
  </si>
  <si>
    <t>IX. Coordinar las actividades técnicas, administrativas y financieras del organismo para lograr una mayor eficiencia, eficacia y economía del mismo;</t>
  </si>
  <si>
    <t>X. Celebrar los convenios, contratos y demás actos jurídicos de colaboración, dominio y administración que sean necesarios para el funcionamiento del organismo;</t>
  </si>
  <si>
    <t>XI. Gestionar y obtener, conforme a la legislación aplicable y previa autorización del Consejo de Administración, el financiamiento para obras, servicios y amortización de pasivos, así como suscribir créditos o títulos de crédito, contratos u obligaciones ante instituciones públicas y privadas;</t>
  </si>
  <si>
    <t>XII. Autorizar las erogaciones correspondientes del presupuesto y someter a la aprobación del Consejo de Administración las erogaciones extraordinarias;</t>
  </si>
  <si>
    <t>XIII. Ordenar el pago de los derechos por el uso o aprovechamiento de aguas y bienes nacionales inherentes, de conformidad con la legislación aplicable;</t>
  </si>
  <si>
    <t>XIV. Ejecutar los acuerdos del Consejo de Administración;</t>
  </si>
  <si>
    <t>XV. Rendir al o a los ayuntamientos, en su caso, el informe anual de actividades del organismo, así como los informes sobre el cumplimiento de acuerdos del Consejo de Administración; resultados de los estados financieros; avance en las metas establecidas en los programas sectoriales y en los programas de operación autorizados por el propio Consejo; cumplimiento de los programas de obras y erogaciones en las mismas; presentación anual del programa de labores; y los proyectos del presupuesto de ingresos y egresos para el siguiente período;</t>
  </si>
  <si>
    <t>XVI. Establecer relaciones de coordinación con las autoridades federales, estatales y municipales, de la administración pública centralizada o paraestatal, y las personas de los sectores social y privado, para el trámite y atención de asuntos de interés común;</t>
  </si>
  <si>
    <t>XVII. Ordenar que se practiquen las visitas de inspección y verificación, de conformidad con lo señalado en el presente ordenamiento;</t>
  </si>
  <si>
    <t>XVIII. Ordenar que se practiquen en forma regular y periódica, muestras y análisis del agua; llevar estadísticas de sus resultados y tomar en consecuencia las medidas adecuadas para optimizar la calidad del agua que se distribuye a la población, así como la que una vez utilizada se vierta a los cauces o vasos, de conformidad con la legislación aplicable;</t>
  </si>
  <si>
    <t>XIX. Realizar las actividades que se requieran para lograr que el organismo preste a la comunidad servicios adecuados y eficientes;</t>
  </si>
  <si>
    <t>XX. Nombrar y remover al personal del organismo, debiendo informar al Consejo de Administración en su siguiente sesión;</t>
  </si>
  <si>
    <t>XXI. Someter a la aprobación del Consejo de Administración, el proyecto de Estatuto Orgánico del organismo y sus modificaciones; así como los manuales de organización y de procedimientos; y</t>
  </si>
  <si>
    <t>XXII.Las demás que le señalen el Consejo de Administración, esta ley, sus reglamentos y el Estatuto Orgánico.</t>
  </si>
  <si>
    <t>5. Bases de Preparación de los Estados Financieros</t>
  </si>
  <si>
    <t>6. Políticas de Contabilidad Significativas</t>
  </si>
  <si>
    <t>Para la valuación de los inventarios, se utiliza el método de Costo Promedio.</t>
  </si>
  <si>
    <t>NOMBRE DEL ENTE PÚBLICO</t>
  </si>
  <si>
    <t>7. Posición en Moneda Extranjera y Protección por Riesgo Cambiario</t>
  </si>
  <si>
    <t>El Organismo cuenta con la politica de registrar las operaciones en moneda extranjera al tipo de cambio publicado en la página del SAT de conformidad a lo establecido en la normatividad aplicable.</t>
  </si>
  <si>
    <t>Institución</t>
  </si>
  <si>
    <t>Uso/Destino</t>
  </si>
  <si>
    <t>Notas:</t>
  </si>
  <si>
    <t>Reporte Analítico del Activo Capitalizable</t>
  </si>
  <si>
    <t>Clave s/catálogo de bienes</t>
  </si>
  <si>
    <t>Descripción del Activo</t>
  </si>
  <si>
    <t>Fecha de Capitalización / Activación</t>
  </si>
  <si>
    <t>Valor de Capitalización / Activación</t>
  </si>
  <si>
    <t>9. Fideicomisos, Mandatos y Análogos</t>
  </si>
  <si>
    <t>La Comisión Municipal de Agua Potable y Alcantarillado del Municipio de Victoria, Tamaulipas, no realiza operaciones de estos conceptos.</t>
  </si>
  <si>
    <t>COMISIÓN MUNICIPAL DE AGUA POTABLE Y  ALCANTARILLADO DEL MUNICIPIO DE VICTORIA, TAMAULIPAS</t>
  </si>
  <si>
    <t>Reporte de la Recaudación</t>
  </si>
  <si>
    <t>Rubros de los Ingresos</t>
  </si>
  <si>
    <t>Enero</t>
  </si>
  <si>
    <t>Febrero</t>
  </si>
  <si>
    <t>Marzo</t>
  </si>
  <si>
    <t>Abril</t>
  </si>
  <si>
    <t>Mayo</t>
  </si>
  <si>
    <t>Junio</t>
  </si>
  <si>
    <t>Julio</t>
  </si>
  <si>
    <t>Agosto</t>
  </si>
  <si>
    <t>Septiembre</t>
  </si>
  <si>
    <t>Octubre</t>
  </si>
  <si>
    <t>Noviembre</t>
  </si>
  <si>
    <t>Diciembre</t>
  </si>
  <si>
    <t>Impuestos</t>
  </si>
  <si>
    <t>Cuotas y Aportaciones de Seguridad Social</t>
  </si>
  <si>
    <t>Contribuciones de Mejoras</t>
  </si>
  <si>
    <t>Derechos</t>
  </si>
  <si>
    <t>Productos</t>
  </si>
  <si>
    <t>Aprovechamientos</t>
  </si>
  <si>
    <t>Ingresos por Ventas de Bienes y Servicios</t>
  </si>
  <si>
    <t>Participaciones y Aportaciones</t>
  </si>
  <si>
    <t>Estatales</t>
  </si>
  <si>
    <t>Federales</t>
  </si>
  <si>
    <t>Transferencias, Asignaciones, Subsidios y Otras Ayudas</t>
  </si>
  <si>
    <t>Ingresos Derivados de Financiamientos</t>
  </si>
  <si>
    <t>11. Información sobre la Deuda y el Reporte Analítico de la Deuda</t>
  </si>
  <si>
    <t>12. Calificaciones otorgadas</t>
  </si>
  <si>
    <t>COMISIÓN MUNICIPAL DE AGUA POTABLE Y ALCANTARILLADO DEL MUNICIPIO DE VICTORIA, TAMAULIPAS</t>
  </si>
  <si>
    <t>13. Proceso de Mejora</t>
  </si>
  <si>
    <t>Se incluyen los formatos establecidos por la Ley de Disciplina Financiera.</t>
  </si>
  <si>
    <t>Se adquirió el sistema contable SAACG.net, el cual comenzó a usarse a partir del 1 de julio del 2019.</t>
  </si>
  <si>
    <t>14. Información por Segmentos</t>
  </si>
  <si>
    <t>La Comisión Municipal de Agua Potable y Alcantarillado del Municipio de Victoria, Tamaulipas, no integra de manera segmentada la información financiera.</t>
  </si>
  <si>
    <t>16. Partes Relacionadas</t>
  </si>
  <si>
    <t>El Organismo no tiene partes relacionadas que influyan en la toma de decisiones financieras y operativas.</t>
  </si>
  <si>
    <t>2151-001</t>
  </si>
  <si>
    <t>5111000002-4</t>
  </si>
  <si>
    <t>MODULOS EJECUTIVOS</t>
  </si>
  <si>
    <t>10.00 %</t>
  </si>
  <si>
    <t>5111000002-39</t>
  </si>
  <si>
    <t>5111000002-38</t>
  </si>
  <si>
    <t>5111000002-37</t>
  </si>
  <si>
    <t>5111000002-36</t>
  </si>
  <si>
    <t>5111000002-35</t>
  </si>
  <si>
    <t>5111000002-34</t>
  </si>
  <si>
    <t>5111000002-33</t>
  </si>
  <si>
    <t>5111000002-32</t>
  </si>
  <si>
    <t>5111000002-31</t>
  </si>
  <si>
    <t>5111000002-30</t>
  </si>
  <si>
    <t>5111000002-3</t>
  </si>
  <si>
    <t>5111000002-29</t>
  </si>
  <si>
    <t>5111000002-28</t>
  </si>
  <si>
    <t>5111000002-27</t>
  </si>
  <si>
    <t>5111000002-26</t>
  </si>
  <si>
    <t>5111000002-25</t>
  </si>
  <si>
    <t>5111000002-24</t>
  </si>
  <si>
    <t>5111000002-23</t>
  </si>
  <si>
    <t>5111000002-22</t>
  </si>
  <si>
    <t>5111000002-21</t>
  </si>
  <si>
    <t>5111000002-20</t>
  </si>
  <si>
    <t>5111000002-2</t>
  </si>
  <si>
    <t>5111000002-19</t>
  </si>
  <si>
    <t>5111000002-18</t>
  </si>
  <si>
    <t>5111000002-17</t>
  </si>
  <si>
    <t>5111000002-16</t>
  </si>
  <si>
    <t>5111000002-15</t>
  </si>
  <si>
    <t>5111000002-14</t>
  </si>
  <si>
    <t>5111000002-13</t>
  </si>
  <si>
    <t>5111000002-12</t>
  </si>
  <si>
    <t>5111000002-11</t>
  </si>
  <si>
    <t>5111000002-10</t>
  </si>
  <si>
    <t>5111000002-1</t>
  </si>
  <si>
    <t>5111000001-9</t>
  </si>
  <si>
    <t>ESCRITORIOS</t>
  </si>
  <si>
    <t>5111000001-8</t>
  </si>
  <si>
    <t>5111000001-7</t>
  </si>
  <si>
    <t>5111000001-6</t>
  </si>
  <si>
    <t>5111000001-5</t>
  </si>
  <si>
    <t>5111000001-4</t>
  </si>
  <si>
    <t>5111000001-3</t>
  </si>
  <si>
    <t>5111000001-2</t>
  </si>
  <si>
    <t>5111000001-16</t>
  </si>
  <si>
    <t>5111000001-15</t>
  </si>
  <si>
    <t>5111000001-14</t>
  </si>
  <si>
    <t>5111000001-13</t>
  </si>
  <si>
    <t>5111000001-12</t>
  </si>
  <si>
    <t>5111000001-11</t>
  </si>
  <si>
    <t>5111000001-10</t>
  </si>
  <si>
    <t>5111000001-1</t>
  </si>
  <si>
    <t>MALO</t>
  </si>
  <si>
    <t>5111000002-40</t>
  </si>
  <si>
    <t>5111000002-41</t>
  </si>
  <si>
    <t>5111000002-42</t>
  </si>
  <si>
    <t>5111000002-43</t>
  </si>
  <si>
    <t>5111000002-44</t>
  </si>
  <si>
    <t>5111000002-45</t>
  </si>
  <si>
    <t>5111000002-46</t>
  </si>
  <si>
    <t>5111000002-47</t>
  </si>
  <si>
    <t>5111000002-48</t>
  </si>
  <si>
    <t>5111000002-49</t>
  </si>
  <si>
    <t>5111000002-5</t>
  </si>
  <si>
    <t>5111000002-50</t>
  </si>
  <si>
    <t>5111000002-51</t>
  </si>
  <si>
    <t>5111000002-52</t>
  </si>
  <si>
    <t>5111000002-53</t>
  </si>
  <si>
    <t>5111000002-6</t>
  </si>
  <si>
    <t>5111000002-7</t>
  </si>
  <si>
    <t>5111000002-8</t>
  </si>
  <si>
    <t>5111000002-9</t>
  </si>
  <si>
    <t>5111000003-1</t>
  </si>
  <si>
    <t>CONJUNTOS EJECUTIVOS</t>
  </si>
  <si>
    <t>5111000003-10</t>
  </si>
  <si>
    <t>5111000003-11</t>
  </si>
  <si>
    <t>5111000003-12</t>
  </si>
  <si>
    <t>5111000003-13</t>
  </si>
  <si>
    <t>5111000003-14</t>
  </si>
  <si>
    <t>5111000003-15</t>
  </si>
  <si>
    <t>5111000003-16</t>
  </si>
  <si>
    <t>5111000003-17</t>
  </si>
  <si>
    <t>5111000003-18</t>
  </si>
  <si>
    <t>5111000003-2</t>
  </si>
  <si>
    <t>5111000003-3</t>
  </si>
  <si>
    <t>5111000003-4</t>
  </si>
  <si>
    <t>5111000003-5</t>
  </si>
  <si>
    <t>5111000003-6</t>
  </si>
  <si>
    <t>5111000003-7</t>
  </si>
  <si>
    <t>5111000003-8</t>
  </si>
  <si>
    <t>5111000003-9</t>
  </si>
  <si>
    <t>5111000004-1</t>
  </si>
  <si>
    <t>CREDENZAS</t>
  </si>
  <si>
    <t>5111000004-2</t>
  </si>
  <si>
    <t>5111000004-3</t>
  </si>
  <si>
    <t>5111000004-4</t>
  </si>
  <si>
    <t>5111000004-5</t>
  </si>
  <si>
    <t>5111000004-6</t>
  </si>
  <si>
    <t>5111000005-1</t>
  </si>
  <si>
    <t>LIBREROS</t>
  </si>
  <si>
    <t>5111000005-10</t>
  </si>
  <si>
    <t>5111000005-11</t>
  </si>
  <si>
    <t>5111000005-2</t>
  </si>
  <si>
    <t>5111000005-3</t>
  </si>
  <si>
    <t>5111000005-4</t>
  </si>
  <si>
    <t>5111000005-5</t>
  </si>
  <si>
    <t>5111000005-6</t>
  </si>
  <si>
    <t>5111000005-7</t>
  </si>
  <si>
    <t>5111000005-8</t>
  </si>
  <si>
    <t>5111000005-9</t>
  </si>
  <si>
    <t>5111000006-1</t>
  </si>
  <si>
    <t>ARCHIVEROS</t>
  </si>
  <si>
    <t>5111000006-10</t>
  </si>
  <si>
    <t>5111000006-11</t>
  </si>
  <si>
    <t>5111000006-12</t>
  </si>
  <si>
    <t>5111000006-13</t>
  </si>
  <si>
    <t>5111000006-14</t>
  </si>
  <si>
    <t>5111000006-15</t>
  </si>
  <si>
    <t>5111000006-16</t>
  </si>
  <si>
    <t>5111000006-17</t>
  </si>
  <si>
    <t>5111000006-18</t>
  </si>
  <si>
    <t>5111000006-19</t>
  </si>
  <si>
    <t>5111000006-2</t>
  </si>
  <si>
    <t>5111000006-20</t>
  </si>
  <si>
    <t>5111000006-21</t>
  </si>
  <si>
    <t>5111000006-3</t>
  </si>
  <si>
    <t>5111000006-4</t>
  </si>
  <si>
    <t>5111000006-5</t>
  </si>
  <si>
    <t>5111000006-6</t>
  </si>
  <si>
    <t>5111000006-7</t>
  </si>
  <si>
    <t>5111000006-8</t>
  </si>
  <si>
    <t>5111000006-9</t>
  </si>
  <si>
    <t>5111000007-1</t>
  </si>
  <si>
    <t>SILLONES</t>
  </si>
  <si>
    <t>5111000007-10</t>
  </si>
  <si>
    <t>5111000007-11</t>
  </si>
  <si>
    <t>5111000007-12</t>
  </si>
  <si>
    <t>5111000007-13</t>
  </si>
  <si>
    <t>5111000007-14</t>
  </si>
  <si>
    <t>5111000007-15</t>
  </si>
  <si>
    <t>5111000007-16</t>
  </si>
  <si>
    <t>5111000007-17</t>
  </si>
  <si>
    <t>5111000007-18</t>
  </si>
  <si>
    <t>5111000007-19</t>
  </si>
  <si>
    <t>5111000007-2</t>
  </si>
  <si>
    <t>5111000007-20</t>
  </si>
  <si>
    <t>5111000007-21</t>
  </si>
  <si>
    <t>5111000007-22</t>
  </si>
  <si>
    <t>5111000007-23</t>
  </si>
  <si>
    <t>5111000007-24</t>
  </si>
  <si>
    <t>5111000007-25</t>
  </si>
  <si>
    <t>5111000007-26</t>
  </si>
  <si>
    <t>5111000007-27</t>
  </si>
  <si>
    <t>5111000007-28</t>
  </si>
  <si>
    <t>5111000007-29</t>
  </si>
  <si>
    <t>5111000007-3</t>
  </si>
  <si>
    <t>5111000007-30</t>
  </si>
  <si>
    <t>5111000007-31</t>
  </si>
  <si>
    <t>5111000007-32</t>
  </si>
  <si>
    <t>5111000007-33</t>
  </si>
  <si>
    <t>5111000007-34</t>
  </si>
  <si>
    <t>5111000007-35</t>
  </si>
  <si>
    <t>5111000007-36</t>
  </si>
  <si>
    <t>5111000007-37</t>
  </si>
  <si>
    <t>5111000007-38</t>
  </si>
  <si>
    <t>5111000007-39</t>
  </si>
  <si>
    <t>5111000007-4</t>
  </si>
  <si>
    <t>5111000007-40</t>
  </si>
  <si>
    <t>5111000007-41</t>
  </si>
  <si>
    <t>5111000007-42</t>
  </si>
  <si>
    <t>5111000007-43</t>
  </si>
  <si>
    <t>5111000007-44</t>
  </si>
  <si>
    <t>5111000007-45</t>
  </si>
  <si>
    <t>5111000007-46</t>
  </si>
  <si>
    <t>5111000007-47</t>
  </si>
  <si>
    <t>5111000007-48</t>
  </si>
  <si>
    <t>5111000007-49</t>
  </si>
  <si>
    <t>5111000007-5</t>
  </si>
  <si>
    <t>5111000007-50</t>
  </si>
  <si>
    <t>5111000007-51</t>
  </si>
  <si>
    <t>10.03 %</t>
  </si>
  <si>
    <t>5111000007-52</t>
  </si>
  <si>
    <t>5111000007-53</t>
  </si>
  <si>
    <t>5111000007-54</t>
  </si>
  <si>
    <t>5111000007-55</t>
  </si>
  <si>
    <t>5111000007-56</t>
  </si>
  <si>
    <t>5111000007-57</t>
  </si>
  <si>
    <t>5111000007-58</t>
  </si>
  <si>
    <t>5111000007-59</t>
  </si>
  <si>
    <t>5111000007-6</t>
  </si>
  <si>
    <t>5111000007-60</t>
  </si>
  <si>
    <t>5111000007-61</t>
  </si>
  <si>
    <t>5111000007-62</t>
  </si>
  <si>
    <t>5111000007-63</t>
  </si>
  <si>
    <t>5111000007-64</t>
  </si>
  <si>
    <t>5111000007-65</t>
  </si>
  <si>
    <t>5111000007-7</t>
  </si>
  <si>
    <t>5111000007-8</t>
  </si>
  <si>
    <t>5111000007-9</t>
  </si>
  <si>
    <t>5111000008-1</t>
  </si>
  <si>
    <t>MESAS</t>
  </si>
  <si>
    <t>5111000008-10</t>
  </si>
  <si>
    <t>5111000008-11</t>
  </si>
  <si>
    <t>5111000008-12</t>
  </si>
  <si>
    <t>5111000008-13</t>
  </si>
  <si>
    <t>5111000008-14</t>
  </si>
  <si>
    <t>5111000008-15</t>
  </si>
  <si>
    <t>5111000008-2</t>
  </si>
  <si>
    <t>5111000008-3</t>
  </si>
  <si>
    <t>5111000008-4</t>
  </si>
  <si>
    <t>5111000008-5</t>
  </si>
  <si>
    <t>5111000008-6</t>
  </si>
  <si>
    <t>5111000008-7</t>
  </si>
  <si>
    <t>5111000008-8</t>
  </si>
  <si>
    <t>5111000008-9</t>
  </si>
  <si>
    <t>5111000009-1</t>
  </si>
  <si>
    <t>SILLAS</t>
  </si>
  <si>
    <t>5111000009-10</t>
  </si>
  <si>
    <t>5111000009-11</t>
  </si>
  <si>
    <t>5111000009-12</t>
  </si>
  <si>
    <t>5111000009-13</t>
  </si>
  <si>
    <t>5111000009-14</t>
  </si>
  <si>
    <t>5111000009-15</t>
  </si>
  <si>
    <t>5111000009-16</t>
  </si>
  <si>
    <t>5111000009-17</t>
  </si>
  <si>
    <t>5111000009-18</t>
  </si>
  <si>
    <t>5111000009-19</t>
  </si>
  <si>
    <t>5111000009-2</t>
  </si>
  <si>
    <t>5111000009-20</t>
  </si>
  <si>
    <t>5111000009-21</t>
  </si>
  <si>
    <t>5111000009-22</t>
  </si>
  <si>
    <t>5111000009-23</t>
  </si>
  <si>
    <t>5111000009-24</t>
  </si>
  <si>
    <t>5111000009-25</t>
  </si>
  <si>
    <t>5111000009-26</t>
  </si>
  <si>
    <t>5111000009-27</t>
  </si>
  <si>
    <t>5111000009-28</t>
  </si>
  <si>
    <t>5111000009-29</t>
  </si>
  <si>
    <t>5111000009-3</t>
  </si>
  <si>
    <t>5111000009-30</t>
  </si>
  <si>
    <t>5111000009-31</t>
  </si>
  <si>
    <t>5111000009-32</t>
  </si>
  <si>
    <t>5111000009-33</t>
  </si>
  <si>
    <t>5111000009-34</t>
  </si>
  <si>
    <t>5111000009-35</t>
  </si>
  <si>
    <t>5111000009-36</t>
  </si>
  <si>
    <t>5111000009-37</t>
  </si>
  <si>
    <t>5111000009-38</t>
  </si>
  <si>
    <t>5111000009-39</t>
  </si>
  <si>
    <t>5111000009-4</t>
  </si>
  <si>
    <t>5111000009-40</t>
  </si>
  <si>
    <t>5111000009-41</t>
  </si>
  <si>
    <t>5111000009-5</t>
  </si>
  <si>
    <t>5111000009-6</t>
  </si>
  <si>
    <t>5111000009-7</t>
  </si>
  <si>
    <t>5111000009-8</t>
  </si>
  <si>
    <t>5111000009-9</t>
  </si>
  <si>
    <t>5121000001-1</t>
  </si>
  <si>
    <t>ENFRIADORES</t>
  </si>
  <si>
    <t>5121000001-2</t>
  </si>
  <si>
    <t>5121000001-3</t>
  </si>
  <si>
    <t>5121000001-4</t>
  </si>
  <si>
    <t>5121000001-5</t>
  </si>
  <si>
    <t>5121000001-6</t>
  </si>
  <si>
    <t>5121000002-1</t>
  </si>
  <si>
    <t>FRIGOBARES</t>
  </si>
  <si>
    <t>5121000002-2</t>
  </si>
  <si>
    <t>5121000002-3</t>
  </si>
  <si>
    <t>5121000002-4</t>
  </si>
  <si>
    <t>5121000003-1</t>
  </si>
  <si>
    <t>TELEVISORES</t>
  </si>
  <si>
    <t>5121000003-10</t>
  </si>
  <si>
    <t>5121000003-11</t>
  </si>
  <si>
    <t>5121000003-12</t>
  </si>
  <si>
    <t>5121000003-2</t>
  </si>
  <si>
    <t>5121000003-3</t>
  </si>
  <si>
    <t>5121000003-4</t>
  </si>
  <si>
    <t>5121000003-5</t>
  </si>
  <si>
    <t>5121000003-6</t>
  </si>
  <si>
    <t>5121000003-7</t>
  </si>
  <si>
    <t>5121000003-8</t>
  </si>
  <si>
    <t>5121000003-9</t>
  </si>
  <si>
    <t>5121000004-1</t>
  </si>
  <si>
    <t>REFRIGERADORES</t>
  </si>
  <si>
    <t>5121000005-1</t>
  </si>
  <si>
    <t>BANCAS VISITANTES</t>
  </si>
  <si>
    <t>5121000005-2</t>
  </si>
  <si>
    <t>5121000005-3</t>
  </si>
  <si>
    <t>5121000005-4</t>
  </si>
  <si>
    <t>5121000006-1</t>
  </si>
  <si>
    <t>ASPIRADORAS</t>
  </si>
  <si>
    <t>5121000007-1</t>
  </si>
  <si>
    <t>VENTILADORES</t>
  </si>
  <si>
    <t>5121000007-2</t>
  </si>
  <si>
    <t>5121000008-1</t>
  </si>
  <si>
    <t>CAJAS FUERTES</t>
  </si>
  <si>
    <t>5121000009-1</t>
  </si>
  <si>
    <t>EXTRACTORES</t>
  </si>
  <si>
    <t>5121000010-1</t>
  </si>
  <si>
    <t>MOSTRADORES</t>
  </si>
  <si>
    <t>5121000011-1</t>
  </si>
  <si>
    <t>DVR</t>
  </si>
  <si>
    <t>5121000011-2</t>
  </si>
  <si>
    <t>5121000011-3</t>
  </si>
  <si>
    <t>5121000011-4</t>
  </si>
  <si>
    <t>5121000011-5</t>
  </si>
  <si>
    <t>5121000012-1</t>
  </si>
  <si>
    <t>SOFAS</t>
  </si>
  <si>
    <t>5121000012-2</t>
  </si>
  <si>
    <t>5121000012-3</t>
  </si>
  <si>
    <t>5121000012-4</t>
  </si>
  <si>
    <t>5121000012-5</t>
  </si>
  <si>
    <t>5121000012-6</t>
  </si>
  <si>
    <t>5151000001-1</t>
  </si>
  <si>
    <t>Computadoras</t>
  </si>
  <si>
    <t>33.33 %</t>
  </si>
  <si>
    <t>5151000001-10</t>
  </si>
  <si>
    <t>5151000001-100</t>
  </si>
  <si>
    <t>5151000001-101</t>
  </si>
  <si>
    <t>5151000001-102</t>
  </si>
  <si>
    <t>5151000001-103</t>
  </si>
  <si>
    <t>5151000001-104</t>
  </si>
  <si>
    <t>5151000001-105</t>
  </si>
  <si>
    <t>5151000001-106</t>
  </si>
  <si>
    <t>5151000001-107</t>
  </si>
  <si>
    <t>5151000001-108</t>
  </si>
  <si>
    <t>5151000001-109</t>
  </si>
  <si>
    <t>5151000001-11</t>
  </si>
  <si>
    <t>5151000001-110</t>
  </si>
  <si>
    <t>5151000001-111</t>
  </si>
  <si>
    <t>5151000001-112</t>
  </si>
  <si>
    <t>5151000001-113</t>
  </si>
  <si>
    <t>5151000001-114</t>
  </si>
  <si>
    <t>5151000001-115</t>
  </si>
  <si>
    <t>5151000001-116</t>
  </si>
  <si>
    <t>5151000001-117</t>
  </si>
  <si>
    <t>5151000001-118</t>
  </si>
  <si>
    <t>5151000001-119</t>
  </si>
  <si>
    <t>5151000001-12</t>
  </si>
  <si>
    <t>5151000001-120</t>
  </si>
  <si>
    <t>5151000001-121</t>
  </si>
  <si>
    <t>5151000001-122</t>
  </si>
  <si>
    <t>5151000001-123</t>
  </si>
  <si>
    <t>5151000001-124</t>
  </si>
  <si>
    <t>5151000001-125</t>
  </si>
  <si>
    <t>5151000001-126</t>
  </si>
  <si>
    <t>5151000001-127</t>
  </si>
  <si>
    <t>5151000001-128</t>
  </si>
  <si>
    <t>5151000001-129</t>
  </si>
  <si>
    <t>5151000001-13</t>
  </si>
  <si>
    <t>5151000001-130</t>
  </si>
  <si>
    <t>5151000001-131</t>
  </si>
  <si>
    <t>5151000001-132</t>
  </si>
  <si>
    <t>5151000001-133</t>
  </si>
  <si>
    <t>5151000001-134</t>
  </si>
  <si>
    <t>5151000001-135</t>
  </si>
  <si>
    <t>5151000001-136</t>
  </si>
  <si>
    <t>5151000001-137</t>
  </si>
  <si>
    <t>5151000001-138</t>
  </si>
  <si>
    <t>5151000001-139</t>
  </si>
  <si>
    <t>5151000001-14</t>
  </si>
  <si>
    <t>5151000001-140</t>
  </si>
  <si>
    <t>5151000001-141</t>
  </si>
  <si>
    <t>5151000001-142</t>
  </si>
  <si>
    <t>5151000001-143</t>
  </si>
  <si>
    <t>5151000001-144</t>
  </si>
  <si>
    <t>5151000001-145</t>
  </si>
  <si>
    <t>5151000001-146</t>
  </si>
  <si>
    <t>5151000001-147</t>
  </si>
  <si>
    <t>5151000001-148</t>
  </si>
  <si>
    <t>5151000001-149</t>
  </si>
  <si>
    <t>5151000001-15</t>
  </si>
  <si>
    <t>5151000001-150</t>
  </si>
  <si>
    <t>5151000001-151</t>
  </si>
  <si>
    <t>5151000001-152</t>
  </si>
  <si>
    <t>5151000001-153</t>
  </si>
  <si>
    <t>5151000001-154</t>
  </si>
  <si>
    <t>5151000001-16</t>
  </si>
  <si>
    <t>5151000001-17</t>
  </si>
  <si>
    <t>5151000001-18</t>
  </si>
  <si>
    <t>5151000001-19</t>
  </si>
  <si>
    <t>5151000001-2</t>
  </si>
  <si>
    <t>5151000001-20</t>
  </si>
  <si>
    <t>5151000001-21</t>
  </si>
  <si>
    <t>5151000001-22</t>
  </si>
  <si>
    <t>5151000001-23</t>
  </si>
  <si>
    <t>5151000001-24</t>
  </si>
  <si>
    <t>5151000001-25</t>
  </si>
  <si>
    <t>5151000001-26</t>
  </si>
  <si>
    <t>5151000001-27</t>
  </si>
  <si>
    <t>5151000001-28</t>
  </si>
  <si>
    <t>5151000001-29</t>
  </si>
  <si>
    <t>5151000001-3</t>
  </si>
  <si>
    <t>5151000001-30</t>
  </si>
  <si>
    <t>5151000001-31</t>
  </si>
  <si>
    <t>5151000001-32</t>
  </si>
  <si>
    <t>5151000001-33</t>
  </si>
  <si>
    <t>5151000001-34</t>
  </si>
  <si>
    <t>5151000001-35</t>
  </si>
  <si>
    <t>5151000001-36</t>
  </si>
  <si>
    <t>5151000001-37</t>
  </si>
  <si>
    <t>5151000001-38</t>
  </si>
  <si>
    <t>5151000001-39</t>
  </si>
  <si>
    <t>5151000001-4</t>
  </si>
  <si>
    <t>5151000001-40</t>
  </si>
  <si>
    <t>5151000001-41</t>
  </si>
  <si>
    <t>5151000001-42</t>
  </si>
  <si>
    <t>5151000001-43</t>
  </si>
  <si>
    <t>5151000001-44</t>
  </si>
  <si>
    <t>5151000001-45</t>
  </si>
  <si>
    <t>5151000001-46</t>
  </si>
  <si>
    <t>5151000001-47</t>
  </si>
  <si>
    <t>5151000001-48</t>
  </si>
  <si>
    <t>5151000001-49</t>
  </si>
  <si>
    <t>5151000001-5</t>
  </si>
  <si>
    <t>5151000001-50</t>
  </si>
  <si>
    <t>5151000001-51</t>
  </si>
  <si>
    <t>5151000001-52</t>
  </si>
  <si>
    <t>5151000001-53</t>
  </si>
  <si>
    <t>5151000001-54</t>
  </si>
  <si>
    <t>5151000001-55</t>
  </si>
  <si>
    <t>5151000001-56</t>
  </si>
  <si>
    <t>5151000001-57</t>
  </si>
  <si>
    <t>5151000001-58</t>
  </si>
  <si>
    <t>5151000001-59</t>
  </si>
  <si>
    <t>5151000001-6</t>
  </si>
  <si>
    <t>5151000001-60</t>
  </si>
  <si>
    <t>5151000001-61</t>
  </si>
  <si>
    <t>5151000001-62</t>
  </si>
  <si>
    <t>5151000001-63</t>
  </si>
  <si>
    <t>5151000001-64</t>
  </si>
  <si>
    <t>5151000001-65</t>
  </si>
  <si>
    <t>5151000001-66</t>
  </si>
  <si>
    <t>5151000001-67</t>
  </si>
  <si>
    <t>5151000001-68</t>
  </si>
  <si>
    <t>5151000001-69</t>
  </si>
  <si>
    <t>5151000001-7</t>
  </si>
  <si>
    <t>5151000001-70</t>
  </si>
  <si>
    <t>5151000001-71</t>
  </si>
  <si>
    <t>5151000001-72</t>
  </si>
  <si>
    <t>5151000001-73</t>
  </si>
  <si>
    <t>5151000001-74</t>
  </si>
  <si>
    <t>5151000001-75</t>
  </si>
  <si>
    <t>5151000001-76</t>
  </si>
  <si>
    <t>5151000001-77</t>
  </si>
  <si>
    <t>5151000001-78</t>
  </si>
  <si>
    <t>5151000001-79</t>
  </si>
  <si>
    <t>5151000001-8</t>
  </si>
  <si>
    <t>5151000001-80</t>
  </si>
  <si>
    <t>5151000001-81</t>
  </si>
  <si>
    <t>5151000001-82</t>
  </si>
  <si>
    <t>5151000001-83</t>
  </si>
  <si>
    <t>5151000001-84</t>
  </si>
  <si>
    <t>5151000001-85</t>
  </si>
  <si>
    <t>5151000001-86</t>
  </si>
  <si>
    <t>5151000001-87</t>
  </si>
  <si>
    <t>5151000001-88</t>
  </si>
  <si>
    <t>5151000001-89</t>
  </si>
  <si>
    <t>5151000001-9</t>
  </si>
  <si>
    <t>5151000001-90</t>
  </si>
  <si>
    <t>5151000001-91</t>
  </si>
  <si>
    <t>5151000001-92</t>
  </si>
  <si>
    <t>5151000001-93</t>
  </si>
  <si>
    <t>5151000001-94</t>
  </si>
  <si>
    <t>5151000001-95</t>
  </si>
  <si>
    <t>5151000001-96</t>
  </si>
  <si>
    <t>5151000001-97</t>
  </si>
  <si>
    <t>5151000001-98</t>
  </si>
  <si>
    <t>5151000001-99</t>
  </si>
  <si>
    <t>5151000003-1</t>
  </si>
  <si>
    <t>DISCOS DUROS</t>
  </si>
  <si>
    <t>5151000003-10</t>
  </si>
  <si>
    <t>5151000003-2</t>
  </si>
  <si>
    <t>5151000003-3</t>
  </si>
  <si>
    <t>5151000003-4</t>
  </si>
  <si>
    <t>5151000003-5</t>
  </si>
  <si>
    <t>5151000003-6</t>
  </si>
  <si>
    <t>5151000003-7</t>
  </si>
  <si>
    <t>5151000003-8</t>
  </si>
  <si>
    <t>5151000003-9</t>
  </si>
  <si>
    <t>5151000004-1</t>
  </si>
  <si>
    <t>MONITORES</t>
  </si>
  <si>
    <t>5151000004-10</t>
  </si>
  <si>
    <t>5151000004-11</t>
  </si>
  <si>
    <t>5151000004-12</t>
  </si>
  <si>
    <t>5151000004-13</t>
  </si>
  <si>
    <t>5151000004-14</t>
  </si>
  <si>
    <t>5151000004-15</t>
  </si>
  <si>
    <t>5151000004-16</t>
  </si>
  <si>
    <t>5151000004-17</t>
  </si>
  <si>
    <t>5151000004-2</t>
  </si>
  <si>
    <t>5151000004-3</t>
  </si>
  <si>
    <t>5151000004-4</t>
  </si>
  <si>
    <t>5151000004-5</t>
  </si>
  <si>
    <t>5151000004-6</t>
  </si>
  <si>
    <t>5151000004-7</t>
  </si>
  <si>
    <t>5151000004-8</t>
  </si>
  <si>
    <t>5151000004-9</t>
  </si>
  <si>
    <t>5151000005-1</t>
  </si>
  <si>
    <t>IPAD/TABLETS</t>
  </si>
  <si>
    <t>5151000005-10</t>
  </si>
  <si>
    <t>5151000005-11</t>
  </si>
  <si>
    <t>5151000005-12</t>
  </si>
  <si>
    <t>5151000005-13</t>
  </si>
  <si>
    <t>5151000005-14</t>
  </si>
  <si>
    <t>5151000005-15</t>
  </si>
  <si>
    <t>5151000005-16</t>
  </si>
  <si>
    <t>5151000005-17</t>
  </si>
  <si>
    <t>5151000005-18</t>
  </si>
  <si>
    <t>5151000005-19</t>
  </si>
  <si>
    <t>5151000005-2</t>
  </si>
  <si>
    <t>5151000005-20</t>
  </si>
  <si>
    <t>5151000005-21</t>
  </si>
  <si>
    <t>5151000005-22</t>
  </si>
  <si>
    <t>5151000005-23</t>
  </si>
  <si>
    <t>5151000005-24</t>
  </si>
  <si>
    <t>5151000005-25</t>
  </si>
  <si>
    <t>5151000005-26</t>
  </si>
  <si>
    <t>5151000005-27</t>
  </si>
  <si>
    <t>5151000005-28</t>
  </si>
  <si>
    <t>5151000005-29</t>
  </si>
  <si>
    <t>5151000005-3</t>
  </si>
  <si>
    <t>5151000005-30</t>
  </si>
  <si>
    <t>5151000005-31</t>
  </si>
  <si>
    <t>5151000005-32</t>
  </si>
  <si>
    <t>5151000005-33</t>
  </si>
  <si>
    <t>5151000005-34</t>
  </si>
  <si>
    <t>5151000005-35</t>
  </si>
  <si>
    <t>5151000005-36</t>
  </si>
  <si>
    <t>5151000005-37</t>
  </si>
  <si>
    <t>5151000005-38</t>
  </si>
  <si>
    <t>5151000005-39</t>
  </si>
  <si>
    <t>5151000005-4</t>
  </si>
  <si>
    <t>5151000005-40</t>
  </si>
  <si>
    <t>5151000005-41</t>
  </si>
  <si>
    <t>5151000005-42</t>
  </si>
  <si>
    <t>5151000005-43</t>
  </si>
  <si>
    <t>5151000005-44</t>
  </si>
  <si>
    <t>5151000005-45</t>
  </si>
  <si>
    <t>5151000005-46</t>
  </si>
  <si>
    <t>5151000005-47</t>
  </si>
  <si>
    <t>5151000005-48</t>
  </si>
  <si>
    <t>5151000005-49</t>
  </si>
  <si>
    <t>5151000005-5</t>
  </si>
  <si>
    <t>5151000005-50</t>
  </si>
  <si>
    <t>5151000005-51</t>
  </si>
  <si>
    <t>5151000005-6</t>
  </si>
  <si>
    <t>5151000005-7</t>
  </si>
  <si>
    <t>5151000005-8</t>
  </si>
  <si>
    <t>5151000005-9</t>
  </si>
  <si>
    <t>5151000006-1</t>
  </si>
  <si>
    <t>LAPTOPS</t>
  </si>
  <si>
    <t>5151000006-10</t>
  </si>
  <si>
    <t>5151000006-11</t>
  </si>
  <si>
    <t>5151000006-12</t>
  </si>
  <si>
    <t>5151000006-13</t>
  </si>
  <si>
    <t>5151000006-14</t>
  </si>
  <si>
    <t>5151000006-15</t>
  </si>
  <si>
    <t>5151000006-2</t>
  </si>
  <si>
    <t>5151000006-3</t>
  </si>
  <si>
    <t>5151000006-4</t>
  </si>
  <si>
    <t>5151000006-5</t>
  </si>
  <si>
    <t>5151000006-6</t>
  </si>
  <si>
    <t>5151000006-7</t>
  </si>
  <si>
    <t>5151000006-8</t>
  </si>
  <si>
    <t>5151000006-9</t>
  </si>
  <si>
    <t>5151000007-1</t>
  </si>
  <si>
    <t>TECLADOS</t>
  </si>
  <si>
    <t>5151000007-10</t>
  </si>
  <si>
    <t>5151000007-11</t>
  </si>
  <si>
    <t>5151000007-12</t>
  </si>
  <si>
    <t>5151000007-13</t>
  </si>
  <si>
    <t>5151000007-14</t>
  </si>
  <si>
    <t>5151000007-15</t>
  </si>
  <si>
    <t>5151000007-16</t>
  </si>
  <si>
    <t>5151000007-17</t>
  </si>
  <si>
    <t>5151000007-18</t>
  </si>
  <si>
    <t>5151000007-19</t>
  </si>
  <si>
    <t>5151000007-2</t>
  </si>
  <si>
    <t>5151000007-20</t>
  </si>
  <si>
    <t>5151000007-3</t>
  </si>
  <si>
    <t>5151000007-4</t>
  </si>
  <si>
    <t>5151000007-5</t>
  </si>
  <si>
    <t>5151000007-6</t>
  </si>
  <si>
    <t>5151000007-7</t>
  </si>
  <si>
    <t>5151000007-8</t>
  </si>
  <si>
    <t>5151000007-9</t>
  </si>
  <si>
    <t>5151000008-1</t>
  </si>
  <si>
    <t>IMPRESORAS</t>
  </si>
  <si>
    <t>5151000008-10</t>
  </si>
  <si>
    <t>5151000008-11</t>
  </si>
  <si>
    <t>5151000008-12</t>
  </si>
  <si>
    <t>5151000008-13</t>
  </si>
  <si>
    <t>5151000008-14</t>
  </si>
  <si>
    <t>5151000008-15</t>
  </si>
  <si>
    <t>5151000008-16</t>
  </si>
  <si>
    <t>5151000008-17</t>
  </si>
  <si>
    <t>5151000008-18</t>
  </si>
  <si>
    <t>5151000008-19</t>
  </si>
  <si>
    <t>5151000008-2</t>
  </si>
  <si>
    <t>5151000008-20</t>
  </si>
  <si>
    <t>5151000008-21</t>
  </si>
  <si>
    <t>5151000008-22</t>
  </si>
  <si>
    <t>5151000008-23</t>
  </si>
  <si>
    <t>5151000008-24</t>
  </si>
  <si>
    <t>5151000008-25</t>
  </si>
  <si>
    <t>5151000008-26</t>
  </si>
  <si>
    <t>5151000008-27</t>
  </si>
  <si>
    <t>5151000008-28</t>
  </si>
  <si>
    <t>5151000008-29</t>
  </si>
  <si>
    <t>5151000008-3</t>
  </si>
  <si>
    <t>5151000008-30</t>
  </si>
  <si>
    <t>5151000008-31</t>
  </si>
  <si>
    <t>5151000008-32</t>
  </si>
  <si>
    <t>5151000008-33</t>
  </si>
  <si>
    <t>5151000008-34</t>
  </si>
  <si>
    <t>5151000008-35</t>
  </si>
  <si>
    <t>5151000008-36</t>
  </si>
  <si>
    <t>5151000008-37</t>
  </si>
  <si>
    <t>5151000008-38</t>
  </si>
  <si>
    <t>5151000008-39</t>
  </si>
  <si>
    <t>5151000008-4</t>
  </si>
  <si>
    <t>5151000008-40</t>
  </si>
  <si>
    <t>5151000008-41</t>
  </si>
  <si>
    <t>5151000008-42</t>
  </si>
  <si>
    <t>5151000008-43</t>
  </si>
  <si>
    <t>5151000008-44</t>
  </si>
  <si>
    <t>5151000008-45</t>
  </si>
  <si>
    <t>5151000008-46</t>
  </si>
  <si>
    <t>5151000008-47</t>
  </si>
  <si>
    <t>5151000008-48</t>
  </si>
  <si>
    <t>5151000008-5</t>
  </si>
  <si>
    <t>5151000008-6</t>
  </si>
  <si>
    <t>5151000008-7</t>
  </si>
  <si>
    <t>5151000008-8</t>
  </si>
  <si>
    <t>5151000008-9</t>
  </si>
  <si>
    <t>5151000009-1</t>
  </si>
  <si>
    <t>ESCANERS</t>
  </si>
  <si>
    <t>5151000009-10</t>
  </si>
  <si>
    <t>5151000009-11</t>
  </si>
  <si>
    <t>5151000009-12</t>
  </si>
  <si>
    <t>5151000009-13</t>
  </si>
  <si>
    <t>5151000009-14</t>
  </si>
  <si>
    <t>5151000009-15</t>
  </si>
  <si>
    <t>5151000009-16</t>
  </si>
  <si>
    <t>5151000009-17</t>
  </si>
  <si>
    <t>5151000009-18</t>
  </si>
  <si>
    <t>5151000009-19</t>
  </si>
  <si>
    <t>5151000009-2</t>
  </si>
  <si>
    <t>5151000009-20</t>
  </si>
  <si>
    <t>5151000009-3</t>
  </si>
  <si>
    <t>5151000009-4</t>
  </si>
  <si>
    <t>5151000009-5</t>
  </si>
  <si>
    <t>5151000009-6</t>
  </si>
  <si>
    <t>5151000009-7</t>
  </si>
  <si>
    <t>5151000009-8</t>
  </si>
  <si>
    <t>5151000009-9</t>
  </si>
  <si>
    <t>5151000010-1</t>
  </si>
  <si>
    <t>SERVIDORES</t>
  </si>
  <si>
    <t>5151000010-2</t>
  </si>
  <si>
    <t>5151000010-3</t>
  </si>
  <si>
    <t>5151000010-4</t>
  </si>
  <si>
    <t>5151000011-1</t>
  </si>
  <si>
    <t>PROYECTORES</t>
  </si>
  <si>
    <t>5151000011-2</t>
  </si>
  <si>
    <t>5151000011-3</t>
  </si>
  <si>
    <t>5151000011-4</t>
  </si>
  <si>
    <t>5151000011-5</t>
  </si>
  <si>
    <t>5151000012-1</t>
  </si>
  <si>
    <t>CONTROL DE ASISTENCIAS</t>
  </si>
  <si>
    <t>5151000012-10</t>
  </si>
  <si>
    <t>5151000012-11</t>
  </si>
  <si>
    <t>5151000012-2</t>
  </si>
  <si>
    <t>5151000012-3</t>
  </si>
  <si>
    <t>5151000012-4</t>
  </si>
  <si>
    <t>5151000012-5</t>
  </si>
  <si>
    <t>5151000012-6</t>
  </si>
  <si>
    <t>5151000012-7</t>
  </si>
  <si>
    <t>5151000012-8</t>
  </si>
  <si>
    <t>5151000012-9</t>
  </si>
  <si>
    <t>5151000013-1</t>
  </si>
  <si>
    <t>SWITCHES/NO BREAKS</t>
  </si>
  <si>
    <t>5151000013-2</t>
  </si>
  <si>
    <t>5151000013-3</t>
  </si>
  <si>
    <t>5151000013-4</t>
  </si>
  <si>
    <t>5151000013-5</t>
  </si>
  <si>
    <t>5151000013-6</t>
  </si>
  <si>
    <t>5151000014-1</t>
  </si>
  <si>
    <t>BOCINAS</t>
  </si>
  <si>
    <t>5151000014-2</t>
  </si>
  <si>
    <t>5151000014-3</t>
  </si>
  <si>
    <t>5151000015-1</t>
  </si>
  <si>
    <t>OTROS EQUIPOS DE TECNOLOGIAS DE LA INFORMACION</t>
  </si>
  <si>
    <t>5151000015-2</t>
  </si>
  <si>
    <t>5191000001-1</t>
  </si>
  <si>
    <t>CAJEROS AUTOMATICOS</t>
  </si>
  <si>
    <t>5191000001-2</t>
  </si>
  <si>
    <t>5191000002-1</t>
  </si>
  <si>
    <t>ENGARGOLADORAS</t>
  </si>
  <si>
    <t>5191000002-2</t>
  </si>
  <si>
    <t>5191000003-1</t>
  </si>
  <si>
    <t>TRITURADORAS</t>
  </si>
  <si>
    <t>5191000004-1</t>
  </si>
  <si>
    <t>CAJONES ACTIVABLES</t>
  </si>
  <si>
    <t>5191000004-2</t>
  </si>
  <si>
    <t>5191000004-3</t>
  </si>
  <si>
    <t>5191000004-4</t>
  </si>
  <si>
    <t>5191000005-1</t>
  </si>
  <si>
    <t>MAQUINAS CONTADORAS DE MONEDAS Y BILLETES</t>
  </si>
  <si>
    <t>5191000005-2</t>
  </si>
  <si>
    <t>5191000005-3</t>
  </si>
  <si>
    <t>5191000005-4</t>
  </si>
  <si>
    <t>5231000001-1</t>
  </si>
  <si>
    <t>CAMARAS DE VIDEO</t>
  </si>
  <si>
    <t>5231000001-10</t>
  </si>
  <si>
    <t>5231000001-11</t>
  </si>
  <si>
    <t>5231000001-12</t>
  </si>
  <si>
    <t>5231000001-13</t>
  </si>
  <si>
    <t>5231000001-14</t>
  </si>
  <si>
    <t>5231000001-15</t>
  </si>
  <si>
    <t>5231000001-16</t>
  </si>
  <si>
    <t>5231000001-17</t>
  </si>
  <si>
    <t>5231000001-18</t>
  </si>
  <si>
    <t>5231000001-19</t>
  </si>
  <si>
    <t>5231000001-2</t>
  </si>
  <si>
    <t>5231000001-20</t>
  </si>
  <si>
    <t>5231000001-21</t>
  </si>
  <si>
    <t>5231000001-22</t>
  </si>
  <si>
    <t>5231000001-23</t>
  </si>
  <si>
    <t>5231000001-24</t>
  </si>
  <si>
    <t>5231000001-25</t>
  </si>
  <si>
    <t>5231000001-26</t>
  </si>
  <si>
    <t>5231000001-27</t>
  </si>
  <si>
    <t>5231000001-28</t>
  </si>
  <si>
    <t>5231000001-29</t>
  </si>
  <si>
    <t>5231000001-3</t>
  </si>
  <si>
    <t>5231000001-30</t>
  </si>
  <si>
    <t>5231000001-31</t>
  </si>
  <si>
    <t>5231000001-32</t>
  </si>
  <si>
    <t>5231000001-4</t>
  </si>
  <si>
    <t>5231000001-5</t>
  </si>
  <si>
    <t>5231000001-6</t>
  </si>
  <si>
    <t>5231000001-7</t>
  </si>
  <si>
    <t>5231000001-8</t>
  </si>
  <si>
    <t>5231000001-9</t>
  </si>
  <si>
    <t>5231000002-1</t>
  </si>
  <si>
    <t>CAMARAS FOTOGRAFICAS</t>
  </si>
  <si>
    <t>5231000002-2</t>
  </si>
  <si>
    <t>5231000002-3</t>
  </si>
  <si>
    <t>5231000002-4</t>
  </si>
  <si>
    <t>5231000002-5</t>
  </si>
  <si>
    <t>5231000002-6</t>
  </si>
  <si>
    <t>5231000002-7</t>
  </si>
  <si>
    <t>5231000002-8</t>
  </si>
  <si>
    <t>5231000002-9</t>
  </si>
  <si>
    <t>5291000001-1</t>
  </si>
  <si>
    <t>TROMPETAS</t>
  </si>
  <si>
    <t>20.00 %</t>
  </si>
  <si>
    <t>5291000001-2</t>
  </si>
  <si>
    <t>5411000001-1</t>
  </si>
  <si>
    <t>AUTOMOVILES</t>
  </si>
  <si>
    <t>5411000001-2</t>
  </si>
  <si>
    <t>5411000001-3</t>
  </si>
  <si>
    <t>5411000001-4</t>
  </si>
  <si>
    <t>5411000001-5</t>
  </si>
  <si>
    <t>5411000002-1</t>
  </si>
  <si>
    <t>CAMIONETAS</t>
  </si>
  <si>
    <t>5411000002-10</t>
  </si>
  <si>
    <t>5411000002-11</t>
  </si>
  <si>
    <t>5411000002-12</t>
  </si>
  <si>
    <t>5411000002-13</t>
  </si>
  <si>
    <t>5411000002-14</t>
  </si>
  <si>
    <t>5411000002-15</t>
  </si>
  <si>
    <t>5411000002-16</t>
  </si>
  <si>
    <t>5411000002-17</t>
  </si>
  <si>
    <t>5411000002-18</t>
  </si>
  <si>
    <t>5411000002-19</t>
  </si>
  <si>
    <t>5411000002-2</t>
  </si>
  <si>
    <t>5411000002-20</t>
  </si>
  <si>
    <t>5411000002-21</t>
  </si>
  <si>
    <t>5411000002-22</t>
  </si>
  <si>
    <t>5411000002-23</t>
  </si>
  <si>
    <t>5411000002-3</t>
  </si>
  <si>
    <t>5411000002-4</t>
  </si>
  <si>
    <t>5411000002-5</t>
  </si>
  <si>
    <t>5411000002-6</t>
  </si>
  <si>
    <t>5411000002-7</t>
  </si>
  <si>
    <t>5411000002-8</t>
  </si>
  <si>
    <t>5411000002-9</t>
  </si>
  <si>
    <t>5411000003-1</t>
  </si>
  <si>
    <t>CAMIONES</t>
  </si>
  <si>
    <t>5411000003-10</t>
  </si>
  <si>
    <t>5411000003-11</t>
  </si>
  <si>
    <t>5411000003-12</t>
  </si>
  <si>
    <t>5411000003-13</t>
  </si>
  <si>
    <t>5411000003-14</t>
  </si>
  <si>
    <t>5411000003-15</t>
  </si>
  <si>
    <t>5411000003-16</t>
  </si>
  <si>
    <t>5411000003-17</t>
  </si>
  <si>
    <t>5411000003-18</t>
  </si>
  <si>
    <t>5411000003-2</t>
  </si>
  <si>
    <t>5411000003-3</t>
  </si>
  <si>
    <t>5411000003-4</t>
  </si>
  <si>
    <t>5411000003-5</t>
  </si>
  <si>
    <t>5411000003-6</t>
  </si>
  <si>
    <t>5411000003-7</t>
  </si>
  <si>
    <t>5411000003-8</t>
  </si>
  <si>
    <t>5411000003-9</t>
  </si>
  <si>
    <t>5491000001-1</t>
  </si>
  <si>
    <t>MOTOCICLETAS</t>
  </si>
  <si>
    <t>5491000001-10</t>
  </si>
  <si>
    <t>5491000001-11</t>
  </si>
  <si>
    <t>5491000001-12</t>
  </si>
  <si>
    <t>5491000001-13</t>
  </si>
  <si>
    <t>5491000001-14</t>
  </si>
  <si>
    <t>5491000001-15</t>
  </si>
  <si>
    <t>5491000001-16</t>
  </si>
  <si>
    <t>5491000001-17</t>
  </si>
  <si>
    <t>5491000001-18</t>
  </si>
  <si>
    <t>5491000001-19</t>
  </si>
  <si>
    <t>5491000001-2</t>
  </si>
  <si>
    <t>5491000001-3</t>
  </si>
  <si>
    <t>5491000001-4</t>
  </si>
  <si>
    <t>5491000001-5</t>
  </si>
  <si>
    <t>5491000001-6</t>
  </si>
  <si>
    <t>5491000001-7</t>
  </si>
  <si>
    <t>5491000001-8</t>
  </si>
  <si>
    <t>5491000001-9</t>
  </si>
  <si>
    <t>5491000002-1</t>
  </si>
  <si>
    <t>BICICLETAS</t>
  </si>
  <si>
    <t>5491000002-2</t>
  </si>
  <si>
    <t>5421000001-1</t>
  </si>
  <si>
    <t>TANQUE REMOLQUE</t>
  </si>
  <si>
    <t>5621000001-1</t>
  </si>
  <si>
    <t>CONJUNTO DE BOMBA Y MOTOR SUMERGIBLES</t>
  </si>
  <si>
    <t>5621000001-10</t>
  </si>
  <si>
    <t>5621000001-11</t>
  </si>
  <si>
    <t>5621000001-12</t>
  </si>
  <si>
    <t>5621000001-13</t>
  </si>
  <si>
    <t>5621000001-14</t>
  </si>
  <si>
    <t>5621000001-15</t>
  </si>
  <si>
    <t>5621000001-16</t>
  </si>
  <si>
    <t>5621000001-17</t>
  </si>
  <si>
    <t>5621000001-18</t>
  </si>
  <si>
    <t>5621000001-19</t>
  </si>
  <si>
    <t>5621000001-2</t>
  </si>
  <si>
    <t>5621000001-20</t>
  </si>
  <si>
    <t>5621000001-21</t>
  </si>
  <si>
    <t>5621000001-22</t>
  </si>
  <si>
    <t>5621000001-23</t>
  </si>
  <si>
    <t>5621000001-24</t>
  </si>
  <si>
    <t>5621000001-25</t>
  </si>
  <si>
    <t>5621000001-26</t>
  </si>
  <si>
    <t>5621000001-27</t>
  </si>
  <si>
    <t>5621000001-28</t>
  </si>
  <si>
    <t>5621000001-29</t>
  </si>
  <si>
    <t>5621000001-3</t>
  </si>
  <si>
    <t>5621000001-30</t>
  </si>
  <si>
    <t>5621000001-31</t>
  </si>
  <si>
    <t>5621000001-32</t>
  </si>
  <si>
    <t>5621000001-4</t>
  </si>
  <si>
    <t>5621000001-5</t>
  </si>
  <si>
    <t>5621000001-6</t>
  </si>
  <si>
    <t>5621000001-7</t>
  </si>
  <si>
    <t>5621000001-8</t>
  </si>
  <si>
    <t>5621000001-9</t>
  </si>
  <si>
    <t>5621000002-1</t>
  </si>
  <si>
    <t>BOMBAS SUMERGIBLES</t>
  </si>
  <si>
    <t>5621000002-10</t>
  </si>
  <si>
    <t>5621000002-11</t>
  </si>
  <si>
    <t>5621000002-12</t>
  </si>
  <si>
    <t>5621000002-13</t>
  </si>
  <si>
    <t>5621000002-14</t>
  </si>
  <si>
    <t>5621000002-15</t>
  </si>
  <si>
    <t>5621000002-16</t>
  </si>
  <si>
    <t>5621000002-17</t>
  </si>
  <si>
    <t>5621000002-18</t>
  </si>
  <si>
    <t>5621000002-19</t>
  </si>
  <si>
    <t>5621000002-2</t>
  </si>
  <si>
    <t>5621000002-20</t>
  </si>
  <si>
    <t>5621000002-21</t>
  </si>
  <si>
    <t>5621000002-22</t>
  </si>
  <si>
    <t>5621000002-23</t>
  </si>
  <si>
    <t>5621000002-24</t>
  </si>
  <si>
    <t>5621000002-25</t>
  </si>
  <si>
    <t>5621000002-26</t>
  </si>
  <si>
    <t>5621000002-27</t>
  </si>
  <si>
    <t>5621000002-28</t>
  </si>
  <si>
    <t>5621000002-29</t>
  </si>
  <si>
    <t>5621000002-3</t>
  </si>
  <si>
    <t>5621000002-30</t>
  </si>
  <si>
    <t>5621000002-31</t>
  </si>
  <si>
    <t>5621000002-32</t>
  </si>
  <si>
    <t>5621000002-33</t>
  </si>
  <si>
    <t>5621000002-34</t>
  </si>
  <si>
    <t>5621000002-35</t>
  </si>
  <si>
    <t>5621000002-36</t>
  </si>
  <si>
    <t>5621000002-37</t>
  </si>
  <si>
    <t>5621000002-38</t>
  </si>
  <si>
    <t>5621000002-39</t>
  </si>
  <si>
    <t>5621000002-4</t>
  </si>
  <si>
    <t>5621000002-40</t>
  </si>
  <si>
    <t>5621000002-41</t>
  </si>
  <si>
    <t>5621000002-42</t>
  </si>
  <si>
    <t>5621000002-43</t>
  </si>
  <si>
    <t>5621000002-44</t>
  </si>
  <si>
    <t>5621000002-45</t>
  </si>
  <si>
    <t>5621000002-46</t>
  </si>
  <si>
    <t>5621000002-47</t>
  </si>
  <si>
    <t>5621000002-48</t>
  </si>
  <si>
    <t>5621000002-5</t>
  </si>
  <si>
    <t>5621000002-6</t>
  </si>
  <si>
    <t>5621000002-7</t>
  </si>
  <si>
    <t>5621000002-8</t>
  </si>
  <si>
    <t>5621000002-9</t>
  </si>
  <si>
    <t>5621000003-1</t>
  </si>
  <si>
    <t>MOTORES SUMERGIBLES</t>
  </si>
  <si>
    <t>5621000003-10</t>
  </si>
  <si>
    <t>5621000003-11</t>
  </si>
  <si>
    <t>5621000003-12</t>
  </si>
  <si>
    <t>5621000003-13</t>
  </si>
  <si>
    <t>5621000003-14</t>
  </si>
  <si>
    <t>5621000003-15</t>
  </si>
  <si>
    <t>5621000003-16</t>
  </si>
  <si>
    <t>5621000003-17</t>
  </si>
  <si>
    <t>5621000003-18</t>
  </si>
  <si>
    <t>5621000003-19</t>
  </si>
  <si>
    <t>5621000003-2</t>
  </si>
  <si>
    <t>5621000003-20</t>
  </si>
  <si>
    <t>5621000003-21</t>
  </si>
  <si>
    <t>5621000003-22</t>
  </si>
  <si>
    <t>5621000003-23</t>
  </si>
  <si>
    <t>5621000003-24</t>
  </si>
  <si>
    <t>5621000003-25</t>
  </si>
  <si>
    <t>5621000003-26</t>
  </si>
  <si>
    <t>5621000003-27</t>
  </si>
  <si>
    <t>5621000003-28</t>
  </si>
  <si>
    <t>5621000003-29</t>
  </si>
  <si>
    <t>5621000003-3</t>
  </si>
  <si>
    <t>5621000003-30</t>
  </si>
  <si>
    <t>5621000003-31</t>
  </si>
  <si>
    <t>5621000003-32</t>
  </si>
  <si>
    <t>5621000003-33</t>
  </si>
  <si>
    <t>5621000003-34</t>
  </si>
  <si>
    <t>5621000003-35</t>
  </si>
  <si>
    <t>5621000003-36</t>
  </si>
  <si>
    <t>5621000003-37</t>
  </si>
  <si>
    <t>5621000003-38</t>
  </si>
  <si>
    <t>5621000003-39</t>
  </si>
  <si>
    <t>5621000003-4</t>
  </si>
  <si>
    <t>5621000003-40</t>
  </si>
  <si>
    <t>5621000003-41</t>
  </si>
  <si>
    <t>5621000003-42</t>
  </si>
  <si>
    <t>5621000003-5</t>
  </si>
  <si>
    <t>5621000003-6</t>
  </si>
  <si>
    <t>5621000003-7</t>
  </si>
  <si>
    <t>5621000003-8</t>
  </si>
  <si>
    <t>5621000003-9</t>
  </si>
  <si>
    <t>5621000004-1</t>
  </si>
  <si>
    <t>MOTOBOMBAS SUMERGIBLES</t>
  </si>
  <si>
    <t>5621000004-2</t>
  </si>
  <si>
    <t>5621000005-1</t>
  </si>
  <si>
    <t>BOMBA DOSIFICADORA</t>
  </si>
  <si>
    <t>5621000005-10</t>
  </si>
  <si>
    <t>5621000005-2</t>
  </si>
  <si>
    <t>5621000005-3</t>
  </si>
  <si>
    <t>5621000005-4</t>
  </si>
  <si>
    <t>5621000005-5</t>
  </si>
  <si>
    <t>5621000005-6</t>
  </si>
  <si>
    <t>5621000005-7</t>
  </si>
  <si>
    <t>5621000005-8</t>
  </si>
  <si>
    <t>5621000005-9</t>
  </si>
  <si>
    <t>5631000001-1</t>
  </si>
  <si>
    <t>PLACAS VIBRATORIAS</t>
  </si>
  <si>
    <t>5631000001-2</t>
  </si>
  <si>
    <t>5631000001-3</t>
  </si>
  <si>
    <t>5631000001-4</t>
  </si>
  <si>
    <t>5631000001-5</t>
  </si>
  <si>
    <t>5631000002-1</t>
  </si>
  <si>
    <t>RETROEXCAVADORAS</t>
  </si>
  <si>
    <t>5631000002-2</t>
  </si>
  <si>
    <t>5631000002-3</t>
  </si>
  <si>
    <t>5631000003-1</t>
  </si>
  <si>
    <t>APISONADORAS</t>
  </si>
  <si>
    <t>5631000003-10</t>
  </si>
  <si>
    <t>5631000003-2</t>
  </si>
  <si>
    <t>5631000003-3</t>
  </si>
  <si>
    <t>5631000003-4</t>
  </si>
  <si>
    <t>5631000003-5</t>
  </si>
  <si>
    <t>5631000003-6</t>
  </si>
  <si>
    <t>5631000003-7</t>
  </si>
  <si>
    <t>5631000003-8</t>
  </si>
  <si>
    <t>5631000003-9</t>
  </si>
  <si>
    <t>5631000004-1</t>
  </si>
  <si>
    <t>CORTADORAS</t>
  </si>
  <si>
    <t>5631000004-2</t>
  </si>
  <si>
    <t>5631000004-3</t>
  </si>
  <si>
    <t>5631000004-4</t>
  </si>
  <si>
    <t>5631000005-1</t>
  </si>
  <si>
    <t>RODILLOS</t>
  </si>
  <si>
    <t>5631000006-1</t>
  </si>
  <si>
    <t>VACTORS</t>
  </si>
  <si>
    <t>5631000006-2</t>
  </si>
  <si>
    <t>5631000007-1</t>
  </si>
  <si>
    <t>OTROS EQUIPOS DE CONSTRUCCION</t>
  </si>
  <si>
    <t>5631000007-10</t>
  </si>
  <si>
    <t>5631000007-11</t>
  </si>
  <si>
    <t>5631000007-12</t>
  </si>
  <si>
    <t>5631000007-13</t>
  </si>
  <si>
    <t>5631000007-14</t>
  </si>
  <si>
    <t>5631000007-15</t>
  </si>
  <si>
    <t>5631000007-16</t>
  </si>
  <si>
    <t>5631000007-17</t>
  </si>
  <si>
    <t>5631000007-18</t>
  </si>
  <si>
    <t>5631000007-19</t>
  </si>
  <si>
    <t>5631000007-2</t>
  </si>
  <si>
    <t>5631000007-20</t>
  </si>
  <si>
    <t>5631000007-21</t>
  </si>
  <si>
    <t>5631000007-22</t>
  </si>
  <si>
    <t>5631000007-23</t>
  </si>
  <si>
    <t>5631000007-24</t>
  </si>
  <si>
    <t>5631000007-25</t>
  </si>
  <si>
    <t>5631000007-26</t>
  </si>
  <si>
    <t>5631000007-27</t>
  </si>
  <si>
    <t>5631000007-28</t>
  </si>
  <si>
    <t>5631000007-29</t>
  </si>
  <si>
    <t>5631000007-3</t>
  </si>
  <si>
    <t>5631000007-30</t>
  </si>
  <si>
    <t>5631000007-31</t>
  </si>
  <si>
    <t>5631000007-32</t>
  </si>
  <si>
    <t>5631000007-33</t>
  </si>
  <si>
    <t>5631000007-4</t>
  </si>
  <si>
    <t>5631000007-5</t>
  </si>
  <si>
    <t>5631000007-6</t>
  </si>
  <si>
    <t>5631000007-7</t>
  </si>
  <si>
    <t>5631000007-8</t>
  </si>
  <si>
    <t>5631000007-9</t>
  </si>
  <si>
    <t>5641000001-1</t>
  </si>
  <si>
    <t>AIRES ACONDIONADOS</t>
  </si>
  <si>
    <t>5641000001-10</t>
  </si>
  <si>
    <t>5641000001-11</t>
  </si>
  <si>
    <t>5641000001-12</t>
  </si>
  <si>
    <t>5641000001-13</t>
  </si>
  <si>
    <t>5641000001-14</t>
  </si>
  <si>
    <t>5641000001-15</t>
  </si>
  <si>
    <t>5641000001-16</t>
  </si>
  <si>
    <t>5641000001-17</t>
  </si>
  <si>
    <t>5641000001-18</t>
  </si>
  <si>
    <t>5641000001-19</t>
  </si>
  <si>
    <t>5641000001-2</t>
  </si>
  <si>
    <t>5641000001-20</t>
  </si>
  <si>
    <t>5641000001-21</t>
  </si>
  <si>
    <t>5641000001-22</t>
  </si>
  <si>
    <t>5641000001-23</t>
  </si>
  <si>
    <t>5641000001-24</t>
  </si>
  <si>
    <t>5641000001-25</t>
  </si>
  <si>
    <t>5641000001-26</t>
  </si>
  <si>
    <t>5641000001-27</t>
  </si>
  <si>
    <t>5641000001-28</t>
  </si>
  <si>
    <t>5641000001-29</t>
  </si>
  <si>
    <t>5641000001-3</t>
  </si>
  <si>
    <t>5641000001-30</t>
  </si>
  <si>
    <t>5641000001-31</t>
  </si>
  <si>
    <t>5641000001-32</t>
  </si>
  <si>
    <t>5641000001-33</t>
  </si>
  <si>
    <t>5641000001-34</t>
  </si>
  <si>
    <t>5641000001-35</t>
  </si>
  <si>
    <t>5641000001-36</t>
  </si>
  <si>
    <t>5641000001-37</t>
  </si>
  <si>
    <t>5641000001-38</t>
  </si>
  <si>
    <t>5641000001-39</t>
  </si>
  <si>
    <t>5641000001-4</t>
  </si>
  <si>
    <t>5641000001-40</t>
  </si>
  <si>
    <t>5641000001-41</t>
  </si>
  <si>
    <t>5641000001-42</t>
  </si>
  <si>
    <t>5641000001-43</t>
  </si>
  <si>
    <t>5641000001-44</t>
  </si>
  <si>
    <t>5641000001-45</t>
  </si>
  <si>
    <t>5641000001-46</t>
  </si>
  <si>
    <t>5641000001-47</t>
  </si>
  <si>
    <t>5641000001-48</t>
  </si>
  <si>
    <t>5641000001-49</t>
  </si>
  <si>
    <t>5641000001-5</t>
  </si>
  <si>
    <t>5641000001-50</t>
  </si>
  <si>
    <t>5641000001-51</t>
  </si>
  <si>
    <t>5641000001-52</t>
  </si>
  <si>
    <t>5641000001-53</t>
  </si>
  <si>
    <t>5641000001-54</t>
  </si>
  <si>
    <t>5641000001-55</t>
  </si>
  <si>
    <t>5641000001-56</t>
  </si>
  <si>
    <t>5641000001-57</t>
  </si>
  <si>
    <t>5641000001-58</t>
  </si>
  <si>
    <t>5641000001-59</t>
  </si>
  <si>
    <t>5641000001-6</t>
  </si>
  <si>
    <t>5641000001-60</t>
  </si>
  <si>
    <t>5641000001-61</t>
  </si>
  <si>
    <t>5641000001-62</t>
  </si>
  <si>
    <t>5641000001-63</t>
  </si>
  <si>
    <t>5641000001-64</t>
  </si>
  <si>
    <t>5641000001-65</t>
  </si>
  <si>
    <t>5641000001-66</t>
  </si>
  <si>
    <t>5641000001-67</t>
  </si>
  <si>
    <t>5641000001-68</t>
  </si>
  <si>
    <t>5641000001-69</t>
  </si>
  <si>
    <t>5641000001-7</t>
  </si>
  <si>
    <t>5641000001-70</t>
  </si>
  <si>
    <t>5641000001-71</t>
  </si>
  <si>
    <t>5641000001-72</t>
  </si>
  <si>
    <t>5641000001-73</t>
  </si>
  <si>
    <t>5641000001-74</t>
  </si>
  <si>
    <t>5641000001-75</t>
  </si>
  <si>
    <t>5641000001-76</t>
  </si>
  <si>
    <t>5641000001-77</t>
  </si>
  <si>
    <t>5641000001-78</t>
  </si>
  <si>
    <t>5641000001-79</t>
  </si>
  <si>
    <t>5641000001-8</t>
  </si>
  <si>
    <t>5641000001-80</t>
  </si>
  <si>
    <t>5641000001-81</t>
  </si>
  <si>
    <t>5641000001-82</t>
  </si>
  <si>
    <t>5641000001-83</t>
  </si>
  <si>
    <t>5641000001-84</t>
  </si>
  <si>
    <t>5641000001-85</t>
  </si>
  <si>
    <t>5641000001-86</t>
  </si>
  <si>
    <t>5641000001-87</t>
  </si>
  <si>
    <t>5641000001-88</t>
  </si>
  <si>
    <t>5641000001-89</t>
  </si>
  <si>
    <t>5641000001-9</t>
  </si>
  <si>
    <t>5641000001-90</t>
  </si>
  <si>
    <t>5641000001-91</t>
  </si>
  <si>
    <t>5641000001-92</t>
  </si>
  <si>
    <t>5641000001-93</t>
  </si>
  <si>
    <t>5641000001-94</t>
  </si>
  <si>
    <t>5641000001-95</t>
  </si>
  <si>
    <t>5641000002-1</t>
  </si>
  <si>
    <t>AIRES HUMEDOS</t>
  </si>
  <si>
    <t>5641000002-2</t>
  </si>
  <si>
    <t>5641000002-3</t>
  </si>
  <si>
    <t>5641000003-1</t>
  </si>
  <si>
    <t>5641000003-10</t>
  </si>
  <si>
    <t>5641000003-11</t>
  </si>
  <si>
    <t>5641000003-12</t>
  </si>
  <si>
    <t>5641000003-2</t>
  </si>
  <si>
    <t>5641000003-3</t>
  </si>
  <si>
    <t>5641000003-4</t>
  </si>
  <si>
    <t>5641000003-5</t>
  </si>
  <si>
    <t>5641000003-6</t>
  </si>
  <si>
    <t>5641000003-7</t>
  </si>
  <si>
    <t>5641000003-8</t>
  </si>
  <si>
    <t>5641000003-9</t>
  </si>
  <si>
    <t>5651000001-1</t>
  </si>
  <si>
    <t>TELEFONOS</t>
  </si>
  <si>
    <t>5651000001-10</t>
  </si>
  <si>
    <t>5651000001-11</t>
  </si>
  <si>
    <t>5651000001-12</t>
  </si>
  <si>
    <t>5651000001-13</t>
  </si>
  <si>
    <t>5651000001-14</t>
  </si>
  <si>
    <t>5651000001-15</t>
  </si>
  <si>
    <t>5651000001-16</t>
  </si>
  <si>
    <t>5651000001-17</t>
  </si>
  <si>
    <t>5651000001-18</t>
  </si>
  <si>
    <t>5651000001-19</t>
  </si>
  <si>
    <t>5651000001-2</t>
  </si>
  <si>
    <t>5651000001-20</t>
  </si>
  <si>
    <t>5651000001-21</t>
  </si>
  <si>
    <t>5651000001-22</t>
  </si>
  <si>
    <t>5651000001-23</t>
  </si>
  <si>
    <t>5651000001-24</t>
  </si>
  <si>
    <t>5651000001-25</t>
  </si>
  <si>
    <t>5651000001-26</t>
  </si>
  <si>
    <t>5651000001-27</t>
  </si>
  <si>
    <t>5651000001-28</t>
  </si>
  <si>
    <t>5651000001-29</t>
  </si>
  <si>
    <t>5651000001-3</t>
  </si>
  <si>
    <t>5651000001-30</t>
  </si>
  <si>
    <t>5651000001-4</t>
  </si>
  <si>
    <t>5651000001-5</t>
  </si>
  <si>
    <t>5651000001-6</t>
  </si>
  <si>
    <t>5651000001-7</t>
  </si>
  <si>
    <t>5651000001-8</t>
  </si>
  <si>
    <t>5651000001-9</t>
  </si>
  <si>
    <t>5651000002-1</t>
  </si>
  <si>
    <t>RADIOS</t>
  </si>
  <si>
    <t>5651000002-10</t>
  </si>
  <si>
    <t>5651000002-11</t>
  </si>
  <si>
    <t>5651000002-12</t>
  </si>
  <si>
    <t>5651000002-13</t>
  </si>
  <si>
    <t>5651000002-14</t>
  </si>
  <si>
    <t>5651000002-15</t>
  </si>
  <si>
    <t>5651000002-16</t>
  </si>
  <si>
    <t>5651000002-17</t>
  </si>
  <si>
    <t>5651000002-18</t>
  </si>
  <si>
    <t>5651000002-19</t>
  </si>
  <si>
    <t>5651000002-2</t>
  </si>
  <si>
    <t>5651000002-3</t>
  </si>
  <si>
    <t>5651000002-4</t>
  </si>
  <si>
    <t>5651000002-5</t>
  </si>
  <si>
    <t>5651000002-6</t>
  </si>
  <si>
    <t>5651000002-7</t>
  </si>
  <si>
    <t>5651000002-8</t>
  </si>
  <si>
    <t>5651000002-9</t>
  </si>
  <si>
    <t>5651000003-1</t>
  </si>
  <si>
    <t>OTROS EQUIPOS DE COMUNICACIÓN</t>
  </si>
  <si>
    <t>5651000003-2</t>
  </si>
  <si>
    <t>5651000003-3</t>
  </si>
  <si>
    <t>5651000003-4</t>
  </si>
  <si>
    <t>5651000003-5</t>
  </si>
  <si>
    <t>5651000003-6</t>
  </si>
  <si>
    <t>5661000002-1</t>
  </si>
  <si>
    <t>CAJA DE CONTROL</t>
  </si>
  <si>
    <t>5661000003-1</t>
  </si>
  <si>
    <t>TRANSFORMADORES</t>
  </si>
  <si>
    <t>5661000003-10</t>
  </si>
  <si>
    <t>5661000003-2</t>
  </si>
  <si>
    <t>5661000003-3</t>
  </si>
  <si>
    <t>5661000003-4</t>
  </si>
  <si>
    <t>5661000003-5</t>
  </si>
  <si>
    <t>5661000003-6</t>
  </si>
  <si>
    <t>5661000003-7</t>
  </si>
  <si>
    <t>5661000003-8</t>
  </si>
  <si>
    <t>5661000003-9</t>
  </si>
  <si>
    <t>5661000004-1</t>
  </si>
  <si>
    <t>PARARRAYOS</t>
  </si>
  <si>
    <t>5661000004-10</t>
  </si>
  <si>
    <t>5661000004-11</t>
  </si>
  <si>
    <t>5661000004-2</t>
  </si>
  <si>
    <t>5661000004-3</t>
  </si>
  <si>
    <t>5661000004-4</t>
  </si>
  <si>
    <t>5661000004-5</t>
  </si>
  <si>
    <t>5661000004-6</t>
  </si>
  <si>
    <t>5661000004-7</t>
  </si>
  <si>
    <t>5661000004-8</t>
  </si>
  <si>
    <t>5661000004-9</t>
  </si>
  <si>
    <t>5661000005-1</t>
  </si>
  <si>
    <t>ARRANCADORES</t>
  </si>
  <si>
    <t>5661000005-10</t>
  </si>
  <si>
    <t>5661000005-11</t>
  </si>
  <si>
    <t>5661000005-12</t>
  </si>
  <si>
    <t>5661000005-13</t>
  </si>
  <si>
    <t>5661000005-14</t>
  </si>
  <si>
    <t>5661000005-2</t>
  </si>
  <si>
    <t>5661000005-3</t>
  </si>
  <si>
    <t>5661000005-4</t>
  </si>
  <si>
    <t>5661000005-5</t>
  </si>
  <si>
    <t>5661000005-6</t>
  </si>
  <si>
    <t>5661000005-7</t>
  </si>
  <si>
    <t>5661000005-8</t>
  </si>
  <si>
    <t>5661000005-9</t>
  </si>
  <si>
    <t>5661000006-1</t>
  </si>
  <si>
    <t>SUBESTACIONES</t>
  </si>
  <si>
    <t>5661000006-2</t>
  </si>
  <si>
    <t>5661000006-3</t>
  </si>
  <si>
    <t>5661000006-4</t>
  </si>
  <si>
    <t>5661000006-5</t>
  </si>
  <si>
    <t>5661000006-6</t>
  </si>
  <si>
    <t>5661000007-1</t>
  </si>
  <si>
    <t>OTROS EQUIPOS DE GENERACION ELECTRICA</t>
  </si>
  <si>
    <t>5661000007-10</t>
  </si>
  <si>
    <t>5661000007-11</t>
  </si>
  <si>
    <t>5661000007-12</t>
  </si>
  <si>
    <t>5661000007-13</t>
  </si>
  <si>
    <t>5661000007-14</t>
  </si>
  <si>
    <t>5661000007-15</t>
  </si>
  <si>
    <t>5661000007-16</t>
  </si>
  <si>
    <t>5661000007-17</t>
  </si>
  <si>
    <t>5661000007-18</t>
  </si>
  <si>
    <t>5661000007-19</t>
  </si>
  <si>
    <t>5661000007-2</t>
  </si>
  <si>
    <t>5661000007-20</t>
  </si>
  <si>
    <t>5661000007-21</t>
  </si>
  <si>
    <t>5661000007-22</t>
  </si>
  <si>
    <t>5661000007-23</t>
  </si>
  <si>
    <t>5661000007-24</t>
  </si>
  <si>
    <t>5661000007-25</t>
  </si>
  <si>
    <t>5661000007-26</t>
  </si>
  <si>
    <t>5661000007-27</t>
  </si>
  <si>
    <t>5661000007-28</t>
  </si>
  <si>
    <t>5661000007-29</t>
  </si>
  <si>
    <t>5661000007-3</t>
  </si>
  <si>
    <t>5661000007-30</t>
  </si>
  <si>
    <t>5661000007-31</t>
  </si>
  <si>
    <t>5661000007-32</t>
  </si>
  <si>
    <t>5661000007-33</t>
  </si>
  <si>
    <t>5661000007-34</t>
  </si>
  <si>
    <t>5661000007-35</t>
  </si>
  <si>
    <t>5661000007-36</t>
  </si>
  <si>
    <t>5661000007-37</t>
  </si>
  <si>
    <t>5661000007-38</t>
  </si>
  <si>
    <t>5661000007-39</t>
  </si>
  <si>
    <t>5661000007-4</t>
  </si>
  <si>
    <t>5661000007-40</t>
  </si>
  <si>
    <t>5661000007-41</t>
  </si>
  <si>
    <t>5661000007-42</t>
  </si>
  <si>
    <t>5661000007-43</t>
  </si>
  <si>
    <t>5661000007-44</t>
  </si>
  <si>
    <t>5661000007-45</t>
  </si>
  <si>
    <t>5661000007-46</t>
  </si>
  <si>
    <t>5661000007-47</t>
  </si>
  <si>
    <t>5661000007-48</t>
  </si>
  <si>
    <t>5661000007-5</t>
  </si>
  <si>
    <t>5661000007-6</t>
  </si>
  <si>
    <t>5661000007-7</t>
  </si>
  <si>
    <t>5661000007-8</t>
  </si>
  <si>
    <t>5661000007-9</t>
  </si>
  <si>
    <t>5671000002-1</t>
  </si>
  <si>
    <t>DESBROZADORAS</t>
  </si>
  <si>
    <t>5671000002-10</t>
  </si>
  <si>
    <t>5671000002-11</t>
  </si>
  <si>
    <t>5671000002-12</t>
  </si>
  <si>
    <t>5671000002-2</t>
  </si>
  <si>
    <t>5671000002-3</t>
  </si>
  <si>
    <t>5671000002-4</t>
  </si>
  <si>
    <t>5671000002-5</t>
  </si>
  <si>
    <t>5671000002-6</t>
  </si>
  <si>
    <t>5671000002-7</t>
  </si>
  <si>
    <t>5671000002-8</t>
  </si>
  <si>
    <t>5671000002-9</t>
  </si>
  <si>
    <t>5671000003-1</t>
  </si>
  <si>
    <t>5671000003-10</t>
  </si>
  <si>
    <t>5671000003-2</t>
  </si>
  <si>
    <t>5671000003-3</t>
  </si>
  <si>
    <t>5671000003-4</t>
  </si>
  <si>
    <t>5671000003-5</t>
  </si>
  <si>
    <t>5671000003-6</t>
  </si>
  <si>
    <t>5671000003-7</t>
  </si>
  <si>
    <t>5671000003-8</t>
  </si>
  <si>
    <t>5671000003-9</t>
  </si>
  <si>
    <t>5671000004-1</t>
  </si>
  <si>
    <t>MOTOSIERRAS</t>
  </si>
  <si>
    <t>5671000004-2</t>
  </si>
  <si>
    <t>5671000004-3</t>
  </si>
  <si>
    <t>5671000005-1</t>
  </si>
  <si>
    <t>ESCALERAS</t>
  </si>
  <si>
    <t>5671000005-2</t>
  </si>
  <si>
    <t>5671000005-3</t>
  </si>
  <si>
    <t>5671000006-1</t>
  </si>
  <si>
    <t>ROTOMARTILLO/MARTILLO</t>
  </si>
  <si>
    <t>5671000006-2</t>
  </si>
  <si>
    <t>5671000006-3</t>
  </si>
  <si>
    <t>5671000006-4</t>
  </si>
  <si>
    <t>5671000007-1</t>
  </si>
  <si>
    <t>PODADORAS</t>
  </si>
  <si>
    <t>5671000007-2</t>
  </si>
  <si>
    <t>5671000008-1</t>
  </si>
  <si>
    <t>OTROS EQUIPOS DE HERRAMIENTA</t>
  </si>
  <si>
    <t>5671000008-10</t>
  </si>
  <si>
    <t>5671000008-11</t>
  </si>
  <si>
    <t>5671000008-12</t>
  </si>
  <si>
    <t>5671000008-13</t>
  </si>
  <si>
    <t>5671000008-14</t>
  </si>
  <si>
    <t>5671000008-15</t>
  </si>
  <si>
    <t>5671000008-16</t>
  </si>
  <si>
    <t>5671000008-17</t>
  </si>
  <si>
    <t>5671000008-18</t>
  </si>
  <si>
    <t>5671000008-19</t>
  </si>
  <si>
    <t>5671000008-2</t>
  </si>
  <si>
    <t>5671000008-20</t>
  </si>
  <si>
    <t>5671000008-21</t>
  </si>
  <si>
    <t>5671000008-22</t>
  </si>
  <si>
    <t>5671000008-23</t>
  </si>
  <si>
    <t>5671000008-3</t>
  </si>
  <si>
    <t>5671000008-4</t>
  </si>
  <si>
    <t>5671000008-5</t>
  </si>
  <si>
    <t>5671000008-6</t>
  </si>
  <si>
    <t>5671000008-7</t>
  </si>
  <si>
    <t>5671000008-8</t>
  </si>
  <si>
    <t>5671000008-9</t>
  </si>
  <si>
    <t>5692000002-1</t>
  </si>
  <si>
    <t>OTROS EQUIPOS</t>
  </si>
  <si>
    <t>5692000002-10</t>
  </si>
  <si>
    <t>5692000002-11</t>
  </si>
  <si>
    <t>5692000002-12</t>
  </si>
  <si>
    <t>5692000002-13</t>
  </si>
  <si>
    <t>5692000002-14</t>
  </si>
  <si>
    <t>5692000002-15</t>
  </si>
  <si>
    <t>5692000002-16</t>
  </si>
  <si>
    <t>5692000002-17</t>
  </si>
  <si>
    <t>5692000002-18</t>
  </si>
  <si>
    <t>5692000002-19</t>
  </si>
  <si>
    <t>5692000002-2</t>
  </si>
  <si>
    <t>5692000002-20</t>
  </si>
  <si>
    <t>5692000002-21</t>
  </si>
  <si>
    <t>5692000002-22</t>
  </si>
  <si>
    <t>5692000002-23</t>
  </si>
  <si>
    <t>5692000002-24</t>
  </si>
  <si>
    <t>5692000002-25</t>
  </si>
  <si>
    <t>5692000002-26</t>
  </si>
  <si>
    <t>5692000002-27</t>
  </si>
  <si>
    <t>5692000002-28</t>
  </si>
  <si>
    <t>5692000002-29</t>
  </si>
  <si>
    <t>5692000002-3</t>
  </si>
  <si>
    <t>5692000002-30</t>
  </si>
  <si>
    <t>5692000002-31</t>
  </si>
  <si>
    <t>5692000002-32</t>
  </si>
  <si>
    <t>5692000002-33</t>
  </si>
  <si>
    <t>5692000002-34</t>
  </si>
  <si>
    <t>5692000002-35</t>
  </si>
  <si>
    <t>5692000002-36</t>
  </si>
  <si>
    <t>5692000002-37</t>
  </si>
  <si>
    <t>5692000002-38</t>
  </si>
  <si>
    <t>5692000002-39</t>
  </si>
  <si>
    <t>5692000002-4</t>
  </si>
  <si>
    <t>5692000002-40</t>
  </si>
  <si>
    <t>5692000002-41</t>
  </si>
  <si>
    <t>5692000002-42</t>
  </si>
  <si>
    <t>5692000002-43</t>
  </si>
  <si>
    <t>5692000002-44</t>
  </si>
  <si>
    <t>5692000002-45</t>
  </si>
  <si>
    <t>5692000002-46</t>
  </si>
  <si>
    <t>5692000002-47</t>
  </si>
  <si>
    <t>5692000002-48</t>
  </si>
  <si>
    <t>5692000002-49</t>
  </si>
  <si>
    <t>5692000002-5</t>
  </si>
  <si>
    <t>5692000002-50</t>
  </si>
  <si>
    <t>5692000002-51</t>
  </si>
  <si>
    <t>5692000002-52</t>
  </si>
  <si>
    <t>5692000002-53</t>
  </si>
  <si>
    <t>5692000002-54</t>
  </si>
  <si>
    <t>5692000002-55</t>
  </si>
  <si>
    <t>5692000002-56</t>
  </si>
  <si>
    <t>5692000002-57</t>
  </si>
  <si>
    <t>5692000002-58</t>
  </si>
  <si>
    <t>5692000002-59</t>
  </si>
  <si>
    <t>5692000002-6</t>
  </si>
  <si>
    <t>5692000002-60</t>
  </si>
  <si>
    <t>5692000002-61</t>
  </si>
  <si>
    <t>5692000002-62</t>
  </si>
  <si>
    <t>5692000002-7</t>
  </si>
  <si>
    <t>5692000002-8</t>
  </si>
  <si>
    <t>5692000002-9</t>
  </si>
  <si>
    <t>Método de Depreciación: Linea Recta</t>
  </si>
  <si>
    <r>
      <t>Método Aplicado:</t>
    </r>
    <r>
      <rPr>
        <sz val="8"/>
        <color rgb="FF000000"/>
        <rFont val="Arial"/>
        <family val="2"/>
      </rPr>
      <t xml:space="preserve"> RECTO </t>
    </r>
  </si>
  <si>
    <t>LPN. NO. LA 928003999 N41-2014 MODERNIZACION DEL SISTEMA DE CONTROL SUPERVISORIO DE LA INFRAESTRUCTURA HIDRAULICA MEDIANTE SISTEMA DE TELEMETRIA PARA LA COMISION DE AGUA POTABLE Y ALCANTARILLADO DEL MUNICIPIO DE VICTORIA, TAMAULIPAS SUMINISTRO E INSTALACION DE ESTACION REMOTA Y MAESTRA</t>
  </si>
  <si>
    <t>1265-0001</t>
  </si>
  <si>
    <t>LICENCIAS DE SOFTWARE MAPINFO PROFESSIONAL VERSION 15 EN INGLES PARA DESCARGA ELECTRONICA, SOPORTE TECNICO VIA WEB O TELEFONICO</t>
  </si>
  <si>
    <t>SOFTWARE MANTENIMIENTO PREVENTIVO MP9 PROGRAMA MO PROFESIONAL VERSION 9 MANOUSUARIO</t>
  </si>
  <si>
    <t>DESARROLLO DE LIBRERIAS DE LOS DISPOSITIVOS DEL CAJERO SMART PAR III</t>
  </si>
  <si>
    <t>INFRAGISTICS ULTIMATE 2014 VOL. 1</t>
  </si>
  <si>
    <t>ACT. CONTPAQ CONTABILIDAD 5 A 10 USUARIOS</t>
  </si>
  <si>
    <t>SOFTWARE M.N. WINDOWS USER CALS (STANDARD O DATACENTER)</t>
  </si>
  <si>
    <t>SOFTWARE M.N. WINDOWS SERVER 2012R2 STD</t>
  </si>
  <si>
    <t>CLAVE  S/ CATALOGO DEL BIEN</t>
  </si>
  <si>
    <t xml:space="preserve">FECHA DE ADQUISICIÓN </t>
  </si>
  <si>
    <t>N° FACTURA</t>
  </si>
  <si>
    <t>NOMBRE DEL PROVEEDOR</t>
  </si>
  <si>
    <t xml:space="preserve">DESCRIPCIÓN DEL BIEN </t>
  </si>
  <si>
    <t>ÁREA RESPONSABLE</t>
  </si>
  <si>
    <t>MONTO ORIGINAL DE INVERSIÓN</t>
  </si>
  <si>
    <t> TOTAL</t>
  </si>
  <si>
    <t>Porcentaje de adquisiciones que fueron realizadas mediante subsidios de capital del sector central.</t>
  </si>
  <si>
    <t>15. Eventos Posteriores al Cierre</t>
  </si>
  <si>
    <t>2111-1-1131</t>
  </si>
  <si>
    <t>PÓLIZA</t>
  </si>
  <si>
    <t>D00968</t>
  </si>
  <si>
    <t>ARRENDAMIENTO DE MAQUINARIA OTROS EQUIPOS Y HERRAMIENTAS</t>
  </si>
  <si>
    <t>*</t>
  </si>
  <si>
    <t>SERVICIO DE VIGILANCIA</t>
  </si>
  <si>
    <t>MATERIALES, UTILES Y EQUIPOS MENORES DE OFICINA</t>
  </si>
  <si>
    <t>31/07/2019</t>
  </si>
  <si>
    <t>MATERIALES, UTILES Y EQUIPOS MENORES DE LA TECNOLOGIA DE LA INFORMACION</t>
  </si>
  <si>
    <t>28/10/2019</t>
  </si>
  <si>
    <t>30/10/2019</t>
  </si>
  <si>
    <t>31/10/2019</t>
  </si>
  <si>
    <t>12/12/2019</t>
  </si>
  <si>
    <t>OTROS PRODUCTOS QUIMICOS ADQUIRIDOS COMO MATERIA PRIMA</t>
  </si>
  <si>
    <t>MATERIAL Y ARTICULOS DE LIMPIEZA</t>
  </si>
  <si>
    <t>208</t>
  </si>
  <si>
    <t>58</t>
  </si>
  <si>
    <t>207</t>
  </si>
  <si>
    <t>A231</t>
  </si>
  <si>
    <t>EQUIPO DE GENERACION ELECTRICA</t>
  </si>
  <si>
    <t>MATERIALES CONSTRUCCION E INGENIERIA, S.A. DE C.V.</t>
  </si>
  <si>
    <t>MANTENIMIENTO Y REPARACION DE OBRAS DE AGUA POTABLE</t>
  </si>
  <si>
    <t>1584</t>
  </si>
  <si>
    <t>SERVICIOS LEGALES DE CONTABILIDAD, AUDITORÌA Y RELACIONADOS</t>
  </si>
  <si>
    <t>551</t>
  </si>
  <si>
    <t>COMBUSTIBLES Y LUBRICANTES</t>
  </si>
  <si>
    <t>03/10/2019</t>
  </si>
  <si>
    <t>29/10/2019</t>
  </si>
  <si>
    <t>19/11/2019</t>
  </si>
  <si>
    <t>29/11/2019</t>
  </si>
  <si>
    <t>20/12/2019</t>
  </si>
  <si>
    <t>EQUIPO DE LABORATORIO</t>
  </si>
  <si>
    <t>23/09/2019</t>
  </si>
  <si>
    <t>REPARACION Y MANTENIMIENTO DE EQUIPO DE TRANSPORTE</t>
  </si>
  <si>
    <t>REFACCIONES Y ACCESORIOS MENORES DE EQUIPO DE TRANSPORTE</t>
  </si>
  <si>
    <t>REFACCIONES Y MANTENIMIENTO DE MAQUINARIA</t>
  </si>
  <si>
    <t>MANTENIMIENTO Y REPARACION DE EQUIPO ELECTROMECANICO</t>
  </si>
  <si>
    <t>217</t>
  </si>
  <si>
    <t>246</t>
  </si>
  <si>
    <t>A615</t>
  </si>
  <si>
    <t>MANTENIMIENTO Y REPARACION DE EQUIPO DE TRANSPORTE</t>
  </si>
  <si>
    <t>DE LA O ESTAVILLO LUIS ARMANDO</t>
  </si>
  <si>
    <t>REFACCIONES Y ACCESORIOS MENORES DE EQUIPO ELECTROMECANICO</t>
  </si>
  <si>
    <t>MANTENIMIENTO Y REPARACION DE PAVIMENTO</t>
  </si>
  <si>
    <t>MANTENIMIENTO Y REPARACION DE EDIFICIO</t>
  </si>
  <si>
    <t>MANTENIMIENTO DE MOBILIARIO Y EQUIPO DE ADMINISTRACION</t>
  </si>
  <si>
    <t>MANTENIMIENTO Y REPARACION DE DRENES</t>
  </si>
  <si>
    <t>2112-1-000037</t>
  </si>
  <si>
    <t>RUSAL, S.A. DE C.V.</t>
  </si>
  <si>
    <t>REFACCIONES Y ACCESORIOS MENORES DE EQUIPO DE TRANSPORTE ,LUBRICANTES Y ADITIVOS Y MAQUINARIA</t>
  </si>
  <si>
    <t>LUBRICANTES Y ADITIVOS</t>
  </si>
  <si>
    <t xml:space="preserve">REFACCIONES Y ACCESORIOS MENORES DE EQUIPO DE TRANSPORTE ,LUBRICANTES Y ADITIVOS </t>
  </si>
  <si>
    <t>A0434032</t>
  </si>
  <si>
    <t>A434905</t>
  </si>
  <si>
    <t>A04334902</t>
  </si>
  <si>
    <t>A0436264</t>
  </si>
  <si>
    <t>A437393</t>
  </si>
  <si>
    <t>A0437160</t>
  </si>
  <si>
    <t>B86053</t>
  </si>
  <si>
    <t>REFACCIONES Y ACCESORIOS MENORES DE EQUIPO DE MAQUINARIA</t>
  </si>
  <si>
    <t>A440802</t>
  </si>
  <si>
    <t>B86818</t>
  </si>
  <si>
    <t>REFACCIONES Y ACCESORIOS MENORES DE EQUIPO DE TRANSPORTE, MAQUINARIA Y HERRAMIENTAS MENORES</t>
  </si>
  <si>
    <t>B86799</t>
  </si>
  <si>
    <t>A0440816</t>
  </si>
  <si>
    <t>A440925</t>
  </si>
  <si>
    <t>A44390</t>
  </si>
  <si>
    <t>REFACCIONES Y ACCESORIOS MENORES DE MAQUINARIA</t>
  </si>
  <si>
    <t>A444218</t>
  </si>
  <si>
    <t>B87319</t>
  </si>
  <si>
    <t>A0445525</t>
  </si>
  <si>
    <t>A0445550</t>
  </si>
  <si>
    <t>B087518</t>
  </si>
  <si>
    <t>A0449460</t>
  </si>
  <si>
    <t>B088369</t>
  </si>
  <si>
    <t xml:space="preserve">REFACCIONES Y ACCESORIOS MENORES DE EQUIPO DE TRANSPORTE </t>
  </si>
  <si>
    <t>A0452018</t>
  </si>
  <si>
    <t>A0453522</t>
  </si>
  <si>
    <t>A0453549</t>
  </si>
  <si>
    <t>A0452021</t>
  </si>
  <si>
    <t>B088689</t>
  </si>
  <si>
    <t>A0453519</t>
  </si>
  <si>
    <t>A455360</t>
  </si>
  <si>
    <t>A455364</t>
  </si>
  <si>
    <t>A455465</t>
  </si>
  <si>
    <t>A455483</t>
  </si>
  <si>
    <t>A457239</t>
  </si>
  <si>
    <t>A457427</t>
  </si>
  <si>
    <t>A457436</t>
  </si>
  <si>
    <t>REFACCIONES Y ACCESORIOS MENORES DE EQWUIPO DE TRANSPORTE Y MANTENIMIENTO DE HERRAMIENTAS</t>
  </si>
  <si>
    <t>A457755</t>
  </si>
  <si>
    <t>A457919</t>
  </si>
  <si>
    <t>A457775</t>
  </si>
  <si>
    <t>A0457738</t>
  </si>
  <si>
    <t>A0457905</t>
  </si>
  <si>
    <t>A457765</t>
  </si>
  <si>
    <t>A0464644</t>
  </si>
  <si>
    <t>2112-1-000038</t>
  </si>
  <si>
    <t>A850</t>
  </si>
  <si>
    <t>CONSTRUCTORA DEL NORESTE, S.A.</t>
  </si>
  <si>
    <t>2112-1-000039</t>
  </si>
  <si>
    <t>RUIZ SALINAS PASCUAL ALEJANDRO</t>
  </si>
  <si>
    <t>A08048</t>
  </si>
  <si>
    <t>A08060</t>
  </si>
  <si>
    <t>A08067</t>
  </si>
  <si>
    <t>A08068</t>
  </si>
  <si>
    <t>A8271</t>
  </si>
  <si>
    <t>A8305</t>
  </si>
  <si>
    <t>A8306</t>
  </si>
  <si>
    <t>A8307</t>
  </si>
  <si>
    <t>A8313</t>
  </si>
  <si>
    <t>A8324</t>
  </si>
  <si>
    <t>A8836</t>
  </si>
  <si>
    <t>A8325</t>
  </si>
  <si>
    <t>2112-1-000040</t>
  </si>
  <si>
    <t>G5912</t>
  </si>
  <si>
    <t>OFYCOP S.A. DE C.V.</t>
  </si>
  <si>
    <t xml:space="preserve">ARRENDAMIENTO DE MOBILIARIO Y EQUIPO DE ADMINISTRACION </t>
  </si>
  <si>
    <t>G5913</t>
  </si>
  <si>
    <t>G6005</t>
  </si>
  <si>
    <t>G6477</t>
  </si>
  <si>
    <t>G6478</t>
  </si>
  <si>
    <t>2112-1-000041</t>
  </si>
  <si>
    <t>MEDIDORES DELAUNET, S.A.P.I. DE C.V.</t>
  </si>
  <si>
    <t>MANTENIMIENTO Y  REPARACION DE OBRAS DE AGUA POTABLE</t>
  </si>
  <si>
    <t>8450</t>
  </si>
  <si>
    <t>2112-1-000043</t>
  </si>
  <si>
    <t>8964</t>
  </si>
  <si>
    <t>SUPER SERVICIO CORONA EL OLMO, S.A. DE C.V.</t>
  </si>
  <si>
    <t>9008</t>
  </si>
  <si>
    <t>9125</t>
  </si>
  <si>
    <t>9166</t>
  </si>
  <si>
    <t>9200</t>
  </si>
  <si>
    <t>2112-1-000045</t>
  </si>
  <si>
    <t>GONZALEZ MEDRANO LEONCIO</t>
  </si>
  <si>
    <t>ARRENDAMIENTO DE EQUIPO DE PIPAS</t>
  </si>
  <si>
    <t>15/10/2019</t>
  </si>
  <si>
    <t>25/11/2019</t>
  </si>
  <si>
    <t>30/12/2019</t>
  </si>
  <si>
    <t>P02134</t>
  </si>
  <si>
    <t>2112-1-000046</t>
  </si>
  <si>
    <t>6883B</t>
  </si>
  <si>
    <t>TELEFONOS DE MEXICO S.A.B. DE C.V.</t>
  </si>
  <si>
    <t>SERVICIO TELEFONICO</t>
  </si>
  <si>
    <t>ZAPATA ESTRELLA MARIA DE JESUS</t>
  </si>
  <si>
    <t>REFACCIONES Y ACCESORIOS MENORES DE MAQUINARIA Y TRANSPORTE</t>
  </si>
  <si>
    <t>2112-1-000049</t>
  </si>
  <si>
    <t>1553</t>
  </si>
  <si>
    <t>PEREZ PACHECO CENOBIO</t>
  </si>
  <si>
    <t>REPARACION Y MANTENIMIENTO DE MAQUINARIA</t>
  </si>
  <si>
    <t>1650</t>
  </si>
  <si>
    <t>1651</t>
  </si>
  <si>
    <t>1652</t>
  </si>
  <si>
    <t>1668</t>
  </si>
  <si>
    <t>1742</t>
  </si>
  <si>
    <t>1770</t>
  </si>
  <si>
    <t>1771</t>
  </si>
  <si>
    <t>1783</t>
  </si>
  <si>
    <t>1784</t>
  </si>
  <si>
    <t>1790</t>
  </si>
  <si>
    <t>1789</t>
  </si>
  <si>
    <t>1869</t>
  </si>
  <si>
    <t>1870</t>
  </si>
  <si>
    <t>1887</t>
  </si>
  <si>
    <t>1898</t>
  </si>
  <si>
    <t>1935</t>
  </si>
  <si>
    <t>2273</t>
  </si>
  <si>
    <t>2280</t>
  </si>
  <si>
    <t>2303</t>
  </si>
  <si>
    <t>2339</t>
  </si>
  <si>
    <t>2112-1-000050</t>
  </si>
  <si>
    <t>FB71B</t>
  </si>
  <si>
    <t>SERVICIOS TELUM S.A. DE C.V.</t>
  </si>
  <si>
    <t>TELEFONIA TRADICIONAL Y SERVICIOS DE ACCESO A INTERNET</t>
  </si>
  <si>
    <t>78766</t>
  </si>
  <si>
    <t>2112-1-000051</t>
  </si>
  <si>
    <t>A12350</t>
  </si>
  <si>
    <t>CAMPO ELECTRICO DE VICTORIA, S.A. DE C.V.</t>
  </si>
  <si>
    <t>A12865</t>
  </si>
  <si>
    <t>MANTENIMIENTO Y REPARACION DE OBRAS DE AGUA</t>
  </si>
  <si>
    <t>A13074</t>
  </si>
  <si>
    <t>MANTENIMIENTO Y REPARACION DE CARCAMOS</t>
  </si>
  <si>
    <t>A13075</t>
  </si>
  <si>
    <t>REFACCIONES MENORES DE EDIFICIO</t>
  </si>
  <si>
    <t>A13582</t>
  </si>
  <si>
    <t>HERRAMIENTAS MAQUINAS Y HERRAMIENTAS</t>
  </si>
  <si>
    <t>2112-1-000052</t>
  </si>
  <si>
    <t>TELEVISORA DE MEXICALI, S.A. DE C.V.</t>
  </si>
  <si>
    <t>DIFUSION RADIO Y TELEVICION</t>
  </si>
  <si>
    <t>17340</t>
  </si>
  <si>
    <t>ARRENDAMIENTO DE MAQUINARIA</t>
  </si>
  <si>
    <t>2112-1-000054</t>
  </si>
  <si>
    <t>SUPER SERVICIO AZTECA DE VICTORIA SA DE CV</t>
  </si>
  <si>
    <t>31/12/2019</t>
  </si>
  <si>
    <t>2112-1-000055</t>
  </si>
  <si>
    <t>A155</t>
  </si>
  <si>
    <t>MEDINA GONZALEZ RITA</t>
  </si>
  <si>
    <t>A189</t>
  </si>
  <si>
    <t>A198</t>
  </si>
  <si>
    <t>A203</t>
  </si>
  <si>
    <t>A208</t>
  </si>
  <si>
    <t>MANTENIMIENTO Y REPARACION DE OBRAS DE AGUA POTABLE Y EQUIPO ELECTROMECANICO</t>
  </si>
  <si>
    <t>2112-1-000056</t>
  </si>
  <si>
    <t>A-1457</t>
  </si>
  <si>
    <t>RUIZ CARDENAS SERGIO ALEJANDRO</t>
  </si>
  <si>
    <t>SERVICIOS DE CONSULTORIA ADMINISTRATIVA Y PROCESOS PECNICOS, SERVICIOS DE ACCESO A INTERNET</t>
  </si>
  <si>
    <t>A1456</t>
  </si>
  <si>
    <t>2112-1-000057</t>
  </si>
  <si>
    <t>11433</t>
  </si>
  <si>
    <t>ANUNCIOS Y SEÑALES, S.A. DE C.V.</t>
  </si>
  <si>
    <t>REFACCIONES Y ACCESORIOS MENORES DE EQUIPO INSTRUMENTAL MEDICO Y DE LABORATORIO Y UNIFORMES DE TRABAJO OTROS</t>
  </si>
  <si>
    <t>2112-1-000058</t>
  </si>
  <si>
    <t>155</t>
  </si>
  <si>
    <t>RAMOS BASTIDA MARGARITO</t>
  </si>
  <si>
    <t>MANTENIMIENTO DE MAQUINARIA OTROS EQUIPOS Y HERRAMIENTAS</t>
  </si>
  <si>
    <t>154</t>
  </si>
  <si>
    <t>165</t>
  </si>
  <si>
    <t>SERVICIO DE RECAUDACION Y TRASLADO DE VALORES</t>
  </si>
  <si>
    <t>2112-1-000060</t>
  </si>
  <si>
    <t>SISTEMAS PARA AGUA Y DRENAJE DE MEXICO, SA DE CV</t>
  </si>
  <si>
    <t>MANTENIMIENTO Y REPARACION DE PLANTA TRATADORA DE AGUAS RESIDUALES</t>
  </si>
  <si>
    <t>218</t>
  </si>
  <si>
    <t>247</t>
  </si>
  <si>
    <t>2112-1-000061</t>
  </si>
  <si>
    <t>COMPAÑÍA MEXICANA DE TRASLADO DE VALORES SA DE CV</t>
  </si>
  <si>
    <t>2112-1-000062</t>
  </si>
  <si>
    <t>6831</t>
  </si>
  <si>
    <t>PETRO FUELS SAN CARLOS SA DE CV</t>
  </si>
  <si>
    <t>6843</t>
  </si>
  <si>
    <t>ARRENDAMIENTO DE EDIFICIO</t>
  </si>
  <si>
    <t>2112-1-000064</t>
  </si>
  <si>
    <t>286</t>
  </si>
  <si>
    <t>MANSUR BALBOA BASILIO ALBERTO</t>
  </si>
  <si>
    <t>287</t>
  </si>
  <si>
    <t>2112-1-000065</t>
  </si>
  <si>
    <t>CASTOR HOME SA DE CV</t>
  </si>
  <si>
    <t>2112-1-000066</t>
  </si>
  <si>
    <t>296</t>
  </si>
  <si>
    <t>WALLE MORENO ADRIANA</t>
  </si>
  <si>
    <t>SERVICIO DE DISEÑO, ARQUITECTURA INGENIERIA Y ACTIVIDADES RELACIONADAS</t>
  </si>
  <si>
    <t>2112-1-000067</t>
  </si>
  <si>
    <t>C267</t>
  </si>
  <si>
    <t>AGUIRRE SOSA CARLOS</t>
  </si>
  <si>
    <t>C270</t>
  </si>
  <si>
    <t>C274</t>
  </si>
  <si>
    <t>C277</t>
  </si>
  <si>
    <t>C280</t>
  </si>
  <si>
    <t>C283</t>
  </si>
  <si>
    <t>C286</t>
  </si>
  <si>
    <t>C289</t>
  </si>
  <si>
    <t>C292</t>
  </si>
  <si>
    <t>C295</t>
  </si>
  <si>
    <t>C298</t>
  </si>
  <si>
    <t>C301</t>
  </si>
  <si>
    <t>C304</t>
  </si>
  <si>
    <t>C307</t>
  </si>
  <si>
    <t>C310</t>
  </si>
  <si>
    <t>C313</t>
  </si>
  <si>
    <t>C316</t>
  </si>
  <si>
    <t>C319</t>
  </si>
  <si>
    <t>C322</t>
  </si>
  <si>
    <t>C325</t>
  </si>
  <si>
    <t>C328</t>
  </si>
  <si>
    <t>C330</t>
  </si>
  <si>
    <t>6543</t>
  </si>
  <si>
    <t>C332</t>
  </si>
  <si>
    <t>C333</t>
  </si>
  <si>
    <t>C337</t>
  </si>
  <si>
    <t>C341</t>
  </si>
  <si>
    <t>C345</t>
  </si>
  <si>
    <t>P02146</t>
  </si>
  <si>
    <t>2112-1-000068</t>
  </si>
  <si>
    <t>161</t>
  </si>
  <si>
    <t>MEDINA REYES GABRIELA</t>
  </si>
  <si>
    <t>MANTENIMIEDNTO Y REPARACION DE EQUIPO DE TRANSPORTE</t>
  </si>
  <si>
    <t>159</t>
  </si>
  <si>
    <t>169</t>
  </si>
  <si>
    <t>175</t>
  </si>
  <si>
    <t>325</t>
  </si>
  <si>
    <t>326</t>
  </si>
  <si>
    <t>334</t>
  </si>
  <si>
    <t>335</t>
  </si>
  <si>
    <t>336</t>
  </si>
  <si>
    <t>337</t>
  </si>
  <si>
    <t>338</t>
  </si>
  <si>
    <t>339</t>
  </si>
  <si>
    <t>340</t>
  </si>
  <si>
    <t>341</t>
  </si>
  <si>
    <t>342</t>
  </si>
  <si>
    <t>343</t>
  </si>
  <si>
    <t>2112-1-000069</t>
  </si>
  <si>
    <t>A137</t>
  </si>
  <si>
    <t>NUEVE 3 SOLUCIONES PROFESIONALES, S.A. DE C.V.</t>
  </si>
  <si>
    <t>ARRENDAMIENTO DE MAQUINARIA Y EQUIPO DE PIPAS</t>
  </si>
  <si>
    <t>A138</t>
  </si>
  <si>
    <t>A139</t>
  </si>
  <si>
    <t>A169</t>
  </si>
  <si>
    <t>A175</t>
  </si>
  <si>
    <t>A192</t>
  </si>
  <si>
    <t>A194</t>
  </si>
  <si>
    <t>A204</t>
  </si>
  <si>
    <t>A205</t>
  </si>
  <si>
    <t>A209</t>
  </si>
  <si>
    <t>2112-1-000070</t>
  </si>
  <si>
    <t>860</t>
  </si>
  <si>
    <t>GRUPO JGV S.A. DE C.V.</t>
  </si>
  <si>
    <t>16/12/2019</t>
  </si>
  <si>
    <t>P02031</t>
  </si>
  <si>
    <t>1240</t>
  </si>
  <si>
    <t>P02157</t>
  </si>
  <si>
    <t>1241</t>
  </si>
  <si>
    <t>2112-1-000071</t>
  </si>
  <si>
    <t>A30</t>
  </si>
  <si>
    <t>CONSTRUCCIONES Y EDIFICACIONES MURALLA, SA DE CV</t>
  </si>
  <si>
    <t>A31</t>
  </si>
  <si>
    <t>2112-1-000072</t>
  </si>
  <si>
    <t>A24</t>
  </si>
  <si>
    <t>DIAZ HERNANDEZ IRAM GUADALUPE</t>
  </si>
  <si>
    <t>A25</t>
  </si>
  <si>
    <t>2112-1-000073</t>
  </si>
  <si>
    <t>3077</t>
  </si>
  <si>
    <t>CADREX, S.A. DE C.V.</t>
  </si>
  <si>
    <t>3164</t>
  </si>
  <si>
    <t>3258</t>
  </si>
  <si>
    <t>3350</t>
  </si>
  <si>
    <t>3410</t>
  </si>
  <si>
    <t>P02161</t>
  </si>
  <si>
    <t>4537</t>
  </si>
  <si>
    <t>P02178</t>
  </si>
  <si>
    <t>4414</t>
  </si>
  <si>
    <t>2112-1-000074</t>
  </si>
  <si>
    <t>C355</t>
  </si>
  <si>
    <t>PEREZ ALVARADO MARTHA LILIANA</t>
  </si>
  <si>
    <t>C375</t>
  </si>
  <si>
    <t>C410</t>
  </si>
  <si>
    <t>C449</t>
  </si>
  <si>
    <t>C124</t>
  </si>
  <si>
    <t>C125</t>
  </si>
  <si>
    <t>C126</t>
  </si>
  <si>
    <t>C154</t>
  </si>
  <si>
    <t>C127</t>
  </si>
  <si>
    <t>C161</t>
  </si>
  <si>
    <t>C180</t>
  </si>
  <si>
    <t>C189</t>
  </si>
  <si>
    <t>C210</t>
  </si>
  <si>
    <t>130</t>
  </si>
  <si>
    <t>PEREZ CANTU CARMEN ALEJANDRA</t>
  </si>
  <si>
    <t>ARRENDIMIENTO DE EDIFICIOS</t>
  </si>
  <si>
    <t>131</t>
  </si>
  <si>
    <t>2112-1-000075</t>
  </si>
  <si>
    <t>CFE SUMINISTRADOR DE SERVICIOS BASICOS</t>
  </si>
  <si>
    <t>ENERGIA ELECTRICA</t>
  </si>
  <si>
    <t>2112-1-000076</t>
  </si>
  <si>
    <t>WELSH RODRIGUEZ JORGE EDUARDO</t>
  </si>
  <si>
    <t>A8777</t>
  </si>
  <si>
    <t>A1033</t>
  </si>
  <si>
    <t>A10263</t>
  </si>
  <si>
    <t>P00348</t>
  </si>
  <si>
    <t>A10374</t>
  </si>
  <si>
    <t>P00730</t>
  </si>
  <si>
    <t>A10814</t>
  </si>
  <si>
    <t>2112-1-000077</t>
  </si>
  <si>
    <t>COMERCIALIZADORA DOTEGO S.A. DE C.V.</t>
  </si>
  <si>
    <t>607</t>
  </si>
  <si>
    <t>2112-1-000078</t>
  </si>
  <si>
    <t>A383</t>
  </si>
  <si>
    <t>MARTINEZ ORTIZ BENANCIO</t>
  </si>
  <si>
    <t>PAPELERIA IMPRESA</t>
  </si>
  <si>
    <t>2112-1-000079</t>
  </si>
  <si>
    <t>655</t>
  </si>
  <si>
    <t>BARRIENTOS BOLAÑOS ARTEMIO</t>
  </si>
  <si>
    <t>MANTENIMIENTO DE PLANTA TRATADORA Y OTROS PRODUCTOS QUIMICOS ADQUIRIDOS COMO MATERIA PRIMA</t>
  </si>
  <si>
    <t>2112-1-000081</t>
  </si>
  <si>
    <t>277</t>
  </si>
  <si>
    <t>REYES PAZ ALEJANDRO</t>
  </si>
  <si>
    <t>282</t>
  </si>
  <si>
    <t>16</t>
  </si>
  <si>
    <t>2112-1-000083</t>
  </si>
  <si>
    <t>A70</t>
  </si>
  <si>
    <t>GONZALEZ LERMA ELVIA GRACIELA</t>
  </si>
  <si>
    <t>A72</t>
  </si>
  <si>
    <t>A75</t>
  </si>
  <si>
    <t>A78</t>
  </si>
  <si>
    <t>A80</t>
  </si>
  <si>
    <t>A86</t>
  </si>
  <si>
    <t>P02136</t>
  </si>
  <si>
    <t>A87</t>
  </si>
  <si>
    <t>2112-1-000084</t>
  </si>
  <si>
    <t>M8540</t>
  </si>
  <si>
    <t>HERNANDEZ DEL ANGEL MARIA LUISA</t>
  </si>
  <si>
    <t>A5532</t>
  </si>
  <si>
    <t>RAMOS GUILLEN LORENZA DEL SAGRARIO</t>
  </si>
  <si>
    <t>ARRENDAMIENTO DE MOBILIARIO</t>
  </si>
  <si>
    <t>A5533</t>
  </si>
  <si>
    <t>A5922</t>
  </si>
  <si>
    <t>A5923</t>
  </si>
  <si>
    <t>A5924</t>
  </si>
  <si>
    <t>A5999</t>
  </si>
  <si>
    <t>A6035</t>
  </si>
  <si>
    <t>A6117</t>
  </si>
  <si>
    <t>A6182</t>
  </si>
  <si>
    <t>A6183</t>
  </si>
  <si>
    <t>A6184</t>
  </si>
  <si>
    <t>A6185</t>
  </si>
  <si>
    <t>A6186</t>
  </si>
  <si>
    <t>A6188</t>
  </si>
  <si>
    <t>A6189</t>
  </si>
  <si>
    <t>A6191</t>
  </si>
  <si>
    <t>A6194</t>
  </si>
  <si>
    <t>A6343</t>
  </si>
  <si>
    <t>2112-1-000088</t>
  </si>
  <si>
    <t>C20DF</t>
  </si>
  <si>
    <t>VELA FUENTES ALEJANDRA</t>
  </si>
  <si>
    <t>P01500</t>
  </si>
  <si>
    <t>691419</t>
  </si>
  <si>
    <t>2112-1-000091</t>
  </si>
  <si>
    <t>252</t>
  </si>
  <si>
    <t>INTELTIA, S.A. DE C.V.</t>
  </si>
  <si>
    <t>2112-1-000092</t>
  </si>
  <si>
    <t>01</t>
  </si>
  <si>
    <t>CONTADORES Y COSULTORES EN INFORMACION S.C.</t>
  </si>
  <si>
    <t>02</t>
  </si>
  <si>
    <t>03</t>
  </si>
  <si>
    <t>07</t>
  </si>
  <si>
    <t>09</t>
  </si>
  <si>
    <t>10</t>
  </si>
  <si>
    <t>18</t>
  </si>
  <si>
    <t>19</t>
  </si>
  <si>
    <t>25</t>
  </si>
  <si>
    <t>33</t>
  </si>
  <si>
    <t>34</t>
  </si>
  <si>
    <t>35</t>
  </si>
  <si>
    <t>36</t>
  </si>
  <si>
    <t>37</t>
  </si>
  <si>
    <t>105486</t>
  </si>
  <si>
    <t>CONTROL TECNICO Y REPRESENTACIONES, S.A. DE C.V.</t>
  </si>
  <si>
    <t>REFACCIONES Y ACCESORIOS DE EQUIPO DE INSTRUMENTAL MEDICO Y DE LABORATORIO</t>
  </si>
  <si>
    <t>106414</t>
  </si>
  <si>
    <t>2112-1-000093</t>
  </si>
  <si>
    <t>A68</t>
  </si>
  <si>
    <t>A69</t>
  </si>
  <si>
    <t>A71</t>
  </si>
  <si>
    <t>A73</t>
  </si>
  <si>
    <t>2112-1-000094</t>
  </si>
  <si>
    <t>002</t>
  </si>
  <si>
    <t>PNF SERVICIOS AMBIENTALES SA DE CV</t>
  </si>
  <si>
    <t>2112-1-000095</t>
  </si>
  <si>
    <t>A64</t>
  </si>
  <si>
    <t>RIOS DE LEON MARIA GABRIELA</t>
  </si>
  <si>
    <t>A65</t>
  </si>
  <si>
    <t>2112-1-000096</t>
  </si>
  <si>
    <t>IMPULSORA REGIONAL TAMAULIPAS, S.A. DE C.V.</t>
  </si>
  <si>
    <t>CULTURA DEL AGUA</t>
  </si>
  <si>
    <t>2112-1-000097</t>
  </si>
  <si>
    <t>6</t>
  </si>
  <si>
    <t>P&amp;C CONSULTORES Y ASESORES GUBERNAMENTALES SC</t>
  </si>
  <si>
    <t>SERVICIOS LEGALES DE CONTABILIDAD AUDITORIA Y RELACIONADOS</t>
  </si>
  <si>
    <t>7</t>
  </si>
  <si>
    <t>8</t>
  </si>
  <si>
    <t>9</t>
  </si>
  <si>
    <t>2112-1-000098</t>
  </si>
  <si>
    <t>12</t>
  </si>
  <si>
    <t>DANELL CONSTRUCCIONES Y PROYECTOS SA DE CV</t>
  </si>
  <si>
    <t>2112-1-000099</t>
  </si>
  <si>
    <t>842A0</t>
  </si>
  <si>
    <t>RODRIGUEZ REYES DAVID</t>
  </si>
  <si>
    <t>SERVICIO DE ACCESO DE INTERNET</t>
  </si>
  <si>
    <t>2112-1-000101</t>
  </si>
  <si>
    <t>A709</t>
  </si>
  <si>
    <t>WATER ENGINEERING SOLUTIONS SA DE CV</t>
  </si>
  <si>
    <t>A710</t>
  </si>
  <si>
    <t>2112-1-000104</t>
  </si>
  <si>
    <t>55750</t>
  </si>
  <si>
    <t>MUNICIPIO DE VICTORIA TAMAULIPAS</t>
  </si>
  <si>
    <t>DERECHOS DE USO Y APROVECHAMIENTO DE AGUAS SUPERFICIALES</t>
  </si>
  <si>
    <t>2112-1-000106</t>
  </si>
  <si>
    <t>P01208</t>
  </si>
  <si>
    <t xml:space="preserve">OCTUBRE 2019 </t>
  </si>
  <si>
    <t xml:space="preserve"> NR FINANCE MEXICO SA DE CV SOFOM ENR</t>
  </si>
  <si>
    <t>NOVIEMBRE 2019</t>
  </si>
  <si>
    <t>2112-1-000107</t>
  </si>
  <si>
    <t>17/12/2019</t>
  </si>
  <si>
    <t>P01923</t>
  </si>
  <si>
    <t>F42EC05</t>
  </si>
  <si>
    <t>RADIOMOVIL DIPSA S.A. DE C.V.</t>
  </si>
  <si>
    <t>TELEFONIA CELULAR</t>
  </si>
  <si>
    <t>MULTIMEDIOS, S.A. DE C.V.</t>
  </si>
  <si>
    <t>CVT2445</t>
  </si>
  <si>
    <t>CVT2465</t>
  </si>
  <si>
    <t>CVT2496</t>
  </si>
  <si>
    <t>CVT2521</t>
  </si>
  <si>
    <t>CVT2561</t>
  </si>
  <si>
    <t>2112-1-000110</t>
  </si>
  <si>
    <t>A9253</t>
  </si>
  <si>
    <t>AVENDAÑO VIDAL GUILLERMO</t>
  </si>
  <si>
    <t>A10812</t>
  </si>
  <si>
    <t>2112-1-000116</t>
  </si>
  <si>
    <t>30312</t>
  </si>
  <si>
    <t>CHESTERTON MEXICANA SA DE CV</t>
  </si>
  <si>
    <t>2112-1-000117</t>
  </si>
  <si>
    <t>30/09/2019</t>
  </si>
  <si>
    <t>P00843</t>
  </si>
  <si>
    <t>59</t>
  </si>
  <si>
    <t>NAVARRO SUSTAITA JOSE LUIS</t>
  </si>
  <si>
    <t>P00844</t>
  </si>
  <si>
    <t>P01097</t>
  </si>
  <si>
    <t>72</t>
  </si>
  <si>
    <t>P01100</t>
  </si>
  <si>
    <t>17/10/2019</t>
  </si>
  <si>
    <t>P01149</t>
  </si>
  <si>
    <t>52</t>
  </si>
  <si>
    <t>P01156</t>
  </si>
  <si>
    <t>53</t>
  </si>
  <si>
    <t>FERRETERIA Y EQUIPOS VICTORIA, S.A.</t>
  </si>
  <si>
    <t>REFACCIONES Y ACCESORIOS MENORES DE EDIFICIO</t>
  </si>
  <si>
    <t>01/10/2019</t>
  </si>
  <si>
    <t>P02151</t>
  </si>
  <si>
    <t>2112-1-000119</t>
  </si>
  <si>
    <t>30/05/2019</t>
  </si>
  <si>
    <t>D00011</t>
  </si>
  <si>
    <t>DE LA FUENTE RETA ROBERTO</t>
  </si>
  <si>
    <t>EQUIPO MDE COMUNICACIÓN</t>
  </si>
  <si>
    <t>27/11/2019</t>
  </si>
  <si>
    <t>OIN-4587</t>
  </si>
  <si>
    <t>ORIENTACION INFORMATIVA, S.A. DE C.V.</t>
  </si>
  <si>
    <t>OIN-4690</t>
  </si>
  <si>
    <t>OIN-4691</t>
  </si>
  <si>
    <t>2112-1-000120</t>
  </si>
  <si>
    <t>MULTIELECTRICO SA DE CV</t>
  </si>
  <si>
    <t>2112-1-000123</t>
  </si>
  <si>
    <t>30/04/2019</t>
  </si>
  <si>
    <t>307A9</t>
  </si>
  <si>
    <t>CONSTRUCTORA VILLACAP SA DE CV</t>
  </si>
  <si>
    <t>52671</t>
  </si>
  <si>
    <t>MANTENIMIENTO DE OBRAS DE AGUA POTABLE</t>
  </si>
  <si>
    <t>54584</t>
  </si>
  <si>
    <t>C48A2</t>
  </si>
  <si>
    <t>FF3C3</t>
  </si>
  <si>
    <t>30/06/2019</t>
  </si>
  <si>
    <t>0BBE2</t>
  </si>
  <si>
    <t>9BE46</t>
  </si>
  <si>
    <t>4EA1D</t>
  </si>
  <si>
    <t>SERVICIOS DE ARRENDAMIENTO</t>
  </si>
  <si>
    <t>2112-1-000129</t>
  </si>
  <si>
    <t>MADERERIA EL RETORNO D DE RL MI</t>
  </si>
  <si>
    <t>A773</t>
  </si>
  <si>
    <t>BENITEZ GARZA EDUARDO</t>
  </si>
  <si>
    <t>A775</t>
  </si>
  <si>
    <t>A778</t>
  </si>
  <si>
    <t>A784</t>
  </si>
  <si>
    <t>A783</t>
  </si>
  <si>
    <t>A790</t>
  </si>
  <si>
    <t>A792</t>
  </si>
  <si>
    <t>A793</t>
  </si>
  <si>
    <t>A795</t>
  </si>
  <si>
    <t>A796</t>
  </si>
  <si>
    <t>A797</t>
  </si>
  <si>
    <t>A798</t>
  </si>
  <si>
    <t>A799</t>
  </si>
  <si>
    <t>A800</t>
  </si>
  <si>
    <t>A803</t>
  </si>
  <si>
    <t>A806</t>
  </si>
  <si>
    <t>37068/31925</t>
  </si>
  <si>
    <t>A818</t>
  </si>
  <si>
    <t>37041/31925</t>
  </si>
  <si>
    <t>A813</t>
  </si>
  <si>
    <t>A817</t>
  </si>
  <si>
    <t>A819</t>
  </si>
  <si>
    <t>A831</t>
  </si>
  <si>
    <t>A833</t>
  </si>
  <si>
    <t>P01228</t>
  </si>
  <si>
    <t>2112-1-000130</t>
  </si>
  <si>
    <t>58748</t>
  </si>
  <si>
    <t>OLVERA GUZMAN EDNA ARACELY</t>
  </si>
  <si>
    <t>P01101</t>
  </si>
  <si>
    <t>P01108</t>
  </si>
  <si>
    <t>F6448</t>
  </si>
  <si>
    <t>2112-1-000131</t>
  </si>
  <si>
    <t>25:11 CONSTRUCTORA SA DE CV</t>
  </si>
  <si>
    <t>ARRENDAMIENTO DE RETROEXCAVADORA</t>
  </si>
  <si>
    <t>D00036</t>
  </si>
  <si>
    <t>89</t>
  </si>
  <si>
    <t>D00673</t>
  </si>
  <si>
    <t>94</t>
  </si>
  <si>
    <t>P01209</t>
  </si>
  <si>
    <t>95</t>
  </si>
  <si>
    <t>P01409</t>
  </si>
  <si>
    <t>92</t>
  </si>
  <si>
    <t>2112-1-000135</t>
  </si>
  <si>
    <t>GONZALEZ RODRIGUEZ IRMA IMELDA</t>
  </si>
  <si>
    <t>P01508</t>
  </si>
  <si>
    <t>79</t>
  </si>
  <si>
    <t>P01509</t>
  </si>
  <si>
    <t>80</t>
  </si>
  <si>
    <t>P01627</t>
  </si>
  <si>
    <t>86</t>
  </si>
  <si>
    <t>P01634</t>
  </si>
  <si>
    <t>87</t>
  </si>
  <si>
    <t>P01635</t>
  </si>
  <si>
    <t>83</t>
  </si>
  <si>
    <t>P01636</t>
  </si>
  <si>
    <t>84</t>
  </si>
  <si>
    <t>D00879</t>
  </si>
  <si>
    <t>P01722</t>
  </si>
  <si>
    <t>85</t>
  </si>
  <si>
    <t>2112-1-000136</t>
  </si>
  <si>
    <t>SANCHEZ SALDIVAR CARLOS</t>
  </si>
  <si>
    <t>MANTENIMIENTO Y REPARACION DE MAQUINARIA</t>
  </si>
  <si>
    <t>2112-1-000141</t>
  </si>
  <si>
    <t>P01089</t>
  </si>
  <si>
    <t>602</t>
  </si>
  <si>
    <t xml:space="preserve">COMERCIALIZADORA FUGO SA DE CV </t>
  </si>
  <si>
    <t>MATERIALES Y EQUIPOS MENORES DE TECNOLOGIA E INFORMACION</t>
  </si>
  <si>
    <t>P01092</t>
  </si>
  <si>
    <t>603</t>
  </si>
  <si>
    <t>2112-1-000146</t>
  </si>
  <si>
    <t>D00041</t>
  </si>
  <si>
    <t>42</t>
  </si>
  <si>
    <t>RECUBRIMIENTOS TITANIUM DE TAMAULIPAS, SA DE CV</t>
  </si>
  <si>
    <t>MATERIALES DIVERSOS</t>
  </si>
  <si>
    <t>2112-1-000147</t>
  </si>
  <si>
    <t>PAVIMENTOS Y CONSTRUCCIONES GD SA DE CV</t>
  </si>
  <si>
    <t>106</t>
  </si>
  <si>
    <t>2112-1-000149</t>
  </si>
  <si>
    <t>A54</t>
  </si>
  <si>
    <t>GONZALEZ VEGA LEONOR CAROLINA</t>
  </si>
  <si>
    <t>02/08/2019</t>
  </si>
  <si>
    <t>D00270</t>
  </si>
  <si>
    <t>A57</t>
  </si>
  <si>
    <t>29/08/2019</t>
  </si>
  <si>
    <t>D00388</t>
  </si>
  <si>
    <t>A58</t>
  </si>
  <si>
    <t>P01114</t>
  </si>
  <si>
    <t>26/11/2019</t>
  </si>
  <si>
    <t>P01629</t>
  </si>
  <si>
    <t>RUTER,S.A. DE C.V.</t>
  </si>
  <si>
    <t>C681</t>
  </si>
  <si>
    <t>2112-1-000152</t>
  </si>
  <si>
    <t>6-719</t>
  </si>
  <si>
    <t>D00074</t>
  </si>
  <si>
    <t>A331</t>
  </si>
  <si>
    <t>VAZQUEZ LOPEZ JOSE SANTIAGO</t>
  </si>
  <si>
    <t>PAPELERIA</t>
  </si>
  <si>
    <t>2112-1-000154</t>
  </si>
  <si>
    <t>201903</t>
  </si>
  <si>
    <t>ACCIONES Y SERVICIOS LA PAULA SA DE CV</t>
  </si>
  <si>
    <t>D00368</t>
  </si>
  <si>
    <t>201904</t>
  </si>
  <si>
    <t>2112-1-000156</t>
  </si>
  <si>
    <t>D00277</t>
  </si>
  <si>
    <t>109</t>
  </si>
  <si>
    <t>CASMAL PROYECTOS Y SERVICIOS DEL NORESTE SA DE CV</t>
  </si>
  <si>
    <t>112</t>
  </si>
  <si>
    <t>D00681</t>
  </si>
  <si>
    <t>117</t>
  </si>
  <si>
    <t>P01549</t>
  </si>
  <si>
    <t>120</t>
  </si>
  <si>
    <t>2112-1-000157</t>
  </si>
  <si>
    <t>RIVERA QUINTANILLA MIRIAM</t>
  </si>
  <si>
    <t>2112-1-000164</t>
  </si>
  <si>
    <t>AJ SAENZ CIA SC</t>
  </si>
  <si>
    <t>SERVICIOS PROFESIONALES</t>
  </si>
  <si>
    <t>2112-1-000166</t>
  </si>
  <si>
    <t>NAVARRO ROMERO DANIEL</t>
  </si>
  <si>
    <t>2112-1-000168</t>
  </si>
  <si>
    <t>CAVAZOS VELAZQUEZ LILIA MA.</t>
  </si>
  <si>
    <t>2112-1-000169</t>
  </si>
  <si>
    <t>REYNA ESCOBEDO DORA ALICIA</t>
  </si>
  <si>
    <t>ARRENDAMIENTO</t>
  </si>
  <si>
    <t>2112-1-000172</t>
  </si>
  <si>
    <t>A27</t>
  </si>
  <si>
    <t>FILIZOLA OLIVARES CARLO GIULIANO</t>
  </si>
  <si>
    <t>HERRAMIENTAS MENORES</t>
  </si>
  <si>
    <t>P01182</t>
  </si>
  <si>
    <t>2112-1-000257</t>
  </si>
  <si>
    <t>CARTUSHOP SA DE CV</t>
  </si>
  <si>
    <t>TÓNER Y ARRENDAMIENTO DE IMPRESORAS</t>
  </si>
  <si>
    <t>03/12/2019</t>
  </si>
  <si>
    <t>2112-1-000275</t>
  </si>
  <si>
    <t>P01225</t>
  </si>
  <si>
    <t>869</t>
  </si>
  <si>
    <t>A2V3 SA DE CV</t>
  </si>
  <si>
    <t>MATERIALES Y REFACCIONES</t>
  </si>
  <si>
    <t>2112-1-000285</t>
  </si>
  <si>
    <t>MARTINEZ MORENO ANTONIO</t>
  </si>
  <si>
    <t>SERVICIO DE CONTABILIDAD, AUDIRORIA Y RELACIONADOS</t>
  </si>
  <si>
    <t>P01151</t>
  </si>
  <si>
    <t>2112-1-000299</t>
  </si>
  <si>
    <t>2V DESARROLLO INMOBILIARIO SA DE CV</t>
  </si>
  <si>
    <t>ARRENDAMIENTO DE PIPA</t>
  </si>
  <si>
    <t>2112-1-000301</t>
  </si>
  <si>
    <t>GALVAN FIGUEROA CARLOS DANIEL</t>
  </si>
  <si>
    <t>ARRENDAMIENTOS</t>
  </si>
  <si>
    <t>P00732</t>
  </si>
  <si>
    <t>A77</t>
  </si>
  <si>
    <t>P01001</t>
  </si>
  <si>
    <t>P01180</t>
  </si>
  <si>
    <t>P01493</t>
  </si>
  <si>
    <t>A91</t>
  </si>
  <si>
    <t>P01721</t>
  </si>
  <si>
    <t>A101</t>
  </si>
  <si>
    <t>2112-1-000302</t>
  </si>
  <si>
    <t>DINAMICA IMPRESA</t>
  </si>
  <si>
    <t>2112-1-000303</t>
  </si>
  <si>
    <t>ROBLES BARAJAS GREYCI ETHEL</t>
  </si>
  <si>
    <t>D01054</t>
  </si>
  <si>
    <t>2112-1-000316</t>
  </si>
  <si>
    <t>554</t>
  </si>
  <si>
    <t>ARTICULOS DE SEGURIDAD PRIVADA SA DE CV</t>
  </si>
  <si>
    <t>UNIFORMES DE TRABAJO SECRETARIALES</t>
  </si>
  <si>
    <t>2112-1-000317</t>
  </si>
  <si>
    <t>SMITH RIZK DIANA CRISTINA</t>
  </si>
  <si>
    <t>SERVICIO DE ARRENDAMIENTO</t>
  </si>
  <si>
    <t>25/09/2019</t>
  </si>
  <si>
    <t>D00541</t>
  </si>
  <si>
    <t>2112-1-000318</t>
  </si>
  <si>
    <t>P00973</t>
  </si>
  <si>
    <t>1155893</t>
  </si>
  <si>
    <t>CHUBB SEGUROS MEXICO, SA</t>
  </si>
  <si>
    <t>SEGURO DE BIENES PATRIMONIALES</t>
  </si>
  <si>
    <t>2112-1-000332</t>
  </si>
  <si>
    <t>DISCASA, SA DE CV</t>
  </si>
  <si>
    <t>2112-1-000333</t>
  </si>
  <si>
    <t>VALDEZ FLORES ARNULFO</t>
  </si>
  <si>
    <t>P01153</t>
  </si>
  <si>
    <t>2112-1-000335</t>
  </si>
  <si>
    <t>D00684</t>
  </si>
  <si>
    <t>MOLINA GAMEZ JENIFER ANAHY</t>
  </si>
  <si>
    <t>P01622</t>
  </si>
  <si>
    <t>FBBA5</t>
  </si>
  <si>
    <t>P01626</t>
  </si>
  <si>
    <t>41C98</t>
  </si>
  <si>
    <t>2112-1-000336</t>
  </si>
  <si>
    <t>P00999</t>
  </si>
  <si>
    <t>A1009</t>
  </si>
  <si>
    <t>MIGAC PRODCUTOS Y SERVICIOS SA DE CV</t>
  </si>
  <si>
    <t>PAPELERÍA</t>
  </si>
  <si>
    <t>2112-1-000352</t>
  </si>
  <si>
    <t>P02131</t>
  </si>
  <si>
    <t>302</t>
  </si>
  <si>
    <t>HERNANDEZ HERNANDEZ JUAN LUIS</t>
  </si>
  <si>
    <t>2112-1-000361</t>
  </si>
  <si>
    <t>D00994</t>
  </si>
  <si>
    <t>TIRADO RAMOS JOSEFINA</t>
  </si>
  <si>
    <t>UNIFORMES PERSONAL SINDICALIZADO</t>
  </si>
  <si>
    <t>2112-1-000363</t>
  </si>
  <si>
    <t>A67062</t>
  </si>
  <si>
    <t>VEGA ESTRADA MICAELA</t>
  </si>
  <si>
    <t>VALES DE COMIDA - APOYO SINDICAL</t>
  </si>
  <si>
    <t>A67315</t>
  </si>
  <si>
    <t>A67644</t>
  </si>
  <si>
    <t>A67946</t>
  </si>
  <si>
    <t>A68572</t>
  </si>
  <si>
    <t>A68574</t>
  </si>
  <si>
    <t>A68834</t>
  </si>
  <si>
    <t>A69108</t>
  </si>
  <si>
    <t>2112-1-000364</t>
  </si>
  <si>
    <t>INSTITUTO EN COMPUTACION ELECTRONICA E INFORMATICA</t>
  </si>
  <si>
    <t>APOYO A LA CAPACITACIÓN DE SERVIDORES PÚBLICOS</t>
  </si>
  <si>
    <t>20</t>
  </si>
  <si>
    <t>22</t>
  </si>
  <si>
    <t>23</t>
  </si>
  <si>
    <t>2112-1-000365</t>
  </si>
  <si>
    <t>1478</t>
  </si>
  <si>
    <t>CELIS MOSCOSO ELSA VERONICA</t>
  </si>
  <si>
    <t>UNIFORMES D ETRABAJO BOTAS TEMPAK</t>
  </si>
  <si>
    <t>2112-1-000366</t>
  </si>
  <si>
    <t>D00746</t>
  </si>
  <si>
    <t>1A929</t>
  </si>
  <si>
    <t>MOYEDA MERCADO SERGIO IVAN</t>
  </si>
  <si>
    <t>2112-1-000394</t>
  </si>
  <si>
    <t>C00617</t>
  </si>
  <si>
    <t>N/A</t>
  </si>
  <si>
    <t>ACADEMIA MILITARIZADA DE MARINA DOENITZ AC</t>
  </si>
  <si>
    <t>DEPOSITO POR ERROR A CUENTA DE COMAPA VICTORIA PENDIENTE DE REEMBOLSO</t>
  </si>
  <si>
    <t>350</t>
  </si>
  <si>
    <t>SUMINISTRO Y COLOCACION DE MATERIAL ELECTRICO PARA LA CONSTRUCCION DE LA SUBESTACION ELECTRICA TRIFASICA UBICADA EN LA PEÑITA</t>
  </si>
  <si>
    <t>EMBARGO SALARIAL</t>
  </si>
  <si>
    <t>CEDULA DE DETERMINACION DE CUOTAS</t>
  </si>
  <si>
    <t>INSTITUTO MEXICANO DEL SEGURO SOCIAL</t>
  </si>
  <si>
    <t>INSTITUTO DEL FONDO NACIONAL DE VIVIENDA PARA LOS TRABAJADORES</t>
  </si>
  <si>
    <t>NOMINA DE SUELDOS CORRESPONDIENTE A LA CATORCENA NO. 20 PERSONAL DE SINDICATO</t>
  </si>
  <si>
    <t>17/Nov/2017</t>
  </si>
  <si>
    <t>NOMINA DE SUELDOS CORRESPONDIENTE A LA CATORCENA NO. 20 PERSONAL DE CONFIANZA</t>
  </si>
  <si>
    <t>NOMINA DE SUELDOS CORRESPONDIENTE A LA CATORCENA NO. 21 PERSONAL DE SINDICATO</t>
  </si>
  <si>
    <t>NOMINA DE SUELDOS CORRESPONDIENTE A LA CATORCENA NO. 21 PERSONAL DE CONFIANZA</t>
  </si>
  <si>
    <t>NOMINA DE SUELDOS CORRESPONDIENTE A LA CATORCENA NO. 22 PERSONAL DE SINDICATO</t>
  </si>
  <si>
    <t>17/Dic/2017</t>
  </si>
  <si>
    <t>NOMINA DE SUELDOS CORRESPONDIENTE A LA CATORCENA NO. 22 PERSONAL DE CONFIANZA</t>
  </si>
  <si>
    <t>NOMINA DE SUELDOS CORRESPONDIENTE A LA CATORCENA NO. 23 PERSONAL DE SINDICATO</t>
  </si>
  <si>
    <t>NOMINA DE SUELDOS CORRESPONDIENTE A LA CATORCENA NO. 23 PERSONAL DE CONFIANZA</t>
  </si>
  <si>
    <t>NOMINA DE SUELDOS CORRESPONDIENTE A LA CATORCENA NO. 24 PERSONAL DE SINDICATO</t>
  </si>
  <si>
    <t>NOMINA DE SUELDOS CORRESPONDIENTE A LA CATORCENA NO. 24 PERSONAL DE CONFIANZA</t>
  </si>
  <si>
    <t>LIQ. DE PORRAS MONTELONGO SERGIO  POR LA CANTIDAD DE  $ 242,204.21</t>
  </si>
  <si>
    <t>LIQ. DE SALDAÑA GARCIA JORGE ANTONIO POR LA CANTIDAD DE  $ 233,684.20</t>
  </si>
  <si>
    <t>17/Ene/2018</t>
  </si>
  <si>
    <t>NOMINA DE AGUINALDO DE SINDICATO Y FONDO DE AHORRO CONFIANZA Y SINDICATO DEL EJERCICIO 2017</t>
  </si>
  <si>
    <t>NOMINA DE SUELDOS CORRESPONDIENTE A LA CATORCENA NO. 25 PERSONAL DE SINDICATO</t>
  </si>
  <si>
    <t>NOMINA DE SUELDOS CORRESPONDIENTE A LA CATORCENA NO. 25 PERSONAL DE CONFIANZA</t>
  </si>
  <si>
    <t>NOMINA DE AGUINALDO DE CONFIANZA  DEL EJERCICIO 2017</t>
  </si>
  <si>
    <t>NOMINA DE SUELDOS CORRESPONDIENTE A LA CATORCENA NO. 26 PERSONAL DE SINDICATO</t>
  </si>
  <si>
    <t>NOMINA DE SUELDOS CORRESPONDIENTE A LA CATORCENA NO. 26 PERSONAL DE CONFIANZA</t>
  </si>
  <si>
    <t>LIQ. DE JAVIER HERNANDEZ RIVERA POR LA CANTIDAD DE  $ 284,988.13</t>
  </si>
  <si>
    <t>17/Abr/2018</t>
  </si>
  <si>
    <t>NOMINA DE SUELDOS CORRESPONDIENTE A LA CATORCENA NO. 5 PERSONAL DE SINDICATO</t>
  </si>
  <si>
    <t>NOMINA DE SUELDOS CORRESPONDIENTE A LA CATORCENA NO. 5 PERSONAL DE CONFIANZA</t>
  </si>
  <si>
    <t>NOMINA DE SUELDOS CORRESPONDIENTE A LA CATORCENA NO. 6 PERSONAL DE SINDICATO</t>
  </si>
  <si>
    <t>NOMINA DE SUELDOS CORRESPONDIENTE A LA CATORCENA NO. 6 PERSONAL DE CONFIANZA</t>
  </si>
  <si>
    <t>LIQ. DE LARA PRIETO JUAN ANDRES OTHON POR LA CANTIDAD DE  $ 55,506.94</t>
  </si>
  <si>
    <t>NOMINA DE SUELDOS CORRESPONDIENTE A LA CATORCENA NO. 9 PERSONAL DE SINDICATO</t>
  </si>
  <si>
    <t>17/Jun/2018</t>
  </si>
  <si>
    <t>NOMINA DE SUELDOS CORRESPONDIENTE A LA CATORCENA NO. 9 PERSONAL DE CONFIANZA</t>
  </si>
  <si>
    <t>LIQ. DE ECHARTEA MALACARA ENEDINO  POR LA CANTIDAD DE  $ 287,219.41</t>
  </si>
  <si>
    <t>NOMINA DE SUELDOS CORRESPONDIENTE A LA CATORCENA NO. 10 PERSONAL DE SINDICATO</t>
  </si>
  <si>
    <t>NOMINA DE SUELDOS CORRESPONDIENTE A LA CATORCENA NO. 10 PERSONAL DE CONFIANZA</t>
  </si>
  <si>
    <t>LIQ. DE JORGE ARTEMIO HERNANDEZ GARZA POR LA CANTIDAD DE  $ 165,310.69</t>
  </si>
  <si>
    <t>NOMINA DE SUELDOS CORRESPONDIENTE A LA CATORCENA NO. 11 PERSONAL DE SINDICATO</t>
  </si>
  <si>
    <t>17/Jul/2018</t>
  </si>
  <si>
    <t>NOMINA DE SUELDOS CORRESPONDIENTE A LA CATORCENA NO. 11 PERSONAL DE CONFIANZA</t>
  </si>
  <si>
    <t>NOMINA DE SUELDOS CORRESPONDIENTE A LA CATORCENA NO. 12 PERSONAL DE SINDICATO</t>
  </si>
  <si>
    <t>NOMINA DE SUELDOS CORRESPONDIENTE A LA CATORCENA NO. 12 PERSONAL DE CONFIANZA</t>
  </si>
  <si>
    <t>NOMINA DE SUELDOS CORRESPONDIENTE A LA CATORCENA NO. 13 PERSONAL DE SINDICATO</t>
  </si>
  <si>
    <t>NOMINA DE SUELDOS CORRESPONDIENTE A LA CATORCENA NO. 13 PERSONAL DE CONFIANZA</t>
  </si>
  <si>
    <t>LIQ. DE MANUEL MARQUEZ HERNANDEZ POR LA CANTIDAD DE  $ 453,430.53</t>
  </si>
  <si>
    <t>NOMINA DE SUELDOS CORRESPONDIENTE A LA CATORCENA NO. 14 PERSONAL DE SINDICATO</t>
  </si>
  <si>
    <t>17/Ago/2018</t>
  </si>
  <si>
    <t>NOMINA DE SUELDOS CORRESPONDIENTE A LA CATORCENA NO. 14 PERSONAL DE CONFIANZA</t>
  </si>
  <si>
    <t>NOMINA DE SUELDOS CORRESPONDIENTE A LA CATORCENA NO. 15 PERSONAL DE SINDICATO</t>
  </si>
  <si>
    <t>NOMINA DE SUELDOS CORRESPONDIENTE A LA CATORCENA NO. 15 PERSONAL DE CONFIANZA</t>
  </si>
  <si>
    <t>NOMINA DE SUELDOS CORRESPONDIENTE A LA CATORCENA NO. 16 PERSONAL DE SINDICATO</t>
  </si>
  <si>
    <t>17/Sep/2018</t>
  </si>
  <si>
    <t>NOMINA DE SUELDOS CORRESPONDIENTE A LA CATORCENA NO. 16 PERSONAL DE CONFIANZA</t>
  </si>
  <si>
    <t>NOMINA DE SUELDOS CORRESPONDIENTE A LA CATORCENA NO. 17 PERSONAL DE SINDICATO</t>
  </si>
  <si>
    <t>NOMINA DE SUELDOS CORRESPONDIENTE A LA CATORCENA NO. 17 PERSONAL DE CONFIANZA</t>
  </si>
  <si>
    <t>LIQ. DE MANUEL GONZALEZ MARTINEZ POR LA CANTIDAD DE  $ 546,902.74</t>
  </si>
  <si>
    <t>LIQ. DE VALDEZ GOMEZ ERIC EDILBERTO POR LA CANTIDAD DE $ 91,009.70</t>
  </si>
  <si>
    <t>LIQ. DE ALEJANDRO MONTELONGO TERAN POR LA CANTIDAD DE  $ 229,050.19</t>
  </si>
  <si>
    <t>NOMINA DE SUELDOS CORRESPONDIENTE A LA CATORCENA NO. 18 PERSONAL DE SINDICATO</t>
  </si>
  <si>
    <t>17/Oct/2018</t>
  </si>
  <si>
    <t>NOMINA DE SUELDOS CORRESPONDIENTE A LA CATORCENA NO. 18 PERSONAL DE CONFIANZA</t>
  </si>
  <si>
    <t>NOMINA DE SUELDOS CORRESPONDIENTE A LA CATORCENA NO. 19 PERSONAL DE SINDICATO</t>
  </si>
  <si>
    <t>NOMINA DE SUELDOS CORRESPONDIENTE A LA CATORCENA NO. 19 PERSONAL DE CONFIANZA</t>
  </si>
  <si>
    <t>LIQ. DE HERNANDEZ ESTRADA CRISTINA POR LA CANTIDAD DE  $ 306,798.48</t>
  </si>
  <si>
    <t>LIQ. DE AIDE MARINE TORRE TAVARES POR LA CANTIDAD DE  $ 126,208.66</t>
  </si>
  <si>
    <t>LIQ. DE ALFARO GUILLEN ISMAEL POR LA CANTIDAD DE  $ 778,961.10</t>
  </si>
  <si>
    <t>FINIQ.INDEMNIZACION 6260 CESAR AUGUSTO SAAVEDRA TERAN $62,578.54</t>
  </si>
  <si>
    <t>17/Feb/2019</t>
  </si>
  <si>
    <t>RETENCION DE IMPUESTO SOBRE LA RENTA NEVID ESTUARDO FERREL RAMIREZ</t>
  </si>
  <si>
    <t>RETENCION DE IMPUESTO SOBRE LA RENTA EDITH ALEJANDRA GOMEZ GALVÁN</t>
  </si>
  <si>
    <t>D00987</t>
  </si>
  <si>
    <t>RETENCION DE IMPUESTO SOBRE LA RENTA POR SUELDOS Y SALARIOS NOMINA CONFIANZA BASE CAT 25</t>
  </si>
  <si>
    <t>D00988</t>
  </si>
  <si>
    <t>RETENCION DE IMPUESTO SOBRE LA RENTA POR SUELDOS Y SALARIOS NOMINA CONFIANZA EVENTUAL CAT 25</t>
  </si>
  <si>
    <t>D00992</t>
  </si>
  <si>
    <t>D00989</t>
  </si>
  <si>
    <t>RETENCION DE IMPUESTO SOBRE LA RENTA POR SUELDOS Y SALARIOS NOMINA SINDICATO BASE CAT 25</t>
  </si>
  <si>
    <t>D00990</t>
  </si>
  <si>
    <t>RETENCION DE IMPUESTO SOBRE LA RENTA POR SUELDOS Y SALARIOS NOMINA SINDICATO EVENTUAL CAT 25</t>
  </si>
  <si>
    <t>D01001</t>
  </si>
  <si>
    <t>RETENCION DE IMPUESTO SOBRE LA RENTA DE MIGUEL ANGEL CHARLES ALVAREZ</t>
  </si>
  <si>
    <t>D01002</t>
  </si>
  <si>
    <t>RETENCION DE IMPUESTO SOBRE LA RENTA DE JOHNNY ANTONIO RODRIGUEZ SOLIS</t>
  </si>
  <si>
    <t>D01004</t>
  </si>
  <si>
    <t>RETENCION DE IMPUESTO SOBRE LA RENTA POR AGUINALDOS DE  CONFIANZA BASE CAT 25</t>
  </si>
  <si>
    <t>D01005</t>
  </si>
  <si>
    <t>RETENCION DE IMPUESTO SOBRE LA RENTA POR AGUINALDOS DE  CONFIANZA EVENTUAL CAT 25</t>
  </si>
  <si>
    <t>D01006</t>
  </si>
  <si>
    <t>RETENCION DE IMPUESTO SOBRE LA RENTA POR AGUINALDOS DE  SINDICATO BASE CAT 25</t>
  </si>
  <si>
    <t>D01007</t>
  </si>
  <si>
    <t>RETENCION DE IMPUESTO SOBRE LA RENTA POR AGUINALDOS DE  SINDICATO EVENTUAL CAT 25</t>
  </si>
  <si>
    <t>D01034</t>
  </si>
  <si>
    <t>RETENCION DE IMPUESTO SOBRE LA RENTA DE LUIS DANIEL VERA BRIONES</t>
  </si>
  <si>
    <t>D01053</t>
  </si>
  <si>
    <t>RETENCION DE IMPUESTO SOBRE LA RENTA DE ARMANDO DANIEL ROMERO RAMIREZ</t>
  </si>
  <si>
    <t>D01055</t>
  </si>
  <si>
    <t>RETENCION DE IMPUESTO SOBRE LA RENTA DE FAUSTINO RENE TORRES PEÑA</t>
  </si>
  <si>
    <t>D01056</t>
  </si>
  <si>
    <t>RETENCION DE IMPUESTO SOBRE LA RENTA DE JUAN JOSE PONCE GALVEZ</t>
  </si>
  <si>
    <t>D01061</t>
  </si>
  <si>
    <t>RETENCION DE IMPUESTO SOBRE LA RENTA POR SUELDOS Y SALARIOS NOMINA CONFIANZA BASE CAT 26</t>
  </si>
  <si>
    <t>D01062</t>
  </si>
  <si>
    <t>RETENCION DE IMPUESTO SOBRE LA RENTA POR SUELDOS Y SALARIOS NOMINA CONFIANZA EVENTUAL CAT 26</t>
  </si>
  <si>
    <t>D01070</t>
  </si>
  <si>
    <t>D01063</t>
  </si>
  <si>
    <t>RETENCION DE IMPUESTO SOBRE LA RENTA POR SUELDOS Y SALARIOS NOMINA SINDICATO BASE CAT 26</t>
  </si>
  <si>
    <t>D01064</t>
  </si>
  <si>
    <t>RETENCION DE IMPUESTO SOBRE LA RENTA POR SUELDOS Y SALARIOS NOMINA SINDICATO EVENTUAL CAT 26</t>
  </si>
  <si>
    <t>AA597</t>
  </si>
  <si>
    <t>Lavin Montemayor Luis Ernesto</t>
  </si>
  <si>
    <t>10% RETENCION POR HONORARIOS</t>
  </si>
  <si>
    <t>Manzur Balboa Basilio Alberto</t>
  </si>
  <si>
    <t>10% RETENCION DE ISR POR ARRENDAMIENTOS</t>
  </si>
  <si>
    <t>Guzman Delgado Juan Ernesto</t>
  </si>
  <si>
    <t>Perez Cantu Carmen Alejandra</t>
  </si>
  <si>
    <t>Servicio de Administracion Tributaria</t>
  </si>
  <si>
    <t>Iva Facturado</t>
  </si>
  <si>
    <t>Comision Nacional del Agua</t>
  </si>
  <si>
    <t>DERECHOS POR USO DE AGUAS SUPERFICIALES Y SUBT.</t>
  </si>
  <si>
    <t>2 (2019)</t>
  </si>
  <si>
    <t>D00226</t>
  </si>
  <si>
    <t>D00418</t>
  </si>
  <si>
    <t>D00582</t>
  </si>
  <si>
    <t>D00768</t>
  </si>
  <si>
    <t>D00954</t>
  </si>
  <si>
    <t>D01150</t>
  </si>
  <si>
    <t>SECRETARIA DE FINANZAS DE GOBIERNO DEL ESTADO</t>
  </si>
  <si>
    <t>POLIZA DE SALDOS INICIALES</t>
  </si>
  <si>
    <t>D01103</t>
  </si>
  <si>
    <t>3% S/NOMINAS DICIEMBRE DE 2019</t>
  </si>
  <si>
    <t xml:space="preserve">POLIZA 3% SOBRE NOMINAS DICIEMBRE 2018 </t>
  </si>
  <si>
    <t>3% S/NOMINAS MAYO DE 2019</t>
  </si>
  <si>
    <t>D00936</t>
  </si>
  <si>
    <t>3% S/NOMINAS NOVIEMBRE DE 2019</t>
  </si>
  <si>
    <t>POLIZA DEL 3% SOBRE NOMINA OCTUBRE DE 2018</t>
  </si>
  <si>
    <t>D00354</t>
  </si>
  <si>
    <t>3% S/NOMINAS AGOSTO DE 2019</t>
  </si>
  <si>
    <t>3% S/NOMINAS JUNIO DE 2019</t>
  </si>
  <si>
    <t>D00140</t>
  </si>
  <si>
    <t>3% S/NOMINAS JULIO DE 2019</t>
  </si>
  <si>
    <t>3% S/NOMINAS ABRIL DE 2019</t>
  </si>
  <si>
    <t>D00610</t>
  </si>
  <si>
    <t>3% S/NOMINAS SEPTIEMBRE DE 2019</t>
  </si>
  <si>
    <t>D00782</t>
  </si>
  <si>
    <t>3% S/NOMINAS OCTUBRE DE 2019</t>
  </si>
  <si>
    <t>3% S/NOMINAS FEBRERO DE 2019</t>
  </si>
  <si>
    <t xml:space="preserve">3% S/NOMINAS MARZO DE 2019 </t>
  </si>
  <si>
    <t xml:space="preserve">3% S/NOMINAS ENERO DE 2019 </t>
  </si>
  <si>
    <t>IMPUESTO AL VALOR AGREGADO POR PAGAR</t>
  </si>
  <si>
    <t>mzo-18</t>
  </si>
  <si>
    <t>D00227</t>
  </si>
  <si>
    <t>D00420</t>
  </si>
  <si>
    <t>D00581</t>
  </si>
  <si>
    <t>D00767</t>
  </si>
  <si>
    <t>Rodriguez Garza Nora</t>
  </si>
  <si>
    <t>Baez Rodriguez Martha</t>
  </si>
  <si>
    <t>Ma Ines Sanchez Campos</t>
  </si>
  <si>
    <t>Patrimonio de organismos descentralizados de control presupuestario directo, según corresponda.</t>
  </si>
  <si>
    <t>e)</t>
  </si>
  <si>
    <t>Inversiones en empresas de participación minoritaria.</t>
  </si>
  <si>
    <t>d)</t>
  </si>
  <si>
    <t>Inversiones en empresas de participación mayoritaria.</t>
  </si>
  <si>
    <t>c)</t>
  </si>
  <si>
    <t>Patrimonio de Organismos descentralizados de Control Presupuestario Indirecto.</t>
  </si>
  <si>
    <t>b)</t>
  </si>
  <si>
    <t>Inversiones en valores.</t>
  </si>
  <si>
    <t>a)</t>
  </si>
  <si>
    <t>Adicionalmente, se deben incluir las explicaciones de las principales variaciones en el activo, en cuadros comparativos como sigue:</t>
  </si>
  <si>
    <t>Administración de activos; planeación con el objetivo de que el ente los utilice de manera más efectiva.</t>
  </si>
  <si>
    <t>Desmantelamiento de Activos, procedimientos, implicaciones, efectos contables</t>
  </si>
  <si>
    <t>Otras circunstancias de carácter significativo que afecten el activo, tales como bienes en garantía, señalados en embargos, litigios, títulos de inversiones entregados en garantías, baja significativa del valor de inversiones financieras, etc.</t>
  </si>
  <si>
    <t>Riesgos por tipo de cambio o tipo de interés de las inversiones financieras</t>
  </si>
  <si>
    <t>Cambios en el porcentaje de depreciación o valor residual de los activos.</t>
  </si>
  <si>
    <t>En este espacio se deberá informar lo siguiente:</t>
  </si>
  <si>
    <t>NOTAS:</t>
  </si>
  <si>
    <t>Valor neto en libros</t>
  </si>
  <si>
    <t>Depreciación acumulada</t>
  </si>
  <si>
    <t>Depreciación del período</t>
  </si>
  <si>
    <t>Valor de incorporación</t>
  </si>
  <si>
    <t>% de depreciación, deterioro o amortización anual</t>
  </si>
  <si>
    <t>Vida Útil</t>
  </si>
  <si>
    <t>Fecha de Incorporación</t>
  </si>
  <si>
    <t>Reporte Analítico del Activo</t>
  </si>
  <si>
    <t>En el Ejercicio de las facultades que le confiere el Art. 28 apartado 1 fracción I en relación con el artículo 32 fracción I en relación con el artículo 32 fracción XVIII de la Ley de Aguas del Estado de Tamaulipas, el Art. 35, fracciones VII y VIII, así como del artículo 171 párrafo 2 del Código Municipal para el Estado de Tamaulipas y del artículo 13 del Decreto de Creación de la Comisión Minicipal de Agua Potable y Alcantarillado del Municipio de Victoria, Tamaulipas. El Dr. Xicotencatl González Uresti Presidente Municipal de Cd. Victoria, Tamaulipas y Presidente del Consejo de Administración por el período 2018-2021 de la Comisión Municipal de Agua Potable y Alcantarillado del Municipio de Victoria, Tamaulipas nombra como Gerente General al C. Román Castillo Airola el día 01 de Noviembre del 2019.</t>
  </si>
  <si>
    <t>Se traspaso el Resultado del Ejercicio 2019 a Superavit acumulado por la cantidad de $27,099,458.64</t>
  </si>
  <si>
    <t>5691000002-1</t>
  </si>
  <si>
    <t>5691000002-2</t>
  </si>
  <si>
    <t>2111-4-1411</t>
  </si>
  <si>
    <t>D00001</t>
  </si>
  <si>
    <t xml:space="preserve">COMAPA SUELDOS POR PAGAR </t>
  </si>
  <si>
    <t xml:space="preserve">SUELDOS PO R PAGAR </t>
  </si>
  <si>
    <t>2111-4-1421</t>
  </si>
  <si>
    <t>C00093</t>
  </si>
  <si>
    <t>PAGO DE INFONAVIT  APORTACIONES Y AMORTIZACIONES 6TO BIM 2019</t>
  </si>
  <si>
    <t xml:space="preserve">LIQUIDACION </t>
  </si>
  <si>
    <t xml:space="preserve">FONDO DE AHORRO </t>
  </si>
  <si>
    <t>2111-5-2097</t>
  </si>
  <si>
    <t xml:space="preserve">ALFARO GUILLEN ISMALE </t>
  </si>
  <si>
    <t xml:space="preserve">MONTELONGO TERAN ALEJANDRO </t>
  </si>
  <si>
    <t xml:space="preserve">VALDEZ GOMEZ ERICK EDILBERTO </t>
  </si>
  <si>
    <t>TESORERIA DE LA FEDERACION</t>
  </si>
  <si>
    <t>D01160</t>
  </si>
  <si>
    <t>AJUSTE POL C00441 ,54583</t>
  </si>
  <si>
    <t>D01161</t>
  </si>
  <si>
    <t>AJUSTE  POL C00442 D00185</t>
  </si>
  <si>
    <t>ISR DISPERSION NEVID ESTUARDO FERREL RAMIREZ</t>
  </si>
  <si>
    <t>C00194</t>
  </si>
  <si>
    <t>ISR CATORCENA 3/2020 CONFIANZA BASE</t>
  </si>
  <si>
    <t>C00195</t>
  </si>
  <si>
    <t>ISR CATORCENA 3/2020 CONFIANZA EVENTUAL</t>
  </si>
  <si>
    <t>C00196</t>
  </si>
  <si>
    <t>ISR CATORCENA 3/2020 SINDICATO EVENTUAL</t>
  </si>
  <si>
    <t>C00197</t>
  </si>
  <si>
    <t>ISR CATORCENA 3/2020 SINDICATO BASE</t>
  </si>
  <si>
    <t>C00351</t>
  </si>
  <si>
    <t>C00380</t>
  </si>
  <si>
    <t>ISR CATORCENA 4/2020 CONFIANZA EVENTUAL</t>
  </si>
  <si>
    <t>C00381</t>
  </si>
  <si>
    <t>ISR CATORCENA 4/2020 SINDICATO EVENTUAL</t>
  </si>
  <si>
    <t>C00382</t>
  </si>
  <si>
    <t>ISR CATORCENA 4/2020 SINDICATO BASE</t>
  </si>
  <si>
    <t>C00383</t>
  </si>
  <si>
    <t>ISR CATORCENA 4/2020 CONFIANZA BASE</t>
  </si>
  <si>
    <t>C00464</t>
  </si>
  <si>
    <t>ISR COMPENSACIONES DEL MES DE FEBRERO</t>
  </si>
  <si>
    <t>C00469</t>
  </si>
  <si>
    <t>C00505</t>
  </si>
  <si>
    <t>ISR CATORCENA 5/2020 CONFIANZA BASE</t>
  </si>
  <si>
    <t>C00506</t>
  </si>
  <si>
    <t>ISR CATORCENA 5/2020 CONFIANZA EVENTUAL</t>
  </si>
  <si>
    <t>C00507</t>
  </si>
  <si>
    <t>ISR CATORCENA 5/2020 SINDICATO EVENTUAL</t>
  </si>
  <si>
    <t>C00508</t>
  </si>
  <si>
    <t>ISR CATORCENA 5/2020 SINDICATO BASE</t>
  </si>
  <si>
    <t>C00537</t>
  </si>
  <si>
    <t>ISR FINIQUITO JOSE CARLOS ALFONSO ESCOBEDO CONDE</t>
  </si>
  <si>
    <t>C00542</t>
  </si>
  <si>
    <t>C00571</t>
  </si>
  <si>
    <t>ISR CATORCENA 6/2020 CONFIANZA BASE</t>
  </si>
  <si>
    <t>C00572</t>
  </si>
  <si>
    <t>ISR CATORCENA 6/2020 CONFIANZA EVENTUAL</t>
  </si>
  <si>
    <t>C00573</t>
  </si>
  <si>
    <t>ISR CATORCENA 6/2020 SINDICATO EVENTUAL</t>
  </si>
  <si>
    <t>C00574</t>
  </si>
  <si>
    <t>ISR CATORCENA 6/2020 SINDICATO BASE</t>
  </si>
  <si>
    <t>C00618</t>
  </si>
  <si>
    <t>ISR FINIQUITO JOSE DE JESUS PIÑA ZAMUDIO</t>
  </si>
  <si>
    <t>C00619</t>
  </si>
  <si>
    <t>ISR FINIQUITO ALBERTO MORALES GONZALEZ</t>
  </si>
  <si>
    <t>C00633</t>
  </si>
  <si>
    <t>ISR COMPENSACIONES DEL MES DE MARZO</t>
  </si>
  <si>
    <t>2117-01-04-01</t>
  </si>
  <si>
    <t>2117-01-04-07</t>
  </si>
  <si>
    <t>D00213</t>
  </si>
  <si>
    <t>RECLASIFICACION DE SALDOS</t>
  </si>
  <si>
    <t>2117-3981</t>
  </si>
  <si>
    <t>P00329</t>
  </si>
  <si>
    <t>3% S/NOMINAS ENERO 2020</t>
  </si>
  <si>
    <t>P00680</t>
  </si>
  <si>
    <t>3% S/NOMINAS FEBRERO 2020</t>
  </si>
  <si>
    <t>P01144</t>
  </si>
  <si>
    <t>3% S/NOMINAS MARZO 2020</t>
  </si>
  <si>
    <t>2117-01-02-01</t>
  </si>
  <si>
    <t>2117-01-02-02</t>
  </si>
  <si>
    <t>D00953</t>
  </si>
  <si>
    <t>D00078</t>
  </si>
  <si>
    <t>2117-02-03</t>
  </si>
  <si>
    <t>D00079</t>
  </si>
  <si>
    <t>D00168</t>
  </si>
  <si>
    <t>D00254</t>
  </si>
  <si>
    <t>1131-001</t>
  </si>
  <si>
    <t>1134-000414</t>
  </si>
  <si>
    <t>1134-000417</t>
  </si>
  <si>
    <t>2111-5-6935</t>
  </si>
  <si>
    <t>2112-1-000002</t>
  </si>
  <si>
    <t>CONT 45</t>
  </si>
  <si>
    <t>SECRETARIA DE FINANZAS DEL GOB. DEL ESTADO DE TAM.</t>
  </si>
  <si>
    <t>2112-1-000003</t>
  </si>
  <si>
    <t>B119479</t>
  </si>
  <si>
    <t>COMERCIAL PAPELERA DE VICTORIA, S.A. DE C.V.</t>
  </si>
  <si>
    <t>120568</t>
  </si>
  <si>
    <t>EQUIPO DE MOBILIARIO Y EQUIPO DE EDUCACION Y RECREATIVO</t>
  </si>
  <si>
    <t>122144</t>
  </si>
  <si>
    <t>P00277</t>
  </si>
  <si>
    <t>B141601</t>
  </si>
  <si>
    <t>24/09/2019</t>
  </si>
  <si>
    <t>P00748</t>
  </si>
  <si>
    <t>B143724</t>
  </si>
  <si>
    <t>P01187</t>
  </si>
  <si>
    <t>B144905</t>
  </si>
  <si>
    <t>P01226</t>
  </si>
  <si>
    <t>B145066</t>
  </si>
  <si>
    <t>P01559</t>
  </si>
  <si>
    <t>B145494</t>
  </si>
  <si>
    <t>P02032</t>
  </si>
  <si>
    <t>B146828</t>
  </si>
  <si>
    <t>19/03/2020</t>
  </si>
  <si>
    <t>P00877</t>
  </si>
  <si>
    <t>B148609</t>
  </si>
  <si>
    <t>P00879</t>
  </si>
  <si>
    <t>B148180</t>
  </si>
  <si>
    <t>P00883</t>
  </si>
  <si>
    <t>B148142</t>
  </si>
  <si>
    <t>20/03/2020</t>
  </si>
  <si>
    <t>P00945</t>
  </si>
  <si>
    <t>B148372</t>
  </si>
  <si>
    <t>P00948</t>
  </si>
  <si>
    <t>B148883</t>
  </si>
  <si>
    <t>31/03/2020</t>
  </si>
  <si>
    <t>P01131</t>
  </si>
  <si>
    <t>B147946</t>
  </si>
  <si>
    <t>2112-1-000004</t>
  </si>
  <si>
    <t>QUIMICA INDUSTRIAL MAYTER, S.A. DE C.V.</t>
  </si>
  <si>
    <t>P02156</t>
  </si>
  <si>
    <t>P02173</t>
  </si>
  <si>
    <t>2112-1-000005</t>
  </si>
  <si>
    <t>MENDIOLA ARELLANO ISOLDA MA DE JESUS</t>
  </si>
  <si>
    <t>ACTIVIDADES ESPECIALES TORNEO DE FUTBOL</t>
  </si>
  <si>
    <t>428</t>
  </si>
  <si>
    <t>F6723</t>
  </si>
  <si>
    <t>F6724</t>
  </si>
  <si>
    <t>56</t>
  </si>
  <si>
    <t>206</t>
  </si>
  <si>
    <t>429</t>
  </si>
  <si>
    <t>354</t>
  </si>
  <si>
    <t>548</t>
  </si>
  <si>
    <t>610</t>
  </si>
  <si>
    <t>671</t>
  </si>
  <si>
    <t>955</t>
  </si>
  <si>
    <t>985</t>
  </si>
  <si>
    <t>986</t>
  </si>
  <si>
    <t>987</t>
  </si>
  <si>
    <t>988</t>
  </si>
  <si>
    <t>1376</t>
  </si>
  <si>
    <t>2112-1-000006</t>
  </si>
  <si>
    <t>EQUIPOS HIDRAULICOS Y ELECTRICOS DE TAMAULIPAS, SA</t>
  </si>
  <si>
    <t>2112-1-000008</t>
  </si>
  <si>
    <t>497</t>
  </si>
  <si>
    <t>ENERCONSULTORES, S.A. DE C.V.</t>
  </si>
  <si>
    <t>500</t>
  </si>
  <si>
    <t>504</t>
  </si>
  <si>
    <t>508</t>
  </si>
  <si>
    <t>509</t>
  </si>
  <si>
    <t>510</t>
  </si>
  <si>
    <t>523</t>
  </si>
  <si>
    <t>525</t>
  </si>
  <si>
    <t>527</t>
  </si>
  <si>
    <t>530</t>
  </si>
  <si>
    <t>532</t>
  </si>
  <si>
    <t>533</t>
  </si>
  <si>
    <t>541</t>
  </si>
  <si>
    <t>542</t>
  </si>
  <si>
    <t>547</t>
  </si>
  <si>
    <t>552</t>
  </si>
  <si>
    <t>559</t>
  </si>
  <si>
    <t>561</t>
  </si>
  <si>
    <t>562</t>
  </si>
  <si>
    <t>563</t>
  </si>
  <si>
    <t>564</t>
  </si>
  <si>
    <t>565</t>
  </si>
  <si>
    <t>566</t>
  </si>
  <si>
    <t>2112-1-000009</t>
  </si>
  <si>
    <t>4665</t>
  </si>
  <si>
    <t>TALLER ELECTRICO ALVAREZ DEL NORTE, S.A. DE C.V.</t>
  </si>
  <si>
    <t>MANTENIMIENTON Y REPARACION DE EQUIPO ELECTROMECANICO</t>
  </si>
  <si>
    <t>A4701</t>
  </si>
  <si>
    <t>A4702</t>
  </si>
  <si>
    <t>A4703</t>
  </si>
  <si>
    <t>A4736</t>
  </si>
  <si>
    <t>A4745</t>
  </si>
  <si>
    <t>A4746</t>
  </si>
  <si>
    <t>A4783</t>
  </si>
  <si>
    <t>A4785</t>
  </si>
  <si>
    <t>A4818</t>
  </si>
  <si>
    <t>A4889</t>
  </si>
  <si>
    <t>P01005</t>
  </si>
  <si>
    <t>A5445</t>
  </si>
  <si>
    <t>MANTENIMIENTO Y REPARACION DE PLANTA TRATADORA</t>
  </si>
  <si>
    <t>2112-1-000017</t>
  </si>
  <si>
    <t>11580</t>
  </si>
  <si>
    <t>RUIZ UGALDE GRACIELA</t>
  </si>
  <si>
    <t>REPARACION Y MANTENIMIENTO DE EQUIPO DE TRANSPPORTE</t>
  </si>
  <si>
    <t>11689</t>
  </si>
  <si>
    <t>D00769</t>
  </si>
  <si>
    <t>2112-1-000018</t>
  </si>
  <si>
    <t>B6544</t>
  </si>
  <si>
    <t>LABORATORIO SAS, S.A. DE C.V.</t>
  </si>
  <si>
    <t>ANALISIS DE MUESTRAS</t>
  </si>
  <si>
    <t>B6539</t>
  </si>
  <si>
    <t>B6541</t>
  </si>
  <si>
    <t>B6563</t>
  </si>
  <si>
    <t>B6564</t>
  </si>
  <si>
    <t>B6565</t>
  </si>
  <si>
    <t>B6566</t>
  </si>
  <si>
    <t>B6736</t>
  </si>
  <si>
    <t>B6896</t>
  </si>
  <si>
    <t>B6897</t>
  </si>
  <si>
    <t>B6898</t>
  </si>
  <si>
    <t>B6899</t>
  </si>
  <si>
    <t>B6900</t>
  </si>
  <si>
    <t>B6901</t>
  </si>
  <si>
    <t>B6902</t>
  </si>
  <si>
    <t>B6903</t>
  </si>
  <si>
    <t>B6904</t>
  </si>
  <si>
    <t>B7005</t>
  </si>
  <si>
    <t>B7006</t>
  </si>
  <si>
    <t>B7007</t>
  </si>
  <si>
    <t>B7008</t>
  </si>
  <si>
    <t>P01203</t>
  </si>
  <si>
    <t>b7970</t>
  </si>
  <si>
    <t>P01204</t>
  </si>
  <si>
    <t>b7971</t>
  </si>
  <si>
    <t>P01205</t>
  </si>
  <si>
    <t>b7972</t>
  </si>
  <si>
    <t>P01206</t>
  </si>
  <si>
    <t>b7973</t>
  </si>
  <si>
    <t>P01487</t>
  </si>
  <si>
    <t>B8023</t>
  </si>
  <si>
    <t>P01488</t>
  </si>
  <si>
    <t>B8022</t>
  </si>
  <si>
    <t>P01724</t>
  </si>
  <si>
    <t>B8057</t>
  </si>
  <si>
    <t>2112-1-000019</t>
  </si>
  <si>
    <t>CLORACION E INSTRUMENTACION, S.A. DE C.V.</t>
  </si>
  <si>
    <t>P01157</t>
  </si>
  <si>
    <t>B5189</t>
  </si>
  <si>
    <t>P01159</t>
  </si>
  <si>
    <t>B5190</t>
  </si>
  <si>
    <t>2112-1-000020</t>
  </si>
  <si>
    <t>A34520</t>
  </si>
  <si>
    <t>CENTRO LLANTERO GARZA, S.A. DE C.V.</t>
  </si>
  <si>
    <t>A35089</t>
  </si>
  <si>
    <t>A35410</t>
  </si>
  <si>
    <t>A35409</t>
  </si>
  <si>
    <t>A35415</t>
  </si>
  <si>
    <t>A35416</t>
  </si>
  <si>
    <t>A36311</t>
  </si>
  <si>
    <t>A36354</t>
  </si>
  <si>
    <t>A37975</t>
  </si>
  <si>
    <t>A36680</t>
  </si>
  <si>
    <t>A38683</t>
  </si>
  <si>
    <t>A38684</t>
  </si>
  <si>
    <t>A39243</t>
  </si>
  <si>
    <t>A39219</t>
  </si>
  <si>
    <t>A39220</t>
  </si>
  <si>
    <t>A39221</t>
  </si>
  <si>
    <t>A39594</t>
  </si>
  <si>
    <t>A39589</t>
  </si>
  <si>
    <t>A39590</t>
  </si>
  <si>
    <t>A40148</t>
  </si>
  <si>
    <t>A40677</t>
  </si>
  <si>
    <t>A40678</t>
  </si>
  <si>
    <t>A40680</t>
  </si>
  <si>
    <t>A40895</t>
  </si>
  <si>
    <t>A41121</t>
  </si>
  <si>
    <t>A41122</t>
  </si>
  <si>
    <t>A41576</t>
  </si>
  <si>
    <t>A41597</t>
  </si>
  <si>
    <t>A41829</t>
  </si>
  <si>
    <t>A41842</t>
  </si>
  <si>
    <t>A41843</t>
  </si>
  <si>
    <t>A42115</t>
  </si>
  <si>
    <t>REPARACION Y MANTENIMIENTO DE EQUIPO DE TRANSPORTE Y MAQUINARIA</t>
  </si>
  <si>
    <t>A52882</t>
  </si>
  <si>
    <t>A53230</t>
  </si>
  <si>
    <t>A53959</t>
  </si>
  <si>
    <t>A53892</t>
  </si>
  <si>
    <t>D00275</t>
  </si>
  <si>
    <t>A54025</t>
  </si>
  <si>
    <t>P00445</t>
  </si>
  <si>
    <t>A54174</t>
  </si>
  <si>
    <t>D00461</t>
  </si>
  <si>
    <t>A54225</t>
  </si>
  <si>
    <t>20/02/2020</t>
  </si>
  <si>
    <t>P00684</t>
  </si>
  <si>
    <t>A57253</t>
  </si>
  <si>
    <t>P00979</t>
  </si>
  <si>
    <t>A57254</t>
  </si>
  <si>
    <t>27/03/2020</t>
  </si>
  <si>
    <t>P01032</t>
  </si>
  <si>
    <t>A57922</t>
  </si>
  <si>
    <t>2112-1-000021</t>
  </si>
  <si>
    <t>A287</t>
  </si>
  <si>
    <t>GARZA ULIBARRI CARLOS ARTURO</t>
  </si>
  <si>
    <t>2112-1-000022</t>
  </si>
  <si>
    <t>260</t>
  </si>
  <si>
    <t>MENDIOLA ORTIZ JOSE LUIS</t>
  </si>
  <si>
    <t>MANTENIMIENTO Y REPARACION DE OBRAS DE ALCANTARILLADO</t>
  </si>
  <si>
    <t>266</t>
  </si>
  <si>
    <t>267</t>
  </si>
  <si>
    <t>2112-1-000023</t>
  </si>
  <si>
    <t>A3017</t>
  </si>
  <si>
    <t>GONZALEZ MOLINA FERNANDO</t>
  </si>
  <si>
    <t>2112-1-000024</t>
  </si>
  <si>
    <t>B18405</t>
  </si>
  <si>
    <t>REACTIVOS Y SEGURIDAD INDUSTRIAL, S.A. DE C.V.</t>
  </si>
  <si>
    <t>REFACCIONES Y ACCESORIOS MENORES DE EQUIPO DE LABORATORIO</t>
  </si>
  <si>
    <t>2112-1-000025</t>
  </si>
  <si>
    <t>203</t>
  </si>
  <si>
    <t>DGF CONTADORES Y CONSULTORES, S.C.</t>
  </si>
  <si>
    <t>215</t>
  </si>
  <si>
    <t>216</t>
  </si>
  <si>
    <t>228</t>
  </si>
  <si>
    <t>231</t>
  </si>
  <si>
    <t>233</t>
  </si>
  <si>
    <t>248</t>
  </si>
  <si>
    <t>255</t>
  </si>
  <si>
    <t>2112-1-000026</t>
  </si>
  <si>
    <t>A597</t>
  </si>
  <si>
    <t>LAVIN MONTEMAYOR LUIS ERNESTO</t>
  </si>
  <si>
    <t>SERVICIOS LEGALES DE CONTABILIDAD, AUDITORÌA</t>
  </si>
  <si>
    <t>2112-1-000028</t>
  </si>
  <si>
    <t>B14435</t>
  </si>
  <si>
    <t>SUKIMOTO DE VICTORIA, S.A. DE C.V.</t>
  </si>
  <si>
    <t>B14438</t>
  </si>
  <si>
    <t>B14471</t>
  </si>
  <si>
    <t>B14473</t>
  </si>
  <si>
    <t>B14475</t>
  </si>
  <si>
    <t>B14587</t>
  </si>
  <si>
    <t>B14627</t>
  </si>
  <si>
    <t>B14628</t>
  </si>
  <si>
    <t>B14687</t>
  </si>
  <si>
    <t>B14688</t>
  </si>
  <si>
    <t>B14689</t>
  </si>
  <si>
    <t>B14629</t>
  </si>
  <si>
    <t>B14800/B14848</t>
  </si>
  <si>
    <t>B14871</t>
  </si>
  <si>
    <t>2112-1-000029</t>
  </si>
  <si>
    <t>A6526</t>
  </si>
  <si>
    <t>HARARI GARDUÑO LUIS</t>
  </si>
  <si>
    <t xml:space="preserve">ARRENDAMIENTO DE MAQUINARIA </t>
  </si>
  <si>
    <t>A6227</t>
  </si>
  <si>
    <t>A6533</t>
  </si>
  <si>
    <t>2112-1-000030</t>
  </si>
  <si>
    <t>304</t>
  </si>
  <si>
    <t>2112-1-000031</t>
  </si>
  <si>
    <t>A5220</t>
  </si>
  <si>
    <t>JAVIER DE LOS SANTOS Y CIA., S.C.</t>
  </si>
  <si>
    <t>SERVICIOS LEGALES DE CONTABILIDAD, AUDITORIA Y RELACIONADOS</t>
  </si>
  <si>
    <t>A5221</t>
  </si>
  <si>
    <t>A5222</t>
  </si>
  <si>
    <t>A5687</t>
  </si>
  <si>
    <t>A5688</t>
  </si>
  <si>
    <t>A6108</t>
  </si>
  <si>
    <t>A6107</t>
  </si>
  <si>
    <t>A6576</t>
  </si>
  <si>
    <t>A6773</t>
  </si>
  <si>
    <t>2112-1-000032</t>
  </si>
  <si>
    <t>C4975</t>
  </si>
  <si>
    <t>RECUBRIMIENTOS IMPERMEABLES DE VICTORIA S.A. DE C.</t>
  </si>
  <si>
    <t>2112-1-000033</t>
  </si>
  <si>
    <t>2537</t>
  </si>
  <si>
    <t>PROYEXTRA S.A. DE C.V.</t>
  </si>
  <si>
    <t>2909</t>
  </si>
  <si>
    <t>3037</t>
  </si>
  <si>
    <t>2112-1-000035</t>
  </si>
  <si>
    <t>SVAM INTERNATIONAL DE MEXICO S DE RL DE CV</t>
  </si>
  <si>
    <t>2112-1-000036</t>
  </si>
  <si>
    <t>BB34</t>
  </si>
  <si>
    <t>AEDI S.A. DE C.V.</t>
  </si>
  <si>
    <t>MANTENIMIENTO Y REPARACION DE EDIFICIO Y SISTEMAS DE AIRE ACONDICIONADO</t>
  </si>
  <si>
    <t>BB49</t>
  </si>
  <si>
    <t>BB100</t>
  </si>
  <si>
    <t>BB103</t>
  </si>
  <si>
    <t>MANTENIMIENTO Y REPARACION DE EDIFICIO Y MOBILIARIO Y EQUIPO DE ADMINISTRACION</t>
  </si>
  <si>
    <t>BB117</t>
  </si>
  <si>
    <t>BB128</t>
  </si>
  <si>
    <t>BB129</t>
  </si>
  <si>
    <t>CC47</t>
  </si>
  <si>
    <t>CC48</t>
  </si>
  <si>
    <t>CC49</t>
  </si>
  <si>
    <t>BB157</t>
  </si>
  <si>
    <t>A0399130</t>
  </si>
  <si>
    <t>A0401206</t>
  </si>
  <si>
    <t>A0401222</t>
  </si>
  <si>
    <t>A0401216</t>
  </si>
  <si>
    <t>A0403714</t>
  </si>
  <si>
    <t>A0403575</t>
  </si>
  <si>
    <t>A0403846</t>
  </si>
  <si>
    <t>A0403530</t>
  </si>
  <si>
    <t>A0403710</t>
  </si>
  <si>
    <t>A0403727</t>
  </si>
  <si>
    <t>A0405559</t>
  </si>
  <si>
    <t>A0405560</t>
  </si>
  <si>
    <t>A0405561</t>
  </si>
  <si>
    <t>A0406067</t>
  </si>
  <si>
    <t>A0406673</t>
  </si>
  <si>
    <t>A0409275</t>
  </si>
  <si>
    <t>A0409279</t>
  </si>
  <si>
    <t>A0409294</t>
  </si>
  <si>
    <t>REFACCIONES Y ACCESORIOS MENORES DE EQUIPO DE TRANSPORTE Y MAQUINARIA</t>
  </si>
  <si>
    <t>A0409299</t>
  </si>
  <si>
    <t>A0428105</t>
  </si>
  <si>
    <t>A428767</t>
  </si>
  <si>
    <t>A0428783</t>
  </si>
  <si>
    <t>A0429165</t>
  </si>
  <si>
    <t>A0429177</t>
  </si>
  <si>
    <t>A429885</t>
  </si>
  <si>
    <t>A429952</t>
  </si>
  <si>
    <t>A0429946</t>
  </si>
  <si>
    <t>A434021</t>
  </si>
  <si>
    <t>A4324220</t>
  </si>
  <si>
    <t>A0434176</t>
  </si>
  <si>
    <t>A04333712</t>
  </si>
  <si>
    <t>VCB1056</t>
  </si>
  <si>
    <t>VCB1057</t>
  </si>
  <si>
    <t>P01197</t>
  </si>
  <si>
    <t>VCB1023</t>
  </si>
  <si>
    <t>P01199</t>
  </si>
  <si>
    <t>VCB1024</t>
  </si>
  <si>
    <t>P01201</t>
  </si>
  <si>
    <t>VCB1025</t>
  </si>
  <si>
    <t>VCB1026</t>
  </si>
  <si>
    <t>P01214</t>
  </si>
  <si>
    <t>A11810</t>
  </si>
  <si>
    <t>CF5685</t>
  </si>
  <si>
    <t>GASOLINERA AGRONOMOS SA DE CV</t>
  </si>
  <si>
    <t>CF5686</t>
  </si>
  <si>
    <t>CF5690</t>
  </si>
  <si>
    <t>CF5696</t>
  </si>
  <si>
    <t>CF5706</t>
  </si>
  <si>
    <t>2112-1-000105</t>
  </si>
  <si>
    <t>07/01/2020</t>
  </si>
  <si>
    <t>P00005</t>
  </si>
  <si>
    <t>BENIB 80258</t>
  </si>
  <si>
    <t>COMBUSTIBLES DE VICTORIA SA DE CV</t>
  </si>
  <si>
    <t>16/01/2020</t>
  </si>
  <si>
    <t>P00079</t>
  </si>
  <si>
    <t>BENIB 80553</t>
  </si>
  <si>
    <t>VARIOS</t>
  </si>
  <si>
    <t>ARRENDAMIENTO DE VEHICULOS OCTUBRE 2019</t>
  </si>
  <si>
    <t>ARRENDAMIENTO DE VEHICULOS NOVIEMBRE 2019</t>
  </si>
  <si>
    <t>23/01/2020</t>
  </si>
  <si>
    <t>P00308</t>
  </si>
  <si>
    <t>17/02/2020</t>
  </si>
  <si>
    <t>P00403</t>
  </si>
  <si>
    <t>D112</t>
  </si>
  <si>
    <t>P01046</t>
  </si>
  <si>
    <t>D122</t>
  </si>
  <si>
    <t>24/02/2020</t>
  </si>
  <si>
    <t>P01212</t>
  </si>
  <si>
    <t>MATR88686</t>
  </si>
  <si>
    <t>P00312</t>
  </si>
  <si>
    <t>C28D</t>
  </si>
  <si>
    <t>24/01/2020</t>
  </si>
  <si>
    <t>P00310</t>
  </si>
  <si>
    <t>5D76F</t>
  </si>
  <si>
    <t>27/01/2020</t>
  </si>
  <si>
    <t>P00307</t>
  </si>
  <si>
    <t>EA281</t>
  </si>
  <si>
    <t>P01047</t>
  </si>
  <si>
    <t>E2391</t>
  </si>
  <si>
    <t>P00929</t>
  </si>
  <si>
    <t>30B1C</t>
  </si>
  <si>
    <t>102</t>
  </si>
  <si>
    <t>P00487</t>
  </si>
  <si>
    <t>A5150</t>
  </si>
  <si>
    <t>P00907</t>
  </si>
  <si>
    <t>A5170</t>
  </si>
  <si>
    <t>2112-1-000139</t>
  </si>
  <si>
    <t>RELUV, S.A. DE C.V.</t>
  </si>
  <si>
    <t>ACEITES Y LUBRICANTES</t>
  </si>
  <si>
    <t>A6843</t>
  </si>
  <si>
    <t>A7049</t>
  </si>
  <si>
    <t>A7051</t>
  </si>
  <si>
    <t>A7221</t>
  </si>
  <si>
    <t>P00309</t>
  </si>
  <si>
    <t>P00311</t>
  </si>
  <si>
    <t>19/02/2020</t>
  </si>
  <si>
    <t>P00391</t>
  </si>
  <si>
    <t>P00429</t>
  </si>
  <si>
    <t>A74</t>
  </si>
  <si>
    <t>2112-1-000165</t>
  </si>
  <si>
    <t>GARZA SANCHEZ BEATRIZ ELENA</t>
  </si>
  <si>
    <t>2112-1-000174</t>
  </si>
  <si>
    <t>P01051</t>
  </si>
  <si>
    <t>F374862</t>
  </si>
  <si>
    <t>FERRETERIA EL CEDRO, S.A. DE C.V.</t>
  </si>
  <si>
    <t>COMPRA DE PINTURA SEMANA DE LA MUJER</t>
  </si>
  <si>
    <t>1532</t>
  </si>
  <si>
    <t>1536</t>
  </si>
  <si>
    <t>1538</t>
  </si>
  <si>
    <t>1542</t>
  </si>
  <si>
    <t>1546</t>
  </si>
  <si>
    <t>1551</t>
  </si>
  <si>
    <t>1562</t>
  </si>
  <si>
    <t>1566</t>
  </si>
  <si>
    <t>MANTENIMIENTO Y REPARACION DE OBRAS DE AGUA POTABLE Y ALCANTARILLADO</t>
  </si>
  <si>
    <t>1572</t>
  </si>
  <si>
    <t>1569</t>
  </si>
  <si>
    <t>1574</t>
  </si>
  <si>
    <t>1575</t>
  </si>
  <si>
    <t>1581</t>
  </si>
  <si>
    <t>1585</t>
  </si>
  <si>
    <t>1587</t>
  </si>
  <si>
    <t>02/01/2020</t>
  </si>
  <si>
    <t>B8000</t>
  </si>
  <si>
    <t>P00324</t>
  </si>
  <si>
    <t>B 7851</t>
  </si>
  <si>
    <t>P01207</t>
  </si>
  <si>
    <t>B7979</t>
  </si>
  <si>
    <t>2112-1-000297</t>
  </si>
  <si>
    <t xml:space="preserve">HERNANDEZ VALENCIA RAMIRO DE JESUS </t>
  </si>
  <si>
    <t>P00931</t>
  </si>
  <si>
    <t>2112-1-000331</t>
  </si>
  <si>
    <t>LUHEDA CONSTRUCCIONES, S.A. DE C.V.</t>
  </si>
  <si>
    <t>RENTA DE RETROEXCAVADORA SEPTIEMBRE 2019</t>
  </si>
  <si>
    <t>2112-1-000401</t>
  </si>
  <si>
    <t>D000543</t>
  </si>
  <si>
    <t>A22</t>
  </si>
  <si>
    <t>PEÑA MERCADO JOEL RICARDO</t>
  </si>
  <si>
    <t>SUMINISTRO E INSTALACION DE TINACOS</t>
  </si>
  <si>
    <t>2112-1-000402</t>
  </si>
  <si>
    <t>BASE CONSTRUCCIONES HS SA DE CV</t>
  </si>
  <si>
    <t>2112-1-000403</t>
  </si>
  <si>
    <t>D000545</t>
  </si>
  <si>
    <t>75</t>
  </si>
  <si>
    <t>EKS CONSTRUCCIONES SA DE CV</t>
  </si>
  <si>
    <t>2112-1-000410</t>
  </si>
  <si>
    <t>GONZALEZ FARIAS RAQUEL</t>
  </si>
  <si>
    <t>ASESORIA PROFESIONAL</t>
  </si>
  <si>
    <t>2112-1-000422</t>
  </si>
  <si>
    <t>103308</t>
  </si>
  <si>
    <t>MENDOZA LARA DANIEL</t>
  </si>
  <si>
    <t>ARRENDAMIENTO DE PIPAS</t>
  </si>
  <si>
    <t>103312</t>
  </si>
  <si>
    <t>103313</t>
  </si>
  <si>
    <t>2112-1-000428</t>
  </si>
  <si>
    <t>P18609</t>
  </si>
  <si>
    <t>RODRIGUEZ SOBERON OMAR</t>
  </si>
  <si>
    <t>COMPRA TUBO CORRUGADO DE 48" PARA SOCAVON</t>
  </si>
  <si>
    <t>2112-2-000019</t>
  </si>
  <si>
    <t>POLIZA</t>
  </si>
  <si>
    <t>2117-01-04-06</t>
  </si>
  <si>
    <t>2117-01-04-08</t>
  </si>
  <si>
    <t>METLIFE MEXICO SA</t>
  </si>
  <si>
    <t>RETENCION A EMPLEADOS</t>
  </si>
  <si>
    <t>2117-01-04-09</t>
  </si>
  <si>
    <t>2117-01-04-10</t>
  </si>
  <si>
    <t>SINDICATO DE TRABAJADORES AL SERVICIOS DE COMAPA</t>
  </si>
  <si>
    <t>2117-01-04-12</t>
  </si>
  <si>
    <t>2117-01-04-13</t>
  </si>
  <si>
    <t>1122-01</t>
  </si>
  <si>
    <t>1122-02</t>
  </si>
  <si>
    <t>1122-03</t>
  </si>
  <si>
    <t>1122-05</t>
  </si>
  <si>
    <t>1122-07</t>
  </si>
  <si>
    <t>1122-08</t>
  </si>
  <si>
    <t>1122-08-0001</t>
  </si>
  <si>
    <t>1122-08-0002</t>
  </si>
  <si>
    <t>1122-08-0003</t>
  </si>
  <si>
    <t>1122-08-0004</t>
  </si>
  <si>
    <t>1122-07-0001</t>
  </si>
  <si>
    <t>1122-07-0002</t>
  </si>
  <si>
    <t>1122-07-0003</t>
  </si>
  <si>
    <t>1122-07-0004</t>
  </si>
  <si>
    <t>1122-07-0005</t>
  </si>
  <si>
    <t>1122-07-0006</t>
  </si>
  <si>
    <t>1122-07-0007</t>
  </si>
  <si>
    <t>1122-07-0008</t>
  </si>
  <si>
    <t>1122-07-0009</t>
  </si>
  <si>
    <t>1122-07-0010</t>
  </si>
  <si>
    <t>1122-01-0001</t>
  </si>
  <si>
    <t>1122-01-0002</t>
  </si>
  <si>
    <t>1122-01-0003</t>
  </si>
  <si>
    <t>1122-01-0004</t>
  </si>
  <si>
    <t>1122-01-0005</t>
  </si>
  <si>
    <t>1122-01-0006</t>
  </si>
  <si>
    <t>1122-01-0007</t>
  </si>
  <si>
    <t>1122-01-0008</t>
  </si>
  <si>
    <t>1122-01-0009</t>
  </si>
  <si>
    <t>1122-01-0010</t>
  </si>
  <si>
    <t>1122-01-0011</t>
  </si>
  <si>
    <t>1122-01-0012</t>
  </si>
  <si>
    <t>1122-01-0013</t>
  </si>
  <si>
    <t>1122-02-0001</t>
  </si>
  <si>
    <t>1122-02-0002</t>
  </si>
  <si>
    <t>1122-02-0003</t>
  </si>
  <si>
    <t>1122-02-0004</t>
  </si>
  <si>
    <t>1122-02-0005</t>
  </si>
  <si>
    <t>1122-02-0006</t>
  </si>
  <si>
    <t>1122-02-0007</t>
  </si>
  <si>
    <t>1122-02-0008</t>
  </si>
  <si>
    <t>1122-03-0001</t>
  </si>
  <si>
    <t>1122-03-0013</t>
  </si>
  <si>
    <t>1122-03-0015</t>
  </si>
  <si>
    <t>1122-03-0016</t>
  </si>
  <si>
    <t>1122-05-0001</t>
  </si>
  <si>
    <t>1122-05-0002</t>
  </si>
  <si>
    <t>1122-05-0003</t>
  </si>
  <si>
    <t>1122-05-0005</t>
  </si>
  <si>
    <t>Catorcenal</t>
  </si>
  <si>
    <t>Pequeño Castillo Javier</t>
  </si>
  <si>
    <t>Vazquez Flores Jaime</t>
  </si>
  <si>
    <t>Lara Alonso Silverio</t>
  </si>
  <si>
    <t>Cuellar Gamez Martin</t>
  </si>
  <si>
    <t>Torres Mendoza Eugenio</t>
  </si>
  <si>
    <t>Garcia Zuñiga J Consuelo</t>
  </si>
  <si>
    <t>Medina Ruiz Jesus Del Angel</t>
  </si>
  <si>
    <t>Javier Berrones Lopez</t>
  </si>
  <si>
    <t>Torres Tavares Juan Carlos</t>
  </si>
  <si>
    <t>Marquez Verdines Olga</t>
  </si>
  <si>
    <t>Robles Uriegas Sonia Regina</t>
  </si>
  <si>
    <t>Fco. Javier Medina Castillo</t>
  </si>
  <si>
    <t>Castañon Herrera Raul</t>
  </si>
  <si>
    <t>Gonzalez Walle Mario</t>
  </si>
  <si>
    <t>Escobedo Guzman Ma. Rafaela</t>
  </si>
  <si>
    <t>Hernandez Estrada Jose</t>
  </si>
  <si>
    <t>Garcia Velez Eleazar</t>
  </si>
  <si>
    <t>Cepeda Torres Lilia Mireya</t>
  </si>
  <si>
    <t>Ruiz Castillo Rigoberto</t>
  </si>
  <si>
    <t>Escobedo Baez Daniel</t>
  </si>
  <si>
    <t>Torres Sanchez Marco Antonio</t>
  </si>
  <si>
    <t>Lugo Marquez Francisco</t>
  </si>
  <si>
    <t>Herrera  Ramon</t>
  </si>
  <si>
    <t>Humberto del Carmen Hdz</t>
  </si>
  <si>
    <t>Maguin Perez Hernandez</t>
  </si>
  <si>
    <t>Garcia Barron Arturo</t>
  </si>
  <si>
    <t>Guerrero Rodriguez Oscar Javier</t>
  </si>
  <si>
    <t>Tovar Medina Jose Luis</t>
  </si>
  <si>
    <t>Martin Guevara Mesa</t>
  </si>
  <si>
    <t>Soto Lopez Miguel Antonio</t>
  </si>
  <si>
    <t>Requena Castro Teresa</t>
  </si>
  <si>
    <t>Manzano Hernandez Juan Jesus</t>
  </si>
  <si>
    <t>Lara Alonso Ismael</t>
  </si>
  <si>
    <t>Parras Perez Claudia</t>
  </si>
  <si>
    <t>Zurita Banda Miguel Angel</t>
  </si>
  <si>
    <t>Jimenez Valles Julio Cesar</t>
  </si>
  <si>
    <t>Torres Castañon Gerardo</t>
  </si>
  <si>
    <t>Jose de Jesus Ramirez Vazquez</t>
  </si>
  <si>
    <t>Cruz Lara Jose</t>
  </si>
  <si>
    <t>Zapata Ruiz Ernesto</t>
  </si>
  <si>
    <t>Castañon Marquez Juan Lazaro</t>
  </si>
  <si>
    <t>Marquez Gloria Jose Luis</t>
  </si>
  <si>
    <t>Fidencio Salazar Martinez</t>
  </si>
  <si>
    <t>Mendoza Flores Julio Cesar</t>
  </si>
  <si>
    <t>Zuñiga Manriquez Arturo</t>
  </si>
  <si>
    <t>Lira Perez Cuitlahuac</t>
  </si>
  <si>
    <t>Parras Perez Raul</t>
  </si>
  <si>
    <t>Hernandez Guzman Roberto Carlos</t>
  </si>
  <si>
    <t>Naranjo Obregon Martha Elena</t>
  </si>
  <si>
    <t>Borrego Huerta Juan Miguel</t>
  </si>
  <si>
    <t>Bernal Cruz Rafael</t>
  </si>
  <si>
    <t>Feliciana Santana Garcia</t>
  </si>
  <si>
    <t>Zuñiga Hernandez Diego Humberto</t>
  </si>
  <si>
    <t>Aguirre Patiño Efren</t>
  </si>
  <si>
    <t>Marquez Ibarra Ezequiel</t>
  </si>
  <si>
    <t>Pesina Rodriguez Erasmo Israel</t>
  </si>
  <si>
    <t>David Marquez Rodriguez</t>
  </si>
  <si>
    <t>Ramirez Vazquez Aaron Guadalupe</t>
  </si>
  <si>
    <t>Sanchez Maldonado Ricardo Daniel</t>
  </si>
  <si>
    <t>Mota Garcia Felix</t>
  </si>
  <si>
    <t>Campos Lopez Bernardo</t>
  </si>
  <si>
    <t>Gomez Robles Jesus Manuel</t>
  </si>
  <si>
    <t>Marquez Saenz Abisai</t>
  </si>
  <si>
    <t>Maldonado Sanchez Leopoldo</t>
  </si>
  <si>
    <t>Pitones Rios Cesario</t>
  </si>
  <si>
    <t>Zuñiga Manriquez Julio Cesar</t>
  </si>
  <si>
    <t>Guadalupe Marquez Verdines</t>
  </si>
  <si>
    <t>Jaime Mariscal Lopez</t>
  </si>
  <si>
    <t>Flores Torres Carlos Adrian</t>
  </si>
  <si>
    <t>Alejandro Guadalupe Luna Moreno</t>
  </si>
  <si>
    <t>Galvan German Francisco Javier</t>
  </si>
  <si>
    <t>Roberto Cruz Lugo</t>
  </si>
  <si>
    <t>Lopez Hermelindo</t>
  </si>
  <si>
    <t>Rodriguez Vazquez Luis Rosendo</t>
  </si>
  <si>
    <t>Juan Miguel Martinez Medina</t>
  </si>
  <si>
    <t>Lara Cruz Francisco</t>
  </si>
  <si>
    <t>Luis Eduardo Walle</t>
  </si>
  <si>
    <t>Echartea Martinez Arnulfo</t>
  </si>
  <si>
    <t>Rocha Garcia Fernando</t>
  </si>
  <si>
    <t>De La Fuente Turrubiates Juan Antonio</t>
  </si>
  <si>
    <t>Ledezma Rodriguez Roxana</t>
  </si>
  <si>
    <t>Mendoza Flores Miguel Angel</t>
  </si>
  <si>
    <t>Almaguer Rodriguez Jose Alejandro</t>
  </si>
  <si>
    <t>Berrones Lopez Jesus Guadalupe</t>
  </si>
  <si>
    <t>Borrego Huerta Marco Antonio</t>
  </si>
  <si>
    <t>Gerardo Zapata Ruiz</t>
  </si>
  <si>
    <t>Marquez Rodriguez Gamaliel</t>
  </si>
  <si>
    <t>Tovar Pitones Ismael</t>
  </si>
  <si>
    <t>Lazo Rodriguez Hector Manuel</t>
  </si>
  <si>
    <t>Camacho Magaña Carlos Alberto</t>
  </si>
  <si>
    <t>Armando Garcia Barron</t>
  </si>
  <si>
    <t>Lizbeth Escobedo Mireles</t>
  </si>
  <si>
    <t>Lopez Camacho Luis Felipe</t>
  </si>
  <si>
    <t>Soto Huerta Jesus Bernardo</t>
  </si>
  <si>
    <t>Yessica Carolina Pequeño Cisneros</t>
  </si>
  <si>
    <t>Rosas Del Angel Ana Karen</t>
  </si>
  <si>
    <t>Hernandez Rodriguez Luis Eligio</t>
  </si>
  <si>
    <t>Alvarado Mota Juan Carlos</t>
  </si>
  <si>
    <t>Mario Alberto Gonzalez</t>
  </si>
  <si>
    <t>Marquez Zuñiga Luis Eduardo</t>
  </si>
  <si>
    <t>Parra Perez Juan Daniel</t>
  </si>
  <si>
    <t>Cantu Rodriguez Fidel Antonio</t>
  </si>
  <si>
    <t>Camero Santana Ruben</t>
  </si>
  <si>
    <t>Castillo Cordova Sergio Armando</t>
  </si>
  <si>
    <t>Obregon Lucio Juan Enrique</t>
  </si>
  <si>
    <t>Mejia Garcia Marcelo</t>
  </si>
  <si>
    <t>Navarro Garcia Juan Pablo</t>
  </si>
  <si>
    <t>Muñiz Vazquez Jose Alberto</t>
  </si>
  <si>
    <t>Velez Reyes Jose Roberto</t>
  </si>
  <si>
    <t>Camacho Ortiz Carlos Alberto</t>
  </si>
  <si>
    <t>Luis Manuel Medina Gallardo</t>
  </si>
  <si>
    <t>Marquez Rodriguez Joel</t>
  </si>
  <si>
    <t>Rodriguez Vazquez Angel Martin</t>
  </si>
  <si>
    <t>Escobedo Saldivar Hector Daniel</t>
  </si>
  <si>
    <t>Alvarez Juarez Gerardo</t>
  </si>
  <si>
    <t>Rodriguez Garcia Olga Lidia</t>
  </si>
  <si>
    <t>Guadalupe Santana Quiroz</t>
  </si>
  <si>
    <t>Roberto Carlos Hernandez E.</t>
  </si>
  <si>
    <t>Abraham Torres Gallegos</t>
  </si>
  <si>
    <t>Hernandez Maldonado Alejandro</t>
  </si>
  <si>
    <t>Mata Sanchez Gilberto</t>
  </si>
  <si>
    <t>Rincon Gutierrez Carlos Jaime</t>
  </si>
  <si>
    <t>De La Cruz Hernandez Reymundo</t>
  </si>
  <si>
    <t>Rodriguez Estrada Alejandro</t>
  </si>
  <si>
    <t>Martha Patricia Pequeño Lerma</t>
  </si>
  <si>
    <t>Rangel Hernandez Luis Efrain</t>
  </si>
  <si>
    <t>Cisneros Ochoa Edgar Enrique</t>
  </si>
  <si>
    <t>Carlos Alberto Gtz Ibarra</t>
  </si>
  <si>
    <t>1123-03</t>
  </si>
  <si>
    <t>1129-01</t>
  </si>
  <si>
    <t>OTROS DEUDORES DIVERSOS</t>
  </si>
  <si>
    <t>1129-02</t>
  </si>
  <si>
    <t>IVA</t>
  </si>
  <si>
    <t>1129-03</t>
  </si>
  <si>
    <t>SUBSIDIO PARA EL EMPLEO EJERCICIOS ANTERIORES</t>
  </si>
  <si>
    <t>1129-03-002</t>
  </si>
  <si>
    <t>1129-03-003</t>
  </si>
  <si>
    <t>1129-03-004</t>
  </si>
  <si>
    <t>1129-04</t>
  </si>
  <si>
    <t>SUBSIDIO PARA EL EMPLEO ENERO 2020</t>
  </si>
  <si>
    <t>SUBSIDIO PARA EL EMPLEO FEBRERO 2020</t>
  </si>
  <si>
    <t>SUBSIDIO PARA EL EMPLEO MARZO 2020</t>
  </si>
  <si>
    <t>29/02/2020</t>
  </si>
  <si>
    <t>30/04/2020</t>
  </si>
  <si>
    <t>ANTICIPO DE PROVEEDORES</t>
  </si>
  <si>
    <t>CFE</t>
  </si>
  <si>
    <t>CONSTRUCCIONES D CAL SA DE CV</t>
  </si>
  <si>
    <t>PROYECTOS MAGA SA DE CV</t>
  </si>
  <si>
    <t>ANTICIPO DE OBRA</t>
  </si>
  <si>
    <t>ANTICIPO A CONTRATISTAS POR OBRA PUBLICA</t>
  </si>
  <si>
    <t>MENSUAL</t>
  </si>
  <si>
    <t>1123-01</t>
  </si>
  <si>
    <t>ENTREGAS A COMPROBAR</t>
  </si>
  <si>
    <t>1123-01-011</t>
  </si>
  <si>
    <t>GASTOS POR COMPROBAAR SINDICATO</t>
  </si>
  <si>
    <t>GASTOS A COMPROBAR</t>
  </si>
  <si>
    <t>EVENTUAL</t>
  </si>
  <si>
    <t>1123-02</t>
  </si>
  <si>
    <t>1123-02-023</t>
  </si>
  <si>
    <t>VIATICOS</t>
  </si>
  <si>
    <t>HERNANDEZ PEREZ MIGUEL ANGEL</t>
  </si>
  <si>
    <t>1111-015</t>
  </si>
  <si>
    <t>1115-002</t>
  </si>
  <si>
    <t>1115-012</t>
  </si>
  <si>
    <t>GARCIA TORRES CARLOS EDUARDO</t>
  </si>
  <si>
    <t>GONZALEZ LAVIN ANA LUISA</t>
  </si>
  <si>
    <t>VILLALPANDO ORTIZ MARIO ALONSO</t>
  </si>
  <si>
    <t>0502863075</t>
  </si>
  <si>
    <t xml:space="preserve">Banco Mercantil del Norte S.A. (RESERVA) </t>
  </si>
  <si>
    <t>Reserva (Cuenta contable 1114-001)</t>
  </si>
  <si>
    <t xml:space="preserve">Diario </t>
  </si>
  <si>
    <t>Inversiones a la Vista (Cuenta contable 1114-002)</t>
  </si>
  <si>
    <t>Banco Mercantil del Norte, S.A. (INVERSION ENLACE/NEGOCIOS)</t>
  </si>
  <si>
    <t>Inversión Enlace/Negocios (Cuenta contable 1114-003)</t>
  </si>
  <si>
    <t>Bienes Disponibles para su Transformación (Inventarios)</t>
  </si>
  <si>
    <t xml:space="preserve">El saldo al 30 de Junio de 2020 de la cuenta Almacén de Materiales y Suministros de Consumo se integra con los siguientes Almacenes: </t>
  </si>
  <si>
    <t>Depreciación de Bienes Muebles e  Inmuebles</t>
  </si>
  <si>
    <t>5311000002-1</t>
  </si>
  <si>
    <t>5621000002-49</t>
  </si>
  <si>
    <t>5621000003-43</t>
  </si>
  <si>
    <t>5621000006-1</t>
  </si>
  <si>
    <t>BOMBA CENTRIFUGA MARCA BARMESA 7.5 HP SERIE D97205</t>
  </si>
  <si>
    <t>5621000007-1</t>
  </si>
  <si>
    <t>BOMBA CENTRIFUGA</t>
  </si>
  <si>
    <t>CILINDRO DE GAS CLORO</t>
  </si>
  <si>
    <t>COMISION MUNICIPAL DE AGUA POTABLE Y ALCANTARILLADO 
DEL MUNICIPIO DE VICTORIA, TAMAULIPAS</t>
  </si>
  <si>
    <t xml:space="preserve">AMORTIZACIONES DE ACTIVOS INTANGIBLES Y  DEFERIDOS  
</t>
  </si>
  <si>
    <t xml:space="preserve">ESTIMACIONES Y DETERIOROS  
</t>
  </si>
  <si>
    <t xml:space="preserve">OTROS ACTIVOS 
</t>
  </si>
  <si>
    <t>COMISION MUNICIPAL DE AGUA POTABLE Y ALCANTARILLADO DEL  
MUNICIPIO DE VICTORIA, TAMAULIPAS</t>
  </si>
  <si>
    <t xml:space="preserve">ADQUISICIONES DE BIENES MUEBELS E INMUEBLES </t>
  </si>
  <si>
    <t>J. Amparo Lara Alonso</t>
  </si>
  <si>
    <t>De la Fuente Ruiz Antonio</t>
  </si>
  <si>
    <t>Jesus Valles Contreras</t>
  </si>
  <si>
    <t>Esteban Huerta Marquez</t>
  </si>
  <si>
    <t>Galdino Berrones Lopez</t>
  </si>
  <si>
    <t>Hernandez Maldonado Lucia</t>
  </si>
  <si>
    <t>Martinez Vazquez Hector</t>
  </si>
  <si>
    <t>Gilberto Moreno Mandujano</t>
  </si>
  <si>
    <t>Flores Torres Juan Jose</t>
  </si>
  <si>
    <t>Carlos Manuel Martinez Hdz</t>
  </si>
  <si>
    <t>Roberto Rosas Garcia</t>
  </si>
  <si>
    <t>Dora Elia Lara Parra</t>
  </si>
  <si>
    <t>Contreras Martinez Enrique</t>
  </si>
  <si>
    <t>Garcia Vazquez Felipe de Jesus</t>
  </si>
  <si>
    <t>Juan Pablo Castañon Herrera</t>
  </si>
  <si>
    <t>Juan Manuel de la Rosa Rios</t>
  </si>
  <si>
    <t>Javier Pequeño Lerma</t>
  </si>
  <si>
    <t>Escamilla Torres Jose Ibis</t>
  </si>
  <si>
    <t>Luis Raul Berrones Alvarez</t>
  </si>
  <si>
    <t>Sergio Luis Pequeño Huerta</t>
  </si>
  <si>
    <t>Antonia Mata Sanchez</t>
  </si>
  <si>
    <t>Alfredo Gamaliel Mezquitic</t>
  </si>
  <si>
    <t>Jaime Marquez Ibarra</t>
  </si>
  <si>
    <t>Ernesto Marquez Ledezma</t>
  </si>
  <si>
    <t>Remigio Leon Hernandez</t>
  </si>
  <si>
    <t>Julio Cesar Perez Garcia</t>
  </si>
  <si>
    <t>Hector Juarez Montelongo</t>
  </si>
  <si>
    <t>Cesar Sanchez Mireles</t>
  </si>
  <si>
    <t>Antonio Garcia del Angel</t>
  </si>
  <si>
    <t>Vigil Ledezma Tania Nasllely</t>
  </si>
  <si>
    <t>1129-03-005</t>
  </si>
  <si>
    <t>1129-03-006</t>
  </si>
  <si>
    <t>1129-03-007</t>
  </si>
  <si>
    <t>SUBSIDIO PARA EL EMPLEO ABRIL 2020</t>
  </si>
  <si>
    <t>SUBSIDIO PARA EL EMPLEO MAYO 2020</t>
  </si>
  <si>
    <t>SUBSIDIO PARA EL EMPLEO JUNIO 2020</t>
  </si>
  <si>
    <t>2111-2-1221</t>
  </si>
  <si>
    <t>P02425</t>
  </si>
  <si>
    <t>FINIQUITO MANUEL CARREON MATA</t>
  </si>
  <si>
    <t>FINIQUITO POR PAGAR</t>
  </si>
  <si>
    <t>2111-3-1311</t>
  </si>
  <si>
    <t>P01726</t>
  </si>
  <si>
    <t>LIQUIDACION GERARDO TORRES CASTAÑON</t>
  </si>
  <si>
    <t>2111-3-1322</t>
  </si>
  <si>
    <t>2111-3-1323</t>
  </si>
  <si>
    <t>2111-3-1324</t>
  </si>
  <si>
    <t>2111-2-1341</t>
  </si>
  <si>
    <t>C01099</t>
  </si>
  <si>
    <t xml:space="preserve">DEVOLUCION </t>
  </si>
  <si>
    <t>COMPENSACION</t>
  </si>
  <si>
    <t>13/04/2020</t>
  </si>
  <si>
    <t>P01446</t>
  </si>
  <si>
    <t>B 149474</t>
  </si>
  <si>
    <t>21/04/2020</t>
  </si>
  <si>
    <t>P01659</t>
  </si>
  <si>
    <t>F149937</t>
  </si>
  <si>
    <t>22/04/2020</t>
  </si>
  <si>
    <t>P01651</t>
  </si>
  <si>
    <t>B149984</t>
  </si>
  <si>
    <t>24/04/2020</t>
  </si>
  <si>
    <t>P01477</t>
  </si>
  <si>
    <t>29/06/2020</t>
  </si>
  <si>
    <t>P02683</t>
  </si>
  <si>
    <t>B150652</t>
  </si>
  <si>
    <t>27/04/2020</t>
  </si>
  <si>
    <t>11/05/2020</t>
  </si>
  <si>
    <t>01/06/2020</t>
  </si>
  <si>
    <t>08/06/2020</t>
  </si>
  <si>
    <t>P02799</t>
  </si>
  <si>
    <t>R40304</t>
  </si>
  <si>
    <t>P02811</t>
  </si>
  <si>
    <t>R40305</t>
  </si>
  <si>
    <t>10/06/2020</t>
  </si>
  <si>
    <t>P02805</t>
  </si>
  <si>
    <t>R40333</t>
  </si>
  <si>
    <t>11/06/2020</t>
  </si>
  <si>
    <t>P02839</t>
  </si>
  <si>
    <t>R40354</t>
  </si>
  <si>
    <t>P02803</t>
  </si>
  <si>
    <t>R40166</t>
  </si>
  <si>
    <t>2112-2-000004</t>
  </si>
  <si>
    <t>P02699</t>
  </si>
  <si>
    <t>R40199</t>
  </si>
  <si>
    <t>28/04/2020</t>
  </si>
  <si>
    <t>P01598</t>
  </si>
  <si>
    <t>1877</t>
  </si>
  <si>
    <t>14/05/2020</t>
  </si>
  <si>
    <t>P02171</t>
  </si>
  <si>
    <t>1889</t>
  </si>
  <si>
    <t>28/05/2020</t>
  </si>
  <si>
    <t>P02080</t>
  </si>
  <si>
    <t>1879</t>
  </si>
  <si>
    <t>03/06/2020</t>
  </si>
  <si>
    <t>P02235</t>
  </si>
  <si>
    <t>1878</t>
  </si>
  <si>
    <t>P02471</t>
  </si>
  <si>
    <t>B8452</t>
  </si>
  <si>
    <t>P02475</t>
  </si>
  <si>
    <t>B8453</t>
  </si>
  <si>
    <t>P02520</t>
  </si>
  <si>
    <t>B8450</t>
  </si>
  <si>
    <t>P02522</t>
  </si>
  <si>
    <t>B8454</t>
  </si>
  <si>
    <t>P02524</t>
  </si>
  <si>
    <t>8449</t>
  </si>
  <si>
    <t>P02526</t>
  </si>
  <si>
    <t>B8451</t>
  </si>
  <si>
    <t>17/04/2020</t>
  </si>
  <si>
    <t>29/04/2020</t>
  </si>
  <si>
    <t>MARTINEZ RODRIGUEZ ANTONIO</t>
  </si>
  <si>
    <t>SERVICIOS LEGALES</t>
  </si>
  <si>
    <t>281</t>
  </si>
  <si>
    <t>25/06/2020</t>
  </si>
  <si>
    <t>P02822</t>
  </si>
  <si>
    <t>15368</t>
  </si>
  <si>
    <t>SERVICIO DE FACTURACION ELECTRONICA</t>
  </si>
  <si>
    <t>P02824</t>
  </si>
  <si>
    <t>15367</t>
  </si>
  <si>
    <t>P02837</t>
  </si>
  <si>
    <t>15369</t>
  </si>
  <si>
    <t>30/06/2020</t>
  </si>
  <si>
    <t>P02706</t>
  </si>
  <si>
    <t>15216</t>
  </si>
  <si>
    <t>P01438</t>
  </si>
  <si>
    <t>212</t>
  </si>
  <si>
    <t>13/05/2020</t>
  </si>
  <si>
    <t>P02185</t>
  </si>
  <si>
    <t>P02628</t>
  </si>
  <si>
    <t>229</t>
  </si>
  <si>
    <t>18/05/2020</t>
  </si>
  <si>
    <t>P02050</t>
  </si>
  <si>
    <t>F5077</t>
  </si>
  <si>
    <t>26/06/2020</t>
  </si>
  <si>
    <t>P01614</t>
  </si>
  <si>
    <t>VCB1121</t>
  </si>
  <si>
    <t>VCB1122</t>
  </si>
  <si>
    <t>VCB1123</t>
  </si>
  <si>
    <t>VCB1124</t>
  </si>
  <si>
    <t>04/06/2020</t>
  </si>
  <si>
    <t>P02759</t>
  </si>
  <si>
    <t>4840</t>
  </si>
  <si>
    <t>P02761</t>
  </si>
  <si>
    <t>4834</t>
  </si>
  <si>
    <t>P02763</t>
  </si>
  <si>
    <t>4826</t>
  </si>
  <si>
    <t>P02767</t>
  </si>
  <si>
    <t>4829</t>
  </si>
  <si>
    <t>P02769</t>
  </si>
  <si>
    <t>4841</t>
  </si>
  <si>
    <t>P02773</t>
  </si>
  <si>
    <t>4830</t>
  </si>
  <si>
    <t>P02775</t>
  </si>
  <si>
    <t>4833</t>
  </si>
  <si>
    <t>P02779</t>
  </si>
  <si>
    <t>4831</t>
  </si>
  <si>
    <t>P02785</t>
  </si>
  <si>
    <t>4835</t>
  </si>
  <si>
    <t>P02787</t>
  </si>
  <si>
    <t>4827</t>
  </si>
  <si>
    <t>P02801</t>
  </si>
  <si>
    <t>4828</t>
  </si>
  <si>
    <t>P02833</t>
  </si>
  <si>
    <t>4822</t>
  </si>
  <si>
    <t>P02835</t>
  </si>
  <si>
    <t>4821</t>
  </si>
  <si>
    <t>P02841</t>
  </si>
  <si>
    <t>4823</t>
  </si>
  <si>
    <t>P02843</t>
  </si>
  <si>
    <t>4820</t>
  </si>
  <si>
    <t>P02849</t>
  </si>
  <si>
    <t>4837</t>
  </si>
  <si>
    <t>P02771</t>
  </si>
  <si>
    <t>4838</t>
  </si>
  <si>
    <t>P02845</t>
  </si>
  <si>
    <t>4836</t>
  </si>
  <si>
    <t>P02847</t>
  </si>
  <si>
    <t>4825</t>
  </si>
  <si>
    <t>02/05/2020</t>
  </si>
  <si>
    <t>SSBA 37400</t>
  </si>
  <si>
    <t>04/05/2020</t>
  </si>
  <si>
    <t>P02153</t>
  </si>
  <si>
    <t>SSBA 39317</t>
  </si>
  <si>
    <t>SSBA 39566</t>
  </si>
  <si>
    <t>SSBA-39565</t>
  </si>
  <si>
    <t>05/05/2020</t>
  </si>
  <si>
    <t>P02078</t>
  </si>
  <si>
    <t>A12121</t>
  </si>
  <si>
    <t>02/06/2020</t>
  </si>
  <si>
    <t>16/06/2020</t>
  </si>
  <si>
    <t>P02697</t>
  </si>
  <si>
    <t>29451</t>
  </si>
  <si>
    <t>4577</t>
  </si>
  <si>
    <t>P01590</t>
  </si>
  <si>
    <t>4576R</t>
  </si>
  <si>
    <t>P02632</t>
  </si>
  <si>
    <t>4635</t>
  </si>
  <si>
    <t>20/04/2020</t>
  </si>
  <si>
    <t>P01425</t>
  </si>
  <si>
    <t>MATR 89686</t>
  </si>
  <si>
    <t>P01655</t>
  </si>
  <si>
    <t>MATR89789</t>
  </si>
  <si>
    <t>25/04/2020</t>
  </si>
  <si>
    <t>P01448</t>
  </si>
  <si>
    <t>230137</t>
  </si>
  <si>
    <t>P02082</t>
  </si>
  <si>
    <t>MATR90271</t>
  </si>
  <si>
    <t>12/06/2020</t>
  </si>
  <si>
    <t>P02128</t>
  </si>
  <si>
    <t>A2393</t>
  </si>
  <si>
    <t>07/05/2020</t>
  </si>
  <si>
    <t>P02187</t>
  </si>
  <si>
    <t>A2394</t>
  </si>
  <si>
    <t>A1021</t>
  </si>
  <si>
    <t>A1026</t>
  </si>
  <si>
    <t>P01653</t>
  </si>
  <si>
    <t>104</t>
  </si>
  <si>
    <t>P02124</t>
  </si>
  <si>
    <t>107</t>
  </si>
  <si>
    <t>P02126</t>
  </si>
  <si>
    <t>P02149</t>
  </si>
  <si>
    <t>110</t>
  </si>
  <si>
    <t>P02826</t>
  </si>
  <si>
    <t>27/05/2020</t>
  </si>
  <si>
    <t>P02093</t>
  </si>
  <si>
    <t>A147</t>
  </si>
  <si>
    <t>P01558</t>
  </si>
  <si>
    <t>A121</t>
  </si>
  <si>
    <t>P01569</t>
  </si>
  <si>
    <t>88</t>
  </si>
  <si>
    <t>P01570</t>
  </si>
  <si>
    <t>90</t>
  </si>
  <si>
    <t>08/05/2020</t>
  </si>
  <si>
    <t>P02169</t>
  </si>
  <si>
    <t>FS92</t>
  </si>
  <si>
    <t>P02200</t>
  </si>
  <si>
    <t>FS 93</t>
  </si>
  <si>
    <t>P02183</t>
  </si>
  <si>
    <t>15</t>
  </si>
  <si>
    <t>P02589</t>
  </si>
  <si>
    <t>P02624</t>
  </si>
  <si>
    <t>17</t>
  </si>
  <si>
    <t>P01429</t>
  </si>
  <si>
    <t>F11</t>
  </si>
  <si>
    <t>P02685</t>
  </si>
  <si>
    <t>10933</t>
  </si>
  <si>
    <t>REGIOLOSTICS MONTERREY SA DE CV</t>
  </si>
  <si>
    <t>15/04/2020</t>
  </si>
  <si>
    <t>P01681</t>
  </si>
  <si>
    <t>B8079</t>
  </si>
  <si>
    <t>13/06/2020</t>
  </si>
  <si>
    <t>P02815</t>
  </si>
  <si>
    <t>96</t>
  </si>
  <si>
    <t>20/06/2020</t>
  </si>
  <si>
    <t>P02797</t>
  </si>
  <si>
    <t>149</t>
  </si>
  <si>
    <t>P01411</t>
  </si>
  <si>
    <t>P02087</t>
  </si>
  <si>
    <t>06/06/2020</t>
  </si>
  <si>
    <t>P02828</t>
  </si>
  <si>
    <t>1</t>
  </si>
  <si>
    <t>P02616</t>
  </si>
  <si>
    <t>101</t>
  </si>
  <si>
    <t>P02689</t>
  </si>
  <si>
    <t>A168</t>
  </si>
  <si>
    <t>P02691</t>
  </si>
  <si>
    <t>A170</t>
  </si>
  <si>
    <t>P01642</t>
  </si>
  <si>
    <t>B5241</t>
  </si>
  <si>
    <t>P02687</t>
  </si>
  <si>
    <t>B5245</t>
  </si>
  <si>
    <t>a72</t>
  </si>
  <si>
    <t>P02147</t>
  </si>
  <si>
    <t>06/05/2020</t>
  </si>
  <si>
    <t>P02130</t>
  </si>
  <si>
    <t>1474</t>
  </si>
  <si>
    <t>P02132</t>
  </si>
  <si>
    <t>1475</t>
  </si>
  <si>
    <t>1476</t>
  </si>
  <si>
    <t>P02089</t>
  </si>
  <si>
    <t>1488</t>
  </si>
  <si>
    <t>P02618</t>
  </si>
  <si>
    <t>1501</t>
  </si>
  <si>
    <t>P02620</t>
  </si>
  <si>
    <t>1500</t>
  </si>
  <si>
    <t>P02809</t>
  </si>
  <si>
    <t>A 92220</t>
  </si>
  <si>
    <t>23/04/2020</t>
  </si>
  <si>
    <t>P01562</t>
  </si>
  <si>
    <t>3332</t>
  </si>
  <si>
    <t>ROBLEDO BELTRAN JOSE JAVIER</t>
  </si>
  <si>
    <t>P02165</t>
  </si>
  <si>
    <t>FS44</t>
  </si>
  <si>
    <t>P02575</t>
  </si>
  <si>
    <t>FS45</t>
  </si>
  <si>
    <t>14/04/2020</t>
  </si>
  <si>
    <t>2112-1-000426</t>
  </si>
  <si>
    <t>RAMIREZ DIAZ ABRAHAM</t>
  </si>
  <si>
    <t>2112-1-000429</t>
  </si>
  <si>
    <t>MARTINEZ ORNELAS JULIO CESAR</t>
  </si>
  <si>
    <t>2112-1-000436</t>
  </si>
  <si>
    <t>PECINA LEIJA PASCUAL RENE</t>
  </si>
  <si>
    <t>2112-1-000437</t>
  </si>
  <si>
    <t>24/06/2020</t>
  </si>
  <si>
    <t>P02581</t>
  </si>
  <si>
    <t>B604</t>
  </si>
  <si>
    <t>RAMOS BARRON DAVID PEDRO</t>
  </si>
  <si>
    <t>2112-1-000440</t>
  </si>
  <si>
    <t>P02626</t>
  </si>
  <si>
    <t>A460</t>
  </si>
  <si>
    <t>MANTENIMIENTO Y SERVICIO PROFESIONAL DE TAMPS SA DE CV</t>
  </si>
  <si>
    <t>2112-1-000431</t>
  </si>
  <si>
    <t>RAMIREZ LOPEZ CONCEPCION</t>
  </si>
  <si>
    <t>21115-5-6330</t>
  </si>
  <si>
    <t>P01278</t>
  </si>
  <si>
    <t>P01316</t>
  </si>
  <si>
    <t>P01375</t>
  </si>
  <si>
    <t>P01995</t>
  </si>
  <si>
    <t>P02053</t>
  </si>
  <si>
    <t>P02389</t>
  </si>
  <si>
    <t>P02599</t>
  </si>
  <si>
    <t>CATORCENA 7</t>
  </si>
  <si>
    <t>CATORCENA 8</t>
  </si>
  <si>
    <t>CATORCENA 9</t>
  </si>
  <si>
    <t>CATORCENA 10</t>
  </si>
  <si>
    <t>CATORCENA 11</t>
  </si>
  <si>
    <t>CATORCENA 12</t>
  </si>
  <si>
    <t>CATORCENA 13</t>
  </si>
  <si>
    <t>ENERO-MARZO</t>
  </si>
  <si>
    <t>2117-01-01-03</t>
  </si>
  <si>
    <t>C00881</t>
  </si>
  <si>
    <t>C00960</t>
  </si>
  <si>
    <t>21/05/2020</t>
  </si>
  <si>
    <t>30 DIAS</t>
  </si>
  <si>
    <t>c00672</t>
  </si>
  <si>
    <t>Mansul Balboa Basilio Alberto</t>
  </si>
  <si>
    <t>Ramos Vazquz Nestor</t>
  </si>
  <si>
    <t>Juan Manuel Sanmchez Mata</t>
  </si>
  <si>
    <t>Jose Alfredo Mezquitic Guevara</t>
  </si>
  <si>
    <t>Ma. Luisa Mireles Gutierrez</t>
  </si>
  <si>
    <t>Rolando Rosas Garcia</t>
  </si>
  <si>
    <t>Francisco Lara Alfaro</t>
  </si>
  <si>
    <t>Gallardo De Leon Ana Lilia        17.50</t>
  </si>
  <si>
    <t>Martinez Flores Mario Alberto</t>
  </si>
  <si>
    <t>Manzano Hernandez Vicente</t>
  </si>
  <si>
    <t>Juan Carlos Quezada Carranza</t>
  </si>
  <si>
    <t>Jesus Medina Castillo</t>
  </si>
  <si>
    <t>Castro Lara Veraonica</t>
  </si>
  <si>
    <t>Parras Perez Carlos Alberto</t>
  </si>
  <si>
    <t>Puente Garcia Pedro Jonathan</t>
  </si>
  <si>
    <t>Jose Requena Castro</t>
  </si>
  <si>
    <t>Juarez Martinez Ignacio</t>
  </si>
  <si>
    <t>Jose Angel Hernandez</t>
  </si>
  <si>
    <t>03/04/2020</t>
  </si>
  <si>
    <t>C00656</t>
  </si>
  <si>
    <t>C00657</t>
  </si>
  <si>
    <t>C00658</t>
  </si>
  <si>
    <t>C00665</t>
  </si>
  <si>
    <t>C00715</t>
  </si>
  <si>
    <t>C00716</t>
  </si>
  <si>
    <t>C00717</t>
  </si>
  <si>
    <t>C00718</t>
  </si>
  <si>
    <t>C00775</t>
  </si>
  <si>
    <t>C00776</t>
  </si>
  <si>
    <t>C00777</t>
  </si>
  <si>
    <t>C00778</t>
  </si>
  <si>
    <t>15/05/2020</t>
  </si>
  <si>
    <t>C00850</t>
  </si>
  <si>
    <t>C00851</t>
  </si>
  <si>
    <t>C00852</t>
  </si>
  <si>
    <t>C00853</t>
  </si>
  <si>
    <t>29/05/2020</t>
  </si>
  <si>
    <t>C00911</t>
  </si>
  <si>
    <t>C00912</t>
  </si>
  <si>
    <t>C00913</t>
  </si>
  <si>
    <t>C00914</t>
  </si>
  <si>
    <t>C00991</t>
  </si>
  <si>
    <t>GP Folio: 157
 (NOMINA CB CAT 12 2020. GP Folio: 157)</t>
  </si>
  <si>
    <t>C00992</t>
  </si>
  <si>
    <t>C00993</t>
  </si>
  <si>
    <t>C00994</t>
  </si>
  <si>
    <t>C01071</t>
  </si>
  <si>
    <t>C01072</t>
  </si>
  <si>
    <t>C01073</t>
  </si>
  <si>
    <t>C01074</t>
  </si>
  <si>
    <t>GP Folio: 99
 (NOMINA CONFIANZA BASE CAT 08 2020. GP Folio: 99)</t>
  </si>
  <si>
    <t>GP Folio: 100
 (NOMINA CONFIANZA EVENTUAL CAT 08 2020. GP Folio: 100)</t>
  </si>
  <si>
    <t>GP Folio: 101
 (NOMINA SINDICATO EVENTUAL CAT 08 2020. GP Folio: 101)</t>
  </si>
  <si>
    <t>GP Folio: 102
 (NOMINA SINDICATO BASE CAT 08 2020. GP Folio: 102)</t>
  </si>
  <si>
    <t>2117-01-04-03</t>
  </si>
  <si>
    <t>CEDULA DE INFONACOT</t>
  </si>
  <si>
    <t>INSTITUTO DEL FONDO NACIONAL PARA EL CONSUMO DE LOS TRABAJADORES</t>
  </si>
  <si>
    <t>C00780</t>
  </si>
  <si>
    <t>C00920</t>
  </si>
  <si>
    <t>C01092</t>
  </si>
  <si>
    <t>2117-01-04-14</t>
  </si>
  <si>
    <t>04/04/2020</t>
  </si>
  <si>
    <t>C00666</t>
  </si>
  <si>
    <t>C00725</t>
  </si>
  <si>
    <t>C00789</t>
  </si>
  <si>
    <t>C00790</t>
  </si>
  <si>
    <t>ISR (NOMINA CONFIANZA EVENTUAL CAT 07 2020. GP Folio: 87)</t>
  </si>
  <si>
    <t>ISR (NOMINA CONFIANZA BASE CAT 07 2020. GP Folio: 88)</t>
  </si>
  <si>
    <t>ISR (NOMINA SINDICATO EVENTUAL CAT 07 2020. GP Folio: 89)</t>
  </si>
  <si>
    <t>ISR DEL MES (NOMINA SINDICATO BASE CAT 07 2020. GP Folio: 91)</t>
  </si>
  <si>
    <t>S/C (PAGO NEVID ESTUARDO FERREL RAMIREZ. GP Folio: 92)</t>
  </si>
  <si>
    <t>ISR (PAGO NEVID ESTUARDO FERREL RAMIREZ. GP Folio: 103)</t>
  </si>
  <si>
    <t>ISR
 (NOMINA SB CAT 09 2020. GP Folio: 118)</t>
  </si>
  <si>
    <t>ISR
 (NOMINA SE CAT 09 2020. GP Folio: 119)</t>
  </si>
  <si>
    <t>S/C (COMPENSACIONES ABRIL 2020)</t>
  </si>
  <si>
    <t>S/C (PAGO NEVID ESTUARDO FERREL RAMIREZ. GP Folio: 124)</t>
  </si>
  <si>
    <t>2117-01-04-15</t>
  </si>
  <si>
    <t>C00791</t>
  </si>
  <si>
    <t>C00860</t>
  </si>
  <si>
    <t>C00922</t>
  </si>
  <si>
    <t>C00925</t>
  </si>
  <si>
    <t>ISR
 (NOMINA CB CAT 09 2020. GP Folio: 120)</t>
  </si>
  <si>
    <t>ISR (NOMINA CAT 09 2020. GP Folio: 121)</t>
  </si>
  <si>
    <t>(LIQUIDACION FRANCISCO GERARDO RAMOS CRESPO. GP Folio: 125)</t>
  </si>
  <si>
    <t>ISR
 (NOMINA CONFIANZA BASE CAT 10 2020. GP Folio: 133)</t>
  </si>
  <si>
    <t>ISR
 (NOMINA SINDICATO BASE CAT 10 2020. GP Folio: 134)</t>
  </si>
  <si>
    <t>ISR
 (NOMINA SINDICATO EVENTUAL CAT 10 2020. GP Folio: 135)</t>
  </si>
  <si>
    <t>ISR
 (NOMINA CONFIANZA EVENTUAL CAT 10 2020. GP Folio: 136)</t>
  </si>
  <si>
    <t>(PAGO NEVID ESTUARDO FERREL RAMIREZ. GP Folio: 137)</t>
  </si>
  <si>
    <t>ISR
 (NOMINA SB CAT 11 2020. GP Folio: 147)</t>
  </si>
  <si>
    <t>ISR
 (NOMINA SE CAT 11 2020. GP Folio: 148)</t>
  </si>
  <si>
    <t>ISR
 (NOMINA CB CAT 11 2020. GP Folio: 149)</t>
  </si>
  <si>
    <t>ISR MAYO (NOMINA CE CAT 11 2020. GP Folio: 150)</t>
  </si>
  <si>
    <t>COMPENSACION NEVID MAYO 2020 (PAGO NEVID ESTUARDO FERREL RAMIREZ. GP Folio: 153)</t>
  </si>
  <si>
    <t>COMPENSACIONES MAYO 2020 (COMPENSACIONES DE MAYO 2020. GP Folio: 154)</t>
  </si>
  <si>
    <t>2117-01-04-16</t>
  </si>
  <si>
    <t>15/06/2020</t>
  </si>
  <si>
    <t>C01004</t>
  </si>
  <si>
    <t>C01021</t>
  </si>
  <si>
    <t>C01095</t>
  </si>
  <si>
    <t>I.S.R. (mes)
 (NOMINA CE CAT 12 2020. GP Folio: 158)</t>
  </si>
  <si>
    <t>I.S.R. (mes)
 (NOMINA SE CAT 12 2020. GP Folio: 159)</t>
  </si>
  <si>
    <t>I.S.R. (mes)
 (NOMINA SB CAT 12 2020. GP Folio: 160)</t>
  </si>
  <si>
    <t>I.S.R. Art142
 (NOMINA SB CAT 12 2020. GP Folio: 160)</t>
  </si>
  <si>
    <t>S/C (PAGO NEVID ESTUARDO FERREL RAMIREZ. GP Folio: 163)</t>
  </si>
  <si>
    <t>(LIQUIDACION RAFAEL GERARDO COLLADO BERMUDEZ. GP Folio: 166)</t>
  </si>
  <si>
    <t>I.S.R. (mes)
 (NOMINA CB CAT 13 2020. GP Folio: 171)</t>
  </si>
  <si>
    <t>I.S.R. (mes)
 (NOMINA CE CAT 13 2020. GP Folio: 172)</t>
  </si>
  <si>
    <t>I.S.R. (mes)
 (NOMINA SB CAT 13 2020. GP Folio: 173)</t>
  </si>
  <si>
    <t>I.S.R. Art142
 (NOMINA SB CAT 13 2020. GP Folio: 173)</t>
  </si>
  <si>
    <t>I.S.R. (mes)
 (NOMINA SE CAT 13 2020. GP Folio: 174)</t>
  </si>
  <si>
    <t>(PAGO NEVID ESTUARDO FERREL RAMIREZ. GP Folio: 179)</t>
  </si>
  <si>
    <t>ISR (PAGO DE COMPENSACIONES MES DE JUNIO 2020. GP Folio: 180)</t>
  </si>
  <si>
    <t>2117--02-02</t>
  </si>
  <si>
    <t>D00327</t>
  </si>
  <si>
    <t>D00385</t>
  </si>
  <si>
    <t>D33489</t>
  </si>
  <si>
    <t>P01555</t>
  </si>
  <si>
    <t>P02407</t>
  </si>
  <si>
    <t>2115-4511</t>
  </si>
  <si>
    <t>PENSIONES</t>
  </si>
  <si>
    <t>2117-02-04</t>
  </si>
  <si>
    <t>2117-02-05</t>
  </si>
  <si>
    <t>2117-02-06</t>
  </si>
  <si>
    <t>Pagado 10-07-2020, poliza I00509</t>
  </si>
  <si>
    <t>al 30 de Septiembre del 2020</t>
  </si>
  <si>
    <t>01 de Enero al 30 de Septiembre del 2020</t>
  </si>
  <si>
    <t>Al 30 de Septiembre de 2020</t>
  </si>
  <si>
    <t>1122-01-0014</t>
  </si>
  <si>
    <t>SUBSIDIO ESTATAL COVID 19</t>
  </si>
  <si>
    <t>REINTEGRO ESTATAL</t>
  </si>
  <si>
    <t>Hernandez Maldonado Martha Patricia</t>
  </si>
  <si>
    <t>Rodriguez Treviño Everardo</t>
  </si>
  <si>
    <t>Amaya Rios Baltazar</t>
  </si>
  <si>
    <t>Rodriguez Treviño Jorge Alejandro</t>
  </si>
  <si>
    <t>Mendoza Vicencio Abelardo</t>
  </si>
  <si>
    <t>Bernal Cruz Roman</t>
  </si>
  <si>
    <t>Torres Maldonado Jesus Alfonso</t>
  </si>
  <si>
    <t>Pequeño Castillo Carlos</t>
  </si>
  <si>
    <t>Banda Campos Jorge Alejandro</t>
  </si>
  <si>
    <t>Marquez Bocanegra Francisco</t>
  </si>
  <si>
    <t>Medina Castillo Daniel Alfredo</t>
  </si>
  <si>
    <t>Alvarez Charles Fernando Daniel</t>
  </si>
  <si>
    <t>Gutierrez Rodriguez Juan Carlos</t>
  </si>
  <si>
    <t>Alanis Montoya Jorge</t>
  </si>
  <si>
    <t>Echartea Martinez Miriam Patricia</t>
  </si>
  <si>
    <t>Torres Hernandez Erik Ivan</t>
  </si>
  <si>
    <t>Marquez Pitones Julian</t>
  </si>
  <si>
    <t>Moran Huerta Marco Antonio</t>
  </si>
  <si>
    <t>Medina Castillo Mario Guadalupe</t>
  </si>
  <si>
    <t>Martinez Mata Jesus Eduardo</t>
  </si>
  <si>
    <t>Campos Lopez Carlos</t>
  </si>
  <si>
    <t>Verdines Lopez Roberto</t>
  </si>
  <si>
    <t>Garcia Castro Julio Cesar</t>
  </si>
  <si>
    <t>Flores Garcia Azael</t>
  </si>
  <si>
    <t>Walle Torres Sergio Armando</t>
  </si>
  <si>
    <t>Rangel Pitones Luis Alberto</t>
  </si>
  <si>
    <t>1123-03--0414</t>
  </si>
  <si>
    <t>Prestamo Personal</t>
  </si>
  <si>
    <t>1123-03--0653</t>
  </si>
  <si>
    <t>1123-03--0786</t>
  </si>
  <si>
    <t>1123-03--0810</t>
  </si>
  <si>
    <t>1123-03--0844</t>
  </si>
  <si>
    <t>1123-03--0877</t>
  </si>
  <si>
    <t>1123-03--0927</t>
  </si>
  <si>
    <t>1123-03--0968</t>
  </si>
  <si>
    <t>1123-03--1008</t>
  </si>
  <si>
    <t>1123-03--1230</t>
  </si>
  <si>
    <t>1123-03--1263</t>
  </si>
  <si>
    <t>1123-03--1396</t>
  </si>
  <si>
    <t>1123-03--2113</t>
  </si>
  <si>
    <t>1123-03--2212</t>
  </si>
  <si>
    <t>1123-03--2279</t>
  </si>
  <si>
    <t>1123-03--2402</t>
  </si>
  <si>
    <t>1123-03--2725</t>
  </si>
  <si>
    <t>1123-03--2840</t>
  </si>
  <si>
    <t>1123-03--2949</t>
  </si>
  <si>
    <t>1123-03--3038</t>
  </si>
  <si>
    <t>1123-03--3095</t>
  </si>
  <si>
    <t>1123-03--3129</t>
  </si>
  <si>
    <t>1123-03--3228</t>
  </si>
  <si>
    <t>1123-03--3236</t>
  </si>
  <si>
    <t>1123-03--3251</t>
  </si>
  <si>
    <t>1123-03--3400</t>
  </si>
  <si>
    <t>1123-03--3459</t>
  </si>
  <si>
    <t>1123-03--3558</t>
  </si>
  <si>
    <t>1123-03--3574</t>
  </si>
  <si>
    <t>1123-03--3616</t>
  </si>
  <si>
    <t>1123-03--3640</t>
  </si>
  <si>
    <t>1123-03--3657</t>
  </si>
  <si>
    <t>1123-03--3921</t>
  </si>
  <si>
    <t>1123-03--4002</t>
  </si>
  <si>
    <t>1123-03--4036</t>
  </si>
  <si>
    <t>1123-03--4101</t>
  </si>
  <si>
    <t>1123-03--4119</t>
  </si>
  <si>
    <t>1123-03--4127</t>
  </si>
  <si>
    <t>1123-03--4242</t>
  </si>
  <si>
    <t>1123-03--4424</t>
  </si>
  <si>
    <t>1123-03--5009</t>
  </si>
  <si>
    <t>1123-03--5264</t>
  </si>
  <si>
    <t>1123-03--5298</t>
  </si>
  <si>
    <t>1123-03--5637</t>
  </si>
  <si>
    <t>1123-03--5819</t>
  </si>
  <si>
    <t>1123-03--5883</t>
  </si>
  <si>
    <t>1123-03--5898</t>
  </si>
  <si>
    <t>1123-03--5905</t>
  </si>
  <si>
    <t>1123-03--5906</t>
  </si>
  <si>
    <t>1123-03--5910</t>
  </si>
  <si>
    <t>1123-03--5936</t>
  </si>
  <si>
    <t>1123-03--5944</t>
  </si>
  <si>
    <t>1123-03--5962</t>
  </si>
  <si>
    <t>1123-03--5969</t>
  </si>
  <si>
    <t>1123-03--5989</t>
  </si>
  <si>
    <t>1123-03--5990</t>
  </si>
  <si>
    <t>1123-03--6000</t>
  </si>
  <si>
    <t>1123-03--6010</t>
  </si>
  <si>
    <t>1123-03--6014</t>
  </si>
  <si>
    <t>1123-03--6015</t>
  </si>
  <si>
    <t>1123-03--6020</t>
  </si>
  <si>
    <t>1123-03--6042</t>
  </si>
  <si>
    <t>1123-03--6044</t>
  </si>
  <si>
    <t>1123-03--6045</t>
  </si>
  <si>
    <t>1123-03--6051</t>
  </si>
  <si>
    <t>1123-03--6059</t>
  </si>
  <si>
    <t>1123-03--6068</t>
  </si>
  <si>
    <t>1123-03--6071</t>
  </si>
  <si>
    <t>Echartea Martinez César</t>
  </si>
  <si>
    <t>1123-03--6079</t>
  </si>
  <si>
    <t>1123-03--6087</t>
  </si>
  <si>
    <t>1123-03--6092</t>
  </si>
  <si>
    <t>1123-03--6099</t>
  </si>
  <si>
    <t>1123-03--6111</t>
  </si>
  <si>
    <t>1123-03--6114</t>
  </si>
  <si>
    <t>1123-03--6142</t>
  </si>
  <si>
    <t>1123-03--6143</t>
  </si>
  <si>
    <t>1123-03--6146</t>
  </si>
  <si>
    <t>1123-03--6149</t>
  </si>
  <si>
    <t>Castillo Ruiz Natividad</t>
  </si>
  <si>
    <t>1123-03--6158</t>
  </si>
  <si>
    <t>1123-03--6187</t>
  </si>
  <si>
    <t>1123-03--6190</t>
  </si>
  <si>
    <t>1123-03--6194</t>
  </si>
  <si>
    <t>1123-03--6204</t>
  </si>
  <si>
    <t>1123-03--6205</t>
  </si>
  <si>
    <t>1123-03--6209</t>
  </si>
  <si>
    <t>1123-03--6211</t>
  </si>
  <si>
    <t>1123-03--6214</t>
  </si>
  <si>
    <t>1123-03--6217</t>
  </si>
  <si>
    <t>1123-03--6219</t>
  </si>
  <si>
    <t>1123-03--6220</t>
  </si>
  <si>
    <t>1123-03--6239</t>
  </si>
  <si>
    <t>1123-03--6244</t>
  </si>
  <si>
    <t>1123-03--6254</t>
  </si>
  <si>
    <t>1123-03--6256</t>
  </si>
  <si>
    <t>1123-03--6276</t>
  </si>
  <si>
    <t>1123-03--6279</t>
  </si>
  <si>
    <t>1123-03--6281</t>
  </si>
  <si>
    <t>1123-03--6284</t>
  </si>
  <si>
    <t>1123-03--6303</t>
  </si>
  <si>
    <t>1123-03--6341</t>
  </si>
  <si>
    <t>1123-03--6343</t>
  </si>
  <si>
    <t>1123-03--6346</t>
  </si>
  <si>
    <t>1123-03--6347</t>
  </si>
  <si>
    <t>1123-03--6361</t>
  </si>
  <si>
    <t>1123-03--6362</t>
  </si>
  <si>
    <t>1123-03--6365</t>
  </si>
  <si>
    <t>1123-03--6368</t>
  </si>
  <si>
    <t>1123-03--6373</t>
  </si>
  <si>
    <t>1123-03--6399</t>
  </si>
  <si>
    <t>1123-03--6405</t>
  </si>
  <si>
    <t>1123-03--6406</t>
  </si>
  <si>
    <t>1123-03--6407</t>
  </si>
  <si>
    <t>1123-03--6408</t>
  </si>
  <si>
    <t>1123-03--6414</t>
  </si>
  <si>
    <t>Martinez de la Cruz Jeus</t>
  </si>
  <si>
    <t>1123-03--6424</t>
  </si>
  <si>
    <t>1123-03--6443</t>
  </si>
  <si>
    <t>Huerta Marquez Jose de Jesus</t>
  </si>
  <si>
    <t>1123-03--6451</t>
  </si>
  <si>
    <t>1123-03--6452</t>
  </si>
  <si>
    <t>1123-03--6453</t>
  </si>
  <si>
    <t>1123-03--6456</t>
  </si>
  <si>
    <t>1123-03--6467</t>
  </si>
  <si>
    <t>1123-03--6469</t>
  </si>
  <si>
    <t>1123-03--6471</t>
  </si>
  <si>
    <t>1123-03--6472</t>
  </si>
  <si>
    <t>1123-03--6473</t>
  </si>
  <si>
    <t>Juarez Ramirez Ulises</t>
  </si>
  <si>
    <t>1123-03--6477</t>
  </si>
  <si>
    <t>1123-03--6480</t>
  </si>
  <si>
    <t>1123-03--6482</t>
  </si>
  <si>
    <t>1123-03--6483</t>
  </si>
  <si>
    <t>1123-03--6487</t>
  </si>
  <si>
    <t>1123-03--6489</t>
  </si>
  <si>
    <t>1123-03--6499</t>
  </si>
  <si>
    <t>1123-03--6509</t>
  </si>
  <si>
    <t>1123-03--6514</t>
  </si>
  <si>
    <t>1123-03--6516</t>
  </si>
  <si>
    <t>1123-03--6517</t>
  </si>
  <si>
    <t>1123-03--6519</t>
  </si>
  <si>
    <t>1123-03--6520</t>
  </si>
  <si>
    <t>1123-03--6522</t>
  </si>
  <si>
    <t>1123-03--6528</t>
  </si>
  <si>
    <t>1123-03--6532</t>
  </si>
  <si>
    <t>1123-03--6537</t>
  </si>
  <si>
    <t>1123-03--6539</t>
  </si>
  <si>
    <t>1123-03--6540</t>
  </si>
  <si>
    <t>1123-03--6543</t>
  </si>
  <si>
    <t>1123-03--6545</t>
  </si>
  <si>
    <t>1123-03--6557</t>
  </si>
  <si>
    <t>1123-03--6559</t>
  </si>
  <si>
    <t>1123-03--6563</t>
  </si>
  <si>
    <t>1123-03--6565</t>
  </si>
  <si>
    <t>1123-03--6569</t>
  </si>
  <si>
    <t>1123-03--6571</t>
  </si>
  <si>
    <t>1123-03--6581</t>
  </si>
  <si>
    <t>1123-03--6583</t>
  </si>
  <si>
    <t>1123-03--6590</t>
  </si>
  <si>
    <t>1123-03--6591</t>
  </si>
  <si>
    <t>1123-03--6593</t>
  </si>
  <si>
    <t>1123-03--6594</t>
  </si>
  <si>
    <t>1123-03--6597</t>
  </si>
  <si>
    <t>1123-03--6599</t>
  </si>
  <si>
    <t>Hernadez Maldonado Juan Ivan</t>
  </si>
  <si>
    <t>1123-03--6602</t>
  </si>
  <si>
    <t>1123-03--6605</t>
  </si>
  <si>
    <t>1123-03--6610</t>
  </si>
  <si>
    <t>1123-03--6612</t>
  </si>
  <si>
    <t>1123-03--6615</t>
  </si>
  <si>
    <t>1123-03--6619</t>
  </si>
  <si>
    <t>1123-03--6625</t>
  </si>
  <si>
    <t>1123-03--6640</t>
  </si>
  <si>
    <t>1123-03--6645</t>
  </si>
  <si>
    <t>1123-03--6646</t>
  </si>
  <si>
    <t>1123-03--6648</t>
  </si>
  <si>
    <t>1123-03--6656</t>
  </si>
  <si>
    <t>1123-03--6657</t>
  </si>
  <si>
    <t>1123-03--6658</t>
  </si>
  <si>
    <t>1123-03--6662</t>
  </si>
  <si>
    <t>1123-03--6665</t>
  </si>
  <si>
    <t>1123-03--6667</t>
  </si>
  <si>
    <t>1123-03--6669</t>
  </si>
  <si>
    <t>1123-03--6686</t>
  </si>
  <si>
    <t>1123-03--6689</t>
  </si>
  <si>
    <t>1123-03--6694</t>
  </si>
  <si>
    <t>1123-03--6695</t>
  </si>
  <si>
    <t>1123-03--6697</t>
  </si>
  <si>
    <t>1123-03--6700</t>
  </si>
  <si>
    <t>1123-03--6701</t>
  </si>
  <si>
    <t>1123-03--6707</t>
  </si>
  <si>
    <t>Flores Hdz Jose Miguel Gpe</t>
  </si>
  <si>
    <t>1123-03--6709</t>
  </si>
  <si>
    <t>1123-03--6712</t>
  </si>
  <si>
    <t>1123-03--6713</t>
  </si>
  <si>
    <t>1123-03--6714</t>
  </si>
  <si>
    <t>1123-03--6724</t>
  </si>
  <si>
    <t>1123-03--6738</t>
  </si>
  <si>
    <t>1123-03--6740</t>
  </si>
  <si>
    <t>1123-03--6745</t>
  </si>
  <si>
    <t>1123-03--6746</t>
  </si>
  <si>
    <t>1123-03--6747</t>
  </si>
  <si>
    <t>1123-03--6780</t>
  </si>
  <si>
    <t>1123-03--6800</t>
  </si>
  <si>
    <t>Almaguer Martinez Norman</t>
  </si>
  <si>
    <t>1123-03--6809</t>
  </si>
  <si>
    <t>Pequeño Cisneros Carlos A.</t>
  </si>
  <si>
    <t>1123-03--6814</t>
  </si>
  <si>
    <t>1123-03--6817</t>
  </si>
  <si>
    <t>Rodroguez de la Cruz Edgar</t>
  </si>
  <si>
    <t>1123-03--6836</t>
  </si>
  <si>
    <t>1123-03--6840</t>
  </si>
  <si>
    <t>1123-03--6845</t>
  </si>
  <si>
    <t>1123-03--6848</t>
  </si>
  <si>
    <t>Ibarra Martinez Joaquin O.</t>
  </si>
  <si>
    <t>1123-03--6849</t>
  </si>
  <si>
    <t>1123-03--6850</t>
  </si>
  <si>
    <t>1123-03--6856</t>
  </si>
  <si>
    <t>1123-03--6857</t>
  </si>
  <si>
    <t>1123-03--6861</t>
  </si>
  <si>
    <t>1123-03--6864</t>
  </si>
  <si>
    <t>De la Rosa Olmeda Jose Carlos</t>
  </si>
  <si>
    <t>1123-03--6874</t>
  </si>
  <si>
    <t>1123-03--7094</t>
  </si>
  <si>
    <t>1129-03-008</t>
  </si>
  <si>
    <t>1129-03-009</t>
  </si>
  <si>
    <t>1129-03-010</t>
  </si>
  <si>
    <t>SUBSIDIO PARA EL EMPLEO JULIO 2020</t>
  </si>
  <si>
    <t>SUBSIDIO PARA EL EMPLEO AGOSTO 2020</t>
  </si>
  <si>
    <t>SUBSIDIO PARA EL EMPLEO SEPTIEMBRE 2020</t>
  </si>
  <si>
    <t>31/10/2020</t>
  </si>
  <si>
    <t>Al 30 de Septiembre del 2020</t>
  </si>
  <si>
    <t>BUENO</t>
  </si>
  <si>
    <t xml:space="preserve">TUNEL SANITIZANTE </t>
  </si>
  <si>
    <t xml:space="preserve">DIFUSORES </t>
  </si>
  <si>
    <t>5651000005-1</t>
  </si>
  <si>
    <t>TELEFONO CON TECLADO</t>
  </si>
  <si>
    <t>5651000005-2</t>
  </si>
  <si>
    <t>5621000008-1</t>
  </si>
  <si>
    <t>BOMBA DE VACIO PRESION</t>
  </si>
  <si>
    <t>5692000003-1</t>
  </si>
  <si>
    <t>EQUIPO DE RESPIRACION AUTONOMO CON TANQUE DE 30 MINUTOS</t>
  </si>
  <si>
    <t>5692000003-2</t>
  </si>
  <si>
    <t>5692000004-1</t>
  </si>
  <si>
    <t>DETECTOR DE GAS CLORO LIBRE A LA ATMOSFERA CON ALARMA</t>
  </si>
  <si>
    <t>5692000005-1</t>
  </si>
  <si>
    <t>MEDIDOR TRANSMISOR DE OXÍGENO DISUELTO</t>
  </si>
  <si>
    <t>5692000005-2</t>
  </si>
  <si>
    <t>5692000006-1</t>
  </si>
  <si>
    <t>CLORADOR INYECTOR DE CLORO</t>
  </si>
  <si>
    <t>Al 30 de Septeimbre de 2020</t>
  </si>
  <si>
    <t>El saldo de esta cuenta corresponde al Fondo de Ahorro constituido a favor de los trabajadores con aportaciones del Organismo del 12% del sueldo del trabajador  y aportación de los trabajadores del 12% de acuerdo con lo establecido en el clàusula 32 del Contrato Colectivo de Trabajo 2019-2020 y que deberá ser entregado a más tardar en el mes de diciembre de 2020.</t>
  </si>
  <si>
    <t>Saldo al 30-09-2020</t>
  </si>
  <si>
    <t>Del 1 de Enero Al 30 de Septiembre de 2020</t>
  </si>
  <si>
    <t>Del 1 de Enero al 30 de Septiembre de 2020</t>
  </si>
  <si>
    <t>En la cuenta de Sueldos Base al Personal Permanente al 30 de Septiembre de 2020, incluyen los sueldos del personal de base de acuerdo al tabulador del organismo y al contrato colectivo de trabajo vigente.</t>
  </si>
  <si>
    <t>Del 1 de Enero al 30 de Septiembre de 2020.</t>
  </si>
  <si>
    <t>Del 01 de Enero Al 30 de Septiembre de 2020.</t>
  </si>
  <si>
    <t>VCL156187</t>
  </si>
  <si>
    <t>CONTROL TECNICO Y REPRESENTACIONES, S.A  DE C.V</t>
  </si>
  <si>
    <t>COORDINACION PLANTA POTABILIZADORA</t>
  </si>
  <si>
    <t>4639R</t>
  </si>
  <si>
    <t xml:space="preserve">ROBERTO DE LA FUNTE RETA </t>
  </si>
  <si>
    <t xml:space="preserve">ACUATEL </t>
  </si>
  <si>
    <t>AIR TECH SA DE CV</t>
  </si>
  <si>
    <t xml:space="preserve"> COORDINACION PLANTA TRATADORA </t>
  </si>
  <si>
    <t>MEDIDOR TRANSMISOR DE OXIGENO DISUELTO</t>
  </si>
  <si>
    <t>5621000009-1</t>
  </si>
  <si>
    <t>109-110</t>
  </si>
  <si>
    <t>SANEDU CONSTRUCCIONES SA DE CV</t>
  </si>
  <si>
    <t xml:space="preserve">BOMBA SUMERGIBLE PARA AGUAS RESIDUALES </t>
  </si>
  <si>
    <t>5621000009-2</t>
  </si>
  <si>
    <t>5621000009-3</t>
  </si>
  <si>
    <t>5621000009-4</t>
  </si>
  <si>
    <t>5621000009-5</t>
  </si>
  <si>
    <t xml:space="preserve">01 de Marzo al 30 de Septiembre del  2020 </t>
  </si>
  <si>
    <t>Correspondiente del 01 de Enero Al 30 de Septiembre de 2020</t>
  </si>
  <si>
    <t>Los Estados Financieros al 30 de Septiembre del 2020 fueron preparados de acuerdo a los Postulados Básicos de Contabilidad Gubernamental y demás Normatividad emitida por el Consejo Nacional de Armonización Contable vigente a la fecha.</t>
  </si>
  <si>
    <t>Del 1 de Enero al 30 de Septiembre del 2020</t>
  </si>
  <si>
    <t>Del 1 de Enero Al 30 de Septiembre del 2020</t>
  </si>
  <si>
    <t>La Comisión Municipal de Agua Potable y Alcantarillado del Municipio de Victoria, Tamaulipas, no contrató Deuda Pública durante los meses de enero a Septiembre del 2020.</t>
  </si>
  <si>
    <t>El Organismo no realizó operaciones que hubieran requerido alguna clasificación crediticia al 30 de Septiembre del 2020.</t>
  </si>
  <si>
    <t xml:space="preserve">                    Al 30 de Septiembre del 2020</t>
  </si>
  <si>
    <t>Se llevó a cabo durante el ejercicio 2019 la actualización de resguardos de los  bienes muebles como lo establece la Ley de Contabilidad Gubernamental, dando seguimiento y conservando los lineamientos durante el ejercicio 2020.</t>
  </si>
  <si>
    <t>Al 30 Septiembre 2020</t>
  </si>
  <si>
    <t xml:space="preserve"> AL 30 de Septiembre de 2020</t>
  </si>
  <si>
    <t>P03709</t>
  </si>
  <si>
    <t>P04324</t>
  </si>
  <si>
    <t>LIQUIDACION  YURIDIA ALEJANDRA CARRIZALES TORRES</t>
  </si>
  <si>
    <t>FINIQUITO LUIS ENRIQUE MARTINEZ BADILLO</t>
  </si>
  <si>
    <t>P03311</t>
  </si>
  <si>
    <t>LIQUIDACION GERARDO ALVAREZ JUAREZ</t>
  </si>
  <si>
    <t>P02879</t>
  </si>
  <si>
    <t>GD Folio: 210 (REGISTRO DE CUOTAS IMSS JUNIO 3ER BIMESTRE 2020. GD Folio: 210)</t>
  </si>
  <si>
    <t>17-oct.-20</t>
  </si>
  <si>
    <t>D00614</t>
  </si>
  <si>
    <t>APORTACIONES DE SEGURIDAD SOCIAL (REGISTRO DE RCV 4 BIMESTRE 2020)</t>
  </si>
  <si>
    <t>P03853</t>
  </si>
  <si>
    <t>GD Folio: 287 (REGISTRO DE CUOTAS IMSS AGOSTO 2020. GD Folio: 287)</t>
  </si>
  <si>
    <t>P04506</t>
  </si>
  <si>
    <t>GD Folio: 335 (REGISTRO DE CUOTAS OBRERO PATRONAL SEPTIEMBRE 2020. GD Folio: 335)</t>
  </si>
  <si>
    <t>31-dic.-20</t>
  </si>
  <si>
    <t>2111-5-1511</t>
  </si>
  <si>
    <t>10-jul.-20</t>
  </si>
  <si>
    <t>P02917</t>
  </si>
  <si>
    <t>15-dic.-20</t>
  </si>
  <si>
    <t>24-jul.-20</t>
  </si>
  <si>
    <t>P02986</t>
  </si>
  <si>
    <t>07-ago.-20</t>
  </si>
  <si>
    <t>P03452</t>
  </si>
  <si>
    <t>14-ago.-20</t>
  </si>
  <si>
    <t>C01328</t>
  </si>
  <si>
    <t>19-ago.-20</t>
  </si>
  <si>
    <t>P03606</t>
  </si>
  <si>
    <t>04-sep.-20</t>
  </si>
  <si>
    <t>P04053</t>
  </si>
  <si>
    <t>18-sep.-20</t>
  </si>
  <si>
    <t>P04110</t>
  </si>
  <si>
    <t>CATORCENA 14/2020 SINDICATO BASE</t>
  </si>
  <si>
    <t>CATORCENA 15/2020 SINDICATO BASE</t>
  </si>
  <si>
    <t>CATORCENA 16/2020 SINDICATO BASE</t>
  </si>
  <si>
    <t>CATORCENA 17/2020 SINDICATO BASE</t>
  </si>
  <si>
    <t>CATORCENA 18/2020 SINDICATO BASE</t>
  </si>
  <si>
    <t>CATORCENA 19/2020 SINDICATO BASE</t>
  </si>
  <si>
    <t>2111-5-1521</t>
  </si>
  <si>
    <t>YURIDIA ALEJANDRA CARRIZALES TORRES</t>
  </si>
  <si>
    <t>P03761</t>
  </si>
  <si>
    <t>LOPEZ FRANCO CLAUDIA</t>
  </si>
  <si>
    <t>26-ago.-20</t>
  </si>
  <si>
    <t>28-ago.-20</t>
  </si>
  <si>
    <t>2111-5-1541</t>
  </si>
  <si>
    <t>P04348</t>
  </si>
  <si>
    <t>PEDRO MENDOZA ESCAMILLA</t>
  </si>
  <si>
    <t>PRESTACIONES CONTRACTUALES APOYO TRAMITE DE PENSION</t>
  </si>
  <si>
    <t>31-oct.-20</t>
  </si>
  <si>
    <t>01/07/2020</t>
  </si>
  <si>
    <t>P03166</t>
  </si>
  <si>
    <t>B150995</t>
  </si>
  <si>
    <t>01/08/2020</t>
  </si>
  <si>
    <t>P03526</t>
  </si>
  <si>
    <t>B-151767</t>
  </si>
  <si>
    <t>P03530</t>
  </si>
  <si>
    <t>B-150771</t>
  </si>
  <si>
    <t>01/09/2020</t>
  </si>
  <si>
    <t>P04063</t>
  </si>
  <si>
    <t>B 151003</t>
  </si>
  <si>
    <t>P04074</t>
  </si>
  <si>
    <t>B 152638</t>
  </si>
  <si>
    <t>P04101</t>
  </si>
  <si>
    <t>B152725</t>
  </si>
  <si>
    <t>P04103</t>
  </si>
  <si>
    <t>B 152639</t>
  </si>
  <si>
    <t>P04488</t>
  </si>
  <si>
    <t>B152724</t>
  </si>
  <si>
    <t>P03108</t>
  </si>
  <si>
    <t>A168236</t>
  </si>
  <si>
    <t>31/07/2020</t>
  </si>
  <si>
    <t>P03396</t>
  </si>
  <si>
    <t>R40496</t>
  </si>
  <si>
    <t>P03666</t>
  </si>
  <si>
    <t>R40915</t>
  </si>
  <si>
    <t>P03972</t>
  </si>
  <si>
    <t>R40914</t>
  </si>
  <si>
    <t>P03982</t>
  </si>
  <si>
    <t>R40714</t>
  </si>
  <si>
    <t>P03992</t>
  </si>
  <si>
    <t>R41323</t>
  </si>
  <si>
    <t>P04012</t>
  </si>
  <si>
    <t>R40033</t>
  </si>
  <si>
    <t>P04072</t>
  </si>
  <si>
    <t>R 41213</t>
  </si>
  <si>
    <t>P04498</t>
  </si>
  <si>
    <t>R40032</t>
  </si>
  <si>
    <t>2112-1-000176</t>
  </si>
  <si>
    <t>2112-1-000010</t>
  </si>
  <si>
    <t>A456</t>
  </si>
  <si>
    <t>VICTORIA RADIO PUBLICIDAD, SA DE CV</t>
  </si>
  <si>
    <t>2112-1-000011</t>
  </si>
  <si>
    <t>2112-1-000012</t>
  </si>
  <si>
    <t>P03406</t>
  </si>
  <si>
    <t>A-1027</t>
  </si>
  <si>
    <t>P03522</t>
  </si>
  <si>
    <t>A1030</t>
  </si>
  <si>
    <t>P03970</t>
  </si>
  <si>
    <t>A 1031</t>
  </si>
  <si>
    <t>P04133</t>
  </si>
  <si>
    <t>A1036</t>
  </si>
  <si>
    <t>P04273</t>
  </si>
  <si>
    <t>A 1037</t>
  </si>
  <si>
    <t>P04496</t>
  </si>
  <si>
    <t>A1043</t>
  </si>
  <si>
    <t>2112-1-000013</t>
  </si>
  <si>
    <t>2112-1-000015</t>
  </si>
  <si>
    <t>P04315</t>
  </si>
  <si>
    <t>B 8598</t>
  </si>
  <si>
    <t>P01140</t>
  </si>
  <si>
    <t>B5170</t>
  </si>
  <si>
    <t>P03514</t>
  </si>
  <si>
    <t>A00058830</t>
  </si>
  <si>
    <t>P03524</t>
  </si>
  <si>
    <t>A00058308</t>
  </si>
  <si>
    <t>2112-1-000027</t>
  </si>
  <si>
    <t>P03966</t>
  </si>
  <si>
    <t>S000071874</t>
  </si>
  <si>
    <t>AUTOMOVILES VICTORIA, S.A. DE C.V.</t>
  </si>
  <si>
    <t>MANTENIMIENTO A PARQUE VEHICULAR</t>
  </si>
  <si>
    <t>P03194</t>
  </si>
  <si>
    <t>515404</t>
  </si>
  <si>
    <t>P03209</t>
  </si>
  <si>
    <t>515480</t>
  </si>
  <si>
    <t>P03601</t>
  </si>
  <si>
    <t>515601</t>
  </si>
  <si>
    <t>03/09/2020</t>
  </si>
  <si>
    <t>P04215</t>
  </si>
  <si>
    <t>515787</t>
  </si>
  <si>
    <t>P03791</t>
  </si>
  <si>
    <t>235</t>
  </si>
  <si>
    <t>P04057</t>
  </si>
  <si>
    <t>236</t>
  </si>
  <si>
    <t>25/09/2020</t>
  </si>
  <si>
    <t>P04352</t>
  </si>
  <si>
    <t>SUC 2474</t>
  </si>
  <si>
    <t>P04354</t>
  </si>
  <si>
    <t>SUC 2475</t>
  </si>
  <si>
    <t>P04356</t>
  </si>
  <si>
    <t>SUC 2476</t>
  </si>
  <si>
    <t>P04358</t>
  </si>
  <si>
    <t>SUC 2477</t>
  </si>
  <si>
    <t>P04360</t>
  </si>
  <si>
    <t>SUC 2478</t>
  </si>
  <si>
    <t>P04362</t>
  </si>
  <si>
    <t>SUC 2479</t>
  </si>
  <si>
    <t>P04369</t>
  </si>
  <si>
    <t>SUC 2480</t>
  </si>
  <si>
    <t>P04371</t>
  </si>
  <si>
    <t>SUC 2481</t>
  </si>
  <si>
    <t>P04373</t>
  </si>
  <si>
    <t>SUC 2482</t>
  </si>
  <si>
    <t>P04375</t>
  </si>
  <si>
    <t>SUC 2483</t>
  </si>
  <si>
    <t>P04378</t>
  </si>
  <si>
    <t>SUC 2484</t>
  </si>
  <si>
    <t>P04382</t>
  </si>
  <si>
    <t>SUC 2485</t>
  </si>
  <si>
    <t>P04384</t>
  </si>
  <si>
    <t>SUC 2486</t>
  </si>
  <si>
    <t>P04386</t>
  </si>
  <si>
    <t>SUC 2487</t>
  </si>
  <si>
    <t>P04388</t>
  </si>
  <si>
    <t>MAT 5860</t>
  </si>
  <si>
    <t>30/09/2020</t>
  </si>
  <si>
    <t>P04412</t>
  </si>
  <si>
    <t>SUC 2489</t>
  </si>
  <si>
    <t>P04414</t>
  </si>
  <si>
    <t>SUC 2490</t>
  </si>
  <si>
    <t>P04416</t>
  </si>
  <si>
    <t>SUC 2491</t>
  </si>
  <si>
    <t>P04418</t>
  </si>
  <si>
    <t>SUC 2492</t>
  </si>
  <si>
    <t>P04420</t>
  </si>
  <si>
    <t>SUC 2493</t>
  </si>
  <si>
    <t>P04422</t>
  </si>
  <si>
    <t>SUC 2494</t>
  </si>
  <si>
    <t>145</t>
  </si>
  <si>
    <t>5083</t>
  </si>
  <si>
    <t>P04266</t>
  </si>
  <si>
    <t>5085</t>
  </si>
  <si>
    <t>P04264</t>
  </si>
  <si>
    <t>4983</t>
  </si>
  <si>
    <t>P04099</t>
  </si>
  <si>
    <t>5056</t>
  </si>
  <si>
    <t>P04097</t>
  </si>
  <si>
    <t>4971</t>
  </si>
  <si>
    <t>P03413</t>
  </si>
  <si>
    <t>4839</t>
  </si>
  <si>
    <t>P03134</t>
  </si>
  <si>
    <t>1391</t>
  </si>
  <si>
    <t>P04460</t>
  </si>
  <si>
    <t>1387</t>
  </si>
  <si>
    <t>P04458</t>
  </si>
  <si>
    <t>1385</t>
  </si>
  <si>
    <t>P04454</t>
  </si>
  <si>
    <t>1370</t>
  </si>
  <si>
    <t>P04069</t>
  </si>
  <si>
    <t>1371</t>
  </si>
  <si>
    <t>P04003</t>
  </si>
  <si>
    <t>1367</t>
  </si>
  <si>
    <t>P04000</t>
  </si>
  <si>
    <t>1369</t>
  </si>
  <si>
    <t>P03996</t>
  </si>
  <si>
    <t>C373</t>
  </si>
  <si>
    <t>P03026</t>
  </si>
  <si>
    <t>P03023</t>
  </si>
  <si>
    <t>C370</t>
  </si>
  <si>
    <t>P03010</t>
  </si>
  <si>
    <t>P03365</t>
  </si>
  <si>
    <t>000037545</t>
  </si>
  <si>
    <t>P03369</t>
  </si>
  <si>
    <t>000041630</t>
  </si>
  <si>
    <t>P03371</t>
  </si>
  <si>
    <t>000041629</t>
  </si>
  <si>
    <t>P03373</t>
  </si>
  <si>
    <t>000043624</t>
  </si>
  <si>
    <t>P03375</t>
  </si>
  <si>
    <t>000043629</t>
  </si>
  <si>
    <t>P03888</t>
  </si>
  <si>
    <t>SSBA000045556</t>
  </si>
  <si>
    <t>P03890</t>
  </si>
  <si>
    <t>SSBA000045557</t>
  </si>
  <si>
    <t>P04221</t>
  </si>
  <si>
    <t>SSBA-45356</t>
  </si>
  <si>
    <t>P04223</t>
  </si>
  <si>
    <t>SSBA-47576</t>
  </si>
  <si>
    <t>P03388</t>
  </si>
  <si>
    <t>A12286</t>
  </si>
  <si>
    <t>P03781</t>
  </si>
  <si>
    <t>A-12649</t>
  </si>
  <si>
    <t>2112-1-000086</t>
  </si>
  <si>
    <t>2112-1-000085</t>
  </si>
  <si>
    <t>2112--1-000118</t>
  </si>
  <si>
    <t>P01148</t>
  </si>
  <si>
    <t>SUMINISTRO E INSTALACION DE BOMBA SUMERGIBLE</t>
  </si>
  <si>
    <t>P03120</t>
  </si>
  <si>
    <t>P00688</t>
  </si>
  <si>
    <t>4481R</t>
  </si>
  <si>
    <t>P00690</t>
  </si>
  <si>
    <t>4480</t>
  </si>
  <si>
    <t>P01216</t>
  </si>
  <si>
    <t>4556R</t>
  </si>
  <si>
    <t>P01218</t>
  </si>
  <si>
    <t>4554R</t>
  </si>
  <si>
    <t>P01479</t>
  </si>
  <si>
    <t>4574</t>
  </si>
  <si>
    <t>P01596</t>
  </si>
  <si>
    <t>4575R</t>
  </si>
  <si>
    <t>P01450</t>
  </si>
  <si>
    <t>4555R</t>
  </si>
  <si>
    <t>P02177</t>
  </si>
  <si>
    <t>4602R</t>
  </si>
  <si>
    <t>P03127</t>
  </si>
  <si>
    <t>4654R</t>
  </si>
  <si>
    <t>07/07/2020</t>
  </si>
  <si>
    <t>P02994</t>
  </si>
  <si>
    <t>4694 R</t>
  </si>
  <si>
    <t>P03504</t>
  </si>
  <si>
    <t>4705 R</t>
  </si>
  <si>
    <t>P03520</t>
  </si>
  <si>
    <t>4704 R</t>
  </si>
  <si>
    <t>P03552</t>
  </si>
  <si>
    <t>4695-R</t>
  </si>
  <si>
    <t>P03307</t>
  </si>
  <si>
    <t>MATR90739</t>
  </si>
  <si>
    <t>P03767</t>
  </si>
  <si>
    <t>MATR90765</t>
  </si>
  <si>
    <t>P03771</t>
  </si>
  <si>
    <t>MTR91499</t>
  </si>
  <si>
    <t>2112-1-000132</t>
  </si>
  <si>
    <t>P04092</t>
  </si>
  <si>
    <t>F5257</t>
  </si>
  <si>
    <t>P00901</t>
  </si>
  <si>
    <t>A5171</t>
  </si>
  <si>
    <t>P01030</t>
  </si>
  <si>
    <t>A5187</t>
  </si>
  <si>
    <t>P01039</t>
  </si>
  <si>
    <t>A5190</t>
  </si>
  <si>
    <t>P01444</t>
  </si>
  <si>
    <t>A5203</t>
  </si>
  <si>
    <t>P02085</t>
  </si>
  <si>
    <t>A5225</t>
  </si>
  <si>
    <t>P03185</t>
  </si>
  <si>
    <t>A5268</t>
  </si>
  <si>
    <t>P03994</t>
  </si>
  <si>
    <t>A5298</t>
  </si>
  <si>
    <t>P04045</t>
  </si>
  <si>
    <t>A 5297</t>
  </si>
  <si>
    <t>P04328</t>
  </si>
  <si>
    <t>A 5305</t>
  </si>
  <si>
    <t>P04467</t>
  </si>
  <si>
    <t>A5312</t>
  </si>
  <si>
    <t>14/09/2020</t>
  </si>
  <si>
    <t>C01496</t>
  </si>
  <si>
    <t>61479</t>
  </si>
  <si>
    <t>P03550</t>
  </si>
  <si>
    <t>A-166</t>
  </si>
  <si>
    <t>P04017</t>
  </si>
  <si>
    <t>A-168</t>
  </si>
  <si>
    <t>2112-1-000148</t>
  </si>
  <si>
    <t>P03074</t>
  </si>
  <si>
    <t>02/07/2020</t>
  </si>
  <si>
    <t>P03167</t>
  </si>
  <si>
    <t>FS111</t>
  </si>
  <si>
    <t>P03536</t>
  </si>
  <si>
    <t>FS-115</t>
  </si>
  <si>
    <t>P03538</t>
  </si>
  <si>
    <t>FS-114</t>
  </si>
  <si>
    <t>P04054</t>
  </si>
  <si>
    <t>FS118</t>
  </si>
  <si>
    <t>02/09/2020</t>
  </si>
  <si>
    <t>P04059</t>
  </si>
  <si>
    <t>FS119</t>
  </si>
  <si>
    <t>P03789</t>
  </si>
  <si>
    <t>60237</t>
  </si>
  <si>
    <t>P03177</t>
  </si>
  <si>
    <t>P03793</t>
  </si>
  <si>
    <t>21</t>
  </si>
  <si>
    <t>P03795</t>
  </si>
  <si>
    <t>P03968</t>
  </si>
  <si>
    <t>13 F</t>
  </si>
  <si>
    <t>P04015</t>
  </si>
  <si>
    <t>14 F</t>
  </si>
  <si>
    <t>P03150</t>
  </si>
  <si>
    <t>1915</t>
  </si>
  <si>
    <t>P03164</t>
  </si>
  <si>
    <t>1912</t>
  </si>
  <si>
    <t>P03303</t>
  </si>
  <si>
    <t>1917</t>
  </si>
  <si>
    <t>P03415</t>
  </si>
  <si>
    <t>1913</t>
  </si>
  <si>
    <t>P03671</t>
  </si>
  <si>
    <t>1926</t>
  </si>
  <si>
    <t>P03673</t>
  </si>
  <si>
    <t>1919</t>
  </si>
  <si>
    <t>P03675</t>
  </si>
  <si>
    <t>1914</t>
  </si>
  <si>
    <t>P03765</t>
  </si>
  <si>
    <t>1916</t>
  </si>
  <si>
    <t>P04228</t>
  </si>
  <si>
    <t>1948</t>
  </si>
  <si>
    <t>2112-1-000232</t>
  </si>
  <si>
    <t>P03548</t>
  </si>
  <si>
    <t>P03598</t>
  </si>
  <si>
    <t>290</t>
  </si>
  <si>
    <t>17/08/2020</t>
  </si>
  <si>
    <t>C01345</t>
  </si>
  <si>
    <t>292</t>
  </si>
  <si>
    <t>2112-1-000223</t>
  </si>
  <si>
    <t>P03775</t>
  </si>
  <si>
    <t>B8322</t>
  </si>
  <si>
    <t>P03777</t>
  </si>
  <si>
    <t>B8323</t>
  </si>
  <si>
    <t>P03803</t>
  </si>
  <si>
    <t>B-8077</t>
  </si>
  <si>
    <t>2112-1-000290</t>
  </si>
  <si>
    <t>P03180</t>
  </si>
  <si>
    <t>V173</t>
  </si>
  <si>
    <t>SERVICIOS INMOBILIARIOS Y DESARROLLOS RESID.LEZLO</t>
  </si>
  <si>
    <t>P04310</t>
  </si>
  <si>
    <t>V 179</t>
  </si>
  <si>
    <t>P04313</t>
  </si>
  <si>
    <t>V 180</t>
  </si>
  <si>
    <t>FACT 149</t>
  </si>
  <si>
    <t>152</t>
  </si>
  <si>
    <t>P03801</t>
  </si>
  <si>
    <t>P04152</t>
  </si>
  <si>
    <t>39</t>
  </si>
  <si>
    <t>P04392</t>
  </si>
  <si>
    <t>P04394</t>
  </si>
  <si>
    <t>43</t>
  </si>
  <si>
    <t>P03245</t>
  </si>
  <si>
    <t>000132</t>
  </si>
  <si>
    <t>P03783</t>
  </si>
  <si>
    <t>000143</t>
  </si>
  <si>
    <t>P03787</t>
  </si>
  <si>
    <t>000142</t>
  </si>
  <si>
    <t>P04268</t>
  </si>
  <si>
    <t>B 5303</t>
  </si>
  <si>
    <t>2112-1-000319</t>
  </si>
  <si>
    <t>P04442</t>
  </si>
  <si>
    <t>A43</t>
  </si>
  <si>
    <t>GUERRERO CARDENAS EMMANUEL</t>
  </si>
  <si>
    <t>P03386</t>
  </si>
  <si>
    <t xml:space="preserve">RENTA DE RETROEXCAVADORA </t>
  </si>
  <si>
    <t>P04019</t>
  </si>
  <si>
    <t>D838</t>
  </si>
  <si>
    <t>P04237</t>
  </si>
  <si>
    <t>D 843</t>
  </si>
  <si>
    <t>P04260</t>
  </si>
  <si>
    <t>D 844</t>
  </si>
  <si>
    <t>P04262</t>
  </si>
  <si>
    <t>D 842</t>
  </si>
  <si>
    <t>P03417</t>
  </si>
  <si>
    <t>1507</t>
  </si>
  <si>
    <t>P04033</t>
  </si>
  <si>
    <t>1520</t>
  </si>
  <si>
    <t>P04396</t>
  </si>
  <si>
    <t>1529</t>
  </si>
  <si>
    <t>P04398</t>
  </si>
  <si>
    <t>1530</t>
  </si>
  <si>
    <t>P04400</t>
  </si>
  <si>
    <t>17/07/2020</t>
  </si>
  <si>
    <t>D01198</t>
  </si>
  <si>
    <t>P03034</t>
  </si>
  <si>
    <t>F53</t>
  </si>
  <si>
    <t>P03540</t>
  </si>
  <si>
    <t>FS-54</t>
  </si>
  <si>
    <t>P04050</t>
  </si>
  <si>
    <t>FS 56</t>
  </si>
  <si>
    <t>2112-1-000414</t>
  </si>
  <si>
    <t>P03964</t>
  </si>
  <si>
    <t>CONSTRUCCIONES D CAL, SA DE CV</t>
  </si>
  <si>
    <t>P03148</t>
  </si>
  <si>
    <t>B160</t>
  </si>
  <si>
    <t>P03668</t>
  </si>
  <si>
    <t>B-168</t>
  </si>
  <si>
    <t>P04500</t>
  </si>
  <si>
    <t>B197</t>
  </si>
  <si>
    <t>P03072</t>
  </si>
  <si>
    <t>FD8ADC</t>
  </si>
  <si>
    <t>09/07/2020</t>
  </si>
  <si>
    <t>P02963</t>
  </si>
  <si>
    <t>98DC3F</t>
  </si>
  <si>
    <t>P03419</t>
  </si>
  <si>
    <t>F112D9</t>
  </si>
  <si>
    <t>P03799</t>
  </si>
  <si>
    <t>AB1256</t>
  </si>
  <si>
    <t>P04300</t>
  </si>
  <si>
    <t>1262 AB</t>
  </si>
  <si>
    <t>2112-1-000432</t>
  </si>
  <si>
    <t>P04056</t>
  </si>
  <si>
    <t>927</t>
  </si>
  <si>
    <t>SALAZAR VAZQUEZ JORGE ALBERTO</t>
  </si>
  <si>
    <t>P04058</t>
  </si>
  <si>
    <t>926</t>
  </si>
  <si>
    <t>P04224</t>
  </si>
  <si>
    <t>925</t>
  </si>
  <si>
    <t>2112-1-000433</t>
  </si>
  <si>
    <t>P04023</t>
  </si>
  <si>
    <t>B00000010</t>
  </si>
  <si>
    <t>GRUPO VICTORIA BR, S.A. DE C.V.</t>
  </si>
  <si>
    <t>P04037</t>
  </si>
  <si>
    <t>B00000011</t>
  </si>
  <si>
    <t>2112-1-000435</t>
  </si>
  <si>
    <t>P04472</t>
  </si>
  <si>
    <t>186</t>
  </si>
  <si>
    <t>EQUIPOS Y SOLUCIONES DOCUMENTALES, S.A. DE C.V.</t>
  </si>
  <si>
    <t>ARRENDAMIENTO DE COPIADORA</t>
  </si>
  <si>
    <t>P04474</t>
  </si>
  <si>
    <t>187</t>
  </si>
  <si>
    <t>P04476</t>
  </si>
  <si>
    <t>195</t>
  </si>
  <si>
    <t>P04478</t>
  </si>
  <si>
    <t>189</t>
  </si>
  <si>
    <t>P04480</t>
  </si>
  <si>
    <t>193</t>
  </si>
  <si>
    <t>P04482</t>
  </si>
  <si>
    <t>192</t>
  </si>
  <si>
    <t>P04484</t>
  </si>
  <si>
    <t>191</t>
  </si>
  <si>
    <t>P04486</t>
  </si>
  <si>
    <t>190</t>
  </si>
  <si>
    <t>P03327</t>
  </si>
  <si>
    <t>RP2031</t>
  </si>
  <si>
    <t>P03532</t>
  </si>
  <si>
    <t>A465</t>
  </si>
  <si>
    <t>P04406</t>
  </si>
  <si>
    <t>A 495</t>
  </si>
  <si>
    <t>P04408</t>
  </si>
  <si>
    <t>A 496</t>
  </si>
  <si>
    <t>2112-1-000446</t>
  </si>
  <si>
    <t>P04140</t>
  </si>
  <si>
    <t>F00008630</t>
  </si>
  <si>
    <t>COMPUTADORAS Y SISTEMAS DE VICTORIA SA DE CV</t>
  </si>
  <si>
    <t>MATERIALES PARA EQUIPO DE COMPUTO</t>
  </si>
  <si>
    <t>P04305</t>
  </si>
  <si>
    <t>F00008661</t>
  </si>
  <si>
    <t>2112-1-000447</t>
  </si>
  <si>
    <t>P04404</t>
  </si>
  <si>
    <t>CANTU ACEVEDO ALBERTO ADAN</t>
  </si>
  <si>
    <t>ARRENDAMIENTO RETROEXCAVADDORA</t>
  </si>
  <si>
    <t>2112-1-000448</t>
  </si>
  <si>
    <t>P03390</t>
  </si>
  <si>
    <t>42BDA1</t>
  </si>
  <si>
    <t>BERRONES NIETO JESUS ALEJANDRO</t>
  </si>
  <si>
    <t>2112-1-000450</t>
  </si>
  <si>
    <t>P04006</t>
  </si>
  <si>
    <t>144</t>
  </si>
  <si>
    <t>HERNANDEZ FLORES IRMA CLAUDIA</t>
  </si>
  <si>
    <t>P04296</t>
  </si>
  <si>
    <t>2112--2-000118</t>
  </si>
  <si>
    <t>2112-2-000119</t>
  </si>
  <si>
    <t>C01247</t>
  </si>
  <si>
    <t>C01419</t>
  </si>
  <si>
    <t>DEVOLUCION DE NOMINA</t>
  </si>
  <si>
    <t>6% IVA RETENIDO</t>
  </si>
  <si>
    <t>C01510</t>
  </si>
  <si>
    <t>C01449</t>
  </si>
  <si>
    <t>C01450</t>
  </si>
  <si>
    <t>83C87E</t>
  </si>
  <si>
    <t>C01451</t>
  </si>
  <si>
    <t>C01474</t>
  </si>
  <si>
    <t>C01473</t>
  </si>
  <si>
    <t>62D833</t>
  </si>
  <si>
    <t>C01281</t>
  </si>
  <si>
    <t>IMSS(NOMINA CONFIANZA BASE CAT 16 2020. GP Folio: 216)</t>
  </si>
  <si>
    <t>17-sep.-20</t>
  </si>
  <si>
    <t>C01282</t>
  </si>
  <si>
    <t>IMSS (NOMINA CONFIANZA EVENTUAL  CAT 16 2020. GP Folio: 217)</t>
  </si>
  <si>
    <t>C01283</t>
  </si>
  <si>
    <t>IMSS (NOMINA SINDICATO EVENTAL CAT 16 2020. GP Folio: 218)</t>
  </si>
  <si>
    <t>C01284</t>
  </si>
  <si>
    <t>IMSS(NOMINA SINDICATO BASE CAT 16 2020. GP Folio: 219)</t>
  </si>
  <si>
    <t>C01333</t>
  </si>
  <si>
    <t>REGISTRO DE CUOTAS IMSS JUNIO 3ER BIMESTRE 2020</t>
  </si>
  <si>
    <t>C01375</t>
  </si>
  <si>
    <t>IMSS (NOMINA CONFIANZA BASE CAT 17 2020. GP Folio: 234)</t>
  </si>
  <si>
    <t>C01376</t>
  </si>
  <si>
    <t>IMSS (NOMINA CONFIANZA EVENTUAL CAT 17 2020. GP Folio: 235)</t>
  </si>
  <si>
    <t>C01377</t>
  </si>
  <si>
    <t>IMSS (NOMINA SINDICATO EVENTUAL CAT 17 2020. GP Folio: 236)</t>
  </si>
  <si>
    <t>C01378</t>
  </si>
  <si>
    <t>IMSS (NOMINA SINDICATO BASE CAT 17 2020. GP Folio: 237)</t>
  </si>
  <si>
    <t>C01434</t>
  </si>
  <si>
    <t>IMSS (NOMINA CONFIANZA BASE CAT 18 2020. GP Folio: 247)</t>
  </si>
  <si>
    <t>C01435</t>
  </si>
  <si>
    <t>IMSS (NOMINA CONFIANZA EVENTUAL CAT 18 2020. GP Folio: 248)</t>
  </si>
  <si>
    <t>C01437</t>
  </si>
  <si>
    <t>IMSS (NOMINA SINDICATO EVENTUAL CAT 18 2020. GP Folio: 250)</t>
  </si>
  <si>
    <t>C01438</t>
  </si>
  <si>
    <t>IMSS (NOMINA SINDICATO BASE CAT 18 2020. GP Folio: 251)</t>
  </si>
  <si>
    <t>C01518</t>
  </si>
  <si>
    <t>IMSS (NOMINA CONFIAZA BASE CAT 19 2020. GP Folio: 268)</t>
  </si>
  <si>
    <t>C01519</t>
  </si>
  <si>
    <t>IMSS(NOMINA CONFIANZA EVENTUAL CAT 19 2020. GP Folio: 269)</t>
  </si>
  <si>
    <t>C01520</t>
  </si>
  <si>
    <t>IMSS (NOMINA SINDICATO EVENTUAL CAT 19 2020. GP Folio: 270)</t>
  </si>
  <si>
    <t>C01521</t>
  </si>
  <si>
    <t>IMSS (NOMINA SINDICATO BASE CAT 19 2020.. GP Folio: 271)</t>
  </si>
  <si>
    <t>FONACOT (NOMINA CONFIANZA BASE CAT 18 2020. GP Folio: 247)</t>
  </si>
  <si>
    <t>07-oct.-20</t>
  </si>
  <si>
    <t>FONACOT (NOMINA CONFIANZA EVENTUAL CAT 18 2020. GP Folio: 248)</t>
  </si>
  <si>
    <t>FONACOT(NOMINA SINDICATO EVENTUAL CAT 18 2020. GP Folio: 250)</t>
  </si>
  <si>
    <t>FONACOT(NOMINA SINDICATO BASE CAT 18 2020. GP Folio: 251)</t>
  </si>
  <si>
    <t>FONACOT (NOMINA CONFIAZA BASE CAT 19 2020. GP Folio: 268)</t>
  </si>
  <si>
    <t>FONACOT (NOMINA CONFIANZA EVENTUAL CAT 19 2020. GP Folio: 269)</t>
  </si>
  <si>
    <t>FONACOT (NOMINA SINDICATO EVENTUAL CAT 19 2020. GP Folio: 270)</t>
  </si>
  <si>
    <t>FONACOT (NOMINA SINDICATO BASE CAT 19 2020.. GP Folio: 271)</t>
  </si>
  <si>
    <t>29-may.-20</t>
  </si>
  <si>
    <t>D02031</t>
  </si>
  <si>
    <t>NOMINA SINDICATO BASE</t>
  </si>
  <si>
    <t>LIBERTAD SERVICIOS FINANCIEROS SA DE CV SFP</t>
  </si>
  <si>
    <t>LIBERTAD RETENCIONES CATORCENA 16</t>
  </si>
  <si>
    <t>LIBERTAD RETENCIONES CATORCENA 17</t>
  </si>
  <si>
    <t>LIBERTAD RETENCIONES CATORCENA 18</t>
  </si>
  <si>
    <t>LIBERTAD RETENCIONES CATORCENA 19</t>
  </si>
  <si>
    <t>30-jun.-20</t>
  </si>
  <si>
    <t>21-ago.-20</t>
  </si>
  <si>
    <t>21-sep.-20</t>
  </si>
  <si>
    <t>2117-01-04-17</t>
  </si>
  <si>
    <t>C01140</t>
  </si>
  <si>
    <t>ISR CATORCENA 14/2020 CONFIANZA BASE</t>
  </si>
  <si>
    <t>17-ago.-20</t>
  </si>
  <si>
    <t>C01141</t>
  </si>
  <si>
    <t>ISR CATORCENA 14/2020 CONFIANZA EVENTUAL</t>
  </si>
  <si>
    <t>C01142</t>
  </si>
  <si>
    <t>ISR CATORCENA 14/2020 SINDICATO EVENTUAL</t>
  </si>
  <si>
    <t>C01143</t>
  </si>
  <si>
    <t>ISR CATORCENA 14/2020 SINDICATO BASE</t>
  </si>
  <si>
    <t>15-jul.-20</t>
  </si>
  <si>
    <t>C01167</t>
  </si>
  <si>
    <t>ISR LIQUIDACION DE ERNESTO JAVIER HACES MONTEMAYOR</t>
  </si>
  <si>
    <t>20-jul.-20</t>
  </si>
  <si>
    <t>C01202</t>
  </si>
  <si>
    <t>C01220</t>
  </si>
  <si>
    <t>ISR CATORCENA 15/2020 CONFIANZA BASE</t>
  </si>
  <si>
    <t>C01221</t>
  </si>
  <si>
    <t>ISR CATORCENA 15/2020 CONFIANZA EVENTUAL</t>
  </si>
  <si>
    <t>C01222</t>
  </si>
  <si>
    <t>ISR CATORCENA 15/2020 SINDICATO EVENTUAL</t>
  </si>
  <si>
    <t>C01223</t>
  </si>
  <si>
    <t>ISR CATORCENA 15/2020 SINDICATO BASE</t>
  </si>
  <si>
    <t>29-jul.-20</t>
  </si>
  <si>
    <t>C01240</t>
  </si>
  <si>
    <t>S/C COMPENSACIONES JULIO 2020</t>
  </si>
  <si>
    <t>31-jul.-20</t>
  </si>
  <si>
    <t>C01251</t>
  </si>
  <si>
    <t>2117-01-04-18</t>
  </si>
  <si>
    <t>ISR CATORCENA 16/2020 CONFIANZA BASE</t>
  </si>
  <si>
    <t>ISR CATORCENA 16/2020 CONFIANZA EVENTUAL</t>
  </si>
  <si>
    <t>ISR CATORCENA 16/2020 SINDICATO EVENTUAL</t>
  </si>
  <si>
    <t>ISR CATORCENA 16/2020 SINDICATO BASE</t>
  </si>
  <si>
    <t>C01324</t>
  </si>
  <si>
    <t>ISR LIQUIDACION DE DIEGO ANDRES PEREZ GONZALEZ</t>
  </si>
  <si>
    <t>C01329</t>
  </si>
  <si>
    <t>ISR LIQUIDACION DE MANUEL CARREON MOTA</t>
  </si>
  <si>
    <t>C01339</t>
  </si>
  <si>
    <t>ISR CATORCENA 17/2020 CONFIANZA BASE</t>
  </si>
  <si>
    <t>ISR CATORCENA 17/2020 CONFIANZA EVENTUAL</t>
  </si>
  <si>
    <t>ISR CATORCENA 17/2020 SINDICATO EVENTUAL</t>
  </si>
  <si>
    <t>ISR CATORCENA 17/2020 SINDICATO BASE</t>
  </si>
  <si>
    <t>C01410</t>
  </si>
  <si>
    <t>S/C COMPENSACIONES AGOSTO 2020</t>
  </si>
  <si>
    <t>31-ago.-20</t>
  </si>
  <si>
    <t>C01421</t>
  </si>
  <si>
    <t>2117-01-04-19</t>
  </si>
  <si>
    <t>ISR CATORCENA 18/2020 CONFIANZA BASE</t>
  </si>
  <si>
    <t>ISR CATORCENA 18/2020 CONFIANZA EVENTUAL</t>
  </si>
  <si>
    <t>ISR CATORCENA 18/2020 SINDICATO EVENTUAL</t>
  </si>
  <si>
    <t>ISR CATORCENA 18/2020 SINDICATO BASE</t>
  </si>
  <si>
    <t>07-sep.-20</t>
  </si>
  <si>
    <t>C01460</t>
  </si>
  <si>
    <t>ISR DE VACACIONES PERSONAL DEL SINDICATO</t>
  </si>
  <si>
    <t>C01512</t>
  </si>
  <si>
    <t>ISR CATORCENA 19/2020 CONFIANZA BASE</t>
  </si>
  <si>
    <t>ISR CATORCENA 19/2020 CONFIANZA EVENTUAL</t>
  </si>
  <si>
    <t>ISR CATORCENA 19/2020 SINDICATO EVENTUAL</t>
  </si>
  <si>
    <t>ISR CATORCENA 19/2020 SINDICATO BASE</t>
  </si>
  <si>
    <t>30-sep.-20</t>
  </si>
  <si>
    <t>C01583</t>
  </si>
  <si>
    <t>C01584</t>
  </si>
  <si>
    <t>S/C COMPENSACIONES SEPTIEMBRE 2020</t>
  </si>
  <si>
    <t>2117-01-04-23</t>
  </si>
  <si>
    <t>PENSIONES ALIMENTICIAS</t>
  </si>
  <si>
    <t>NOMINA DE SINDICATO EVENTUAL CATORCENA NUM 16-2020</t>
  </si>
  <si>
    <t>D00641</t>
  </si>
  <si>
    <t>D00748</t>
  </si>
  <si>
    <t>31-dic.-15</t>
  </si>
  <si>
    <t>31-ene.-16</t>
  </si>
  <si>
    <t>IMPUESTO SOBRE NOMINAS ENERO 2017</t>
  </si>
  <si>
    <t>29-feb.-16</t>
  </si>
  <si>
    <t>IMPUESTO SOBRE NOMINAS FEBRERO 2017</t>
  </si>
  <si>
    <t>29-mar.-16</t>
  </si>
  <si>
    <t>IMPUESTO SOBRE NOMINAS MARZO 2017</t>
  </si>
  <si>
    <t>30-abr.-16</t>
  </si>
  <si>
    <t>IMPUESTO SOBRE NOMINAS ABRIL 2017</t>
  </si>
  <si>
    <t>31-may.-16</t>
  </si>
  <si>
    <t>IMPUESTO SOBRE NOMINAS MAYO 2017</t>
  </si>
  <si>
    <t>30-jun.-16</t>
  </si>
  <si>
    <t>IMPUESTO SOBRE NOMINAS  JUNIO 2017</t>
  </si>
  <si>
    <t>31-jul.-16</t>
  </si>
  <si>
    <t>IMPUESTO SOBRE NOMINAS  JULIO 2017</t>
  </si>
  <si>
    <t>31-ago.-16</t>
  </si>
  <si>
    <t>IMPUESTO SOBRE NOMINAS AGOSTO 2017</t>
  </si>
  <si>
    <t>30-sep.-17</t>
  </si>
  <si>
    <t>POLIZA DEL 3% SOBRE NOMINA SEPTIEMBRE 2017</t>
  </si>
  <si>
    <t>31-oct.-17</t>
  </si>
  <si>
    <t>POLIZA DEL 3% SOBRE NOMINA OCTUBRE 2017</t>
  </si>
  <si>
    <t>30-nov.-17</t>
  </si>
  <si>
    <t>POLIZA DEL 3% SOBRE NOMINA NOVIEMBRE 2017</t>
  </si>
  <si>
    <t>29-dic.-17</t>
  </si>
  <si>
    <t>POLIZA DEL 3% SOBRE NOMINA DICIEMBRE DE 2017</t>
  </si>
  <si>
    <t>31-ene.-18</t>
  </si>
  <si>
    <t>POLIZA DEL 3% SOBRE NOMINA ENERO 2018</t>
  </si>
  <si>
    <t>28-feb.-18</t>
  </si>
  <si>
    <t>POLIZA DEL 3% SOBRE NOMINA FEBRERO 2018</t>
  </si>
  <si>
    <t>30-mar.-18</t>
  </si>
  <si>
    <t>POLIZA DEL 3% SOBRE NOMINA MARZO DE 2018</t>
  </si>
  <si>
    <t>30-abr.-18</t>
  </si>
  <si>
    <t>POLIZA DEL 3% SOBRE NOMINAS ABRIL 2018</t>
  </si>
  <si>
    <t>31-may.-18</t>
  </si>
  <si>
    <t>POLIZA DEL 3% SOBRE NOMINAS MAYO 2018</t>
  </si>
  <si>
    <t>29-jun.-18</t>
  </si>
  <si>
    <t>POLIZA DEL 3% SOBRE NOMINAS JUNIO 2018</t>
  </si>
  <si>
    <t>31-jul.-18</t>
  </si>
  <si>
    <t>POLIZA DEL 3% SOBRE NOMINAS JULIO 2018</t>
  </si>
  <si>
    <t>31-ago.-18</t>
  </si>
  <si>
    <t>POLIZA DEL 3% SOBRE NOMINAS AGOSTO 2018</t>
  </si>
  <si>
    <t>27-sep.-18</t>
  </si>
  <si>
    <t>POLIZA DEL 3% SOBRE NOMINAS SEPTIEMBRE 2018</t>
  </si>
  <si>
    <t>31-oct.-18</t>
  </si>
  <si>
    <t>30-nov.-18</t>
  </si>
  <si>
    <t>POLIZA 3% SOBRE NOMINAS NOVIEMBRE DE 2018</t>
  </si>
  <si>
    <t>31-dic.-18</t>
  </si>
  <si>
    <t>31-ene.-19</t>
  </si>
  <si>
    <t>28-feb.-19</t>
  </si>
  <si>
    <t>31-mar.-19</t>
  </si>
  <si>
    <t>30-abr.-19</t>
  </si>
  <si>
    <t>31-may.-19</t>
  </si>
  <si>
    <t>30-jun.-19</t>
  </si>
  <si>
    <t>30-jul.-19</t>
  </si>
  <si>
    <t>15-ago.-19</t>
  </si>
  <si>
    <t>31-ago.-19</t>
  </si>
  <si>
    <t>15-sep.-19</t>
  </si>
  <si>
    <t>30-sep.-19</t>
  </si>
  <si>
    <t>15-oct.-19</t>
  </si>
  <si>
    <t>30-oct.-19</t>
  </si>
  <si>
    <t>15-nov.-19</t>
  </si>
  <si>
    <t>30-nov.-19</t>
  </si>
  <si>
    <t>15-dic.-19</t>
  </si>
  <si>
    <t>31-dic.-19</t>
  </si>
  <si>
    <t>15-ene.-20</t>
  </si>
  <si>
    <t>31-ene.-20</t>
  </si>
  <si>
    <t>15-feb.-20</t>
  </si>
  <si>
    <t>29-feb.-20</t>
  </si>
  <si>
    <t>15-mar.-20</t>
  </si>
  <si>
    <t>31-mar.-20</t>
  </si>
  <si>
    <t>15-abr.-20</t>
  </si>
  <si>
    <t>30-abr.-20</t>
  </si>
  <si>
    <t>3% S/ NOMINAS ABRIL 2020</t>
  </si>
  <si>
    <t>15-may.-20</t>
  </si>
  <si>
    <t>31-may.-20</t>
  </si>
  <si>
    <t>3% S/ NOMINAS MAYO 2020</t>
  </si>
  <si>
    <t>15-jun.-20</t>
  </si>
  <si>
    <t>P02807</t>
  </si>
  <si>
    <t>3% S/ NOMINAS JUNIO 2020</t>
  </si>
  <si>
    <t>P03359</t>
  </si>
  <si>
    <t>3% S/ NOMINAS JULIO 2020</t>
  </si>
  <si>
    <t>15-ago.-20</t>
  </si>
  <si>
    <t>P03849</t>
  </si>
  <si>
    <t>3% S/ NOMINAS AGOSTO 2020</t>
  </si>
  <si>
    <t>15-sep.-20</t>
  </si>
  <si>
    <t>P04501</t>
  </si>
  <si>
    <t>3% S/ NOMINAS SEPTIEMBRE 2020</t>
  </si>
  <si>
    <t>15-oct.-20</t>
  </si>
  <si>
    <t>2119-003</t>
  </si>
  <si>
    <t>D00756</t>
  </si>
  <si>
    <t>BENITEZ MARTINEZ EVARISTO</t>
  </si>
  <si>
    <t>REPOSICION DE EFECTIVO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</si>
</sst>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quot;$&quot;#,##0"/>
    <numFmt numFmtId="44" formatCode="_-&quot;$&quot;* #,##0.00_-;\-&quot;$&quot;* #,##0.00_-;_-&quot;$&quot;* &quot;-&quot;??_-;_-@_-"/>
    <numFmt numFmtId="43" formatCode="_-* #,##0.00_-;\-* #,##0.00_-;_-* &quot;-&quot;??_-;_-@_-"/>
    <numFmt numFmtId="164" formatCode="d/mm/yyyy;@"/>
    <numFmt numFmtId="165" formatCode="&quot;$&quot;#,##0.00"/>
    <numFmt numFmtId="166" formatCode="[$-1540A]dd\-mmm\-yy;@"/>
    <numFmt numFmtId="167" formatCode="_-&quot;$&quot;* #,##0_-;\-&quot;$&quot;* #,##0_-;_-&quot;$&quot;* &quot;-&quot;??_-;_-@_-"/>
    <numFmt numFmtId="168" formatCode="#,##0_ ;\-#,##0\ "/>
    <numFmt numFmtId="169" formatCode="_-* #,##0_-;\-* #,##0_-;_-* &quot;-&quot;??_-;_-@_-"/>
    <numFmt numFmtId="170" formatCode="General_)"/>
    <numFmt numFmtId="171" formatCode="_(* #,##0.00_);_(* \(#,##0.00\);_(* &quot;-&quot;??_);_(@_)"/>
    <numFmt numFmtId="172" formatCode="_(&quot;$&quot;* #,##0.00_);_(&quot;$&quot;* \(#,##0.00\);_(&quot;$&quot;* &quot;-&quot;??_);_(@_)"/>
    <numFmt numFmtId="173" formatCode="dd/mm/yyyy;@"/>
  </numFmts>
  <fonts count="94" x14ac:knownFonts="1">
    <font>
      <sz val="11"/>
      <color theme="1"/>
      <name val="Calibri"/>
      <family val="2"/>
      <scheme val="minor"/>
    </font>
    <font>
      <sz val="11"/>
      <color theme="1"/>
      <name val="Calibri"/>
      <family val="2"/>
      <scheme val="minor"/>
    </font>
    <font>
      <sz val="11"/>
      <color rgb="FF9C0006"/>
      <name val="Calibri"/>
      <family val="2"/>
      <scheme val="minor"/>
    </font>
    <font>
      <sz val="11"/>
      <color rgb="FFFF0000"/>
      <name val="Calibri"/>
      <family val="2"/>
      <scheme val="minor"/>
    </font>
    <font>
      <b/>
      <sz val="11"/>
      <color theme="1"/>
      <name val="Calibri"/>
      <family val="2"/>
      <scheme val="minor"/>
    </font>
    <font>
      <b/>
      <sz val="10"/>
      <color rgb="FF000000"/>
      <name val="Arial"/>
      <family val="2"/>
    </font>
    <font>
      <b/>
      <sz val="11"/>
      <color rgb="FF000000"/>
      <name val="Arial"/>
      <family val="2"/>
    </font>
    <font>
      <b/>
      <sz val="8"/>
      <color rgb="FF000000"/>
      <name val="Arial"/>
      <family val="2"/>
    </font>
    <font>
      <sz val="8"/>
      <color rgb="FF000000"/>
      <name val="Arial"/>
      <family val="2"/>
    </font>
    <font>
      <sz val="8"/>
      <name val="Arial"/>
      <family val="2"/>
    </font>
    <font>
      <sz val="8"/>
      <color theme="1"/>
      <name val="Times New Roman"/>
      <family val="1"/>
    </font>
    <font>
      <b/>
      <i/>
      <sz val="8"/>
      <color rgb="FF000000"/>
      <name val="Arial"/>
      <family val="2"/>
    </font>
    <font>
      <sz val="10"/>
      <color theme="1"/>
      <name val="Calibri"/>
      <family val="2"/>
      <scheme val="minor"/>
    </font>
    <font>
      <sz val="8"/>
      <color theme="1"/>
      <name val="Calibri"/>
      <family val="2"/>
      <scheme val="minor"/>
    </font>
    <font>
      <b/>
      <sz val="10"/>
      <color theme="1"/>
      <name val="Arial"/>
      <family val="2"/>
    </font>
    <font>
      <sz val="8"/>
      <color theme="1"/>
      <name val="Arial"/>
      <family val="2"/>
    </font>
    <font>
      <b/>
      <sz val="8"/>
      <color indexed="8"/>
      <name val="Arial"/>
      <family val="2"/>
    </font>
    <font>
      <b/>
      <sz val="8"/>
      <color theme="1"/>
      <name val="Arial"/>
      <family val="2"/>
    </font>
    <font>
      <sz val="8"/>
      <color rgb="FF000000"/>
      <name val="Tahoma"/>
      <family val="2"/>
    </font>
    <font>
      <sz val="8"/>
      <color indexed="8"/>
      <name val="Arial"/>
      <family val="2"/>
    </font>
    <font>
      <sz val="10"/>
      <name val="Arial"/>
      <family val="2"/>
    </font>
    <font>
      <b/>
      <sz val="11"/>
      <color theme="1"/>
      <name val="Arial"/>
      <family val="2"/>
    </font>
    <font>
      <sz val="72"/>
      <color theme="1"/>
      <name val="Calibri"/>
      <family val="2"/>
      <scheme val="minor"/>
    </font>
    <font>
      <sz val="11"/>
      <color indexed="8"/>
      <name val="Calibri"/>
      <family val="2"/>
    </font>
    <font>
      <b/>
      <sz val="10"/>
      <name val="Arial"/>
      <family val="2"/>
    </font>
    <font>
      <sz val="9"/>
      <name val="Arial"/>
      <family val="2"/>
    </font>
    <font>
      <b/>
      <sz val="9"/>
      <name val="Arial"/>
      <family val="2"/>
    </font>
    <font>
      <b/>
      <i/>
      <sz val="9"/>
      <name val="Arial"/>
      <family val="2"/>
    </font>
    <font>
      <b/>
      <sz val="11"/>
      <name val="Arial"/>
      <family val="2"/>
    </font>
    <font>
      <i/>
      <sz val="8"/>
      <color rgb="FF000000"/>
      <name val="Arial"/>
      <family val="2"/>
    </font>
    <font>
      <sz val="12"/>
      <color theme="1"/>
      <name val="Calibri"/>
      <family val="2"/>
      <scheme val="minor"/>
    </font>
    <font>
      <sz val="11"/>
      <color rgb="FF000000"/>
      <name val="Arial"/>
      <family val="2"/>
    </font>
    <font>
      <i/>
      <sz val="8"/>
      <color theme="1"/>
      <name val="Arial"/>
      <family val="2"/>
    </font>
    <font>
      <sz val="10"/>
      <color rgb="FFFF0000"/>
      <name val="Arial"/>
      <family val="2"/>
    </font>
    <font>
      <sz val="11"/>
      <name val="Arial"/>
      <family val="2"/>
    </font>
    <font>
      <sz val="11"/>
      <color rgb="FFFF0000"/>
      <name val="Arial"/>
      <family val="2"/>
    </font>
    <font>
      <sz val="11"/>
      <name val="Calibri"/>
      <family val="2"/>
      <scheme val="minor"/>
    </font>
    <font>
      <sz val="14"/>
      <color theme="1"/>
      <name val="Calibri"/>
      <family val="2"/>
      <scheme val="minor"/>
    </font>
    <font>
      <sz val="7"/>
      <name val="Arial"/>
      <family val="2"/>
    </font>
    <font>
      <sz val="7"/>
      <color theme="1"/>
      <name val="Calibri"/>
      <family val="2"/>
      <scheme val="minor"/>
    </font>
    <font>
      <i/>
      <sz val="9"/>
      <color theme="1"/>
      <name val="Arial"/>
      <family val="2"/>
    </font>
    <font>
      <sz val="11"/>
      <color theme="1"/>
      <name val="Arial"/>
      <family val="2"/>
    </font>
    <font>
      <sz val="10"/>
      <color theme="1"/>
      <name val="Arial"/>
      <family val="2"/>
    </font>
    <font>
      <b/>
      <sz val="9"/>
      <color theme="1"/>
      <name val="Arial"/>
      <family val="2"/>
    </font>
    <font>
      <b/>
      <sz val="8"/>
      <name val="Arial"/>
      <family val="2"/>
    </font>
    <font>
      <b/>
      <i/>
      <sz val="8"/>
      <name val="Arial"/>
      <family val="2"/>
    </font>
    <font>
      <b/>
      <i/>
      <sz val="8"/>
      <color theme="1"/>
      <name val="Arial"/>
      <family val="2"/>
    </font>
    <font>
      <b/>
      <i/>
      <sz val="9"/>
      <color theme="1"/>
      <name val="Arial"/>
      <family val="2"/>
    </font>
    <font>
      <i/>
      <sz val="8"/>
      <name val="Arial"/>
      <family val="2"/>
    </font>
    <font>
      <sz val="9"/>
      <color theme="1"/>
      <name val="Arial"/>
      <family val="2"/>
    </font>
    <font>
      <sz val="9"/>
      <color theme="1"/>
      <name val="Calibri"/>
      <family val="2"/>
      <scheme val="minor"/>
    </font>
    <font>
      <i/>
      <sz val="10"/>
      <color theme="1"/>
      <name val="Arial"/>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sz val="11"/>
      <color indexed="52"/>
      <name val="Calibri"/>
      <family val="2"/>
    </font>
    <font>
      <sz val="8"/>
      <name val="Tahoma"/>
      <family val="2"/>
    </font>
    <font>
      <sz val="10"/>
      <color indexed="8"/>
      <name val="MS Sans Serif"/>
      <family val="2"/>
    </font>
    <font>
      <sz val="11"/>
      <color indexed="19"/>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6"/>
      <name val="Arial"/>
      <family val="2"/>
    </font>
    <font>
      <sz val="12"/>
      <color rgb="FF000000"/>
      <name val="Calibri"/>
      <family val="2"/>
      <scheme val="minor"/>
    </font>
    <font>
      <sz val="12"/>
      <color indexed="8"/>
      <name val="Calibri"/>
      <family val="2"/>
      <scheme val="minor"/>
    </font>
    <font>
      <b/>
      <sz val="12"/>
      <color theme="1"/>
      <name val="Calibri"/>
      <family val="2"/>
      <scheme val="minor"/>
    </font>
    <font>
      <b/>
      <sz val="12"/>
      <color rgb="FF000000"/>
      <name val="Calibri"/>
      <family val="2"/>
      <scheme val="minor"/>
    </font>
    <font>
      <sz val="12"/>
      <color theme="1"/>
      <name val="Arial"/>
      <family val="2"/>
    </font>
    <font>
      <b/>
      <sz val="9"/>
      <color rgb="FF000000"/>
      <name val="Arial"/>
      <family val="2"/>
    </font>
    <font>
      <b/>
      <sz val="9"/>
      <color theme="1"/>
      <name val="Calibri"/>
      <family val="2"/>
      <scheme val="minor"/>
    </font>
    <font>
      <sz val="11"/>
      <color theme="3" tint="0.39997558519241921"/>
      <name val="Calibri"/>
      <family val="2"/>
      <scheme val="minor"/>
    </font>
    <font>
      <sz val="10"/>
      <color rgb="FF000000"/>
      <name val="Calibri"/>
      <family val="2"/>
      <scheme val="minor"/>
    </font>
    <font>
      <b/>
      <sz val="10"/>
      <name val="Century Gothic"/>
      <family val="2"/>
    </font>
    <font>
      <b/>
      <sz val="12"/>
      <name val="Arial"/>
      <family val="2"/>
    </font>
    <font>
      <b/>
      <sz val="8"/>
      <color theme="1"/>
      <name val="Calibri"/>
      <family val="2"/>
      <scheme val="minor"/>
    </font>
    <font>
      <sz val="8"/>
      <color rgb="FFFF0000"/>
      <name val="Calibri"/>
      <family val="2"/>
      <scheme val="minor"/>
    </font>
    <font>
      <sz val="9"/>
      <color indexed="8"/>
      <name val="Arial"/>
      <family val="2"/>
    </font>
    <font>
      <sz val="8"/>
      <color rgb="FF000000"/>
      <name val="Tahoma"/>
    </font>
    <font>
      <b/>
      <sz val="9.5"/>
      <name val="Arial"/>
      <family val="2"/>
    </font>
    <font>
      <b/>
      <sz val="9.5"/>
      <color theme="1"/>
      <name val="Arial"/>
      <family val="2"/>
    </font>
  </fonts>
  <fills count="33">
    <fill>
      <patternFill patternType="none"/>
    </fill>
    <fill>
      <patternFill patternType="gray125"/>
    </fill>
    <fill>
      <patternFill patternType="solid">
        <fgColor rgb="FFFFC7CE"/>
      </patternFill>
    </fill>
    <fill>
      <patternFill patternType="solid">
        <fgColor rgb="FFFFFFCC"/>
      </patternFill>
    </fill>
    <fill>
      <patternFill patternType="solid">
        <fgColor rgb="FFC0C0C0"/>
        <bgColor indexed="64"/>
      </patternFill>
    </fill>
    <fill>
      <patternFill patternType="solid">
        <fgColor theme="0" tint="-0.249977111117893"/>
        <bgColor indexed="64"/>
      </patternFill>
    </fill>
    <fill>
      <patternFill patternType="solid">
        <fgColor rgb="FFFFFFFF"/>
      </patternFill>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56"/>
      </patternFill>
    </fill>
    <fill>
      <patternFill patternType="solid">
        <fgColor indexed="54"/>
      </patternFill>
    </fill>
    <fill>
      <patternFill patternType="solid">
        <fgColor rgb="FFBFBFBF"/>
        <bgColor indexed="64"/>
      </patternFill>
    </fill>
  </fills>
  <borders count="8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rgb="FF006600"/>
      </top>
      <bottom style="medium">
        <color rgb="FF006600"/>
      </bottom>
      <diagonal/>
    </border>
    <border>
      <left/>
      <right/>
      <top style="thick">
        <color rgb="FF008000"/>
      </top>
      <bottom style="medium">
        <color rgb="FF008000"/>
      </bottom>
      <diagonal/>
    </border>
    <border>
      <left/>
      <right/>
      <top style="medium">
        <color rgb="FF006600"/>
      </top>
      <bottom/>
      <diagonal/>
    </border>
    <border>
      <left/>
      <right/>
      <top/>
      <bottom style="medium">
        <color rgb="FF006600"/>
      </bottom>
      <diagonal/>
    </border>
    <border>
      <left/>
      <right/>
      <top style="medium">
        <color rgb="FF006600"/>
      </top>
      <bottom style="thick">
        <color rgb="FF0066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auto="1"/>
      </right>
      <top style="thick">
        <color rgb="FF006600"/>
      </top>
      <bottom style="medium">
        <color rgb="FF006600"/>
      </bottom>
      <diagonal/>
    </border>
    <border>
      <left/>
      <right/>
      <top style="medium">
        <color rgb="FF008000"/>
      </top>
      <bottom/>
      <diagonal/>
    </border>
    <border>
      <left/>
      <right style="medium">
        <color indexed="64"/>
      </right>
      <top style="medium">
        <color rgb="FF006600"/>
      </top>
      <bottom/>
      <diagonal/>
    </border>
    <border>
      <left/>
      <right/>
      <top style="thin">
        <color indexed="64"/>
      </top>
      <bottom style="double">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9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8" fillId="0" borderId="0"/>
    <xf numFmtId="0" fontId="20" fillId="0" borderId="0"/>
    <xf numFmtId="0" fontId="20" fillId="0" borderId="0"/>
    <xf numFmtId="0" fontId="23" fillId="0" borderId="0"/>
    <xf numFmtId="0" fontId="20" fillId="0" borderId="0"/>
    <xf numFmtId="0" fontId="1" fillId="0" borderId="0"/>
    <xf numFmtId="43" fontId="1"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170" fontId="20" fillId="0" borderId="0"/>
    <xf numFmtId="165" fontId="20" fillId="0" borderId="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7"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52" fillId="20" borderId="0" applyNumberFormat="0" applyBorder="0" applyAlignment="0" applyProtection="0"/>
    <xf numFmtId="0" fontId="52" fillId="15"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4" borderId="0" applyNumberFormat="0" applyBorder="0" applyAlignment="0" applyProtection="0"/>
    <xf numFmtId="0" fontId="53" fillId="9"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5" fillId="28" borderId="67" applyNumberFormat="0" applyAlignment="0" applyProtection="0"/>
    <xf numFmtId="0" fontId="56" fillId="7" borderId="67" applyNumberFormat="0" applyAlignment="0" applyProtection="0"/>
    <xf numFmtId="0" fontId="56" fillId="7" borderId="67" applyNumberFormat="0" applyAlignment="0" applyProtection="0"/>
    <xf numFmtId="0" fontId="57" fillId="29" borderId="68" applyNumberFormat="0" applyAlignment="0" applyProtection="0"/>
    <xf numFmtId="0" fontId="57" fillId="29" borderId="68" applyNumberFormat="0" applyAlignment="0" applyProtection="0"/>
    <xf numFmtId="0" fontId="58" fillId="0" borderId="69" applyNumberFormat="0" applyFill="0" applyAlignment="0" applyProtection="0"/>
    <xf numFmtId="0" fontId="58" fillId="0" borderId="69" applyNumberFormat="0" applyFill="0" applyAlignment="0" applyProtection="0"/>
    <xf numFmtId="0" fontId="57" fillId="29" borderId="68"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60" fillId="19" borderId="67" applyNumberFormat="0" applyAlignment="0" applyProtection="0"/>
    <xf numFmtId="0" fontId="60" fillId="19" borderId="67" applyNumberFormat="0" applyAlignment="0" applyProtection="0"/>
    <xf numFmtId="0" fontId="61" fillId="0" borderId="0" applyNumberFormat="0" applyFill="0" applyBorder="0" applyAlignment="0" applyProtection="0"/>
    <xf numFmtId="0" fontId="54" fillId="10" borderId="0" applyNumberFormat="0" applyBorder="0" applyAlignment="0" applyProtection="0"/>
    <xf numFmtId="0" fontId="62" fillId="0" borderId="70" applyNumberFormat="0" applyFill="0" applyAlignment="0" applyProtection="0"/>
    <xf numFmtId="0" fontId="63" fillId="0" borderId="71" applyNumberFormat="0" applyFill="0" applyAlignment="0" applyProtection="0"/>
    <xf numFmtId="0" fontId="64" fillId="0" borderId="72"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 fillId="2"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60" fillId="13" borderId="67" applyNumberFormat="0" applyAlignment="0" applyProtection="0"/>
    <xf numFmtId="0" fontId="66" fillId="0" borderId="73" applyNumberFormat="0" applyFill="0" applyAlignment="0" applyProtection="0"/>
    <xf numFmtId="43" fontId="20" fillId="0" borderId="0" applyFont="0" applyFill="0" applyBorder="0" applyAlignment="0" applyProtection="0"/>
    <xf numFmtId="43" fontId="20"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68" fillId="0" borderId="0" applyNumberFormat="0" applyFont="0" applyFill="0" applyBorder="0" applyProtection="0">
      <alignment vertical="center"/>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0" fontId="69" fillId="19" borderId="0" applyNumberFormat="0" applyBorder="0" applyAlignment="0" applyProtection="0"/>
    <xf numFmtId="0" fontId="69" fillId="1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20"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3" fillId="0" borderId="0"/>
    <xf numFmtId="0" fontId="20" fillId="0" borderId="0"/>
    <xf numFmtId="0" fontId="20"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20" fillId="16" borderId="74"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20" fillId="16" borderId="74" applyNumberFormat="0" applyFont="0" applyAlignment="0" applyProtection="0"/>
    <xf numFmtId="0" fontId="20" fillId="16" borderId="74" applyNumberFormat="0" applyFont="0" applyAlignment="0" applyProtection="0"/>
    <xf numFmtId="0" fontId="20" fillId="16" borderId="74" applyNumberFormat="0" applyFont="0" applyAlignment="0" applyProtection="0"/>
    <xf numFmtId="0" fontId="70" fillId="28" borderId="7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0" fontId="70" fillId="7" borderId="75" applyNumberFormat="0" applyAlignment="0" applyProtection="0"/>
    <xf numFmtId="0" fontId="70" fillId="7" borderId="75"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71" fillId="0" borderId="0" applyNumberFormat="0" applyFill="0" applyBorder="0" applyAlignment="0" applyProtection="0"/>
    <xf numFmtId="0" fontId="72" fillId="0" borderId="76" applyNumberFormat="0" applyFill="0" applyAlignment="0" applyProtection="0"/>
    <xf numFmtId="0" fontId="72" fillId="0" borderId="76" applyNumberFormat="0" applyFill="0" applyAlignment="0" applyProtection="0"/>
    <xf numFmtId="0" fontId="73" fillId="0" borderId="77" applyNumberFormat="0" applyFill="0" applyAlignment="0" applyProtection="0"/>
    <xf numFmtId="0" fontId="73" fillId="0" borderId="77" applyNumberFormat="0" applyFill="0" applyAlignment="0" applyProtection="0"/>
    <xf numFmtId="0" fontId="59" fillId="0" borderId="78" applyNumberFormat="0" applyFill="0" applyAlignment="0" applyProtection="0"/>
    <xf numFmtId="0" fontId="59" fillId="0" borderId="78"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79" applyNumberFormat="0" applyFill="0" applyAlignment="0" applyProtection="0"/>
    <xf numFmtId="0" fontId="75" fillId="0" borderId="79" applyNumberFormat="0" applyFill="0" applyAlignment="0" applyProtection="0"/>
    <xf numFmtId="0" fontId="58" fillId="0" borderId="0" applyNumberFormat="0" applyFill="0" applyBorder="0" applyAlignment="0" applyProtection="0"/>
    <xf numFmtId="0" fontId="91" fillId="0" borderId="0"/>
    <xf numFmtId="43" fontId="18" fillId="0" borderId="0" applyFont="0" applyFill="0" applyBorder="0" applyAlignment="0" applyProtection="0"/>
  </cellStyleXfs>
  <cellXfs count="732">
    <xf numFmtId="0" fontId="0" fillId="0" borderId="0" xfId="0"/>
    <xf numFmtId="0" fontId="6" fillId="0" borderId="0" xfId="0" applyFont="1" applyFill="1" applyBorder="1" applyAlignment="1">
      <alignment horizontal="center" vertical="center" wrapText="1"/>
    </xf>
    <xf numFmtId="0" fontId="5" fillId="4" borderId="2" xfId="0" applyFont="1" applyFill="1" applyBorder="1" applyAlignment="1">
      <alignment horizontal="center" vertical="center"/>
    </xf>
    <xf numFmtId="0" fontId="7" fillId="4" borderId="2" xfId="0" applyFont="1" applyFill="1" applyBorder="1" applyAlignment="1">
      <alignment horizontal="center" vertical="center"/>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43" fontId="8" fillId="0" borderId="2" xfId="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43" fontId="7" fillId="0" borderId="2" xfId="1" applyFont="1" applyBorder="1" applyAlignment="1">
      <alignment horizontal="justify" vertical="center" wrapText="1"/>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10" fillId="0" borderId="2" xfId="0" applyFont="1" applyBorder="1" applyAlignment="1">
      <alignment vertical="center" wrapText="1"/>
    </xf>
    <xf numFmtId="0" fontId="7" fillId="0" borderId="2" xfId="0" applyFont="1" applyBorder="1" applyAlignment="1">
      <alignment horizontal="justify" vertical="center" wrapText="1"/>
    </xf>
    <xf numFmtId="0" fontId="11" fillId="0" borderId="2" xfId="0" applyFont="1" applyBorder="1" applyAlignment="1">
      <alignment vertical="center" wrapText="1"/>
    </xf>
    <xf numFmtId="0" fontId="11" fillId="0" borderId="2" xfId="0" applyFont="1" applyBorder="1" applyAlignment="1">
      <alignment horizontal="justify" vertical="center" wrapText="1"/>
    </xf>
    <xf numFmtId="0" fontId="12" fillId="0" borderId="0" xfId="0" applyFont="1"/>
    <xf numFmtId="0" fontId="13" fillId="0" borderId="0" xfId="0" applyFont="1"/>
    <xf numFmtId="0" fontId="14" fillId="0" borderId="0" xfId="0" applyFont="1" applyAlignment="1">
      <alignment horizontal="center"/>
    </xf>
    <xf numFmtId="0" fontId="14" fillId="0" borderId="0" xfId="0" applyFont="1" applyAlignment="1">
      <alignment horizontal="center"/>
    </xf>
    <xf numFmtId="0" fontId="15" fillId="0" borderId="0" xfId="0" applyFont="1"/>
    <xf numFmtId="0" fontId="15" fillId="5" borderId="4" xfId="0" applyFont="1" applyFill="1" applyBorder="1"/>
    <xf numFmtId="0" fontId="15" fillId="5" borderId="5" xfId="0" applyFont="1" applyFill="1" applyBorder="1"/>
    <xf numFmtId="0" fontId="15" fillId="5" borderId="6" xfId="0" applyFont="1" applyFill="1" applyBorder="1"/>
    <xf numFmtId="0" fontId="15" fillId="0" borderId="7" xfId="0" applyFont="1" applyBorder="1"/>
    <xf numFmtId="0" fontId="15" fillId="0" borderId="0" xfId="0" applyFont="1" applyBorder="1"/>
    <xf numFmtId="0" fontId="15" fillId="0" borderId="8" xfId="0" applyFont="1" applyBorder="1"/>
    <xf numFmtId="0" fontId="15" fillId="0" borderId="9" xfId="0" applyFont="1" applyBorder="1"/>
    <xf numFmtId="0" fontId="15" fillId="0" borderId="10" xfId="0" applyFont="1" applyBorder="1"/>
    <xf numFmtId="0" fontId="15" fillId="0" borderId="11" xfId="0" applyFont="1" applyBorder="1"/>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6" xfId="0" applyFont="1" applyFill="1" applyBorder="1" applyAlignment="1">
      <alignment horizontal="center" vertical="center"/>
    </xf>
    <xf numFmtId="49" fontId="16" fillId="0" borderId="15" xfId="0" quotePrefix="1" applyNumberFormat="1" applyFont="1" applyFill="1" applyBorder="1" applyAlignment="1">
      <alignment horizontal="left" vertical="center"/>
    </xf>
    <xf numFmtId="0" fontId="7" fillId="0" borderId="2" xfId="0" applyFont="1" applyFill="1" applyBorder="1" applyAlignment="1">
      <alignment vertical="center" wrapText="1"/>
    </xf>
    <xf numFmtId="49" fontId="16" fillId="0" borderId="2" xfId="0" applyNumberFormat="1"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5" fillId="0" borderId="15" xfId="0" applyFont="1" applyFill="1" applyBorder="1" applyAlignment="1">
      <alignment vertical="center"/>
    </xf>
    <xf numFmtId="49" fontId="19" fillId="0" borderId="2" xfId="0" applyNumberFormat="1" applyFont="1" applyFill="1" applyBorder="1" applyAlignment="1">
      <alignment horizontal="left" vertical="center"/>
    </xf>
    <xf numFmtId="49" fontId="19" fillId="0" borderId="2"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xf>
    <xf numFmtId="0" fontId="17" fillId="0" borderId="15" xfId="0" applyFont="1" applyFill="1" applyBorder="1" applyAlignment="1">
      <alignment vertical="center"/>
    </xf>
    <xf numFmtId="49" fontId="16" fillId="0" borderId="2"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7" fillId="0" borderId="16" xfId="0" applyFont="1" applyFill="1" applyBorder="1" applyAlignment="1">
      <alignment horizontal="center" vertical="center"/>
    </xf>
    <xf numFmtId="0" fontId="15" fillId="0" borderId="15" xfId="0" applyFont="1" applyFill="1" applyBorder="1"/>
    <xf numFmtId="49" fontId="19" fillId="0" borderId="2" xfId="0" applyNumberFormat="1" applyFont="1" applyFill="1" applyBorder="1" applyAlignment="1">
      <alignment horizontal="left" vertical="top"/>
    </xf>
    <xf numFmtId="49" fontId="19" fillId="0" borderId="2" xfId="0" applyNumberFormat="1" applyFont="1" applyFill="1" applyBorder="1" applyAlignment="1">
      <alignment horizontal="center" vertical="top"/>
    </xf>
    <xf numFmtId="0" fontId="15" fillId="0" borderId="2" xfId="0" applyFont="1" applyFill="1" applyBorder="1" applyAlignment="1">
      <alignment horizontal="center"/>
    </xf>
    <xf numFmtId="0" fontId="15" fillId="0" borderId="16" xfId="0" applyFont="1" applyFill="1" applyBorder="1" applyAlignment="1">
      <alignment horizontal="center"/>
    </xf>
    <xf numFmtId="49" fontId="19" fillId="0" borderId="15" xfId="0" quotePrefix="1" applyNumberFormat="1" applyFont="1" applyFill="1" applyBorder="1" applyAlignment="1">
      <alignment horizontal="left" vertical="center"/>
    </xf>
    <xf numFmtId="0" fontId="15" fillId="0" borderId="2" xfId="0" applyFont="1" applyFill="1" applyBorder="1" applyAlignment="1">
      <alignment horizontal="center" vertical="center"/>
    </xf>
    <xf numFmtId="0" fontId="15" fillId="0" borderId="16" xfId="0" applyFont="1" applyFill="1" applyBorder="1" applyAlignment="1">
      <alignment horizontal="center" vertical="center"/>
    </xf>
    <xf numFmtId="49" fontId="16" fillId="0" borderId="16" xfId="0" applyNumberFormat="1" applyFont="1" applyFill="1" applyBorder="1" applyAlignment="1">
      <alignment horizontal="center" vertical="center"/>
    </xf>
    <xf numFmtId="14" fontId="15" fillId="0" borderId="2" xfId="0" applyNumberFormat="1" applyFont="1" applyFill="1" applyBorder="1" applyAlignment="1">
      <alignment horizontal="center" vertical="center"/>
    </xf>
    <xf numFmtId="0" fontId="17" fillId="0" borderId="2" xfId="0" applyFont="1" applyFill="1" applyBorder="1" applyAlignment="1">
      <alignment vertical="center"/>
    </xf>
    <xf numFmtId="14" fontId="15" fillId="0" borderId="16" xfId="0" applyNumberFormat="1" applyFont="1" applyFill="1" applyBorder="1" applyAlignment="1">
      <alignment horizontal="center" vertical="center"/>
    </xf>
    <xf numFmtId="14" fontId="17" fillId="0" borderId="2" xfId="0" applyNumberFormat="1" applyFont="1" applyFill="1" applyBorder="1" applyAlignment="1">
      <alignment horizontal="center" vertical="center"/>
    </xf>
    <xf numFmtId="14" fontId="9" fillId="0" borderId="16" xfId="5" applyNumberFormat="1" applyFont="1" applyBorder="1" applyAlignment="1">
      <alignment horizontal="center"/>
    </xf>
    <xf numFmtId="0" fontId="8" fillId="6" borderId="17" xfId="0" applyFont="1" applyFill="1" applyBorder="1" applyAlignment="1">
      <alignment horizontal="left" wrapText="1"/>
    </xf>
    <xf numFmtId="0" fontId="8" fillId="6" borderId="18" xfId="0" applyFont="1" applyFill="1" applyBorder="1" applyAlignment="1">
      <alignment horizontal="left" wrapText="1"/>
    </xf>
    <xf numFmtId="164" fontId="9" fillId="0" borderId="18" xfId="5" applyNumberFormat="1" applyFont="1" applyBorder="1" applyAlignment="1">
      <alignment horizontal="center"/>
    </xf>
    <xf numFmtId="49" fontId="9" fillId="7" borderId="18" xfId="6" applyNumberFormat="1" applyFont="1" applyFill="1" applyBorder="1" applyAlignment="1">
      <alignment horizontal="center" vertical="top"/>
    </xf>
    <xf numFmtId="14" fontId="9" fillId="0" borderId="19" xfId="5" applyNumberFormat="1" applyFont="1" applyBorder="1" applyAlignment="1">
      <alignment horizontal="center"/>
    </xf>
    <xf numFmtId="0" fontId="0" fillId="0" borderId="0" xfId="0" applyBorder="1"/>
    <xf numFmtId="0" fontId="0" fillId="0" borderId="0" xfId="0" applyAlignment="1">
      <alignment horizontal="center"/>
    </xf>
    <xf numFmtId="0" fontId="14" fillId="0" borderId="0" xfId="0" applyFont="1" applyAlignment="1">
      <alignment horizontal="center" vertical="center"/>
    </xf>
    <xf numFmtId="0" fontId="15" fillId="0" borderId="0" xfId="0" applyFont="1" applyAlignment="1">
      <alignment horizontal="center"/>
    </xf>
    <xf numFmtId="0" fontId="25" fillId="0" borderId="7" xfId="8" applyFont="1" applyFill="1" applyBorder="1" applyAlignment="1">
      <alignment horizontal="justify" vertical="center"/>
    </xf>
    <xf numFmtId="0" fontId="20" fillId="0" borderId="0" xfId="8" applyBorder="1"/>
    <xf numFmtId="3" fontId="25" fillId="0" borderId="0" xfId="8" applyNumberFormat="1" applyFont="1" applyFill="1" applyBorder="1" applyAlignment="1">
      <alignment vertical="center"/>
    </xf>
    <xf numFmtId="0" fontId="20" fillId="0" borderId="7" xfId="8" applyBorder="1"/>
    <xf numFmtId="0" fontId="26" fillId="0" borderId="0" xfId="8" applyFont="1" applyFill="1" applyBorder="1" applyAlignment="1">
      <alignment vertical="center"/>
    </xf>
    <xf numFmtId="3" fontId="26" fillId="0" borderId="21" xfId="8" applyNumberFormat="1" applyFont="1" applyFill="1" applyBorder="1" applyAlignment="1">
      <alignment horizontal="center" vertical="center"/>
    </xf>
    <xf numFmtId="3" fontId="26" fillId="0" borderId="0" xfId="8" applyNumberFormat="1" applyFont="1" applyFill="1" applyBorder="1" applyAlignment="1">
      <alignment vertical="center"/>
    </xf>
    <xf numFmtId="0" fontId="20" fillId="0" borderId="7" xfId="8" applyBorder="1" applyAlignment="1">
      <alignment vertical="center"/>
    </xf>
    <xf numFmtId="0" fontId="25" fillId="0" borderId="0" xfId="8" applyFont="1" applyFill="1" applyBorder="1" applyAlignment="1">
      <alignment vertical="center"/>
    </xf>
    <xf numFmtId="0" fontId="20" fillId="0" borderId="0" xfId="8" applyBorder="1" applyAlignment="1">
      <alignment vertical="center"/>
    </xf>
    <xf numFmtId="0" fontId="15" fillId="0" borderId="8" xfId="0" applyFont="1" applyBorder="1" applyAlignment="1">
      <alignment vertical="center"/>
    </xf>
    <xf numFmtId="0" fontId="0" fillId="0" borderId="0" xfId="0" applyAlignment="1">
      <alignment vertical="center"/>
    </xf>
    <xf numFmtId="0" fontId="26" fillId="0" borderId="0" xfId="8" applyFont="1" applyFill="1" applyBorder="1" applyAlignment="1">
      <alignment horizontal="right" vertical="center"/>
    </xf>
    <xf numFmtId="3" fontId="26" fillId="0" borderId="24" xfId="8" applyNumberFormat="1" applyFont="1" applyFill="1" applyBorder="1" applyAlignment="1">
      <alignment horizontal="right" vertical="center"/>
    </xf>
    <xf numFmtId="3" fontId="26" fillId="0" borderId="0" xfId="8" applyNumberFormat="1" applyFont="1" applyFill="1" applyBorder="1" applyAlignment="1">
      <alignment horizontal="right" vertical="center"/>
    </xf>
    <xf numFmtId="0" fontId="0" fillId="0" borderId="0" xfId="0" applyAlignment="1">
      <alignment horizontal="left"/>
    </xf>
    <xf numFmtId="0" fontId="29" fillId="0" borderId="0" xfId="0" applyFont="1" applyBorder="1" applyAlignment="1">
      <alignment horizontal="left" vertical="center" indent="2"/>
    </xf>
    <xf numFmtId="0" fontId="10" fillId="0" borderId="0" xfId="0" applyFont="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horizontal="justify" vertical="center" wrapText="1"/>
    </xf>
    <xf numFmtId="0" fontId="5" fillId="4" borderId="2" xfId="0" applyFont="1" applyFill="1" applyBorder="1" applyAlignment="1">
      <alignment horizontal="center" vertical="center" wrapText="1"/>
    </xf>
    <xf numFmtId="0" fontId="30" fillId="0" borderId="0" xfId="0" applyFont="1" applyAlignment="1">
      <alignment wrapText="1"/>
    </xf>
    <xf numFmtId="0" fontId="0" fillId="0" borderId="0" xfId="0" applyAlignment="1">
      <alignment horizontal="center" vertical="center"/>
    </xf>
    <xf numFmtId="0" fontId="7" fillId="0" borderId="25" xfId="0" applyFont="1" applyBorder="1" applyAlignment="1">
      <alignment vertical="center"/>
    </xf>
    <xf numFmtId="0" fontId="7" fillId="0" borderId="26" xfId="0" applyFont="1" applyBorder="1" applyAlignment="1">
      <alignment vertical="center"/>
    </xf>
    <xf numFmtId="0" fontId="31" fillId="0" borderId="28" xfId="0" applyFont="1" applyBorder="1" applyAlignment="1">
      <alignment vertical="center"/>
    </xf>
    <xf numFmtId="0" fontId="31" fillId="0" borderId="29" xfId="0" applyFont="1" applyBorder="1" applyAlignment="1">
      <alignment vertical="center"/>
    </xf>
    <xf numFmtId="0" fontId="31" fillId="0" borderId="30" xfId="0" applyFont="1" applyBorder="1" applyAlignment="1">
      <alignment vertical="center"/>
    </xf>
    <xf numFmtId="0" fontId="31" fillId="0" borderId="0" xfId="0" applyFont="1" applyBorder="1" applyAlignment="1">
      <alignment vertical="center"/>
    </xf>
    <xf numFmtId="0" fontId="32" fillId="0" borderId="7" xfId="0" applyFont="1" applyBorder="1"/>
    <xf numFmtId="0" fontId="32" fillId="0" borderId="0" xfId="0" applyFont="1" applyBorder="1"/>
    <xf numFmtId="0" fontId="32" fillId="0" borderId="8" xfId="0" applyFont="1" applyBorder="1"/>
    <xf numFmtId="0" fontId="0" fillId="0" borderId="0" xfId="0" applyFont="1" applyFill="1"/>
    <xf numFmtId="0" fontId="36" fillId="0" borderId="0" xfId="0" applyFont="1" applyFill="1"/>
    <xf numFmtId="0" fontId="0" fillId="0" borderId="0" xfId="0" applyFill="1"/>
    <xf numFmtId="49" fontId="0" fillId="0" borderId="0" xfId="0" applyNumberFormat="1" applyFont="1" applyFill="1"/>
    <xf numFmtId="0" fontId="0" fillId="0" borderId="7" xfId="0" applyBorder="1"/>
    <xf numFmtId="0" fontId="39" fillId="0" borderId="0" xfId="0" applyFont="1" applyBorder="1"/>
    <xf numFmtId="3" fontId="26" fillId="0" borderId="0" xfId="8" applyNumberFormat="1" applyFont="1" applyFill="1" applyBorder="1" applyAlignment="1">
      <alignment horizontal="center" vertical="center"/>
    </xf>
    <xf numFmtId="0" fontId="40" fillId="0" borderId="0" xfId="0" applyFont="1" applyBorder="1" applyAlignment="1">
      <alignment horizontal="center" vertical="center"/>
    </xf>
    <xf numFmtId="0" fontId="41" fillId="0" borderId="0" xfId="9" applyFont="1"/>
    <xf numFmtId="0" fontId="42" fillId="0" borderId="0" xfId="9" applyFont="1"/>
    <xf numFmtId="0" fontId="21" fillId="0" borderId="0" xfId="9" applyFont="1" applyAlignment="1"/>
    <xf numFmtId="0" fontId="4" fillId="5" borderId="2" xfId="0" applyFont="1" applyFill="1" applyBorder="1" applyAlignment="1">
      <alignment horizontal="center"/>
    </xf>
    <xf numFmtId="0" fontId="4" fillId="5" borderId="2" xfId="0" applyFont="1" applyFill="1" applyBorder="1" applyAlignment="1">
      <alignment horizontal="center" wrapText="1"/>
    </xf>
    <xf numFmtId="3" fontId="0" fillId="0" borderId="0" xfId="0" applyNumberFormat="1"/>
    <xf numFmtId="0" fontId="0" fillId="0" borderId="0" xfId="0" applyAlignment="1">
      <alignment wrapText="1"/>
    </xf>
    <xf numFmtId="0" fontId="24" fillId="0" borderId="0" xfId="7" applyFont="1" applyBorder="1" applyAlignment="1">
      <alignment horizontal="center" vertical="justify" wrapText="1"/>
    </xf>
    <xf numFmtId="43" fontId="32" fillId="0" borderId="0" xfId="1" applyFont="1" applyBorder="1"/>
    <xf numFmtId="0" fontId="17" fillId="5" borderId="35" xfId="8" applyFont="1" applyFill="1" applyBorder="1" applyAlignment="1">
      <alignment horizontal="center" vertical="center"/>
    </xf>
    <xf numFmtId="0" fontId="17" fillId="5" borderId="36" xfId="8" applyFont="1" applyFill="1" applyBorder="1" applyAlignment="1">
      <alignment horizontal="center" vertical="center"/>
    </xf>
    <xf numFmtId="0" fontId="17" fillId="5" borderId="13" xfId="8" applyFont="1" applyFill="1" applyBorder="1" applyAlignment="1">
      <alignment horizontal="center" vertical="center"/>
    </xf>
    <xf numFmtId="43" fontId="17" fillId="5" borderId="13" xfId="1" applyFont="1" applyFill="1" applyBorder="1" applyAlignment="1">
      <alignment horizontal="center" vertical="center" wrapText="1"/>
    </xf>
    <xf numFmtId="43" fontId="17" fillId="5" borderId="36" xfId="1" applyFont="1" applyFill="1" applyBorder="1" applyAlignment="1">
      <alignment horizontal="center" vertical="center" wrapText="1"/>
    </xf>
    <xf numFmtId="0" fontId="17" fillId="5" borderId="36" xfId="1" applyNumberFormat="1" applyFont="1" applyFill="1" applyBorder="1" applyAlignment="1">
      <alignment horizontal="center" vertical="center" wrapText="1"/>
    </xf>
    <xf numFmtId="0" fontId="17" fillId="5" borderId="14" xfId="8" applyFont="1" applyFill="1" applyBorder="1" applyAlignment="1">
      <alignment horizontal="center" vertical="center"/>
    </xf>
    <xf numFmtId="15" fontId="15" fillId="0" borderId="37" xfId="8" applyNumberFormat="1" applyFont="1" applyFill="1" applyBorder="1" applyAlignment="1">
      <alignment horizontal="center" vertical="center"/>
    </xf>
    <xf numFmtId="0" fontId="15" fillId="0" borderId="38" xfId="8" applyFont="1" applyFill="1" applyBorder="1" applyAlignment="1">
      <alignment horizontal="center" vertical="center"/>
    </xf>
    <xf numFmtId="168" fontId="15" fillId="0" borderId="38" xfId="1" applyNumberFormat="1" applyFont="1" applyFill="1" applyBorder="1" applyAlignment="1">
      <alignment horizontal="right" vertical="center" wrapText="1"/>
    </xf>
    <xf numFmtId="0" fontId="15" fillId="0" borderId="38" xfId="1" applyNumberFormat="1" applyFont="1" applyFill="1" applyBorder="1" applyAlignment="1">
      <alignment horizontal="left" vertical="center" wrapText="1"/>
    </xf>
    <xf numFmtId="0" fontId="15" fillId="0" borderId="38" xfId="8" applyNumberFormat="1" applyFont="1" applyFill="1" applyBorder="1" applyAlignment="1">
      <alignment horizontal="center" vertical="center"/>
    </xf>
    <xf numFmtId="0" fontId="15" fillId="0" borderId="38" xfId="1" applyNumberFormat="1" applyFont="1" applyFill="1" applyBorder="1" applyAlignment="1">
      <alignment horizontal="center" vertical="center"/>
    </xf>
    <xf numFmtId="0" fontId="15" fillId="0" borderId="31" xfId="8" applyNumberFormat="1" applyFont="1" applyFill="1" applyBorder="1" applyAlignment="1">
      <alignment vertical="center"/>
    </xf>
    <xf numFmtId="43" fontId="15" fillId="0" borderId="38" xfId="1" applyFont="1" applyFill="1" applyBorder="1" applyAlignment="1">
      <alignment horizontal="center" vertical="center"/>
    </xf>
    <xf numFmtId="0" fontId="9" fillId="0" borderId="39" xfId="8" applyFont="1" applyBorder="1" applyAlignment="1">
      <alignment vertical="center"/>
    </xf>
    <xf numFmtId="43" fontId="15" fillId="0" borderId="38" xfId="1" applyFont="1" applyFill="1" applyBorder="1" applyAlignment="1">
      <alignment horizontal="left" vertical="center" wrapText="1"/>
    </xf>
    <xf numFmtId="43" fontId="15" fillId="0" borderId="38" xfId="10" applyFont="1" applyFill="1" applyBorder="1" applyAlignment="1">
      <alignment horizontal="left" vertical="center"/>
    </xf>
    <xf numFmtId="0" fontId="15" fillId="0" borderId="39" xfId="8" applyFont="1" applyFill="1" applyBorder="1" applyAlignment="1">
      <alignment horizontal="left" vertical="top"/>
    </xf>
    <xf numFmtId="15" fontId="15" fillId="0" borderId="37" xfId="8" applyNumberFormat="1" applyFont="1" applyBorder="1" applyAlignment="1">
      <alignment horizontal="center" vertical="center"/>
    </xf>
    <xf numFmtId="0" fontId="15" fillId="0" borderId="38" xfId="8" applyFont="1" applyBorder="1" applyAlignment="1">
      <alignment horizontal="center" vertical="center"/>
    </xf>
    <xf numFmtId="0" fontId="15" fillId="0" borderId="39" xfId="8" applyFont="1" applyFill="1" applyBorder="1" applyAlignment="1">
      <alignment horizontal="left" vertical="center"/>
    </xf>
    <xf numFmtId="15" fontId="15" fillId="0" borderId="40" xfId="8" applyNumberFormat="1" applyFont="1" applyBorder="1" applyAlignment="1">
      <alignment horizontal="center" vertical="center"/>
    </xf>
    <xf numFmtId="0" fontId="15" fillId="0" borderId="41" xfId="8" applyFont="1" applyBorder="1" applyAlignment="1">
      <alignment horizontal="center" vertical="center"/>
    </xf>
    <xf numFmtId="43" fontId="15" fillId="0" borderId="41" xfId="10" applyFont="1" applyFill="1" applyBorder="1" applyAlignment="1">
      <alignment horizontal="left" vertical="center"/>
    </xf>
    <xf numFmtId="43" fontId="15" fillId="0" borderId="41" xfId="1" applyFont="1" applyFill="1" applyBorder="1" applyAlignment="1">
      <alignment horizontal="left" vertical="center" wrapText="1"/>
    </xf>
    <xf numFmtId="0" fontId="15" fillId="0" borderId="41" xfId="1" applyNumberFormat="1" applyFont="1" applyFill="1" applyBorder="1" applyAlignment="1">
      <alignment horizontal="left" vertical="center" wrapText="1"/>
    </xf>
    <xf numFmtId="0" fontId="15" fillId="0" borderId="42" xfId="8" applyFont="1" applyFill="1" applyBorder="1" applyAlignment="1">
      <alignment horizontal="left" vertical="center"/>
    </xf>
    <xf numFmtId="0" fontId="0" fillId="0" borderId="0" xfId="0" applyAlignment="1">
      <alignment horizontal="left" vertical="center"/>
    </xf>
    <xf numFmtId="0" fontId="26" fillId="0" borderId="24" xfId="8" applyFont="1" applyFill="1" applyBorder="1" applyAlignment="1">
      <alignment horizontal="right" vertical="center"/>
    </xf>
    <xf numFmtId="10" fontId="26" fillId="0" borderId="24" xfId="8" applyNumberFormat="1" applyFont="1" applyFill="1" applyBorder="1" applyAlignment="1">
      <alignment horizontal="right" vertical="center"/>
    </xf>
    <xf numFmtId="0" fontId="17" fillId="5" borderId="4"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6" xfId="0" applyFont="1" applyFill="1" applyBorder="1" applyAlignment="1">
      <alignment horizontal="center" vertical="center"/>
    </xf>
    <xf numFmtId="0" fontId="17" fillId="0" borderId="7" xfId="0" applyFont="1" applyBorder="1"/>
    <xf numFmtId="0" fontId="17" fillId="0" borderId="0" xfId="0" applyFont="1" applyBorder="1"/>
    <xf numFmtId="43" fontId="44" fillId="0" borderId="0" xfId="1" applyFont="1" applyFill="1" applyBorder="1"/>
    <xf numFmtId="43" fontId="15" fillId="0" borderId="0" xfId="1" applyFont="1" applyFill="1" applyBorder="1"/>
    <xf numFmtId="43" fontId="15" fillId="0" borderId="8" xfId="1" applyFont="1" applyFill="1" applyBorder="1"/>
    <xf numFmtId="0" fontId="32" fillId="0" borderId="7" xfId="0" applyFont="1" applyBorder="1" applyAlignment="1">
      <alignment vertical="center"/>
    </xf>
    <xf numFmtId="0" fontId="32" fillId="0" borderId="0" xfId="0" applyFont="1" applyBorder="1" applyAlignment="1">
      <alignment vertical="center"/>
    </xf>
    <xf numFmtId="43" fontId="45" fillId="0" borderId="0" xfId="1" applyFont="1" applyFill="1" applyBorder="1"/>
    <xf numFmtId="43" fontId="46" fillId="0" borderId="0" xfId="1" applyFont="1" applyBorder="1"/>
    <xf numFmtId="0" fontId="46" fillId="0" borderId="0" xfId="0" applyFont="1" applyBorder="1"/>
    <xf numFmtId="43" fontId="47" fillId="0" borderId="46" xfId="1" applyFont="1" applyBorder="1"/>
    <xf numFmtId="43" fontId="15" fillId="0" borderId="0" xfId="1" applyFont="1" applyBorder="1"/>
    <xf numFmtId="43" fontId="32" fillId="0" borderId="0" xfId="1" applyFont="1" applyBorder="1" applyAlignment="1">
      <alignment vertical="center"/>
    </xf>
    <xf numFmtId="0" fontId="46" fillId="0" borderId="7" xfId="0" applyFont="1" applyBorder="1"/>
    <xf numFmtId="43" fontId="0" fillId="0" borderId="0" xfId="0" applyNumberFormat="1"/>
    <xf numFmtId="43" fontId="0" fillId="0" borderId="0" xfId="1" applyFont="1"/>
    <xf numFmtId="0" fontId="24" fillId="0" borderId="0" xfId="7" applyFont="1" applyBorder="1" applyAlignment="1">
      <alignment vertical="justify" wrapText="1"/>
    </xf>
    <xf numFmtId="0" fontId="4" fillId="5" borderId="2" xfId="0" applyFont="1" applyFill="1" applyBorder="1"/>
    <xf numFmtId="0" fontId="0" fillId="5" borderId="2" xfId="0" applyFill="1" applyBorder="1"/>
    <xf numFmtId="167" fontId="4" fillId="5" borderId="2" xfId="2" applyNumberFormat="1" applyFont="1" applyFill="1" applyBorder="1"/>
    <xf numFmtId="0" fontId="0" fillId="0" borderId="2" xfId="0" applyBorder="1"/>
    <xf numFmtId="167" fontId="0" fillId="0" borderId="2" xfId="2" applyNumberFormat="1" applyFont="1" applyBorder="1"/>
    <xf numFmtId="0" fontId="4" fillId="0" borderId="2" xfId="0" applyFont="1" applyBorder="1"/>
    <xf numFmtId="167" fontId="0" fillId="5" borderId="2" xfId="2" applyNumberFormat="1" applyFont="1" applyFill="1" applyBorder="1"/>
    <xf numFmtId="0" fontId="0" fillId="0" borderId="2" xfId="0" applyBorder="1" applyAlignment="1">
      <alignment horizontal="left" vertical="center"/>
    </xf>
    <xf numFmtId="167" fontId="0" fillId="0" borderId="2" xfId="2" applyNumberFormat="1" applyFont="1" applyBorder="1" applyAlignment="1">
      <alignment vertical="center"/>
    </xf>
    <xf numFmtId="0" fontId="0" fillId="0" borderId="0" xfId="0" applyAlignment="1">
      <alignment horizontal="left" vertical="center" wrapText="1"/>
    </xf>
    <xf numFmtId="43" fontId="41" fillId="0" borderId="0" xfId="1" applyFont="1"/>
    <xf numFmtId="0" fontId="4" fillId="5" borderId="47" xfId="0" applyFont="1" applyFill="1" applyBorder="1"/>
    <xf numFmtId="0" fontId="0" fillId="0" borderId="50" xfId="0" applyBorder="1"/>
    <xf numFmtId="0" fontId="4" fillId="0" borderId="50" xfId="0" applyFont="1" applyBorder="1"/>
    <xf numFmtId="0" fontId="0" fillId="0" borderId="50" xfId="0" applyBorder="1" applyAlignment="1">
      <alignment horizontal="left" vertical="center"/>
    </xf>
    <xf numFmtId="43" fontId="0" fillId="0" borderId="0" xfId="1" applyFont="1" applyAlignment="1">
      <alignment vertical="center"/>
    </xf>
    <xf numFmtId="167" fontId="0" fillId="0" borderId="0" xfId="0" applyNumberFormat="1" applyAlignment="1">
      <alignment vertical="center"/>
    </xf>
    <xf numFmtId="0" fontId="0" fillId="0" borderId="53" xfId="0" applyBorder="1" applyAlignment="1">
      <alignment horizontal="left" indent="2"/>
    </xf>
    <xf numFmtId="0" fontId="4" fillId="5" borderId="56" xfId="0" applyFont="1" applyFill="1" applyBorder="1"/>
    <xf numFmtId="0" fontId="15" fillId="0" borderId="8" xfId="0" applyFont="1" applyBorder="1" applyAlignment="1">
      <alignment horizontal="left"/>
    </xf>
    <xf numFmtId="0" fontId="0" fillId="0" borderId="8" xfId="0" applyBorder="1"/>
    <xf numFmtId="0" fontId="15" fillId="0" borderId="7" xfId="0" applyFont="1" applyBorder="1" applyAlignment="1">
      <alignment wrapText="1"/>
    </xf>
    <xf numFmtId="0" fontId="15" fillId="0" borderId="0" xfId="0" applyFont="1" applyBorder="1" applyAlignment="1">
      <alignment wrapText="1"/>
    </xf>
    <xf numFmtId="0" fontId="15" fillId="0" borderId="8" xfId="0" applyFont="1" applyBorder="1" applyAlignment="1">
      <alignment wrapText="1"/>
    </xf>
    <xf numFmtId="0" fontId="15" fillId="0" borderId="8" xfId="0" applyFont="1" applyBorder="1" applyAlignment="1">
      <alignment horizontal="justify"/>
    </xf>
    <xf numFmtId="0" fontId="15" fillId="0" borderId="59" xfId="0" applyFont="1" applyBorder="1" applyAlignment="1">
      <alignment horizontal="center"/>
    </xf>
    <xf numFmtId="0" fontId="20" fillId="0" borderId="0" xfId="11"/>
    <xf numFmtId="0" fontId="34" fillId="0" borderId="0" xfId="11" applyFont="1"/>
    <xf numFmtId="0" fontId="20" fillId="0" borderId="0" xfId="11" applyFont="1" applyAlignment="1">
      <alignment vertical="center"/>
    </xf>
    <xf numFmtId="0" fontId="20" fillId="0" borderId="33" xfId="11" applyFont="1" applyBorder="1" applyAlignment="1"/>
    <xf numFmtId="0" fontId="20" fillId="0" borderId="33" xfId="11" applyFont="1" applyBorder="1" applyAlignment="1">
      <alignment vertical="top" wrapText="1"/>
    </xf>
    <xf numFmtId="15" fontId="20" fillId="0" borderId="33" xfId="11" applyNumberFormat="1" applyFont="1" applyBorder="1" applyAlignment="1">
      <alignment horizontal="center" vertical="top" wrapText="1"/>
    </xf>
    <xf numFmtId="0" fontId="20" fillId="0" borderId="33" xfId="11" applyFont="1" applyBorder="1" applyAlignment="1">
      <alignment horizontal="center" vertical="top" wrapText="1"/>
    </xf>
    <xf numFmtId="0" fontId="20" fillId="0" borderId="38" xfId="11" applyFont="1" applyBorder="1" applyAlignment="1"/>
    <xf numFmtId="0" fontId="20" fillId="0" borderId="38" xfId="11" applyFont="1" applyBorder="1" applyAlignment="1">
      <alignment vertical="top" wrapText="1"/>
    </xf>
    <xf numFmtId="15" fontId="20" fillId="0" borderId="38" xfId="11" applyNumberFormat="1" applyFont="1" applyBorder="1" applyAlignment="1">
      <alignment horizontal="center" vertical="top" wrapText="1"/>
    </xf>
    <xf numFmtId="0" fontId="20" fillId="0" borderId="38" xfId="11" applyFont="1" applyBorder="1" applyAlignment="1">
      <alignment horizontal="center" vertical="top" wrapText="1"/>
    </xf>
    <xf numFmtId="0" fontId="20" fillId="0" borderId="3" xfId="11" applyFont="1" applyBorder="1" applyAlignment="1"/>
    <xf numFmtId="0" fontId="20" fillId="0" borderId="3" xfId="11" applyFont="1" applyBorder="1" applyAlignment="1">
      <alignment vertical="top" wrapText="1"/>
    </xf>
    <xf numFmtId="15" fontId="20" fillId="0" borderId="3" xfId="11" applyNumberFormat="1" applyFont="1" applyBorder="1" applyAlignment="1">
      <alignment horizontal="center" vertical="top" wrapText="1"/>
    </xf>
    <xf numFmtId="0" fontId="0" fillId="0" borderId="0" xfId="0" applyBorder="1" applyAlignment="1">
      <alignment vertical="center" wrapText="1"/>
    </xf>
    <xf numFmtId="0" fontId="0" fillId="0" borderId="0" xfId="0" applyAlignment="1">
      <alignment vertical="center" wrapText="1"/>
    </xf>
    <xf numFmtId="0" fontId="9" fillId="0" borderId="0" xfId="6" applyFont="1"/>
    <xf numFmtId="0" fontId="44" fillId="0" borderId="0" xfId="6" applyFont="1" applyAlignment="1">
      <alignment horizontal="left"/>
    </xf>
    <xf numFmtId="0" fontId="9" fillId="0" borderId="0" xfId="6" applyFont="1" applyAlignment="1">
      <alignment horizontal="center"/>
    </xf>
    <xf numFmtId="0" fontId="24" fillId="0" borderId="0" xfId="6" applyFont="1" applyAlignment="1">
      <alignment horizontal="right"/>
    </xf>
    <xf numFmtId="0" fontId="24" fillId="0" borderId="0" xfId="6" applyFont="1" applyAlignment="1">
      <alignment horizontal="center" vertical="center"/>
    </xf>
    <xf numFmtId="0" fontId="28" fillId="0" borderId="0" xfId="6" applyFont="1" applyAlignment="1">
      <alignment horizontal="right"/>
    </xf>
    <xf numFmtId="0" fontId="28" fillId="5" borderId="33" xfId="6" applyFont="1" applyFill="1" applyBorder="1" applyAlignment="1">
      <alignment vertical="center"/>
    </xf>
    <xf numFmtId="0" fontId="28" fillId="5" borderId="2" xfId="6" quotePrefix="1" applyFont="1" applyFill="1" applyBorder="1" applyAlignment="1">
      <alignment horizontal="center" vertical="center" wrapText="1"/>
    </xf>
    <xf numFmtId="0" fontId="34" fillId="0" borderId="0" xfId="6" applyFont="1" applyAlignment="1">
      <alignment vertical="center"/>
    </xf>
    <xf numFmtId="0" fontId="34" fillId="0" borderId="2" xfId="6" applyFont="1" applyBorder="1" applyAlignment="1">
      <alignment horizontal="left" vertical="center"/>
    </xf>
    <xf numFmtId="43" fontId="34" fillId="0" borderId="2" xfId="12" applyFont="1" applyBorder="1" applyAlignment="1">
      <alignment horizontal="center" vertical="center"/>
    </xf>
    <xf numFmtId="9" fontId="34" fillId="0" borderId="2" xfId="13" applyFont="1" applyBorder="1" applyAlignment="1">
      <alignment horizontal="center" vertical="center"/>
    </xf>
    <xf numFmtId="43" fontId="28" fillId="0" borderId="2" xfId="12" applyFont="1" applyBorder="1" applyAlignment="1">
      <alignment horizontal="center" vertical="center"/>
    </xf>
    <xf numFmtId="0" fontId="34" fillId="0" borderId="2" xfId="6" applyFont="1" applyFill="1" applyBorder="1" applyAlignment="1">
      <alignment horizontal="left" vertical="center"/>
    </xf>
    <xf numFmtId="9" fontId="28" fillId="0" borderId="2" xfId="13" applyFont="1" applyBorder="1" applyAlignment="1">
      <alignment horizontal="center" vertical="center"/>
    </xf>
    <xf numFmtId="0" fontId="34" fillId="0" borderId="2" xfId="6" applyFont="1" applyFill="1" applyBorder="1" applyAlignment="1">
      <alignment horizontal="left" vertical="center" wrapText="1"/>
    </xf>
    <xf numFmtId="169" fontId="34" fillId="0" borderId="2" xfId="12" applyNumberFormat="1" applyFont="1" applyBorder="1" applyAlignment="1">
      <alignment horizontal="center" vertical="center"/>
    </xf>
    <xf numFmtId="169" fontId="34" fillId="0" borderId="2" xfId="13" applyNumberFormat="1" applyFont="1" applyBorder="1" applyAlignment="1">
      <alignment horizontal="center" vertical="center"/>
    </xf>
    <xf numFmtId="169" fontId="28" fillId="0" borderId="2" xfId="13" applyNumberFormat="1" applyFont="1" applyBorder="1" applyAlignment="1">
      <alignment horizontal="center" vertical="center"/>
    </xf>
    <xf numFmtId="43" fontId="34" fillId="0" borderId="0" xfId="6" applyNumberFormat="1" applyFont="1" applyAlignment="1">
      <alignment vertical="center"/>
    </xf>
    <xf numFmtId="0" fontId="28" fillId="0" borderId="0" xfId="6" applyFont="1" applyAlignment="1">
      <alignment vertical="center"/>
    </xf>
    <xf numFmtId="43" fontId="28" fillId="0" borderId="0" xfId="6" applyNumberFormat="1" applyFont="1" applyAlignment="1">
      <alignment vertical="center"/>
    </xf>
    <xf numFmtId="169" fontId="28" fillId="0" borderId="2" xfId="12" applyNumberFormat="1" applyFont="1" applyBorder="1" applyAlignment="1">
      <alignment horizontal="center" vertical="center"/>
    </xf>
    <xf numFmtId="0" fontId="20" fillId="0" borderId="0" xfId="6" applyFont="1"/>
    <xf numFmtId="43" fontId="20" fillId="0" borderId="0" xfId="6" applyNumberFormat="1" applyFont="1"/>
    <xf numFmtId="169" fontId="24" fillId="0" borderId="2" xfId="13" applyNumberFormat="1" applyFont="1" applyBorder="1" applyAlignment="1">
      <alignment horizontal="center"/>
    </xf>
    <xf numFmtId="169" fontId="28" fillId="0" borderId="2" xfId="13" applyNumberFormat="1" applyFont="1" applyBorder="1" applyAlignment="1">
      <alignment horizontal="center"/>
    </xf>
    <xf numFmtId="0" fontId="24" fillId="0" borderId="0" xfId="6" applyFont="1" applyAlignment="1">
      <alignment horizontal="left"/>
    </xf>
    <xf numFmtId="0" fontId="27" fillId="0" borderId="7" xfId="6" applyFont="1" applyFill="1" applyBorder="1" applyAlignment="1">
      <alignment horizontal="justify" vertical="center"/>
    </xf>
    <xf numFmtId="0" fontId="27" fillId="0" borderId="0" xfId="6" applyFont="1" applyFill="1" applyBorder="1" applyAlignment="1">
      <alignment horizontal="justify" vertical="center"/>
    </xf>
    <xf numFmtId="0" fontId="49" fillId="0" borderId="7" xfId="0" applyFont="1" applyBorder="1"/>
    <xf numFmtId="0" fontId="25" fillId="0" borderId="7" xfId="6" applyFont="1" applyFill="1" applyBorder="1" applyAlignment="1">
      <alignment vertical="center"/>
    </xf>
    <xf numFmtId="0" fontId="25" fillId="0" borderId="0" xfId="6" applyFont="1" applyFill="1" applyBorder="1" applyAlignment="1">
      <alignment vertical="center"/>
    </xf>
    <xf numFmtId="0" fontId="15" fillId="0" borderId="8" xfId="0" applyFont="1" applyBorder="1" applyAlignment="1"/>
    <xf numFmtId="0" fontId="15" fillId="0" borderId="7" xfId="0" applyFont="1" applyBorder="1" applyAlignment="1"/>
    <xf numFmtId="0" fontId="15" fillId="0" borderId="0" xfId="0" applyFont="1" applyBorder="1" applyAlignment="1"/>
    <xf numFmtId="0" fontId="14" fillId="0" borderId="0" xfId="0" applyFont="1" applyAlignment="1">
      <alignment horizontal="center" vertical="top"/>
    </xf>
    <xf numFmtId="0" fontId="14" fillId="0" borderId="0" xfId="0" applyFont="1" applyBorder="1" applyAlignment="1">
      <alignment horizontal="center" vertical="top"/>
    </xf>
    <xf numFmtId="0" fontId="0" fillId="0" borderId="0" xfId="0" applyBorder="1" applyAlignment="1">
      <alignment vertical="top"/>
    </xf>
    <xf numFmtId="0" fontId="4" fillId="0" borderId="0" xfId="0" applyFont="1" applyAlignment="1">
      <alignment horizontal="center"/>
    </xf>
    <xf numFmtId="0" fontId="42" fillId="0" borderId="0" xfId="0" applyFont="1" applyBorder="1" applyAlignment="1">
      <alignment horizontal="center" vertical="center"/>
    </xf>
    <xf numFmtId="3" fontId="42" fillId="0" borderId="0" xfId="2" applyNumberFormat="1" applyFont="1" applyBorder="1" applyAlignment="1">
      <alignment horizontal="right" vertical="center"/>
    </xf>
    <xf numFmtId="0" fontId="42" fillId="0" borderId="0" xfId="0" applyFont="1" applyBorder="1" applyAlignment="1">
      <alignment horizontal="center"/>
    </xf>
    <xf numFmtId="0" fontId="4" fillId="0" borderId="0" xfId="0" applyFont="1" applyAlignment="1">
      <alignment horizontal="right"/>
    </xf>
    <xf numFmtId="0" fontId="14" fillId="0" borderId="0" xfId="0" applyFont="1" applyAlignment="1">
      <alignment horizontal="center" vertical="top"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9" fontId="77" fillId="0" borderId="2" xfId="0" applyNumberFormat="1" applyFont="1" applyBorder="1" applyAlignment="1">
      <alignment horizontal="center" vertical="center"/>
    </xf>
    <xf numFmtId="4" fontId="78" fillId="0" borderId="2" xfId="0" applyNumberFormat="1" applyFont="1" applyFill="1" applyBorder="1" applyAlignment="1">
      <alignment horizontal="center" vertical="center"/>
    </xf>
    <xf numFmtId="49" fontId="78" fillId="0" borderId="2" xfId="0" applyNumberFormat="1" applyFont="1" applyFill="1" applyBorder="1" applyAlignment="1">
      <alignment horizontal="left" vertical="top" wrapText="1"/>
    </xf>
    <xf numFmtId="0" fontId="77" fillId="0" borderId="25" xfId="0" applyFont="1" applyBorder="1" applyAlignment="1">
      <alignment horizontal="center" vertical="center" wrapText="1"/>
    </xf>
    <xf numFmtId="0" fontId="30" fillId="0" borderId="0" xfId="9" applyFont="1" applyAlignment="1">
      <alignment wrapText="1"/>
    </xf>
    <xf numFmtId="0" fontId="79" fillId="0" borderId="0" xfId="9" applyFont="1" applyAlignment="1">
      <alignment wrapText="1"/>
    </xf>
    <xf numFmtId="0" fontId="80" fillId="32" borderId="80" xfId="0" applyFont="1" applyFill="1" applyBorder="1" applyAlignment="1">
      <alignment horizontal="center" vertical="center" wrapText="1"/>
    </xf>
    <xf numFmtId="0" fontId="80" fillId="32" borderId="81" xfId="0" applyFont="1" applyFill="1" applyBorder="1" applyAlignment="1">
      <alignment horizontal="center" vertical="center" wrapText="1"/>
    </xf>
    <xf numFmtId="14" fontId="77" fillId="0" borderId="2" xfId="0" applyNumberFormat="1" applyFont="1" applyBorder="1" applyAlignment="1">
      <alignment horizontal="center" vertical="center" wrapText="1"/>
    </xf>
    <xf numFmtId="0" fontId="77" fillId="0"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77" fillId="0" borderId="2" xfId="0" applyFont="1" applyBorder="1" applyAlignment="1">
      <alignment horizontal="center" vertical="center" wrapText="1"/>
    </xf>
    <xf numFmtId="0" fontId="0" fillId="0" borderId="2" xfId="0" applyFill="1" applyBorder="1" applyAlignment="1">
      <alignment horizontal="center" vertical="center" wrapText="1"/>
    </xf>
    <xf numFmtId="3" fontId="30" fillId="0" borderId="2" xfId="0" applyNumberFormat="1" applyFont="1" applyFill="1" applyBorder="1" applyAlignment="1">
      <alignment horizontal="center" vertical="center" wrapText="1"/>
    </xf>
    <xf numFmtId="0" fontId="81" fillId="0" borderId="2" xfId="0" applyFont="1" applyFill="1" applyBorder="1" applyAlignment="1">
      <alignment vertical="center" wrapText="1"/>
    </xf>
    <xf numFmtId="44" fontId="30" fillId="0" borderId="2" xfId="0" applyNumberFormat="1" applyFont="1" applyFill="1" applyBorder="1" applyAlignment="1">
      <alignment horizontal="right" vertical="center"/>
    </xf>
    <xf numFmtId="0" fontId="80" fillId="0" borderId="3" xfId="0" applyFont="1" applyBorder="1" applyAlignment="1">
      <alignment vertical="center" wrapText="1"/>
    </xf>
    <xf numFmtId="0" fontId="80" fillId="0" borderId="2" xfId="0" applyFont="1" applyBorder="1" applyAlignment="1">
      <alignment vertical="center" wrapText="1"/>
    </xf>
    <xf numFmtId="0" fontId="50" fillId="0" borderId="0" xfId="0" applyFont="1" applyAlignment="1">
      <alignment horizontal="center" wrapText="1"/>
    </xf>
    <xf numFmtId="0" fontId="0" fillId="0" borderId="0" xfId="0" applyAlignment="1">
      <alignment horizontal="center"/>
    </xf>
    <xf numFmtId="0" fontId="6" fillId="0" borderId="0" xfId="0" applyFont="1" applyFill="1" applyBorder="1" applyAlignment="1">
      <alignment vertical="center"/>
    </xf>
    <xf numFmtId="0" fontId="50" fillId="0" borderId="0" xfId="0" applyFont="1" applyAlignment="1">
      <alignment horizontal="center"/>
    </xf>
    <xf numFmtId="0" fontId="83" fillId="0" borderId="0" xfId="0" applyFont="1" applyAlignment="1">
      <alignment horizontal="center"/>
    </xf>
    <xf numFmtId="0" fontId="49" fillId="0" borderId="0" xfId="9" applyFont="1" applyAlignment="1">
      <alignment horizontal="center"/>
    </xf>
    <xf numFmtId="0" fontId="14" fillId="0" borderId="0" xfId="9" applyFont="1" applyAlignment="1">
      <alignment wrapText="1"/>
    </xf>
    <xf numFmtId="0" fontId="13" fillId="0" borderId="0" xfId="0" applyFont="1" applyBorder="1" applyAlignment="1">
      <alignment horizontal="center"/>
    </xf>
    <xf numFmtId="0" fontId="12" fillId="0" borderId="0" xfId="0" applyFont="1" applyBorder="1" applyAlignment="1">
      <alignment horizontal="center" vertical="center" wrapText="1"/>
    </xf>
    <xf numFmtId="0" fontId="43" fillId="0" borderId="0" xfId="9" applyFont="1" applyAlignment="1">
      <alignment horizontal="center"/>
    </xf>
    <xf numFmtId="0" fontId="26" fillId="0" borderId="0" xfId="6" applyFont="1"/>
    <xf numFmtId="0" fontId="84" fillId="0" borderId="0" xfId="0" applyFont="1" applyFill="1"/>
    <xf numFmtId="173" fontId="0" fillId="0" borderId="0" xfId="0" applyNumberFormat="1" applyFont="1" applyFill="1" applyAlignment="1">
      <alignment horizontal="center"/>
    </xf>
    <xf numFmtId="0" fontId="37" fillId="0" borderId="0" xfId="0" applyFont="1" applyFill="1" applyAlignment="1">
      <alignment horizontal="center"/>
    </xf>
    <xf numFmtId="0" fontId="0" fillId="0" borderId="0" xfId="0" applyFill="1" applyAlignment="1">
      <alignment horizontal="center"/>
    </xf>
    <xf numFmtId="43" fontId="3" fillId="0" borderId="0" xfId="1" applyFont="1" applyFill="1" applyAlignment="1">
      <alignment horizontal="right"/>
    </xf>
    <xf numFmtId="0" fontId="85" fillId="6" borderId="2" xfId="0" applyFont="1" applyFill="1" applyBorder="1" applyAlignment="1">
      <alignment vertical="top" wrapText="1"/>
    </xf>
    <xf numFmtId="0" fontId="85" fillId="6" borderId="2" xfId="0" applyFont="1" applyFill="1" applyBorder="1" applyAlignment="1">
      <alignment horizontal="left" vertical="top" wrapText="1"/>
    </xf>
    <xf numFmtId="0" fontId="85" fillId="6" borderId="2" xfId="0" applyFont="1" applyFill="1" applyBorder="1" applyAlignment="1">
      <alignment horizontal="center" vertical="top" wrapText="1"/>
    </xf>
    <xf numFmtId="0" fontId="12" fillId="6" borderId="2" xfId="0" applyFont="1" applyFill="1" applyBorder="1" applyAlignment="1">
      <alignment horizontal="center" vertical="center" wrapText="1"/>
    </xf>
    <xf numFmtId="0" fontId="12" fillId="6" borderId="2" xfId="0" applyFont="1" applyFill="1" applyBorder="1" applyAlignment="1">
      <alignment horizontal="center" vertical="top" wrapText="1"/>
    </xf>
    <xf numFmtId="0" fontId="49" fillId="0" borderId="0" xfId="0" applyFont="1" applyAlignment="1">
      <alignment horizontal="left" vertical="center"/>
    </xf>
    <xf numFmtId="0" fontId="20" fillId="0" borderId="0" xfId="11" applyBorder="1"/>
    <xf numFmtId="0" fontId="86" fillId="0" borderId="0" xfId="11" applyFont="1" applyAlignment="1">
      <alignment horizontal="center" vertical="top" wrapText="1"/>
    </xf>
    <xf numFmtId="0" fontId="86" fillId="0" borderId="0" xfId="11" applyFont="1" applyBorder="1" applyAlignment="1">
      <alignment horizontal="center" vertical="top" wrapText="1"/>
    </xf>
    <xf numFmtId="0" fontId="24" fillId="0" borderId="0" xfId="11" applyFont="1"/>
    <xf numFmtId="0" fontId="20" fillId="0" borderId="5" xfId="11" applyBorder="1"/>
    <xf numFmtId="0" fontId="20" fillId="0" borderId="42" xfId="11" applyFont="1" applyBorder="1" applyAlignment="1">
      <alignment vertical="top" wrapText="1"/>
    </xf>
    <xf numFmtId="0" fontId="20" fillId="0" borderId="41" xfId="11" applyFont="1" applyBorder="1" applyAlignment="1">
      <alignment vertical="top" wrapText="1"/>
    </xf>
    <xf numFmtId="0" fontId="20" fillId="0" borderId="10" xfId="11" applyFont="1" applyBorder="1" applyAlignment="1">
      <alignment vertical="top" wrapText="1"/>
    </xf>
    <xf numFmtId="9" fontId="20" fillId="0" borderId="41" xfId="3" applyFont="1" applyBorder="1" applyAlignment="1">
      <alignment horizontal="center" vertical="top" wrapText="1"/>
    </xf>
    <xf numFmtId="15" fontId="20" fillId="0" borderId="41" xfId="11" applyNumberFormat="1" applyFont="1" applyBorder="1" applyAlignment="1">
      <alignment horizontal="center" vertical="top" wrapText="1"/>
    </xf>
    <xf numFmtId="0" fontId="20" fillId="0" borderId="41" xfId="11" applyFont="1" applyBorder="1" applyAlignment="1"/>
    <xf numFmtId="0" fontId="20" fillId="0" borderId="40" xfId="11" applyFont="1" applyBorder="1" applyAlignment="1"/>
    <xf numFmtId="0" fontId="20" fillId="0" borderId="39" xfId="11" applyFont="1" applyBorder="1" applyAlignment="1">
      <alignment vertical="top" wrapText="1"/>
    </xf>
    <xf numFmtId="9" fontId="20" fillId="0" borderId="38" xfId="3" applyFont="1" applyBorder="1" applyAlignment="1">
      <alignment horizontal="center" vertical="top" wrapText="1"/>
    </xf>
    <xf numFmtId="0" fontId="20" fillId="0" borderId="37" xfId="11" applyFont="1" applyBorder="1" applyAlignment="1"/>
    <xf numFmtId="43" fontId="20" fillId="0" borderId="39" xfId="1" applyFont="1" applyBorder="1" applyAlignment="1">
      <alignment vertical="top" wrapText="1"/>
    </xf>
    <xf numFmtId="43" fontId="20" fillId="0" borderId="38" xfId="1" applyFont="1" applyBorder="1" applyAlignment="1">
      <alignment vertical="top" wrapText="1"/>
    </xf>
    <xf numFmtId="43" fontId="20" fillId="0" borderId="34" xfId="1" applyFont="1" applyBorder="1" applyAlignment="1">
      <alignment vertical="top" wrapText="1"/>
    </xf>
    <xf numFmtId="43" fontId="20" fillId="0" borderId="33" xfId="1" applyFont="1" applyBorder="1" applyAlignment="1">
      <alignment vertical="top" wrapText="1"/>
    </xf>
    <xf numFmtId="9" fontId="20" fillId="0" borderId="33" xfId="3" applyFont="1" applyBorder="1" applyAlignment="1">
      <alignment horizontal="center" vertical="top" wrapText="1"/>
    </xf>
    <xf numFmtId="0" fontId="20" fillId="0" borderId="32" xfId="11" applyFont="1" applyBorder="1" applyAlignment="1"/>
    <xf numFmtId="0" fontId="87" fillId="0" borderId="0" xfId="11" applyFont="1" applyAlignment="1">
      <alignment wrapText="1"/>
    </xf>
    <xf numFmtId="0" fontId="24" fillId="0" borderId="0" xfId="11" applyFont="1" applyAlignment="1">
      <alignment horizontal="right" wrapText="1"/>
    </xf>
    <xf numFmtId="0" fontId="14" fillId="0" borderId="0" xfId="0" applyFont="1" applyAlignment="1">
      <alignment horizontal="center"/>
    </xf>
    <xf numFmtId="0" fontId="0" fillId="0" borderId="0" xfId="0" applyAlignment="1">
      <alignment horizontal="center" wrapText="1"/>
    </xf>
    <xf numFmtId="0" fontId="48" fillId="0" borderId="7" xfId="6" applyFont="1" applyFill="1" applyBorder="1" applyAlignment="1">
      <alignment horizontal="left" vertical="center"/>
    </xf>
    <xf numFmtId="0" fontId="48" fillId="0" borderId="0" xfId="6" applyFont="1" applyFill="1" applyBorder="1" applyAlignment="1">
      <alignment horizontal="left" vertical="center"/>
    </xf>
    <xf numFmtId="0" fontId="15" fillId="0" borderId="7" xfId="0" applyFont="1" applyBorder="1" applyAlignment="1">
      <alignment horizontal="justify" wrapText="1"/>
    </xf>
    <xf numFmtId="0" fontId="15" fillId="0" borderId="0" xfId="0" applyFont="1" applyBorder="1" applyAlignment="1">
      <alignment horizontal="justify" wrapText="1"/>
    </xf>
    <xf numFmtId="0" fontId="15" fillId="0" borderId="8" xfId="0" applyFont="1" applyBorder="1" applyAlignment="1">
      <alignment horizontal="justify" wrapText="1"/>
    </xf>
    <xf numFmtId="0" fontId="48" fillId="0" borderId="7" xfId="6" applyFont="1" applyFill="1" applyBorder="1" applyAlignment="1">
      <alignment horizontal="left" vertical="center" wrapText="1"/>
    </xf>
    <xf numFmtId="0" fontId="48" fillId="0" borderId="0" xfId="6" applyFont="1" applyFill="1" applyBorder="1" applyAlignment="1">
      <alignment horizontal="left" vertical="center" wrapText="1"/>
    </xf>
    <xf numFmtId="0" fontId="48" fillId="0" borderId="8" xfId="6" applyFont="1" applyFill="1" applyBorder="1" applyAlignment="1">
      <alignment horizontal="left" vertical="center" wrapText="1"/>
    </xf>
    <xf numFmtId="0" fontId="25" fillId="0" borderId="7" xfId="6" applyFont="1" applyFill="1" applyBorder="1" applyAlignment="1">
      <alignment horizontal="left" vertical="center" wrapText="1"/>
    </xf>
    <xf numFmtId="0" fontId="25" fillId="0" borderId="0" xfId="6" applyFont="1" applyFill="1" applyBorder="1" applyAlignment="1">
      <alignment horizontal="left" vertical="center" wrapText="1"/>
    </xf>
    <xf numFmtId="0" fontId="25" fillId="0" borderId="8" xfId="6" applyFont="1" applyFill="1" applyBorder="1" applyAlignment="1">
      <alignment horizontal="left" vertical="center" wrapText="1"/>
    </xf>
    <xf numFmtId="0" fontId="25" fillId="0" borderId="7" xfId="6" applyFont="1" applyFill="1" applyBorder="1" applyAlignment="1">
      <alignment horizontal="justify" vertical="center" wrapText="1"/>
    </xf>
    <xf numFmtId="0" fontId="25" fillId="0" borderId="0" xfId="6" applyFont="1" applyFill="1" applyBorder="1" applyAlignment="1">
      <alignment horizontal="justify" vertical="center" wrapText="1"/>
    </xf>
    <xf numFmtId="0" fontId="25" fillId="0" borderId="8" xfId="6" applyFont="1" applyFill="1" applyBorder="1" applyAlignment="1">
      <alignment horizontal="justify" vertical="center" wrapText="1"/>
    </xf>
    <xf numFmtId="0" fontId="25" fillId="0" borderId="7" xfId="6" applyFont="1" applyFill="1" applyBorder="1" applyAlignment="1">
      <alignment horizontal="justify" vertical="center"/>
    </xf>
    <xf numFmtId="0" fontId="25" fillId="0" borderId="0" xfId="6" applyFont="1" applyFill="1" applyBorder="1" applyAlignment="1">
      <alignment horizontal="justify" vertical="center"/>
    </xf>
    <xf numFmtId="0" fontId="28" fillId="0" borderId="0" xfId="11" applyFont="1" applyAlignment="1">
      <alignment horizontal="center"/>
    </xf>
    <xf numFmtId="0" fontId="28" fillId="0" borderId="0" xfId="11" applyFont="1" applyAlignment="1">
      <alignment horizontal="center" wrapText="1"/>
    </xf>
    <xf numFmtId="4" fontId="0" fillId="0" borderId="0" xfId="0" applyNumberFormat="1"/>
    <xf numFmtId="43" fontId="0" fillId="0" borderId="2" xfId="1" applyFont="1" applyBorder="1" applyAlignment="1">
      <alignment vertical="center"/>
    </xf>
    <xf numFmtId="43" fontId="0" fillId="0" borderId="2" xfId="1" applyFont="1" applyBorder="1"/>
    <xf numFmtId="44" fontId="0" fillId="0" borderId="2" xfId="2" applyFont="1" applyBorder="1" applyAlignment="1">
      <alignment vertical="center"/>
    </xf>
    <xf numFmtId="0" fontId="13" fillId="0" borderId="0" xfId="0" applyFont="1" applyBorder="1" applyAlignment="1">
      <alignment horizontal="center" vertical="top" wrapText="1"/>
    </xf>
    <xf numFmtId="169" fontId="0" fillId="5" borderId="48" xfId="1" applyNumberFormat="1" applyFont="1" applyFill="1" applyBorder="1"/>
    <xf numFmtId="169" fontId="4" fillId="5" borderId="49" xfId="1" applyNumberFormat="1" applyFont="1" applyFill="1" applyBorder="1"/>
    <xf numFmtId="169" fontId="0" fillId="0" borderId="51" xfId="1" applyNumberFormat="1" applyFont="1" applyBorder="1"/>
    <xf numFmtId="169" fontId="0" fillId="0" borderId="52" xfId="1" applyNumberFormat="1" applyFont="1" applyBorder="1"/>
    <xf numFmtId="169" fontId="0" fillId="5" borderId="52" xfId="1" applyNumberFormat="1" applyFont="1" applyFill="1" applyBorder="1"/>
    <xf numFmtId="169" fontId="0" fillId="0" borderId="51" xfId="1" applyNumberFormat="1" applyFont="1" applyBorder="1" applyAlignment="1">
      <alignment vertical="center"/>
    </xf>
    <xf numFmtId="169" fontId="0" fillId="0" borderId="52" xfId="1" applyNumberFormat="1" applyFont="1" applyBorder="1" applyAlignment="1">
      <alignment vertical="center"/>
    </xf>
    <xf numFmtId="169" fontId="0" fillId="0" borderId="54" xfId="1" applyNumberFormat="1" applyFont="1" applyBorder="1"/>
    <xf numFmtId="169" fontId="0" fillId="0" borderId="55" xfId="1" applyNumberFormat="1" applyFont="1" applyBorder="1"/>
    <xf numFmtId="169" fontId="0" fillId="5" borderId="57" xfId="1" applyNumberFormat="1" applyFont="1" applyFill="1" applyBorder="1"/>
    <xf numFmtId="169" fontId="4" fillId="5" borderId="58" xfId="1" applyNumberFormat="1" applyFont="1" applyFill="1" applyBorder="1"/>
    <xf numFmtId="43" fontId="4" fillId="0" borderId="0" xfId="0" applyNumberFormat="1" applyFont="1"/>
    <xf numFmtId="0" fontId="50" fillId="0" borderId="0" xfId="0" applyFont="1" applyAlignment="1">
      <alignment horizontal="center" wrapText="1"/>
    </xf>
    <xf numFmtId="0" fontId="43" fillId="0" borderId="2" xfId="0" applyFont="1" applyBorder="1" applyAlignment="1">
      <alignment horizontal="left" vertical="center"/>
    </xf>
    <xf numFmtId="0" fontId="50" fillId="0" borderId="2" xfId="0" applyFont="1" applyBorder="1" applyAlignment="1">
      <alignment vertical="center" wrapText="1"/>
    </xf>
    <xf numFmtId="0" fontId="49" fillId="0" borderId="2" xfId="0" applyFont="1" applyBorder="1" applyAlignment="1">
      <alignment horizontal="left" vertical="center" indent="2"/>
    </xf>
    <xf numFmtId="0" fontId="49" fillId="0" borderId="2" xfId="0" applyFont="1" applyFill="1" applyBorder="1" applyAlignment="1">
      <alignment horizontal="left" vertical="center" indent="2"/>
    </xf>
    <xf numFmtId="0" fontId="50" fillId="0" borderId="2" xfId="0" applyFont="1" applyFill="1" applyBorder="1" applyAlignment="1">
      <alignment vertical="center" wrapText="1"/>
    </xf>
    <xf numFmtId="0" fontId="43" fillId="0" borderId="2" xfId="0" applyFont="1" applyFill="1" applyBorder="1" applyAlignment="1">
      <alignment horizontal="left" vertical="center"/>
    </xf>
    <xf numFmtId="0" fontId="83" fillId="0" borderId="2" xfId="0" applyFont="1" applyBorder="1" applyAlignment="1">
      <alignment horizontal="right" vertical="center" wrapText="1"/>
    </xf>
    <xf numFmtId="0" fontId="50" fillId="0" borderId="2" xfId="0" applyFont="1" applyBorder="1" applyAlignment="1">
      <alignment vertical="center"/>
    </xf>
    <xf numFmtId="3" fontId="83" fillId="0" borderId="2" xfId="0" applyNumberFormat="1" applyFont="1" applyBorder="1" applyAlignment="1">
      <alignment vertical="center"/>
    </xf>
    <xf numFmtId="3" fontId="50" fillId="0" borderId="2" xfId="0" applyNumberFormat="1" applyFont="1" applyBorder="1" applyAlignment="1">
      <alignment vertical="center"/>
    </xf>
    <xf numFmtId="3" fontId="83" fillId="0" borderId="2" xfId="0" applyNumberFormat="1" applyFont="1" applyFill="1" applyBorder="1" applyAlignment="1">
      <alignment vertical="center"/>
    </xf>
    <xf numFmtId="3" fontId="50" fillId="0" borderId="2" xfId="0" applyNumberFormat="1" applyFont="1" applyFill="1" applyBorder="1" applyAlignment="1">
      <alignment vertical="center"/>
    </xf>
    <xf numFmtId="4" fontId="0" fillId="0" borderId="0" xfId="0" applyNumberFormat="1" applyFont="1" applyFill="1" applyBorder="1" applyAlignment="1">
      <alignment horizontal="right" vertical="center" wrapText="1"/>
    </xf>
    <xf numFmtId="0" fontId="36" fillId="0" borderId="0" xfId="0" applyFont="1" applyFill="1" applyAlignment="1">
      <alignment horizontal="center"/>
    </xf>
    <xf numFmtId="169" fontId="0" fillId="0" borderId="0" xfId="1" applyNumberFormat="1" applyFont="1"/>
    <xf numFmtId="43" fontId="15" fillId="0" borderId="0" xfId="0" applyNumberFormat="1" applyFont="1" applyBorder="1"/>
    <xf numFmtId="169" fontId="32" fillId="0" borderId="8" xfId="1" applyNumberFormat="1" applyFont="1" applyFill="1" applyBorder="1"/>
    <xf numFmtId="169" fontId="15" fillId="0" borderId="8" xfId="1" applyNumberFormat="1" applyFont="1" applyFill="1" applyBorder="1"/>
    <xf numFmtId="0" fontId="50" fillId="0" borderId="0" xfId="0" applyFont="1" applyAlignment="1">
      <alignment horizontal="center" wrapText="1"/>
    </xf>
    <xf numFmtId="0" fontId="0" fillId="0" borderId="0" xfId="0" applyAlignment="1">
      <alignment horizontal="center"/>
    </xf>
    <xf numFmtId="0" fontId="15" fillId="0" borderId="2" xfId="0" applyFont="1" applyFill="1" applyBorder="1" applyAlignment="1">
      <alignment vertical="center"/>
    </xf>
    <xf numFmtId="0" fontId="0" fillId="0" borderId="0" xfId="0"/>
    <xf numFmtId="0" fontId="88" fillId="0" borderId="0" xfId="0" applyFont="1"/>
    <xf numFmtId="0" fontId="17" fillId="0" borderId="15" xfId="0" applyFont="1" applyFill="1" applyBorder="1" applyAlignment="1">
      <alignment horizontal="left" vertical="center"/>
    </xf>
    <xf numFmtId="0" fontId="17"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4" fillId="0" borderId="0" xfId="7" applyFont="1" applyBorder="1" applyAlignment="1">
      <alignment horizontal="center" vertical="center" wrapText="1"/>
    </xf>
    <xf numFmtId="0" fontId="9" fillId="0" borderId="3" xfId="0" applyFont="1" applyBorder="1" applyAlignment="1">
      <alignment horizontal="center" vertical="center" wrapText="1"/>
    </xf>
    <xf numFmtId="0" fontId="14" fillId="0" borderId="0" xfId="0" applyFont="1" applyAlignment="1"/>
    <xf numFmtId="0" fontId="6" fillId="0" borderId="0" xfId="0" applyFont="1" applyFill="1" applyBorder="1" applyAlignment="1">
      <alignment vertical="center" wrapText="1"/>
    </xf>
    <xf numFmtId="0" fontId="24" fillId="0" borderId="0" xfId="7" applyFont="1" applyBorder="1" applyAlignment="1">
      <alignment vertical="center" wrapText="1"/>
    </xf>
    <xf numFmtId="0" fontId="14" fillId="0" borderId="0" xfId="0" applyFont="1" applyAlignment="1">
      <alignment vertical="center"/>
    </xf>
    <xf numFmtId="0" fontId="0" fillId="0" borderId="0" xfId="0" applyAlignment="1"/>
    <xf numFmtId="0" fontId="85" fillId="6" borderId="2" xfId="0" applyFont="1" applyFill="1" applyBorder="1" applyAlignment="1">
      <alignment vertical="top"/>
    </xf>
    <xf numFmtId="0" fontId="85" fillId="6" borderId="2" xfId="0" applyFont="1" applyFill="1" applyBorder="1" applyAlignment="1">
      <alignment horizontal="left" vertical="top"/>
    </xf>
    <xf numFmtId="0" fontId="85" fillId="6" borderId="2" xfId="0" applyFont="1" applyFill="1" applyBorder="1" applyAlignment="1">
      <alignment horizontal="center" vertical="top"/>
    </xf>
    <xf numFmtId="0" fontId="12" fillId="6" borderId="2" xfId="0" applyFont="1" applyFill="1" applyBorder="1" applyAlignment="1">
      <alignment horizontal="center" vertical="center"/>
    </xf>
    <xf numFmtId="5" fontId="6" fillId="0" borderId="0" xfId="0" applyNumberFormat="1" applyFont="1" applyFill="1" applyBorder="1" applyAlignment="1">
      <alignment horizontal="center" vertical="center" wrapText="1"/>
    </xf>
    <xf numFmtId="5" fontId="5" fillId="4" borderId="2" xfId="0" applyNumberFormat="1" applyFont="1" applyFill="1" applyBorder="1" applyAlignment="1">
      <alignment horizontal="center" vertical="center" wrapText="1"/>
    </xf>
    <xf numFmtId="5" fontId="85" fillId="6" borderId="2" xfId="0" applyNumberFormat="1" applyFont="1" applyFill="1" applyBorder="1" applyAlignment="1">
      <alignment vertical="top"/>
    </xf>
    <xf numFmtId="5" fontId="6" fillId="0" borderId="26" xfId="0" applyNumberFormat="1" applyFont="1" applyBorder="1" applyAlignment="1">
      <alignment horizontal="center" vertical="center" wrapText="1"/>
    </xf>
    <xf numFmtId="5" fontId="0" fillId="0" borderId="0" xfId="0" applyNumberFormat="1" applyAlignment="1">
      <alignment wrapText="1"/>
    </xf>
    <xf numFmtId="5" fontId="0" fillId="0" borderId="0" xfId="0" applyNumberFormat="1"/>
    <xf numFmtId="169" fontId="77" fillId="0" borderId="2" xfId="1" applyNumberFormat="1" applyFont="1" applyBorder="1" applyAlignment="1">
      <alignment horizontal="center" vertical="center"/>
    </xf>
    <xf numFmtId="169" fontId="77" fillId="0" borderId="2" xfId="1" applyNumberFormat="1" applyFont="1" applyBorder="1" applyAlignment="1">
      <alignment horizontal="center" vertical="center" wrapText="1"/>
    </xf>
    <xf numFmtId="43" fontId="47" fillId="0" borderId="60" xfId="1" applyFont="1" applyBorder="1"/>
    <xf numFmtId="0" fontId="17" fillId="5" borderId="83" xfId="0" applyFont="1" applyFill="1" applyBorder="1" applyAlignment="1">
      <alignment horizontal="center" vertical="center"/>
    </xf>
    <xf numFmtId="0" fontId="17" fillId="5" borderId="84" xfId="0" applyFont="1" applyFill="1" applyBorder="1" applyAlignment="1">
      <alignment horizontal="center" vertical="center"/>
    </xf>
    <xf numFmtId="0" fontId="17" fillId="5" borderId="81" xfId="0" applyFont="1" applyFill="1" applyBorder="1" applyAlignment="1">
      <alignment horizontal="center" vertical="center"/>
    </xf>
    <xf numFmtId="0" fontId="17" fillId="5" borderId="80" xfId="0" applyFont="1" applyFill="1" applyBorder="1" applyAlignment="1">
      <alignment horizontal="center" vertical="center"/>
    </xf>
    <xf numFmtId="0" fontId="28" fillId="5" borderId="2" xfId="6" quotePrefix="1" applyFont="1" applyFill="1" applyBorder="1" applyAlignment="1">
      <alignment horizontal="left" vertical="center"/>
    </xf>
    <xf numFmtId="169" fontId="32" fillId="0" borderId="0" xfId="1" applyNumberFormat="1" applyFont="1" applyBorder="1"/>
    <xf numFmtId="43" fontId="50" fillId="0" borderId="0" xfId="1" applyFont="1" applyAlignment="1">
      <alignment horizontal="center" wrapText="1"/>
    </xf>
    <xf numFmtId="169" fontId="15" fillId="0" borderId="8" xfId="1" applyNumberFormat="1" applyFont="1" applyBorder="1"/>
    <xf numFmtId="169" fontId="32" fillId="0" borderId="8" xfId="1" applyNumberFormat="1" applyFont="1" applyBorder="1"/>
    <xf numFmtId="169" fontId="32" fillId="0" borderId="0" xfId="1" applyNumberFormat="1" applyFont="1" applyFill="1" applyBorder="1"/>
    <xf numFmtId="169" fontId="32" fillId="0" borderId="0" xfId="1" applyNumberFormat="1" applyFont="1" applyFill="1" applyBorder="1" applyAlignment="1">
      <alignment vertical="center"/>
    </xf>
    <xf numFmtId="169" fontId="32" fillId="0" borderId="8" xfId="1" applyNumberFormat="1" applyFont="1" applyFill="1" applyBorder="1" applyAlignment="1">
      <alignment vertical="center"/>
    </xf>
    <xf numFmtId="169" fontId="15" fillId="0" borderId="0" xfId="1" applyNumberFormat="1" applyFont="1" applyFill="1" applyBorder="1"/>
    <xf numFmtId="169" fontId="15" fillId="0" borderId="0" xfId="1" applyNumberFormat="1" applyFont="1" applyBorder="1"/>
    <xf numFmtId="169" fontId="15" fillId="0" borderId="0" xfId="0" applyNumberFormat="1" applyFont="1" applyBorder="1"/>
    <xf numFmtId="169" fontId="20" fillId="0" borderId="0" xfId="1" applyNumberFormat="1" applyFont="1" applyFill="1" applyBorder="1"/>
    <xf numFmtId="0" fontId="89" fillId="0" borderId="0" xfId="9" applyFont="1" applyFill="1" applyBorder="1"/>
    <xf numFmtId="0" fontId="13" fillId="0" borderId="0" xfId="0" applyFont="1" applyFill="1"/>
    <xf numFmtId="0" fontId="0" fillId="0" borderId="0" xfId="0" applyFont="1" applyFill="1" applyAlignment="1"/>
    <xf numFmtId="49" fontId="90" fillId="0" borderId="2" xfId="0" applyNumberFormat="1" applyFont="1" applyFill="1" applyBorder="1" applyAlignment="1">
      <alignment horizontal="left" vertical="center" wrapText="1"/>
    </xf>
    <xf numFmtId="166" fontId="90" fillId="0" borderId="2" xfId="0" applyNumberFormat="1" applyFont="1" applyFill="1" applyBorder="1" applyAlignment="1">
      <alignment horizontal="center" vertical="center" wrapText="1"/>
    </xf>
    <xf numFmtId="3" fontId="90" fillId="0" borderId="2" xfId="0" applyNumberFormat="1" applyFont="1" applyFill="1" applyBorder="1" applyAlignment="1">
      <alignment horizontal="center" vertical="center" wrapText="1"/>
    </xf>
    <xf numFmtId="17" fontId="25" fillId="0" borderId="2" xfId="9" applyNumberFormat="1" applyFont="1" applyFill="1" applyBorder="1" applyAlignment="1">
      <alignment horizontal="center" vertical="center" wrapText="1"/>
    </xf>
    <xf numFmtId="0" fontId="25" fillId="0" borderId="2" xfId="9" applyFont="1" applyFill="1" applyBorder="1" applyAlignment="1">
      <alignment horizontal="left" vertical="center" wrapText="1"/>
    </xf>
    <xf numFmtId="43" fontId="90" fillId="0" borderId="2" xfId="1" applyFont="1" applyFill="1" applyBorder="1" applyAlignment="1">
      <alignment horizontal="right" vertical="center" wrapText="1"/>
    </xf>
    <xf numFmtId="43" fontId="25" fillId="0" borderId="2" xfId="1" applyFont="1" applyFill="1" applyBorder="1" applyAlignment="1">
      <alignment horizontal="center" vertical="center" wrapText="1"/>
    </xf>
    <xf numFmtId="43" fontId="8" fillId="0" borderId="2" xfId="1" applyFont="1" applyFill="1" applyBorder="1" applyAlignment="1">
      <alignment horizontal="right" wrapText="1"/>
    </xf>
    <xf numFmtId="43" fontId="5" fillId="4" borderId="13" xfId="1" applyFont="1" applyFill="1" applyBorder="1" applyAlignment="1">
      <alignment horizontal="center" vertical="center"/>
    </xf>
    <xf numFmtId="43" fontId="5" fillId="0" borderId="2" xfId="1" applyFont="1" applyFill="1" applyBorder="1" applyAlignment="1">
      <alignment horizontal="center" vertical="center"/>
    </xf>
    <xf numFmtId="43" fontId="16" fillId="0" borderId="2" xfId="1" applyFont="1" applyFill="1" applyBorder="1" applyAlignment="1">
      <alignment horizontal="right" vertical="center"/>
    </xf>
    <xf numFmtId="43" fontId="7" fillId="0" borderId="2" xfId="1" applyFont="1" applyFill="1" applyBorder="1" applyAlignment="1">
      <alignment horizontal="right" wrapText="1"/>
    </xf>
    <xf numFmtId="43" fontId="19" fillId="0" borderId="2" xfId="1" applyFont="1" applyFill="1" applyBorder="1" applyAlignment="1">
      <alignment horizontal="right" vertical="center"/>
    </xf>
    <xf numFmtId="43" fontId="6" fillId="6" borderId="18" xfId="1" applyFont="1" applyFill="1" applyBorder="1" applyAlignment="1">
      <alignment horizontal="right" wrapText="1"/>
    </xf>
    <xf numFmtId="43" fontId="19" fillId="0" borderId="2" xfId="1" applyFont="1" applyFill="1" applyBorder="1" applyAlignment="1">
      <alignment horizontal="right" vertical="top"/>
    </xf>
    <xf numFmtId="43" fontId="18" fillId="0" borderId="2" xfId="1" applyFont="1" applyFill="1" applyBorder="1" applyAlignment="1">
      <alignment horizontal="right" wrapText="1"/>
    </xf>
    <xf numFmtId="43" fontId="85" fillId="6" borderId="2" xfId="1" applyFont="1" applyFill="1" applyBorder="1" applyAlignment="1">
      <alignment vertical="top" wrapText="1"/>
    </xf>
    <xf numFmtId="43" fontId="6" fillId="0" borderId="26" xfId="0" applyNumberFormat="1" applyFont="1" applyBorder="1" applyAlignment="1">
      <alignment horizontal="center" vertical="center" wrapText="1"/>
    </xf>
    <xf numFmtId="169" fontId="7" fillId="0" borderId="27" xfId="0" applyNumberFormat="1" applyFont="1" applyBorder="1" applyAlignment="1">
      <alignment vertical="center"/>
    </xf>
    <xf numFmtId="3" fontId="13" fillId="0" borderId="0" xfId="0" applyNumberFormat="1" applyFont="1" applyBorder="1" applyAlignment="1">
      <alignment horizontal="center"/>
    </xf>
    <xf numFmtId="10" fontId="32" fillId="0" borderId="0" xfId="3" applyNumberFormat="1" applyFont="1" applyBorder="1"/>
    <xf numFmtId="10" fontId="15" fillId="0" borderId="0" xfId="3" applyNumberFormat="1" applyFont="1" applyBorder="1"/>
    <xf numFmtId="43" fontId="77" fillId="0" borderId="2" xfId="1" applyFont="1" applyBorder="1" applyAlignment="1">
      <alignment horizontal="center" vertical="center" wrapText="1"/>
    </xf>
    <xf numFmtId="165" fontId="80" fillId="0" borderId="3" xfId="0" applyNumberFormat="1" applyFont="1" applyBorder="1" applyAlignment="1">
      <alignment horizontal="right" vertical="center" wrapText="1"/>
    </xf>
    <xf numFmtId="169" fontId="0" fillId="0" borderId="2" xfId="1" applyNumberFormat="1" applyFont="1" applyBorder="1" applyAlignment="1">
      <alignment vertical="center"/>
    </xf>
    <xf numFmtId="4" fontId="0" fillId="0" borderId="0" xfId="0" applyNumberFormat="1" applyAlignment="1">
      <alignment vertical="center"/>
    </xf>
    <xf numFmtId="43" fontId="0" fillId="0" borderId="0" xfId="0" applyNumberFormat="1" applyAlignment="1">
      <alignment vertical="center"/>
    </xf>
    <xf numFmtId="43" fontId="9" fillId="0" borderId="0" xfId="1" applyFont="1"/>
    <xf numFmtId="43" fontId="8" fillId="0" borderId="0" xfId="1" applyFont="1" applyFill="1" applyAlignment="1">
      <alignment horizontal="left" vertical="top"/>
    </xf>
    <xf numFmtId="3" fontId="0" fillId="0" borderId="0" xfId="0" applyNumberFormat="1" applyFill="1"/>
    <xf numFmtId="169" fontId="36" fillId="0" borderId="0" xfId="1" applyNumberFormat="1" applyFont="1" applyFill="1" applyAlignment="1"/>
    <xf numFmtId="169" fontId="0" fillId="0" borderId="0" xfId="1" applyNumberFormat="1" applyFont="1" applyFill="1"/>
    <xf numFmtId="169" fontId="36" fillId="0" borderId="0" xfId="1" applyNumberFormat="1" applyFont="1" applyFill="1" applyAlignment="1">
      <alignment horizontal="center"/>
    </xf>
    <xf numFmtId="169" fontId="90" fillId="0" borderId="19" xfId="1" applyNumberFormat="1" applyFont="1" applyFill="1" applyBorder="1" applyAlignment="1">
      <alignment horizontal="right" vertical="center" wrapText="1"/>
    </xf>
    <xf numFmtId="169" fontId="90" fillId="0" borderId="16" xfId="1" applyNumberFormat="1" applyFont="1" applyFill="1" applyBorder="1" applyAlignment="1">
      <alignment horizontal="right" vertical="center" wrapText="1"/>
    </xf>
    <xf numFmtId="169" fontId="90" fillId="0" borderId="14" xfId="1" applyNumberFormat="1" applyFont="1" applyFill="1" applyBorder="1" applyAlignment="1">
      <alignment horizontal="right" vertical="center" wrapText="1"/>
    </xf>
    <xf numFmtId="169" fontId="34" fillId="0" borderId="8" xfId="1" applyNumberFormat="1" applyFont="1" applyFill="1" applyBorder="1" applyAlignment="1">
      <alignment wrapText="1"/>
    </xf>
    <xf numFmtId="169" fontId="28" fillId="0" borderId="6" xfId="1" applyNumberFormat="1" applyFont="1" applyFill="1" applyBorder="1" applyAlignment="1">
      <alignment horizontal="center" vertical="center" wrapText="1"/>
    </xf>
    <xf numFmtId="43" fontId="25" fillId="0" borderId="18" xfId="1" applyFont="1" applyFill="1" applyBorder="1" applyAlignment="1">
      <alignment horizontal="center" vertical="center" wrapText="1"/>
    </xf>
    <xf numFmtId="43" fontId="90" fillId="0" borderId="18" xfId="1" applyFont="1" applyFill="1" applyBorder="1" applyAlignment="1">
      <alignment horizontal="right" vertical="center" wrapText="1"/>
    </xf>
    <xf numFmtId="49" fontId="90" fillId="0" borderId="18" xfId="0" applyNumberFormat="1" applyFont="1" applyFill="1" applyBorder="1" applyAlignment="1">
      <alignment horizontal="left" vertical="center" wrapText="1"/>
    </xf>
    <xf numFmtId="0" fontId="25" fillId="0" borderId="18" xfId="9" applyFont="1" applyFill="1" applyBorder="1" applyAlignment="1">
      <alignment horizontal="left" vertical="center" wrapText="1"/>
    </xf>
    <xf numFmtId="17" fontId="25" fillId="0" borderId="18" xfId="9" applyNumberFormat="1" applyFont="1" applyFill="1" applyBorder="1" applyAlignment="1">
      <alignment horizontal="center" vertical="center" wrapText="1"/>
    </xf>
    <xf numFmtId="3" fontId="90" fillId="0" borderId="18" xfId="0" applyNumberFormat="1" applyFont="1" applyFill="1" applyBorder="1" applyAlignment="1">
      <alignment horizontal="center" vertical="center" wrapText="1"/>
    </xf>
    <xf numFmtId="166" fontId="90" fillId="0" borderId="18" xfId="0" applyNumberFormat="1" applyFont="1" applyFill="1" applyBorder="1" applyAlignment="1">
      <alignment horizontal="center" vertical="center" wrapText="1"/>
    </xf>
    <xf numFmtId="49" fontId="90" fillId="0" borderId="17" xfId="0" applyNumberFormat="1" applyFont="1" applyFill="1" applyBorder="1" applyAlignment="1">
      <alignment horizontal="left" vertical="center" wrapText="1"/>
    </xf>
    <xf numFmtId="49" fontId="90" fillId="0" borderId="15" xfId="0" applyNumberFormat="1" applyFont="1" applyFill="1" applyBorder="1" applyAlignment="1">
      <alignment horizontal="left" vertical="center" wrapText="1"/>
    </xf>
    <xf numFmtId="43" fontId="25" fillId="0" borderId="13" xfId="1" applyFont="1" applyFill="1" applyBorder="1" applyAlignment="1">
      <alignment horizontal="center" vertical="center" wrapText="1"/>
    </xf>
    <xf numFmtId="43" fontId="90" fillId="0" borderId="13" xfId="1" applyFont="1" applyFill="1" applyBorder="1" applyAlignment="1">
      <alignment horizontal="right" vertical="center" wrapText="1"/>
    </xf>
    <xf numFmtId="49" fontId="90" fillId="0" borderId="13" xfId="0" applyNumberFormat="1" applyFont="1" applyFill="1" applyBorder="1" applyAlignment="1">
      <alignment horizontal="left" vertical="center" wrapText="1"/>
    </xf>
    <xf numFmtId="0" fontId="25" fillId="0" borderId="13" xfId="9" applyFont="1" applyFill="1" applyBorder="1" applyAlignment="1">
      <alignment horizontal="left" vertical="center" wrapText="1"/>
    </xf>
    <xf numFmtId="17" fontId="25" fillId="0" borderId="13" xfId="9" applyNumberFormat="1" applyFont="1" applyFill="1" applyBorder="1" applyAlignment="1">
      <alignment horizontal="center" vertical="center" wrapText="1"/>
    </xf>
    <xf numFmtId="3" fontId="90" fillId="0" borderId="13" xfId="0" applyNumberFormat="1" applyFont="1" applyFill="1" applyBorder="1" applyAlignment="1">
      <alignment horizontal="center" vertical="center" wrapText="1"/>
    </xf>
    <xf numFmtId="166" fontId="90" fillId="0" borderId="13" xfId="0" applyNumberFormat="1" applyFont="1" applyFill="1" applyBorder="1" applyAlignment="1">
      <alignment horizontal="center" vertical="center" wrapText="1"/>
    </xf>
    <xf numFmtId="49" fontId="90" fillId="0" borderId="12" xfId="0" applyNumberFormat="1" applyFont="1" applyFill="1" applyBorder="1" applyAlignment="1">
      <alignment horizontal="left" vertical="center" wrapText="1"/>
    </xf>
    <xf numFmtId="0" fontId="26" fillId="0" borderId="33" xfId="9" applyFont="1" applyFill="1" applyBorder="1" applyAlignment="1">
      <alignment horizontal="center" vertical="center" wrapText="1"/>
    </xf>
    <xf numFmtId="173" fontId="26" fillId="0" borderId="33" xfId="9" applyNumberFormat="1" applyFont="1" applyFill="1" applyBorder="1" applyAlignment="1">
      <alignment horizontal="center" vertical="center" wrapText="1"/>
    </xf>
    <xf numFmtId="43" fontId="35" fillId="0" borderId="0" xfId="1" applyFont="1" applyFill="1" applyBorder="1" applyAlignment="1">
      <alignment horizontal="right" wrapText="1"/>
    </xf>
    <xf numFmtId="0" fontId="34" fillId="0" borderId="0" xfId="9" applyFont="1" applyFill="1" applyBorder="1" applyAlignment="1">
      <alignment horizontal="left" vertical="center" wrapText="1"/>
    </xf>
    <xf numFmtId="0" fontId="34" fillId="0" borderId="0" xfId="9" applyFont="1" applyFill="1" applyBorder="1" applyAlignment="1">
      <alignment wrapText="1"/>
    </xf>
    <xf numFmtId="0" fontId="34" fillId="0" borderId="0" xfId="9" applyFont="1" applyFill="1" applyBorder="1" applyAlignment="1">
      <alignment horizontal="center" wrapText="1"/>
    </xf>
    <xf numFmtId="173" fontId="34" fillId="0" borderId="0" xfId="9" applyNumberFormat="1" applyFont="1" applyFill="1" applyBorder="1" applyAlignment="1">
      <alignment horizontal="center" wrapText="1"/>
    </xf>
    <xf numFmtId="49" fontId="34" fillId="0" borderId="7" xfId="9" applyNumberFormat="1" applyFont="1" applyFill="1" applyBorder="1" applyAlignment="1">
      <alignment horizontal="center" wrapText="1"/>
    </xf>
    <xf numFmtId="43" fontId="33" fillId="0" borderId="5" xfId="1" applyFont="1" applyFill="1" applyBorder="1" applyAlignment="1">
      <alignment horizontal="right" wrapText="1"/>
    </xf>
    <xf numFmtId="0" fontId="20" fillId="0" borderId="5" xfId="9" applyFont="1" applyFill="1" applyBorder="1" applyAlignment="1">
      <alignment horizontal="left" vertical="center" wrapText="1"/>
    </xf>
    <xf numFmtId="0" fontId="20" fillId="0" borderId="5" xfId="9" applyFont="1" applyFill="1" applyBorder="1" applyAlignment="1">
      <alignment wrapText="1"/>
    </xf>
    <xf numFmtId="0" fontId="20" fillId="0" borderId="5" xfId="9" applyFont="1" applyFill="1" applyBorder="1" applyAlignment="1">
      <alignment horizontal="center" wrapText="1"/>
    </xf>
    <xf numFmtId="173" fontId="20" fillId="0" borderId="5" xfId="9" applyNumberFormat="1" applyFont="1" applyFill="1" applyBorder="1" applyAlignment="1">
      <alignment horizontal="center" wrapText="1"/>
    </xf>
    <xf numFmtId="49" fontId="20" fillId="0" borderId="4" xfId="9" applyNumberFormat="1" applyFont="1" applyFill="1" applyBorder="1" applyAlignment="1">
      <alignment horizontal="center" wrapText="1"/>
    </xf>
    <xf numFmtId="49" fontId="36" fillId="0" borderId="0" xfId="0" applyNumberFormat="1" applyFont="1" applyFill="1" applyAlignment="1">
      <alignment horizontal="center"/>
    </xf>
    <xf numFmtId="0" fontId="15" fillId="0" borderId="0" xfId="0" applyFont="1" applyBorder="1" applyAlignment="1">
      <alignment horizontal="center"/>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9"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xf>
    <xf numFmtId="0" fontId="50" fillId="0" borderId="5" xfId="0" applyFont="1" applyBorder="1" applyAlignment="1">
      <alignment horizontal="center" wrapText="1"/>
    </xf>
    <xf numFmtId="0" fontId="50" fillId="0" borderId="0" xfId="0" applyFont="1" applyAlignment="1">
      <alignment horizontal="center" wrapText="1"/>
    </xf>
    <xf numFmtId="0" fontId="82" fillId="0" borderId="10" xfId="0" applyFont="1" applyFill="1" applyBorder="1" applyAlignment="1">
      <alignment horizontal="center" vertical="center" wrapText="1"/>
    </xf>
    <xf numFmtId="0" fontId="13" fillId="0" borderId="5" xfId="0" applyFont="1" applyBorder="1" applyAlignment="1">
      <alignment horizontal="center" vertical="top" wrapText="1"/>
    </xf>
    <xf numFmtId="0" fontId="13" fillId="0" borderId="0" xfId="0" applyFont="1" applyBorder="1" applyAlignment="1">
      <alignment horizontal="center" vertical="top" wrapText="1"/>
    </xf>
    <xf numFmtId="0" fontId="22" fillId="0" borderId="7" xfId="0" applyFont="1" applyBorder="1" applyAlignment="1">
      <alignment horizontal="center"/>
    </xf>
    <xf numFmtId="0" fontId="15" fillId="0" borderId="0" xfId="0" applyFont="1" applyBorder="1" applyAlignment="1">
      <alignment horizontal="center"/>
    </xf>
    <xf numFmtId="0" fontId="15" fillId="0" borderId="8" xfId="0" applyFont="1" applyBorder="1" applyAlignment="1">
      <alignment horizontal="center"/>
    </xf>
    <xf numFmtId="0" fontId="15" fillId="0" borderId="7" xfId="0" applyFont="1" applyBorder="1" applyAlignment="1">
      <alignment horizontal="center"/>
    </xf>
    <xf numFmtId="0" fontId="49" fillId="0" borderId="10" xfId="0" applyFont="1" applyBorder="1" applyAlignment="1">
      <alignment horizontal="center"/>
    </xf>
    <xf numFmtId="0" fontId="25" fillId="0" borderId="7" xfId="8" applyFont="1" applyFill="1" applyBorder="1" applyAlignment="1">
      <alignment horizontal="left" vertical="center" wrapText="1"/>
    </xf>
    <xf numFmtId="0" fontId="25" fillId="0" borderId="0" xfId="8" applyFont="1" applyFill="1" applyBorder="1" applyAlignment="1">
      <alignment horizontal="left" vertical="center" wrapText="1"/>
    </xf>
    <xf numFmtId="0" fontId="25" fillId="0" borderId="8" xfId="8" applyFont="1" applyFill="1" applyBorder="1" applyAlignment="1">
      <alignment horizontal="left" vertical="center" wrapText="1"/>
    </xf>
    <xf numFmtId="0" fontId="12" fillId="0" borderId="5" xfId="0" applyFont="1" applyBorder="1" applyAlignment="1">
      <alignment horizontal="center"/>
    </xf>
    <xf numFmtId="0" fontId="25" fillId="0" borderId="0" xfId="8" applyFont="1" applyFill="1" applyBorder="1" applyAlignment="1">
      <alignment horizontal="left" vertical="center"/>
    </xf>
    <xf numFmtId="0" fontId="25" fillId="0" borderId="23" xfId="8" applyFont="1" applyFill="1" applyBorder="1" applyAlignment="1">
      <alignment horizontal="left" vertical="center"/>
    </xf>
    <xf numFmtId="0" fontId="26" fillId="0" borderId="24" xfId="8" applyFont="1" applyFill="1" applyBorder="1" applyAlignment="1">
      <alignment horizontal="right" vertical="center"/>
    </xf>
    <xf numFmtId="0" fontId="25" fillId="0" borderId="7" xfId="8" applyFont="1" applyFill="1" applyBorder="1" applyAlignment="1">
      <alignment horizontal="left" vertical="center"/>
    </xf>
    <xf numFmtId="0" fontId="25" fillId="0" borderId="8" xfId="8" applyFont="1" applyFill="1" applyBorder="1" applyAlignment="1">
      <alignment horizontal="left" vertical="center"/>
    </xf>
    <xf numFmtId="0" fontId="25" fillId="0" borderId="22" xfId="8" applyFont="1" applyFill="1" applyBorder="1" applyAlignment="1">
      <alignment horizontal="left" vertical="center"/>
    </xf>
    <xf numFmtId="0" fontId="14" fillId="0" borderId="0" xfId="0" applyFont="1" applyAlignment="1">
      <alignment horizontal="center" vertical="center"/>
    </xf>
    <xf numFmtId="0" fontId="25" fillId="0" borderId="7" xfId="8" applyFont="1" applyFill="1" applyBorder="1" applyAlignment="1">
      <alignment horizontal="center" wrapText="1"/>
    </xf>
    <xf numFmtId="0" fontId="25" fillId="0" borderId="0" xfId="8" applyFont="1" applyFill="1" applyBorder="1" applyAlignment="1">
      <alignment horizontal="center" wrapText="1"/>
    </xf>
    <xf numFmtId="0" fontId="25" fillId="0" borderId="8" xfId="8" applyFont="1" applyFill="1" applyBorder="1" applyAlignment="1">
      <alignment horizontal="center" wrapText="1"/>
    </xf>
    <xf numFmtId="0" fontId="27" fillId="0" borderId="20" xfId="8" applyFont="1" applyFill="1" applyBorder="1" applyAlignment="1">
      <alignment horizontal="center" vertical="center"/>
    </xf>
    <xf numFmtId="0" fontId="9" fillId="0" borderId="5" xfId="6" applyFont="1" applyBorder="1" applyAlignment="1">
      <alignment horizontal="center"/>
    </xf>
    <xf numFmtId="0" fontId="28" fillId="0" borderId="0" xfId="7" applyFont="1" applyBorder="1" applyAlignment="1">
      <alignment horizontal="center" vertical="justify"/>
    </xf>
    <xf numFmtId="0" fontId="15" fillId="0" borderId="10" xfId="0" applyFont="1" applyBorder="1" applyAlignment="1">
      <alignment horizontal="center" vertical="top"/>
    </xf>
    <xf numFmtId="0" fontId="24" fillId="0" borderId="0" xfId="7" applyFont="1" applyBorder="1" applyAlignment="1">
      <alignment horizontal="center" vertical="center"/>
    </xf>
    <xf numFmtId="0" fontId="0" fillId="0" borderId="0" xfId="0" applyAlignment="1">
      <alignment horizontal="center" wrapText="1"/>
    </xf>
    <xf numFmtId="0" fontId="14" fillId="0" borderId="0" xfId="0" applyFont="1" applyAlignment="1">
      <alignment horizont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0" fillId="0" borderId="0" xfId="0" applyAlignment="1">
      <alignment horizontal="center"/>
    </xf>
    <xf numFmtId="49" fontId="78" fillId="0" borderId="33" xfId="0" applyNumberFormat="1" applyFont="1" applyFill="1" applyBorder="1" applyAlignment="1">
      <alignment horizontal="left" vertical="top" wrapText="1"/>
    </xf>
    <xf numFmtId="49" fontId="78" fillId="0" borderId="3" xfId="0" applyNumberFormat="1" applyFont="1" applyFill="1" applyBorder="1" applyAlignment="1">
      <alignment horizontal="left" vertical="top" wrapText="1"/>
    </xf>
    <xf numFmtId="0" fontId="77" fillId="0" borderId="33" xfId="0" applyFont="1" applyBorder="1" applyAlignment="1">
      <alignment horizontal="center" vertical="center" wrapText="1"/>
    </xf>
    <xf numFmtId="0" fontId="77" fillId="0" borderId="3" xfId="0" applyFont="1" applyBorder="1" applyAlignment="1">
      <alignment horizontal="center" vertical="center" wrapText="1"/>
    </xf>
    <xf numFmtId="4" fontId="78" fillId="0" borderId="2" xfId="0" applyNumberFormat="1" applyFont="1" applyFill="1" applyBorder="1" applyAlignment="1">
      <alignment horizontal="center" vertical="center"/>
    </xf>
    <xf numFmtId="9" fontId="77" fillId="0" borderId="33" xfId="3" applyFont="1" applyBorder="1" applyAlignment="1">
      <alignment horizontal="center" vertical="center"/>
    </xf>
    <xf numFmtId="9" fontId="77" fillId="0" borderId="3" xfId="3" applyFont="1" applyBorder="1" applyAlignment="1">
      <alignment horizontal="center" vertical="center"/>
    </xf>
    <xf numFmtId="169" fontId="77" fillId="0" borderId="33" xfId="1" applyNumberFormat="1" applyFont="1" applyBorder="1" applyAlignment="1">
      <alignment horizontal="center" vertical="center"/>
    </xf>
    <xf numFmtId="169" fontId="77" fillId="0" borderId="3" xfId="1" applyNumberFormat="1" applyFont="1" applyBorder="1" applyAlignment="1">
      <alignment horizontal="center" vertical="center"/>
    </xf>
    <xf numFmtId="169" fontId="77" fillId="0" borderId="33" xfId="1" applyNumberFormat="1" applyFont="1" applyBorder="1" applyAlignment="1">
      <alignment horizontal="center" vertical="center" wrapText="1"/>
    </xf>
    <xf numFmtId="169" fontId="77" fillId="0" borderId="3" xfId="1" applyNumberFormat="1" applyFont="1" applyBorder="1" applyAlignment="1">
      <alignment horizontal="center" vertical="center" wrapText="1"/>
    </xf>
    <xf numFmtId="0" fontId="22" fillId="0" borderId="7" xfId="0" applyFont="1" applyBorder="1" applyAlignment="1">
      <alignment horizontal="center" vertical="center"/>
    </xf>
    <xf numFmtId="0" fontId="32" fillId="0" borderId="0" xfId="0" applyFont="1" applyBorder="1" applyAlignment="1">
      <alignment horizontal="center" vertical="center"/>
    </xf>
    <xf numFmtId="0" fontId="32" fillId="0" borderId="8" xfId="0" applyFont="1" applyBorder="1" applyAlignment="1">
      <alignment horizontal="center" vertical="center"/>
    </xf>
    <xf numFmtId="0" fontId="32" fillId="0" borderId="7"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169" fontId="26" fillId="0" borderId="14" xfId="1" applyNumberFormat="1" applyFont="1" applyFill="1" applyBorder="1" applyAlignment="1">
      <alignment horizontal="center" vertical="center" wrapText="1"/>
    </xf>
    <xf numFmtId="169" fontId="26" fillId="0" borderId="34" xfId="1" applyNumberFormat="1" applyFont="1" applyFill="1" applyBorder="1" applyAlignment="1">
      <alignment horizontal="center" vertical="center" wrapText="1"/>
    </xf>
    <xf numFmtId="0" fontId="28" fillId="0" borderId="7" xfId="9" applyFont="1" applyFill="1" applyBorder="1" applyAlignment="1">
      <alignment horizontal="center" wrapText="1"/>
    </xf>
    <xf numFmtId="0" fontId="28" fillId="0" borderId="0" xfId="9" applyFont="1" applyFill="1" applyBorder="1" applyAlignment="1">
      <alignment horizontal="center" wrapText="1"/>
    </xf>
    <xf numFmtId="43" fontId="28" fillId="0" borderId="8" xfId="1" applyFont="1" applyFill="1" applyBorder="1" applyAlignment="1">
      <alignment horizontal="center" wrapText="1"/>
    </xf>
    <xf numFmtId="49" fontId="26" fillId="0" borderId="12" xfId="9" applyNumberFormat="1" applyFont="1" applyFill="1" applyBorder="1" applyAlignment="1">
      <alignment horizontal="center" vertical="center" wrapText="1"/>
    </xf>
    <xf numFmtId="49" fontId="26" fillId="0" borderId="32" xfId="9" applyNumberFormat="1" applyFont="1" applyFill="1" applyBorder="1" applyAlignment="1">
      <alignment horizontal="center" vertical="center" wrapText="1"/>
    </xf>
    <xf numFmtId="0" fontId="26" fillId="0" borderId="13" xfId="9" applyFont="1" applyFill="1" applyBorder="1" applyAlignment="1">
      <alignment horizontal="center" vertical="center" wrapText="1"/>
    </xf>
    <xf numFmtId="0" fontId="26" fillId="0" borderId="33" xfId="9" applyFont="1" applyFill="1" applyBorder="1" applyAlignment="1">
      <alignment horizontal="center" vertical="center" wrapText="1"/>
    </xf>
    <xf numFmtId="0" fontId="26" fillId="0" borderId="13" xfId="9" applyFont="1" applyFill="1" applyBorder="1" applyAlignment="1">
      <alignment horizontal="left" vertical="center" wrapText="1"/>
    </xf>
    <xf numFmtId="0" fontId="26" fillId="0" borderId="33" xfId="9" applyFont="1" applyFill="1" applyBorder="1" applyAlignment="1">
      <alignment horizontal="left" vertical="center" wrapText="1"/>
    </xf>
    <xf numFmtId="43" fontId="26" fillId="0" borderId="13" xfId="1" applyFont="1" applyFill="1" applyBorder="1" applyAlignment="1">
      <alignment horizontal="center" vertical="center" wrapText="1"/>
    </xf>
    <xf numFmtId="43" fontId="26" fillId="0" borderId="33" xfId="1" applyFont="1" applyFill="1" applyBorder="1" applyAlignment="1">
      <alignment horizontal="center" vertical="center" wrapText="1"/>
    </xf>
    <xf numFmtId="0" fontId="25" fillId="0" borderId="13" xfId="9" applyFont="1" applyFill="1" applyBorder="1" applyAlignment="1">
      <alignment horizontal="center" vertical="center" wrapText="1"/>
    </xf>
    <xf numFmtId="0" fontId="25" fillId="0" borderId="33" xfId="9" applyFont="1" applyFill="1" applyBorder="1" applyAlignment="1">
      <alignment horizontal="center" vertical="center" wrapText="1"/>
    </xf>
    <xf numFmtId="0" fontId="32" fillId="0" borderId="0" xfId="0" applyFont="1" applyBorder="1" applyAlignment="1">
      <alignment horizontal="center" vertical="center" wrapText="1"/>
    </xf>
    <xf numFmtId="167" fontId="32" fillId="0" borderId="0" xfId="2" applyNumberFormat="1" applyFont="1" applyBorder="1" applyAlignment="1">
      <alignment horizontal="center" vertical="center"/>
    </xf>
    <xf numFmtId="0" fontId="15" fillId="0" borderId="5" xfId="0" applyFont="1" applyBorder="1" applyAlignment="1">
      <alignment horizontal="center" vertical="top" wrapText="1"/>
    </xf>
    <xf numFmtId="0" fontId="38" fillId="0" borderId="0" xfId="6" applyFont="1" applyBorder="1" applyAlignment="1">
      <alignment horizontal="center"/>
    </xf>
    <xf numFmtId="0" fontId="27" fillId="0" borderId="0" xfId="8" applyFont="1" applyFill="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top"/>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40" fillId="0" borderId="7" xfId="0" applyFont="1" applyBorder="1" applyAlignment="1">
      <alignment horizontal="center" vertical="center"/>
    </xf>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167" fontId="40" fillId="0" borderId="0" xfId="2" applyNumberFormat="1" applyFont="1" applyBorder="1" applyAlignment="1">
      <alignment horizontal="right" vertical="center"/>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4" fillId="0" borderId="0" xfId="0" applyFont="1" applyBorder="1" applyAlignment="1">
      <alignment horizontal="center"/>
    </xf>
    <xf numFmtId="0" fontId="40" fillId="0" borderId="7" xfId="0" applyFont="1" applyBorder="1" applyAlignment="1">
      <alignment horizontal="justify" vertical="center"/>
    </xf>
    <xf numFmtId="0" fontId="40" fillId="0" borderId="0" xfId="0" applyFont="1" applyBorder="1" applyAlignment="1">
      <alignment horizontal="justify" vertical="center"/>
    </xf>
    <xf numFmtId="0" fontId="40" fillId="0" borderId="8" xfId="0" applyFont="1" applyBorder="1" applyAlignment="1">
      <alignment horizontal="justify" vertical="center"/>
    </xf>
    <xf numFmtId="0" fontId="14" fillId="0" borderId="0" xfId="9" applyFont="1" applyAlignment="1">
      <alignment horizontal="center"/>
    </xf>
    <xf numFmtId="0" fontId="13" fillId="0" borderId="26" xfId="0" applyFont="1" applyBorder="1" applyAlignment="1">
      <alignment horizontal="center"/>
    </xf>
    <xf numFmtId="0" fontId="14" fillId="0" borderId="0" xfId="9" applyFont="1" applyAlignment="1">
      <alignment horizontal="center" wrapText="1"/>
    </xf>
    <xf numFmtId="0" fontId="12" fillId="0" borderId="5" xfId="0" applyFont="1" applyBorder="1" applyAlignment="1">
      <alignment horizontal="center" vertical="top" wrapText="1"/>
    </xf>
    <xf numFmtId="0" fontId="12" fillId="0" borderId="0" xfId="0" applyFont="1" applyAlignment="1">
      <alignment horizontal="center" vertical="top" wrapText="1"/>
    </xf>
    <xf numFmtId="0" fontId="42" fillId="0" borderId="0" xfId="0" applyFont="1" applyBorder="1" applyAlignment="1">
      <alignment horizontal="left" vertical="center" wrapText="1"/>
    </xf>
    <xf numFmtId="0" fontId="42" fillId="0" borderId="0" xfId="0" applyFont="1" applyBorder="1" applyAlignment="1">
      <alignment horizontal="left"/>
    </xf>
    <xf numFmtId="0" fontId="14" fillId="0" borderId="0" xfId="0" applyFont="1" applyBorder="1" applyAlignment="1">
      <alignment horizontal="right"/>
    </xf>
    <xf numFmtId="0" fontId="24" fillId="0" borderId="0" xfId="7" applyFont="1" applyBorder="1" applyAlignment="1">
      <alignment horizontal="center" vertical="justify" wrapText="1"/>
    </xf>
    <xf numFmtId="0" fontId="15" fillId="0" borderId="10" xfId="0" applyFont="1" applyBorder="1" applyAlignment="1">
      <alignment horizontal="center"/>
    </xf>
    <xf numFmtId="0" fontId="32" fillId="0" borderId="7" xfId="0" applyFont="1" applyBorder="1" applyAlignment="1">
      <alignment horizontal="justify" vertical="center"/>
    </xf>
    <xf numFmtId="0" fontId="32" fillId="0" borderId="0" xfId="0" applyFont="1" applyBorder="1" applyAlignment="1">
      <alignment horizontal="justify" vertical="center"/>
    </xf>
    <xf numFmtId="0" fontId="32" fillId="0" borderId="8" xfId="0" applyFont="1" applyBorder="1" applyAlignment="1">
      <alignment horizontal="justify" vertical="center"/>
    </xf>
    <xf numFmtId="0" fontId="12" fillId="0" borderId="5" xfId="0" applyFont="1" applyBorder="1" applyAlignment="1">
      <alignment horizontal="center" vertical="center" wrapText="1"/>
    </xf>
    <xf numFmtId="167" fontId="32" fillId="0" borderId="0" xfId="2" applyNumberFormat="1" applyFont="1" applyBorder="1" applyAlignment="1">
      <alignment horizontal="right" vertical="center"/>
    </xf>
    <xf numFmtId="10" fontId="32" fillId="0" borderId="0" xfId="3" applyNumberFormat="1" applyFont="1" applyBorder="1" applyAlignment="1">
      <alignment horizontal="right" vertical="center"/>
    </xf>
    <xf numFmtId="0" fontId="27" fillId="0" borderId="43" xfId="8" applyFont="1" applyFill="1" applyBorder="1" applyAlignment="1">
      <alignment horizontal="center" vertical="center"/>
    </xf>
    <xf numFmtId="0" fontId="32" fillId="0" borderId="22" xfId="0" applyFont="1" applyBorder="1" applyAlignment="1">
      <alignment horizontal="center" vertical="center" wrapText="1"/>
    </xf>
    <xf numFmtId="167" fontId="32" fillId="0" borderId="44" xfId="2" applyNumberFormat="1" applyFont="1" applyBorder="1" applyAlignment="1">
      <alignment horizontal="right" vertical="center"/>
    </xf>
    <xf numFmtId="10" fontId="32" fillId="0" borderId="44" xfId="3" applyNumberFormat="1" applyFont="1" applyBorder="1" applyAlignment="1">
      <alignment horizontal="right" vertical="center"/>
    </xf>
    <xf numFmtId="0" fontId="32" fillId="0" borderId="45" xfId="0" applyFont="1" applyBorder="1" applyAlignment="1">
      <alignment horizontal="center" vertical="center" wrapText="1"/>
    </xf>
    <xf numFmtId="0" fontId="51" fillId="0" borderId="7" xfId="0" applyFont="1" applyBorder="1" applyAlignment="1">
      <alignment horizontal="justify" vertical="center"/>
    </xf>
    <xf numFmtId="0" fontId="51" fillId="0" borderId="0" xfId="0" applyFont="1" applyBorder="1" applyAlignment="1">
      <alignment horizontal="justify" vertical="center"/>
    </xf>
    <xf numFmtId="0" fontId="51" fillId="0" borderId="8" xfId="0" applyFont="1" applyBorder="1" applyAlignment="1">
      <alignment horizontal="justify" vertical="center"/>
    </xf>
    <xf numFmtId="0" fontId="0" fillId="0" borderId="10" xfId="0" applyBorder="1" applyAlignment="1">
      <alignment horizontal="center"/>
    </xf>
    <xf numFmtId="0" fontId="43" fillId="0" borderId="0" xfId="0" applyFont="1" applyAlignment="1">
      <alignment horizontal="center" vertical="center" wrapText="1"/>
    </xf>
    <xf numFmtId="0" fontId="24" fillId="0" borderId="0" xfId="0" applyFont="1" applyAlignment="1">
      <alignment horizontal="center"/>
    </xf>
    <xf numFmtId="0" fontId="17" fillId="5" borderId="83" xfId="0" applyFont="1" applyFill="1" applyBorder="1" applyAlignment="1">
      <alignment horizontal="center" vertical="center"/>
    </xf>
    <xf numFmtId="0" fontId="17" fillId="5" borderId="84" xfId="0" applyFont="1" applyFill="1" applyBorder="1" applyAlignment="1">
      <alignment horizontal="center" vertical="center"/>
    </xf>
    <xf numFmtId="0" fontId="17" fillId="5" borderId="81" xfId="0" applyFont="1" applyFill="1" applyBorder="1" applyAlignment="1">
      <alignment horizontal="center" vertical="center"/>
    </xf>
    <xf numFmtId="0" fontId="80" fillId="0" borderId="82" xfId="0" applyFont="1" applyBorder="1" applyAlignment="1">
      <alignment vertical="center" wrapText="1"/>
    </xf>
    <xf numFmtId="0" fontId="80" fillId="0" borderId="85" xfId="0" applyFont="1" applyBorder="1" applyAlignment="1">
      <alignment vertical="center" wrapText="1"/>
    </xf>
    <xf numFmtId="0" fontId="80" fillId="0" borderId="86" xfId="0" applyFont="1" applyBorder="1" applyAlignment="1">
      <alignment vertical="center" wrapText="1"/>
    </xf>
    <xf numFmtId="0" fontId="30" fillId="0" borderId="0" xfId="0" applyFont="1" applyAlignment="1">
      <alignment horizontal="center" wrapText="1"/>
    </xf>
    <xf numFmtId="0" fontId="28" fillId="0" borderId="0" xfId="11" applyFont="1" applyAlignment="1">
      <alignment horizontal="center" wrapText="1"/>
    </xf>
    <xf numFmtId="0" fontId="28" fillId="0" borderId="0" xfId="11" applyFont="1" applyAlignment="1">
      <alignment horizontal="center"/>
    </xf>
    <xf numFmtId="0" fontId="28" fillId="0" borderId="0" xfId="11" applyFont="1" applyAlignment="1">
      <alignment horizontal="center" vertical="center" wrapText="1"/>
    </xf>
    <xf numFmtId="0" fontId="24" fillId="0" borderId="0" xfId="6" applyFont="1" applyAlignment="1">
      <alignment horizontal="center" vertical="center" wrapText="1"/>
    </xf>
    <xf numFmtId="0" fontId="17" fillId="5" borderId="5" xfId="0" applyFont="1" applyFill="1" applyBorder="1" applyAlignment="1">
      <alignment horizontal="center" vertical="center"/>
    </xf>
    <xf numFmtId="0" fontId="0" fillId="0" borderId="26" xfId="0" applyBorder="1" applyAlignment="1">
      <alignment horizontal="center" vertical="center" wrapText="1"/>
    </xf>
    <xf numFmtId="0" fontId="17" fillId="0" borderId="0" xfId="9" applyFont="1" applyAlignment="1">
      <alignment horizontal="center"/>
    </xf>
    <xf numFmtId="0" fontId="0" fillId="0" borderId="29" xfId="0" applyBorder="1" applyAlignment="1">
      <alignment horizontal="center"/>
    </xf>
    <xf numFmtId="0" fontId="0" fillId="0" borderId="5" xfId="0" applyBorder="1" applyAlignment="1">
      <alignment horizontal="center" vertical="center" wrapText="1"/>
    </xf>
    <xf numFmtId="0" fontId="0" fillId="0" borderId="0" xfId="0" applyAlignment="1">
      <alignment horizontal="center" vertical="center" wrapText="1"/>
    </xf>
    <xf numFmtId="0" fontId="48" fillId="0" borderId="7" xfId="6" applyFont="1" applyFill="1" applyBorder="1" applyAlignment="1">
      <alignment horizontal="left" vertical="center" wrapText="1"/>
    </xf>
    <xf numFmtId="0" fontId="48" fillId="0" borderId="0" xfId="6" applyFont="1" applyFill="1" applyBorder="1" applyAlignment="1">
      <alignment horizontal="left" vertical="center" wrapText="1"/>
    </xf>
    <xf numFmtId="0" fontId="48" fillId="0" borderId="8" xfId="6" applyFont="1" applyFill="1" applyBorder="1" applyAlignment="1">
      <alignment horizontal="left" vertical="center" wrapText="1"/>
    </xf>
    <xf numFmtId="0" fontId="44" fillId="0" borderId="7" xfId="6" applyFont="1" applyFill="1" applyBorder="1" applyAlignment="1">
      <alignment horizontal="justify" vertical="center"/>
    </xf>
    <xf numFmtId="0" fontId="44" fillId="0" borderId="0" xfId="6" applyFont="1" applyFill="1" applyBorder="1" applyAlignment="1">
      <alignment horizontal="justify" vertical="center"/>
    </xf>
    <xf numFmtId="0" fontId="15" fillId="0" borderId="7" xfId="0" applyFont="1" applyBorder="1" applyAlignment="1">
      <alignment horizontal="justify" wrapText="1"/>
    </xf>
    <xf numFmtId="0" fontId="15" fillId="0" borderId="0" xfId="0" applyFont="1" applyBorder="1" applyAlignment="1">
      <alignment horizontal="justify" wrapText="1"/>
    </xf>
    <xf numFmtId="0" fontId="15" fillId="0" borderId="8" xfId="0" applyFont="1" applyBorder="1" applyAlignment="1">
      <alignment horizontal="justify" wrapText="1"/>
    </xf>
    <xf numFmtId="0" fontId="48" fillId="0" borderId="7" xfId="6" applyFont="1" applyFill="1" applyBorder="1" applyAlignment="1">
      <alignment horizontal="justify" vertical="center" wrapText="1"/>
    </xf>
    <xf numFmtId="0" fontId="48" fillId="0" borderId="0" xfId="6" applyFont="1" applyFill="1" applyBorder="1" applyAlignment="1">
      <alignment horizontal="justify" vertical="center" wrapText="1"/>
    </xf>
    <xf numFmtId="0" fontId="48" fillId="0" borderId="8" xfId="6" applyFont="1" applyFill="1" applyBorder="1" applyAlignment="1">
      <alignment horizontal="justify" vertical="center" wrapText="1"/>
    </xf>
    <xf numFmtId="0" fontId="48" fillId="0" borderId="7" xfId="6" applyFont="1" applyFill="1" applyBorder="1" applyAlignment="1">
      <alignment horizontal="left" vertical="center"/>
    </xf>
    <xf numFmtId="0" fontId="48" fillId="0" borderId="0" xfId="6" applyFont="1" applyFill="1" applyBorder="1" applyAlignment="1">
      <alignment horizontal="left" vertical="center"/>
    </xf>
    <xf numFmtId="0" fontId="48" fillId="0" borderId="8" xfId="6" applyFont="1" applyFill="1" applyBorder="1" applyAlignment="1">
      <alignment horizontal="left" vertical="center"/>
    </xf>
    <xf numFmtId="0" fontId="45" fillId="0" borderId="7" xfId="6" applyFont="1" applyFill="1" applyBorder="1" applyAlignment="1">
      <alignment horizontal="justify" vertical="center"/>
    </xf>
    <xf numFmtId="0" fontId="45" fillId="0" borderId="0" xfId="6" applyFont="1" applyFill="1" applyBorder="1" applyAlignment="1">
      <alignment horizontal="justify" vertical="center"/>
    </xf>
    <xf numFmtId="0" fontId="48" fillId="0" borderId="7" xfId="6" applyFont="1" applyFill="1" applyBorder="1" applyAlignment="1">
      <alignment horizontal="justify" vertical="center"/>
    </xf>
    <xf numFmtId="0" fontId="48" fillId="0" borderId="0" xfId="6" applyFont="1" applyFill="1" applyBorder="1" applyAlignment="1">
      <alignment horizontal="justify" vertical="center"/>
    </xf>
    <xf numFmtId="0" fontId="48" fillId="0" borderId="7" xfId="6" applyNumberFormat="1" applyFont="1" applyFill="1" applyBorder="1" applyAlignment="1">
      <alignment horizontal="justify" vertical="center" wrapText="1"/>
    </xf>
    <xf numFmtId="0" fontId="48" fillId="0" borderId="0" xfId="6" applyNumberFormat="1" applyFont="1" applyFill="1" applyBorder="1" applyAlignment="1">
      <alignment horizontal="justify" vertical="center" wrapText="1"/>
    </xf>
    <xf numFmtId="0" fontId="48" fillId="0" borderId="8" xfId="6" applyNumberFormat="1" applyFont="1" applyFill="1" applyBorder="1" applyAlignment="1">
      <alignment horizontal="justify" vertical="center" wrapText="1"/>
    </xf>
    <xf numFmtId="0" fontId="48" fillId="0" borderId="9" xfId="6" applyFont="1" applyFill="1" applyBorder="1" applyAlignment="1">
      <alignment horizontal="left" vertical="center" wrapText="1"/>
    </xf>
    <xf numFmtId="0" fontId="48" fillId="0" borderId="10" xfId="6" applyFont="1" applyFill="1" applyBorder="1" applyAlignment="1">
      <alignment horizontal="left" vertical="center" wrapText="1"/>
    </xf>
    <xf numFmtId="0" fontId="48" fillId="0" borderId="11" xfId="6" applyFont="1" applyFill="1" applyBorder="1" applyAlignment="1">
      <alignment horizontal="left" vertical="center" wrapText="1"/>
    </xf>
    <xf numFmtId="0" fontId="48" fillId="0" borderId="4" xfId="6" applyFont="1" applyFill="1" applyBorder="1" applyAlignment="1">
      <alignment horizontal="justify" vertical="center" wrapText="1"/>
    </xf>
    <xf numFmtId="0" fontId="48" fillId="0" borderId="5" xfId="6" applyFont="1" applyFill="1" applyBorder="1" applyAlignment="1">
      <alignment horizontal="justify" vertical="center" wrapText="1"/>
    </xf>
    <xf numFmtId="0" fontId="48" fillId="0" borderId="6" xfId="6" applyFont="1" applyFill="1" applyBorder="1" applyAlignment="1">
      <alignment horizontal="justify" vertical="center" wrapText="1"/>
    </xf>
    <xf numFmtId="0" fontId="45" fillId="0" borderId="7" xfId="6" applyFont="1" applyFill="1" applyBorder="1" applyAlignment="1">
      <alignment horizontal="justify" vertical="center" wrapText="1"/>
    </xf>
    <xf numFmtId="0" fontId="45" fillId="0" borderId="0" xfId="6" applyFont="1" applyFill="1" applyBorder="1" applyAlignment="1">
      <alignment horizontal="justify" vertical="center" wrapText="1"/>
    </xf>
    <xf numFmtId="0" fontId="45" fillId="0" borderId="8" xfId="6" applyFont="1" applyFill="1" applyBorder="1" applyAlignment="1">
      <alignment horizontal="justify" vertical="center" wrapText="1"/>
    </xf>
    <xf numFmtId="0" fontId="9" fillId="0" borderId="9" xfId="6" applyFont="1" applyFill="1" applyBorder="1" applyAlignment="1">
      <alignment horizontal="justify" vertical="center" wrapText="1"/>
    </xf>
    <xf numFmtId="0" fontId="9" fillId="0" borderId="10" xfId="6" applyFont="1" applyFill="1" applyBorder="1" applyAlignment="1">
      <alignment horizontal="justify" vertical="center" wrapText="1"/>
    </xf>
    <xf numFmtId="0" fontId="9" fillId="0" borderId="11" xfId="6" applyFont="1" applyFill="1" applyBorder="1" applyAlignment="1">
      <alignment horizontal="justify" vertical="center" wrapText="1"/>
    </xf>
    <xf numFmtId="0" fontId="12" fillId="0" borderId="5" xfId="0" applyFont="1" applyBorder="1" applyAlignment="1">
      <alignment horizontal="center" wrapText="1"/>
    </xf>
    <xf numFmtId="0" fontId="9" fillId="0" borderId="7" xfId="6" applyFont="1" applyFill="1" applyBorder="1" applyAlignment="1">
      <alignment horizontal="justify" vertical="center"/>
    </xf>
    <xf numFmtId="0" fontId="9" fillId="0" borderId="0" xfId="6" applyFont="1" applyFill="1" applyBorder="1" applyAlignment="1">
      <alignment horizontal="justify" vertical="center"/>
    </xf>
    <xf numFmtId="0" fontId="25" fillId="0" borderId="7" xfId="6" applyFont="1" applyFill="1" applyBorder="1" applyAlignment="1">
      <alignment horizontal="left" vertical="center" wrapText="1"/>
    </xf>
    <xf numFmtId="0" fontId="25" fillId="0" borderId="0" xfId="6" applyFont="1" applyFill="1" applyBorder="1" applyAlignment="1">
      <alignment horizontal="left" vertical="center" wrapText="1"/>
    </xf>
    <xf numFmtId="0" fontId="25" fillId="0" borderId="8" xfId="6" applyFont="1" applyFill="1" applyBorder="1" applyAlignment="1">
      <alignment horizontal="left" vertical="center" wrapText="1"/>
    </xf>
    <xf numFmtId="0" fontId="13" fillId="0" borderId="5" xfId="0" applyFont="1" applyBorder="1" applyAlignment="1">
      <alignment horizontal="center" wrapText="1"/>
    </xf>
    <xf numFmtId="0" fontId="13" fillId="0" borderId="0" xfId="0" applyFont="1" applyAlignment="1">
      <alignment horizontal="center" wrapText="1"/>
    </xf>
    <xf numFmtId="0" fontId="25" fillId="0" borderId="7" xfId="6" applyFont="1" applyFill="1" applyBorder="1" applyAlignment="1">
      <alignment horizontal="justify" vertical="center" wrapText="1"/>
    </xf>
    <xf numFmtId="0" fontId="25" fillId="0" borderId="0" xfId="6" applyFont="1" applyFill="1" applyBorder="1" applyAlignment="1">
      <alignment horizontal="justify" vertical="center" wrapText="1"/>
    </xf>
    <xf numFmtId="0" fontId="25" fillId="0" borderId="8" xfId="6" applyFont="1" applyFill="1" applyBorder="1" applyAlignment="1">
      <alignment horizontal="justify"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25" fillId="0" borderId="7" xfId="6" applyFont="1" applyFill="1" applyBorder="1" applyAlignment="1">
      <alignment horizontal="justify" vertical="center"/>
    </xf>
    <xf numFmtId="0" fontId="25" fillId="0" borderId="0" xfId="6" applyFont="1" applyFill="1" applyBorder="1" applyAlignment="1">
      <alignment horizontal="justify" vertical="center"/>
    </xf>
    <xf numFmtId="0" fontId="25" fillId="0" borderId="9" xfId="6" applyFont="1" applyFill="1" applyBorder="1" applyAlignment="1">
      <alignment horizontal="justify" vertical="center" wrapText="1"/>
    </xf>
    <xf numFmtId="0" fontId="25" fillId="0" borderId="10" xfId="6" applyFont="1" applyFill="1" applyBorder="1" applyAlignment="1">
      <alignment horizontal="justify" vertical="center" wrapText="1"/>
    </xf>
    <xf numFmtId="0" fontId="25" fillId="0" borderId="11" xfId="6" applyFont="1" applyFill="1" applyBorder="1" applyAlignment="1">
      <alignment horizontal="justify" vertical="center" wrapText="1"/>
    </xf>
    <xf numFmtId="0" fontId="76" fillId="0" borderId="0" xfId="6" applyFont="1" applyBorder="1" applyAlignment="1">
      <alignment horizontal="center"/>
    </xf>
    <xf numFmtId="0" fontId="20" fillId="0" borderId="7" xfId="6" applyFont="1" applyFill="1" applyBorder="1" applyAlignment="1">
      <alignment horizontal="left" vertical="center" wrapText="1"/>
    </xf>
    <xf numFmtId="0" fontId="20" fillId="0" borderId="0" xfId="6" applyFont="1" applyFill="1" applyBorder="1" applyAlignment="1">
      <alignment horizontal="left" vertical="center" wrapText="1"/>
    </xf>
    <xf numFmtId="0" fontId="20" fillId="0" borderId="8" xfId="6" applyFont="1" applyFill="1" applyBorder="1" applyAlignment="1">
      <alignment horizontal="left" vertical="center" wrapText="1"/>
    </xf>
    <xf numFmtId="0" fontId="42" fillId="0" borderId="0" xfId="0" applyFont="1" applyAlignment="1">
      <alignment horizontal="center"/>
    </xf>
    <xf numFmtId="0" fontId="15" fillId="0" borderId="7" xfId="0" applyFont="1" applyBorder="1" applyAlignment="1">
      <alignment horizontal="left" vertical="center" wrapText="1"/>
    </xf>
    <xf numFmtId="0" fontId="15" fillId="0" borderId="0" xfId="0" applyFont="1" applyBorder="1" applyAlignment="1">
      <alignment horizontal="left" vertical="center" wrapText="1"/>
    </xf>
    <xf numFmtId="0" fontId="15" fillId="0" borderId="8" xfId="0" applyFont="1" applyBorder="1" applyAlignment="1">
      <alignment horizontal="left" vertical="center" wrapText="1"/>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46" xfId="0" applyFont="1" applyBorder="1" applyAlignment="1">
      <alignment horizontal="center"/>
    </xf>
    <xf numFmtId="0" fontId="15" fillId="0" borderId="60" xfId="0" applyFont="1" applyBorder="1" applyAlignment="1">
      <alignment horizontal="center"/>
    </xf>
    <xf numFmtId="0" fontId="24" fillId="0" borderId="7" xfId="11" applyFont="1" applyBorder="1" applyAlignment="1">
      <alignment horizontal="center" vertical="center"/>
    </xf>
    <xf numFmtId="0" fontId="20" fillId="0" borderId="0" xfId="11" applyAlignment="1">
      <alignment horizontal="left" wrapText="1"/>
    </xf>
    <xf numFmtId="0" fontId="24" fillId="5" borderId="4" xfId="11" applyFont="1" applyFill="1" applyBorder="1" applyAlignment="1">
      <alignment horizontal="center" vertical="center" wrapText="1"/>
    </xf>
    <xf numFmtId="0" fontId="24" fillId="5" borderId="65" xfId="11" applyFont="1" applyFill="1" applyBorder="1" applyAlignment="1">
      <alignment horizontal="center" vertical="center" wrapText="1"/>
    </xf>
    <xf numFmtId="0" fontId="24" fillId="5" borderId="36" xfId="11" applyFont="1" applyFill="1" applyBorder="1" applyAlignment="1">
      <alignment horizontal="center" vertical="center" wrapText="1"/>
    </xf>
    <xf numFmtId="0" fontId="24" fillId="5" borderId="3" xfId="11" applyFont="1" applyFill="1" applyBorder="1" applyAlignment="1">
      <alignment horizontal="center" vertical="center" wrapText="1"/>
    </xf>
    <xf numFmtId="0" fontId="24" fillId="5" borderId="5" xfId="11" applyFont="1" applyFill="1" applyBorder="1" applyAlignment="1">
      <alignment horizontal="center" vertical="center" wrapText="1"/>
    </xf>
    <xf numFmtId="0" fontId="24" fillId="5" borderId="29" xfId="11" applyFont="1" applyFill="1" applyBorder="1" applyAlignment="1">
      <alignment horizontal="center" vertical="center" wrapText="1"/>
    </xf>
    <xf numFmtId="0" fontId="24" fillId="5" borderId="64" xfId="11" applyFont="1" applyFill="1" applyBorder="1" applyAlignment="1">
      <alignment horizontal="center" vertical="center" wrapText="1"/>
    </xf>
    <xf numFmtId="0" fontId="24" fillId="5" borderId="66" xfId="11" applyFont="1" applyFill="1" applyBorder="1" applyAlignment="1">
      <alignment horizontal="center" vertical="center" wrapText="1"/>
    </xf>
    <xf numFmtId="0" fontId="50" fillId="0" borderId="5" xfId="0" applyFont="1" applyBorder="1" applyAlignment="1">
      <alignment horizontal="center" vertical="top" wrapText="1"/>
    </xf>
    <xf numFmtId="0" fontId="50" fillId="0" borderId="0" xfId="0" applyFont="1" applyBorder="1" applyAlignment="1">
      <alignment horizontal="center" vertical="top" wrapText="1"/>
    </xf>
    <xf numFmtId="0" fontId="50" fillId="0" borderId="5" xfId="0" applyFont="1" applyBorder="1" applyAlignment="1">
      <alignment horizontal="center" vertical="center" wrapText="1"/>
    </xf>
    <xf numFmtId="0" fontId="50" fillId="0" borderId="0" xfId="0" applyFont="1" applyBorder="1" applyAlignment="1">
      <alignment horizontal="center" vertical="center" wrapText="1"/>
    </xf>
    <xf numFmtId="0" fontId="28" fillId="0" borderId="0" xfId="6" applyFont="1" applyAlignment="1">
      <alignment horizontal="center"/>
    </xf>
    <xf numFmtId="0" fontId="34" fillId="0" borderId="0" xfId="6" applyFont="1" applyBorder="1" applyAlignment="1">
      <alignment horizontal="center"/>
    </xf>
    <xf numFmtId="0" fontId="9" fillId="0" borderId="0" xfId="6" applyFont="1" applyAlignment="1">
      <alignment horizontal="center"/>
    </xf>
    <xf numFmtId="0" fontId="13" fillId="0" borderId="0" xfId="0" applyFont="1" applyAlignment="1">
      <alignment horizontal="center" vertical="top" wrapText="1"/>
    </xf>
    <xf numFmtId="0" fontId="51" fillId="0" borderId="7" xfId="0" applyFont="1" applyBorder="1" applyAlignment="1">
      <alignment horizontal="justify" vertical="center" wrapText="1"/>
    </xf>
    <xf numFmtId="0" fontId="51" fillId="0" borderId="0" xfId="0" applyFont="1" applyBorder="1" applyAlignment="1">
      <alignment horizontal="justify" vertical="center" wrapText="1"/>
    </xf>
    <xf numFmtId="0" fontId="51" fillId="0" borderId="8" xfId="0" applyFont="1" applyBorder="1" applyAlignment="1">
      <alignment horizontal="justify" vertical="center" wrapText="1"/>
    </xf>
    <xf numFmtId="0" fontId="12" fillId="0" borderId="0" xfId="0" applyFont="1" applyAlignment="1">
      <alignment horizontal="center" wrapText="1"/>
    </xf>
    <xf numFmtId="0" fontId="14" fillId="0" borderId="0" xfId="0" applyFont="1" applyAlignment="1">
      <alignment horizontal="left"/>
    </xf>
    <xf numFmtId="0" fontId="0" fillId="0" borderId="5" xfId="0" applyBorder="1" applyAlignment="1">
      <alignment horizontal="center" wrapText="1"/>
    </xf>
    <xf numFmtId="0" fontId="5" fillId="0" borderId="0" xfId="0" applyFont="1" applyFill="1" applyBorder="1" applyAlignment="1">
      <alignment horizontal="center" vertical="center" wrapText="1"/>
    </xf>
    <xf numFmtId="0" fontId="43" fillId="0" borderId="0" xfId="0" applyFont="1" applyAlignment="1">
      <alignment horizontal="center"/>
    </xf>
    <xf numFmtId="0" fontId="92" fillId="0" borderId="0" xfId="7" applyFont="1" applyBorder="1" applyAlignment="1">
      <alignment horizontal="center" vertical="center"/>
    </xf>
    <xf numFmtId="0" fontId="93" fillId="0" borderId="0" xfId="0" applyFont="1" applyAlignment="1">
      <alignment horizontal="center"/>
    </xf>
    <xf numFmtId="0" fontId="93" fillId="0" borderId="0" xfId="0" applyFont="1" applyAlignment="1">
      <alignment horizontal="center" vertical="center"/>
    </xf>
    <xf numFmtId="0" fontId="6"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43" fillId="0" borderId="0" xfId="0" applyFont="1" applyAlignment="1">
      <alignment horizontal="center"/>
    </xf>
    <xf numFmtId="0" fontId="14" fillId="0" borderId="0" xfId="0" applyFont="1" applyAlignment="1">
      <alignment vertical="center" wrapText="1"/>
    </xf>
  </cellXfs>
  <cellStyles count="394">
    <cellStyle name="=C:\WINNT\SYSTEM32\COMMAND.COM" xfId="14"/>
    <cellStyle name="=C:\WINNT\SYSTEM32\COMMAND.COM 2" xfId="15"/>
    <cellStyle name="20% - Accent1" xfId="16"/>
    <cellStyle name="20% - Accent2" xfId="17"/>
    <cellStyle name="20% - Accent3" xfId="18"/>
    <cellStyle name="20% - Accent4" xfId="19"/>
    <cellStyle name="20% - Accent5" xfId="20"/>
    <cellStyle name="20% - Accent6" xfId="21"/>
    <cellStyle name="20% - Énfasis1 2" xfId="22"/>
    <cellStyle name="20% - Énfasis1 3" xfId="23"/>
    <cellStyle name="20% - Énfasis2 2" xfId="24"/>
    <cellStyle name="20% - Énfasis2 3" xfId="25"/>
    <cellStyle name="20% - Énfasis3 2" xfId="26"/>
    <cellStyle name="20% - Énfasis3 3" xfId="27"/>
    <cellStyle name="20% - Énfasis4 2" xfId="28"/>
    <cellStyle name="20% - Énfasis4 3" xfId="29"/>
    <cellStyle name="20% - Énfasis5 2" xfId="30"/>
    <cellStyle name="20% - Énfasis5 3" xfId="31"/>
    <cellStyle name="20% - Énfasis6 2" xfId="32"/>
    <cellStyle name="20% - Énfasis6 3" xfId="33"/>
    <cellStyle name="40% - Accent1" xfId="34"/>
    <cellStyle name="40% - Accent2" xfId="35"/>
    <cellStyle name="40% - Accent3" xfId="36"/>
    <cellStyle name="40% - Accent4" xfId="37"/>
    <cellStyle name="40% - Accent5" xfId="38"/>
    <cellStyle name="40% - Accent6" xfId="39"/>
    <cellStyle name="40% - Énfasis1 2" xfId="40"/>
    <cellStyle name="40% - Énfasis1 3" xfId="41"/>
    <cellStyle name="40% - Énfasis2 2" xfId="42"/>
    <cellStyle name="40% - Énfasis2 3" xfId="43"/>
    <cellStyle name="40% - Énfasis3 2" xfId="44"/>
    <cellStyle name="40% - Énfasis3 3" xfId="45"/>
    <cellStyle name="40% - Énfasis4 2" xfId="46"/>
    <cellStyle name="40% - Énfasis4 3" xfId="47"/>
    <cellStyle name="40% - Énfasis5 2" xfId="48"/>
    <cellStyle name="40% - Énfasis5 3" xfId="49"/>
    <cellStyle name="40% - Énfasis6 2" xfId="50"/>
    <cellStyle name="40% - Énfasis6 3" xfId="51"/>
    <cellStyle name="60% - Accent1" xfId="52"/>
    <cellStyle name="60% - Accent2" xfId="53"/>
    <cellStyle name="60% - Accent3" xfId="54"/>
    <cellStyle name="60% - Accent4" xfId="55"/>
    <cellStyle name="60% - Accent5" xfId="56"/>
    <cellStyle name="60% - Accent6" xfId="57"/>
    <cellStyle name="60% - Énfasis1 2" xfId="58"/>
    <cellStyle name="60% - Énfasis1 3" xfId="59"/>
    <cellStyle name="60% - Énfasis2 2" xfId="60"/>
    <cellStyle name="60% - Énfasis2 3" xfId="61"/>
    <cellStyle name="60% - Énfasis3 2" xfId="62"/>
    <cellStyle name="60% - Énfasis3 3" xfId="63"/>
    <cellStyle name="60% - Énfasis4 2" xfId="64"/>
    <cellStyle name="60% - Énfasis4 3" xfId="65"/>
    <cellStyle name="60% - Énfasis5 2" xfId="66"/>
    <cellStyle name="60% - Énfasis5 3" xfId="67"/>
    <cellStyle name="60% - Énfasis6 2" xfId="68"/>
    <cellStyle name="60% - Énfasis6 3" xfId="69"/>
    <cellStyle name="Accent1" xfId="70"/>
    <cellStyle name="Accent2" xfId="71"/>
    <cellStyle name="Accent3" xfId="72"/>
    <cellStyle name="Accent4" xfId="73"/>
    <cellStyle name="Accent5" xfId="74"/>
    <cellStyle name="Accent6" xfId="75"/>
    <cellStyle name="Bad" xfId="76"/>
    <cellStyle name="Buena 2" xfId="77"/>
    <cellStyle name="Buena 3" xfId="78"/>
    <cellStyle name="Calculation" xfId="79"/>
    <cellStyle name="Cálculo 2" xfId="80"/>
    <cellStyle name="Cálculo 3" xfId="81"/>
    <cellStyle name="Celda de comprobación 2" xfId="82"/>
    <cellStyle name="Celda de comprobación 3" xfId="83"/>
    <cellStyle name="Celda vinculada 2" xfId="84"/>
    <cellStyle name="Celda vinculada 3" xfId="85"/>
    <cellStyle name="Check Cell" xfId="86"/>
    <cellStyle name="Encabezado 4 2" xfId="87"/>
    <cellStyle name="Encabezado 4 3" xfId="88"/>
    <cellStyle name="Énfasis1 2" xfId="89"/>
    <cellStyle name="Énfasis1 3" xfId="90"/>
    <cellStyle name="Énfasis2 2" xfId="91"/>
    <cellStyle name="Énfasis2 3" xfId="92"/>
    <cellStyle name="Énfasis3 2" xfId="93"/>
    <cellStyle name="Énfasis3 3" xfId="94"/>
    <cellStyle name="Énfasis4 2" xfId="95"/>
    <cellStyle name="Énfasis4 3" xfId="96"/>
    <cellStyle name="Énfasis5 2" xfId="97"/>
    <cellStyle name="Énfasis5 3" xfId="98"/>
    <cellStyle name="Énfasis6 2" xfId="99"/>
    <cellStyle name="Énfasis6 3" xfId="100"/>
    <cellStyle name="Entrada 2" xfId="101"/>
    <cellStyle name="Entrada 3" xfId="102"/>
    <cellStyle name="Explanatory Text" xfId="103"/>
    <cellStyle name="Good" xfId="104"/>
    <cellStyle name="Heading 1" xfId="105"/>
    <cellStyle name="Heading 2" xfId="106"/>
    <cellStyle name="Heading 3" xfId="107"/>
    <cellStyle name="Heading 4" xfId="108"/>
    <cellStyle name="Hipervínculo 2" xfId="109"/>
    <cellStyle name="Incorrecto 2" xfId="110"/>
    <cellStyle name="Incorrecto 2 2" xfId="111"/>
    <cellStyle name="Incorrecto 3" xfId="112"/>
    <cellStyle name="Input" xfId="113"/>
    <cellStyle name="Linked Cell" xfId="114"/>
    <cellStyle name="Millares" xfId="1" builtinId="3"/>
    <cellStyle name="Millares 10" xfId="115"/>
    <cellStyle name="Millares 10 2" xfId="116"/>
    <cellStyle name="Millares 11" xfId="117"/>
    <cellStyle name="Millares 11 2" xfId="118"/>
    <cellStyle name="Millares 12" xfId="393"/>
    <cellStyle name="Millares 2" xfId="12"/>
    <cellStyle name="Millares 2 2" xfId="119"/>
    <cellStyle name="Millares 2 2 2" xfId="120"/>
    <cellStyle name="Millares 2 2 2 2" xfId="121"/>
    <cellStyle name="Millares 2 2 2 2 2" xfId="122"/>
    <cellStyle name="Millares 2 2 2 3" xfId="123"/>
    <cellStyle name="Millares 2 2 3" xfId="124"/>
    <cellStyle name="Millares 2 2 3 2" xfId="125"/>
    <cellStyle name="Millares 2 3" xfId="126"/>
    <cellStyle name="Millares 2 4" xfId="127"/>
    <cellStyle name="Millares 3" xfId="128"/>
    <cellStyle name="Millares 3 2" xfId="129"/>
    <cellStyle name="Millares 3 2 2" xfId="130"/>
    <cellStyle name="Millares 3 3" xfId="10"/>
    <cellStyle name="Millares 3 3 2" xfId="131"/>
    <cellStyle name="Millares 3 3 2 2" xfId="132"/>
    <cellStyle name="Millares 3 3 2 2 2" xfId="133"/>
    <cellStyle name="Millares 3 3 2 3" xfId="134"/>
    <cellStyle name="Millares 3 3 3" xfId="135"/>
    <cellStyle name="Millares 3 3 3 2" xfId="136"/>
    <cellStyle name="Millares 3 3 4" xfId="137"/>
    <cellStyle name="Millares 3 3 4 2" xfId="138"/>
    <cellStyle name="Millares 3 3 5" xfId="139"/>
    <cellStyle name="Millares 3 4" xfId="140"/>
    <cellStyle name="Millares 3 4 2" xfId="141"/>
    <cellStyle name="Millares 3 4 2 2" xfId="142"/>
    <cellStyle name="Millares 3 4 3" xfId="143"/>
    <cellStyle name="Millares 3 5" xfId="144"/>
    <cellStyle name="Millares 3 5 2" xfId="145"/>
    <cellStyle name="Millares 3 5 2 2" xfId="146"/>
    <cellStyle name="Millares 3 5 3" xfId="147"/>
    <cellStyle name="Millares 3 6" xfId="148"/>
    <cellStyle name="Millares 3 6 2" xfId="149"/>
    <cellStyle name="Millares 3 7" xfId="150"/>
    <cellStyle name="Millares 4" xfId="151"/>
    <cellStyle name="Millares 4 2" xfId="152"/>
    <cellStyle name="Millares 4 2 2" xfId="153"/>
    <cellStyle name="Millares 4 2 2 2" xfId="154"/>
    <cellStyle name="Millares 4 2 3" xfId="155"/>
    <cellStyle name="Millares 4 3" xfId="156"/>
    <cellStyle name="Millares 4 3 2" xfId="157"/>
    <cellStyle name="Millares 4 4" xfId="158"/>
    <cellStyle name="Millares 5" xfId="159"/>
    <cellStyle name="Millares 5 2" xfId="160"/>
    <cellStyle name="Millares 5 2 2" xfId="161"/>
    <cellStyle name="Millares 5 2 2 2" xfId="162"/>
    <cellStyle name="Millares 5 2 3" xfId="163"/>
    <cellStyle name="Millares 5 3" xfId="164"/>
    <cellStyle name="Millares 5 3 2" xfId="165"/>
    <cellStyle name="Millares 5 4" xfId="166"/>
    <cellStyle name="Millares 6" xfId="167"/>
    <cellStyle name="Millares 6 2" xfId="168"/>
    <cellStyle name="Millares 6 2 2" xfId="169"/>
    <cellStyle name="Millares 6 2 2 2" xfId="170"/>
    <cellStyle name="Millares 6 2 3" xfId="171"/>
    <cellStyle name="Millares 6 3" xfId="172"/>
    <cellStyle name="Millares 6 3 2" xfId="173"/>
    <cellStyle name="Millares 6 4" xfId="174"/>
    <cellStyle name="Millares 7" xfId="175"/>
    <cellStyle name="Millares 7 2" xfId="176"/>
    <cellStyle name="Millares 7 2 2" xfId="177"/>
    <cellStyle name="Millares 7 2 2 2" xfId="178"/>
    <cellStyle name="Millares 7 2 2 2 2" xfId="179"/>
    <cellStyle name="Millares 7 2 2 3" xfId="180"/>
    <cellStyle name="Millares 7 2 3" xfId="181"/>
    <cellStyle name="Millares 7 2 3 2" xfId="182"/>
    <cellStyle name="Millares 7 2 4" xfId="183"/>
    <cellStyle name="Millares 7 3" xfId="184"/>
    <cellStyle name="Millares 7 3 2" xfId="185"/>
    <cellStyle name="Millares 7 4" xfId="186"/>
    <cellStyle name="Millares 8" xfId="187"/>
    <cellStyle name="Millares 8 2" xfId="188"/>
    <cellStyle name="Millares 8 2 2" xfId="189"/>
    <cellStyle name="Millares 8 2 2 2" xfId="190"/>
    <cellStyle name="Millares 8 2 3" xfId="191"/>
    <cellStyle name="Millares 8 3" xfId="192"/>
    <cellStyle name="Millares 8 3 2" xfId="193"/>
    <cellStyle name="Millares 8 4" xfId="194"/>
    <cellStyle name="Millares 9" xfId="195"/>
    <cellStyle name="Millares 9 2" xfId="196"/>
    <cellStyle name="Moneda" xfId="2" builtinId="4"/>
    <cellStyle name="Moneda 2" xfId="197"/>
    <cellStyle name="Moneda 2 2" xfId="198"/>
    <cellStyle name="Moneda 2 2 2" xfId="199"/>
    <cellStyle name="Moneda 2 2 2 2" xfId="200"/>
    <cellStyle name="Moneda 2 2 2 2 2" xfId="201"/>
    <cellStyle name="Moneda 2 2 2 3" xfId="202"/>
    <cellStyle name="Moneda 2 2 3" xfId="203"/>
    <cellStyle name="Moneda 2 2 3 2" xfId="204"/>
    <cellStyle name="Moneda 2 2 4" xfId="205"/>
    <cellStyle name="Moneda 2 3" xfId="206"/>
    <cellStyle name="Moneda 2 3 2" xfId="207"/>
    <cellStyle name="Moneda 2 3 2 2" xfId="208"/>
    <cellStyle name="Moneda 2 3 2 2 2" xfId="209"/>
    <cellStyle name="Moneda 2 3 2 3" xfId="210"/>
    <cellStyle name="Moneda 2 3 3" xfId="211"/>
    <cellStyle name="Moneda 2 3 3 2" xfId="212"/>
    <cellStyle name="Moneda 2 3 4" xfId="213"/>
    <cellStyle name="Moneda 2 3 4 2" xfId="214"/>
    <cellStyle name="Moneda 2 3 5" xfId="215"/>
    <cellStyle name="Moneda 2 4" xfId="216"/>
    <cellStyle name="Moneda 2 4 2" xfId="217"/>
    <cellStyle name="Moneda 2 4 2 2" xfId="218"/>
    <cellStyle name="Moneda 2 4 3" xfId="219"/>
    <cellStyle name="Moneda 2 5" xfId="220"/>
    <cellStyle name="Moneda 2 5 2" xfId="221"/>
    <cellStyle name="Moneda 2 5 2 2" xfId="222"/>
    <cellStyle name="Moneda 2 5 2 2 2" xfId="223"/>
    <cellStyle name="Moneda 2 5 2 3" xfId="224"/>
    <cellStyle name="Moneda 2 5 3" xfId="225"/>
    <cellStyle name="Moneda 2 5 3 2" xfId="226"/>
    <cellStyle name="Moneda 2 5 4" xfId="227"/>
    <cellStyle name="Moneda 2 6" xfId="228"/>
    <cellStyle name="Moneda 2 6 2" xfId="229"/>
    <cellStyle name="Moneda 2 6 2 2" xfId="230"/>
    <cellStyle name="Moneda 2 6 3" xfId="231"/>
    <cellStyle name="Moneda 2 7" xfId="232"/>
    <cellStyle name="Moneda 2 7 2" xfId="233"/>
    <cellStyle name="Moneda 2 8" xfId="234"/>
    <cellStyle name="Moneda 3" xfId="235"/>
    <cellStyle name="Moneda 3 2" xfId="236"/>
    <cellStyle name="Moneda 3 2 2" xfId="237"/>
    <cellStyle name="Moneda 3 3" xfId="238"/>
    <cellStyle name="Moneda 3 4" xfId="239"/>
    <cellStyle name="Moneda 3 5" xfId="240"/>
    <cellStyle name="Moneda 4" xfId="241"/>
    <cellStyle name="Moneda 4 2" xfId="242"/>
    <cellStyle name="Moneda 4 2 2" xfId="243"/>
    <cellStyle name="Moneda 4 2 2 2" xfId="244"/>
    <cellStyle name="Moneda 4 2 3" xfId="245"/>
    <cellStyle name="Moneda 4 3" xfId="246"/>
    <cellStyle name="Moneda 4 3 2" xfId="247"/>
    <cellStyle name="Moneda 4 3 2 2" xfId="248"/>
    <cellStyle name="Moneda 4 3 3" xfId="249"/>
    <cellStyle name="Moneda 4 4" xfId="250"/>
    <cellStyle name="Moneda 4 4 2" xfId="251"/>
    <cellStyle name="Moneda 4 5" xfId="252"/>
    <cellStyle name="Moneda 5" xfId="253"/>
    <cellStyle name="Moneda 5 2" xfId="254"/>
    <cellStyle name="Moneda 6" xfId="255"/>
    <cellStyle name="Moneda 6 2" xfId="256"/>
    <cellStyle name="Moneda 7" xfId="257"/>
    <cellStyle name="Moneda 7 2" xfId="258"/>
    <cellStyle name="Moneda 7 2 2" xfId="259"/>
    <cellStyle name="Moneda 7 3" xfId="260"/>
    <cellStyle name="Moneda 8" xfId="261"/>
    <cellStyle name="Neutral 2" xfId="262"/>
    <cellStyle name="Neutral 3" xfId="263"/>
    <cellStyle name="Normal" xfId="0" builtinId="0"/>
    <cellStyle name="Normal 10" xfId="264"/>
    <cellStyle name="Normal 10 2" xfId="265"/>
    <cellStyle name="Normal 10 2 2" xfId="266"/>
    <cellStyle name="Normal 10 2 2 2" xfId="267"/>
    <cellStyle name="Normal 10 2 3" xfId="268"/>
    <cellStyle name="Normal 10 3" xfId="269"/>
    <cellStyle name="Normal 10 3 2" xfId="270"/>
    <cellStyle name="Normal 10 4" xfId="271"/>
    <cellStyle name="Normal 11" xfId="8"/>
    <cellStyle name="Normal 11 2" xfId="272"/>
    <cellStyle name="Normal 11 2 2" xfId="273"/>
    <cellStyle name="Normal 11 2 2 2" xfId="274"/>
    <cellStyle name="Normal 11 2 3" xfId="275"/>
    <cellStyle name="Normal 11 2 4" xfId="276"/>
    <cellStyle name="Normal 11 3" xfId="277"/>
    <cellStyle name="Normal 11 4" xfId="278"/>
    <cellStyle name="Normal 12" xfId="279"/>
    <cellStyle name="Normal 13" xfId="280"/>
    <cellStyle name="Normal 14" xfId="281"/>
    <cellStyle name="Normal 15" xfId="282"/>
    <cellStyle name="Normal 16" xfId="283"/>
    <cellStyle name="Normal 16 2" xfId="284"/>
    <cellStyle name="Normal 17" xfId="285"/>
    <cellStyle name="Normal 17 2" xfId="286"/>
    <cellStyle name="Normal 18" xfId="287"/>
    <cellStyle name="Normal 19" xfId="392"/>
    <cellStyle name="Normal 2" xfId="6"/>
    <cellStyle name="Normal 2 2" xfId="288"/>
    <cellStyle name="Normal 2 2 2" xfId="289"/>
    <cellStyle name="Normal 2 2 3" xfId="290"/>
    <cellStyle name="Normal 2 2 3 2" xfId="291"/>
    <cellStyle name="Normal 2 2 3 2 2" xfId="292"/>
    <cellStyle name="Normal 2 2 3 3" xfId="293"/>
    <cellStyle name="Normal 2 2 4" xfId="294"/>
    <cellStyle name="Normal 2 2 4 2" xfId="295"/>
    <cellStyle name="Normal 2 2 4 2 2" xfId="296"/>
    <cellStyle name="Normal 2 2 4 3" xfId="297"/>
    <cellStyle name="Normal 2 3" xfId="298"/>
    <cellStyle name="Normal 2 3 2" xfId="299"/>
    <cellStyle name="Normal 2 3 2 2" xfId="300"/>
    <cellStyle name="Normal 2 3 2 2 2" xfId="301"/>
    <cellStyle name="Normal 2 3 2 3" xfId="302"/>
    <cellStyle name="Normal 2 3 3" xfId="303"/>
    <cellStyle name="Normal 2 3 3 2" xfId="304"/>
    <cellStyle name="Normal 2 3 4" xfId="305"/>
    <cellStyle name="Normal 2 3 5" xfId="306"/>
    <cellStyle name="Normal 2 3 6" xfId="307"/>
    <cellStyle name="Normal 2 4" xfId="308"/>
    <cellStyle name="Normal 2 4 2" xfId="309"/>
    <cellStyle name="Normal 2 4 2 2" xfId="310"/>
    <cellStyle name="Normal 2 4 3" xfId="311"/>
    <cellStyle name="Normal 2 4 4" xfId="312"/>
    <cellStyle name="Normal 2 4 5" xfId="313"/>
    <cellStyle name="Normal 2 5" xfId="314"/>
    <cellStyle name="Normal 2 6" xfId="4"/>
    <cellStyle name="Normal 2_Hoja Financiera NG" xfId="315"/>
    <cellStyle name="Normal 3" xfId="316"/>
    <cellStyle name="Normal 3 2" xfId="317"/>
    <cellStyle name="Normal 3 2 2" xfId="318"/>
    <cellStyle name="Normal 3 2 3" xfId="319"/>
    <cellStyle name="Normal 3 3" xfId="320"/>
    <cellStyle name="Normal 3 3 2" xfId="321"/>
    <cellStyle name="Normal 3 3 2 2" xfId="322"/>
    <cellStyle name="Normal 3 3 3" xfId="323"/>
    <cellStyle name="Normal 3 4" xfId="324"/>
    <cellStyle name="Normal 3 4 2" xfId="325"/>
    <cellStyle name="Normal 3 5" xfId="326"/>
    <cellStyle name="Normal 4" xfId="327"/>
    <cellStyle name="Normal 4 2" xfId="328"/>
    <cellStyle name="Normal 4 2 2" xfId="329"/>
    <cellStyle name="Normal 4 2 3" xfId="5"/>
    <cellStyle name="Normal 4 3" xfId="330"/>
    <cellStyle name="Normal 4 3 2" xfId="331"/>
    <cellStyle name="Normal 4 3 3" xfId="332"/>
    <cellStyle name="Normal 4 4" xfId="333"/>
    <cellStyle name="Normal 4 4 2" xfId="334"/>
    <cellStyle name="Normal 4 5" xfId="335"/>
    <cellStyle name="Normal 5" xfId="9"/>
    <cellStyle name="Normal 5 2" xfId="336"/>
    <cellStyle name="Normal 5 2 2" xfId="337"/>
    <cellStyle name="Normal 5 3" xfId="338"/>
    <cellStyle name="Normal 6" xfId="11"/>
    <cellStyle name="Normal 65" xfId="339"/>
    <cellStyle name="Normal 7" xfId="340"/>
    <cellStyle name="Normal 7 2" xfId="341"/>
    <cellStyle name="Normal 7 2 2" xfId="342"/>
    <cellStyle name="Normal 7 2 2 2" xfId="343"/>
    <cellStyle name="Normal 7 2 3" xfId="344"/>
    <cellStyle name="Normal 7 3" xfId="345"/>
    <cellStyle name="Normal 7 3 2" xfId="346"/>
    <cellStyle name="Normal 7 4" xfId="347"/>
    <cellStyle name="Normal 8" xfId="348"/>
    <cellStyle name="Normal 8 2" xfId="349"/>
    <cellStyle name="Normal 8 2 2" xfId="350"/>
    <cellStyle name="Normal 8 2 2 2" xfId="351"/>
    <cellStyle name="Normal 8 2 3" xfId="352"/>
    <cellStyle name="Normal 8 3" xfId="353"/>
    <cellStyle name="Normal 8 3 2" xfId="354"/>
    <cellStyle name="Normal 8 4" xfId="355"/>
    <cellStyle name="Normal 9" xfId="356"/>
    <cellStyle name="Normal_Hoja1" xfId="7"/>
    <cellStyle name="Notas 2" xfId="357"/>
    <cellStyle name="Notas 2 2" xfId="358"/>
    <cellStyle name="Notas 2 2 2" xfId="359"/>
    <cellStyle name="Notas 2 3" xfId="360"/>
    <cellStyle name="Notas 2 4" xfId="361"/>
    <cellStyle name="Notas 3" xfId="362"/>
    <cellStyle name="Notas 3 2" xfId="363"/>
    <cellStyle name="Notas 3 3" xfId="364"/>
    <cellStyle name="Note" xfId="365"/>
    <cellStyle name="Note 2" xfId="366"/>
    <cellStyle name="Output" xfId="367"/>
    <cellStyle name="Porcentaje" xfId="3" builtinId="5"/>
    <cellStyle name="Porcentaje 2" xfId="368"/>
    <cellStyle name="Porcentaje 2 2" xfId="369"/>
    <cellStyle name="Porcentaje 2 2 2" xfId="370"/>
    <cellStyle name="Porcentaje 2 3" xfId="371"/>
    <cellStyle name="Porcentaje 3" xfId="372"/>
    <cellStyle name="Porcentaje 4" xfId="373"/>
    <cellStyle name="Porcentual 2" xfId="13"/>
    <cellStyle name="Salida 2" xfId="374"/>
    <cellStyle name="Salida 3" xfId="375"/>
    <cellStyle name="Texto de advertencia 2" xfId="376"/>
    <cellStyle name="Texto de advertencia 3" xfId="377"/>
    <cellStyle name="Texto explicativo 2" xfId="378"/>
    <cellStyle name="Texto explicativo 3" xfId="379"/>
    <cellStyle name="Title" xfId="380"/>
    <cellStyle name="Título 1 2" xfId="381"/>
    <cellStyle name="Título 1 3" xfId="382"/>
    <cellStyle name="Título 2 2" xfId="383"/>
    <cellStyle name="Título 2 3" xfId="384"/>
    <cellStyle name="Título 3 2" xfId="385"/>
    <cellStyle name="Título 3 3" xfId="386"/>
    <cellStyle name="Título 4" xfId="387"/>
    <cellStyle name="Título 5" xfId="388"/>
    <cellStyle name="Total 2" xfId="389"/>
    <cellStyle name="Total 3" xfId="390"/>
    <cellStyle name="Warning Text" xfId="3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2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0</xdr:row>
      <xdr:rowOff>7620</xdr:rowOff>
    </xdr:from>
    <xdr:to>
      <xdr:col>1</xdr:col>
      <xdr:colOff>1181100</xdr:colOff>
      <xdr:row>3</xdr:row>
      <xdr:rowOff>21485</xdr:rowOff>
    </xdr:to>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9120" y="7620"/>
          <a:ext cx="1173480" cy="562505"/>
        </a:xfrm>
        <a:prstGeom prst="rect">
          <a:avLst/>
        </a:prstGeom>
      </xdr:spPr>
    </xdr:pic>
    <xdr:clientData/>
  </xdr:twoCellAnchor>
  <xdr:twoCellAnchor editAs="oneCell">
    <xdr:from>
      <xdr:col>5</xdr:col>
      <xdr:colOff>617220</xdr:colOff>
      <xdr:row>0</xdr:row>
      <xdr:rowOff>114301</xdr:rowOff>
    </xdr:from>
    <xdr:to>
      <xdr:col>5</xdr:col>
      <xdr:colOff>1706880</xdr:colOff>
      <xdr:row>3</xdr:row>
      <xdr:rowOff>30403</xdr:rowOff>
    </xdr:to>
    <xdr:pic>
      <xdr:nvPicPr>
        <xdr:cNvPr id="9" name="Imagen 8"/>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7848600" y="114301"/>
          <a:ext cx="1089660" cy="46474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281940</xdr:colOff>
      <xdr:row>0</xdr:row>
      <xdr:rowOff>38100</xdr:rowOff>
    </xdr:from>
    <xdr:to>
      <xdr:col>1</xdr:col>
      <xdr:colOff>884533</xdr:colOff>
      <xdr:row>3</xdr:row>
      <xdr:rowOff>146958</xdr:rowOff>
    </xdr:to>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940" y="38100"/>
          <a:ext cx="1349353" cy="657498"/>
        </a:xfrm>
        <a:prstGeom prst="rect">
          <a:avLst/>
        </a:prstGeom>
      </xdr:spPr>
    </xdr:pic>
    <xdr:clientData/>
  </xdr:twoCellAnchor>
  <xdr:twoCellAnchor editAs="oneCell">
    <xdr:from>
      <xdr:col>6</xdr:col>
      <xdr:colOff>2613656</xdr:colOff>
      <xdr:row>1</xdr:row>
      <xdr:rowOff>26127</xdr:rowOff>
    </xdr:from>
    <xdr:to>
      <xdr:col>7</xdr:col>
      <xdr:colOff>501357</xdr:colOff>
      <xdr:row>3</xdr:row>
      <xdr:rowOff>189412</xdr:rowOff>
    </xdr:to>
    <xdr:pic>
      <xdr:nvPicPr>
        <xdr:cNvPr id="9" name="Imagen 8"/>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8755376" y="209007"/>
          <a:ext cx="1255741" cy="52904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247650</xdr:colOff>
      <xdr:row>0</xdr:row>
      <xdr:rowOff>38099</xdr:rowOff>
    </xdr:from>
    <xdr:to>
      <xdr:col>0</xdr:col>
      <xdr:colOff>1752825</xdr:colOff>
      <xdr:row>4</xdr:row>
      <xdr:rowOff>47624</xdr:rowOff>
    </xdr:to>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38099"/>
          <a:ext cx="1505175" cy="733425"/>
        </a:xfrm>
        <a:prstGeom prst="rect">
          <a:avLst/>
        </a:prstGeom>
      </xdr:spPr>
    </xdr:pic>
    <xdr:clientData/>
  </xdr:twoCellAnchor>
  <xdr:twoCellAnchor editAs="oneCell">
    <xdr:from>
      <xdr:col>7</xdr:col>
      <xdr:colOff>312140</xdr:colOff>
      <xdr:row>0</xdr:row>
      <xdr:rowOff>77562</xdr:rowOff>
    </xdr:from>
    <xdr:to>
      <xdr:col>8</xdr:col>
      <xdr:colOff>1027138</xdr:colOff>
      <xdr:row>4</xdr:row>
      <xdr:rowOff>0</xdr:rowOff>
    </xdr:to>
    <xdr:pic>
      <xdr:nvPicPr>
        <xdr:cNvPr id="9" name="Imagen 8"/>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12542240" y="77562"/>
          <a:ext cx="1534148" cy="6463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45721</xdr:colOff>
      <xdr:row>0</xdr:row>
      <xdr:rowOff>274320</xdr:rowOff>
    </xdr:from>
    <xdr:to>
      <xdr:col>2</xdr:col>
      <xdr:colOff>327661</xdr:colOff>
      <xdr:row>2</xdr:row>
      <xdr:rowOff>106592</xdr:rowOff>
    </xdr:to>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1" y="274320"/>
          <a:ext cx="1203960" cy="586652"/>
        </a:xfrm>
        <a:prstGeom prst="rect">
          <a:avLst/>
        </a:prstGeom>
      </xdr:spPr>
    </xdr:pic>
    <xdr:clientData/>
  </xdr:twoCellAnchor>
  <xdr:twoCellAnchor editAs="oneCell">
    <xdr:from>
      <xdr:col>5</xdr:col>
      <xdr:colOff>861057</xdr:colOff>
      <xdr:row>0</xdr:row>
      <xdr:rowOff>386431</xdr:rowOff>
    </xdr:from>
    <xdr:to>
      <xdr:col>6</xdr:col>
      <xdr:colOff>716281</xdr:colOff>
      <xdr:row>2</xdr:row>
      <xdr:rowOff>136072</xdr:rowOff>
    </xdr:to>
    <xdr:pic>
      <xdr:nvPicPr>
        <xdr:cNvPr id="9" name="Imagen 8"/>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5722617" y="386431"/>
          <a:ext cx="1196344" cy="5040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137160</xdr:colOff>
      <xdr:row>0</xdr:row>
      <xdr:rowOff>220980</xdr:rowOff>
    </xdr:from>
    <xdr:to>
      <xdr:col>2</xdr:col>
      <xdr:colOff>206353</xdr:colOff>
      <xdr:row>3</xdr:row>
      <xdr:rowOff>32658</xdr:rowOff>
    </xdr:to>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 y="220980"/>
          <a:ext cx="1349353" cy="657498"/>
        </a:xfrm>
        <a:prstGeom prst="rect">
          <a:avLst/>
        </a:prstGeom>
      </xdr:spPr>
    </xdr:pic>
    <xdr:clientData/>
  </xdr:twoCellAnchor>
  <xdr:twoCellAnchor editAs="oneCell">
    <xdr:from>
      <xdr:col>7</xdr:col>
      <xdr:colOff>45716</xdr:colOff>
      <xdr:row>0</xdr:row>
      <xdr:rowOff>384267</xdr:rowOff>
    </xdr:from>
    <xdr:to>
      <xdr:col>9</xdr:col>
      <xdr:colOff>356577</xdr:colOff>
      <xdr:row>3</xdr:row>
      <xdr:rowOff>67492</xdr:rowOff>
    </xdr:to>
    <xdr:pic>
      <xdr:nvPicPr>
        <xdr:cNvPr id="9" name="Imagen 8"/>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5638796" y="384267"/>
          <a:ext cx="1255741" cy="52904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22860</xdr:colOff>
      <xdr:row>0</xdr:row>
      <xdr:rowOff>129540</xdr:rowOff>
    </xdr:from>
    <xdr:to>
      <xdr:col>2</xdr:col>
      <xdr:colOff>777853</xdr:colOff>
      <xdr:row>3</xdr:row>
      <xdr:rowOff>32658</xdr:rowOff>
    </xdr:to>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040" y="129540"/>
          <a:ext cx="1349353" cy="657498"/>
        </a:xfrm>
        <a:prstGeom prst="rect">
          <a:avLst/>
        </a:prstGeom>
      </xdr:spPr>
    </xdr:pic>
    <xdr:clientData/>
  </xdr:twoCellAnchor>
  <xdr:twoCellAnchor editAs="oneCell">
    <xdr:from>
      <xdr:col>2</xdr:col>
      <xdr:colOff>5250176</xdr:colOff>
      <xdr:row>1</xdr:row>
      <xdr:rowOff>117567</xdr:rowOff>
    </xdr:from>
    <xdr:to>
      <xdr:col>3</xdr:col>
      <xdr:colOff>1065237</xdr:colOff>
      <xdr:row>3</xdr:row>
      <xdr:rowOff>67492</xdr:rowOff>
    </xdr:to>
    <xdr:pic>
      <xdr:nvPicPr>
        <xdr:cNvPr id="9" name="Imagen 8"/>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6141716" y="292827"/>
          <a:ext cx="1255741" cy="52904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628650</xdr:colOff>
      <xdr:row>11</xdr:row>
      <xdr:rowOff>114300</xdr:rowOff>
    </xdr:from>
    <xdr:to>
      <xdr:col>7</xdr:col>
      <xdr:colOff>9525</xdr:colOff>
      <xdr:row>16</xdr:row>
      <xdr:rowOff>9525</xdr:rowOff>
    </xdr:to>
    <xdr:sp macro="" textlink="">
      <xdr:nvSpPr>
        <xdr:cNvPr id="8" name="WordArt 10"/>
        <xdr:cNvSpPr>
          <a:spLocks noChangeArrowheads="1" noChangeShapeType="1" noTextEdit="1"/>
        </xdr:cNvSpPr>
      </xdr:nvSpPr>
      <xdr:spPr bwMode="auto">
        <a:xfrm>
          <a:off x="1447800" y="2219325"/>
          <a:ext cx="5610225" cy="847725"/>
        </a:xfrm>
        <a:prstGeom prst="rect">
          <a:avLst/>
        </a:prstGeom>
      </xdr:spPr>
      <xdr:txBody>
        <a:bodyPr wrap="none" fromWordArt="1">
          <a:prstTxWarp prst="textPlain">
            <a:avLst>
              <a:gd name="adj" fmla="val 50000"/>
            </a:avLst>
          </a:prstTxWarp>
        </a:bodyPr>
        <a:lstStyle/>
        <a:p>
          <a:pPr algn="ctr" rtl="0"/>
          <a:r>
            <a:rPr lang="es-MX" sz="4400" kern="10" spc="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rPr>
            <a:t>SIN</a:t>
          </a:r>
          <a:r>
            <a:rPr lang="es-MX" sz="4400" kern="10" spc="0" baseline="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rPr>
            <a:t> MOVIMIENTOS</a:t>
          </a:r>
          <a:endParaRPr lang="es-MX" sz="4400" kern="10" spc="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endParaRPr>
        </a:p>
      </xdr:txBody>
    </xdr:sp>
    <xdr:clientData/>
  </xdr:twoCellAnchor>
  <xdr:twoCellAnchor editAs="oneCell">
    <xdr:from>
      <xdr:col>0</xdr:col>
      <xdr:colOff>114300</xdr:colOff>
      <xdr:row>0</xdr:row>
      <xdr:rowOff>68580</xdr:rowOff>
    </xdr:from>
    <xdr:to>
      <xdr:col>2</xdr:col>
      <xdr:colOff>168253</xdr:colOff>
      <xdr:row>3</xdr:row>
      <xdr:rowOff>177438</xdr:rowOff>
    </xdr:to>
    <xdr:pic>
      <xdr:nvPicPr>
        <xdr:cNvPr id="9" name="Imagen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68580"/>
          <a:ext cx="1349353" cy="657498"/>
        </a:xfrm>
        <a:prstGeom prst="rect">
          <a:avLst/>
        </a:prstGeom>
      </xdr:spPr>
    </xdr:pic>
    <xdr:clientData/>
  </xdr:twoCellAnchor>
  <xdr:twoCellAnchor editAs="oneCell">
    <xdr:from>
      <xdr:col>8</xdr:col>
      <xdr:colOff>15236</xdr:colOff>
      <xdr:row>1</xdr:row>
      <xdr:rowOff>33747</xdr:rowOff>
    </xdr:from>
    <xdr:to>
      <xdr:col>9</xdr:col>
      <xdr:colOff>440397</xdr:colOff>
      <xdr:row>4</xdr:row>
      <xdr:rowOff>14152</xdr:rowOff>
    </xdr:to>
    <xdr:pic>
      <xdr:nvPicPr>
        <xdr:cNvPr id="10" name="Imagen 9"/>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8397236" y="216627"/>
          <a:ext cx="1255741" cy="52904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129540</xdr:colOff>
      <xdr:row>0</xdr:row>
      <xdr:rowOff>175260</xdr:rowOff>
    </xdr:from>
    <xdr:to>
      <xdr:col>1</xdr:col>
      <xdr:colOff>815953</xdr:colOff>
      <xdr:row>4</xdr:row>
      <xdr:rowOff>93618</xdr:rowOff>
    </xdr:to>
    <xdr:pic>
      <xdr:nvPicPr>
        <xdr:cNvPr id="9" name="Imagen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 y="175260"/>
          <a:ext cx="1349353" cy="657498"/>
        </a:xfrm>
        <a:prstGeom prst="rect">
          <a:avLst/>
        </a:prstGeom>
      </xdr:spPr>
    </xdr:pic>
    <xdr:clientData/>
  </xdr:twoCellAnchor>
  <xdr:twoCellAnchor editAs="oneCell">
    <xdr:from>
      <xdr:col>8</xdr:col>
      <xdr:colOff>769616</xdr:colOff>
      <xdr:row>1</xdr:row>
      <xdr:rowOff>163287</xdr:rowOff>
    </xdr:from>
    <xdr:to>
      <xdr:col>9</xdr:col>
      <xdr:colOff>470877</xdr:colOff>
      <xdr:row>4</xdr:row>
      <xdr:rowOff>136072</xdr:rowOff>
    </xdr:to>
    <xdr:pic>
      <xdr:nvPicPr>
        <xdr:cNvPr id="10" name="Imagen 9"/>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8404856" y="346167"/>
          <a:ext cx="1255741" cy="52904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oneCellAnchor>
    <xdr:from>
      <xdr:col>8</xdr:col>
      <xdr:colOff>981074</xdr:colOff>
      <xdr:row>1</xdr:row>
      <xdr:rowOff>66675</xdr:rowOff>
    </xdr:from>
    <xdr:ext cx="1" cy="541691"/>
    <xdr:pic>
      <xdr:nvPicPr>
        <xdr:cNvPr id="6" name="1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199" y="247650"/>
          <a:ext cx="1" cy="541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1066800</xdr:colOff>
      <xdr:row>10</xdr:row>
      <xdr:rowOff>161925</xdr:rowOff>
    </xdr:from>
    <xdr:to>
      <xdr:col>7</xdr:col>
      <xdr:colOff>266700</xdr:colOff>
      <xdr:row>15</xdr:row>
      <xdr:rowOff>57150</xdr:rowOff>
    </xdr:to>
    <xdr:sp macro="" textlink="">
      <xdr:nvSpPr>
        <xdr:cNvPr id="9" name="WordArt 10"/>
        <xdr:cNvSpPr>
          <a:spLocks noChangeArrowheads="1" noChangeShapeType="1" noTextEdit="1"/>
        </xdr:cNvSpPr>
      </xdr:nvSpPr>
      <xdr:spPr bwMode="auto">
        <a:xfrm>
          <a:off x="2705100" y="2028825"/>
          <a:ext cx="5610225" cy="847725"/>
        </a:xfrm>
        <a:prstGeom prst="rect">
          <a:avLst/>
        </a:prstGeom>
      </xdr:spPr>
      <xdr:txBody>
        <a:bodyPr wrap="none" fromWordArt="1">
          <a:prstTxWarp prst="textPlain">
            <a:avLst>
              <a:gd name="adj" fmla="val 50000"/>
            </a:avLst>
          </a:prstTxWarp>
        </a:bodyPr>
        <a:lstStyle/>
        <a:p>
          <a:pPr algn="ctr" rtl="0"/>
          <a:r>
            <a:rPr lang="es-MX" sz="4400" kern="10" spc="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rPr>
            <a:t>SIN</a:t>
          </a:r>
          <a:r>
            <a:rPr lang="es-MX" sz="4400" kern="10" spc="0" baseline="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rPr>
            <a:t> MOVIMIENTOS</a:t>
          </a:r>
          <a:endParaRPr lang="es-MX" sz="4400" kern="10" spc="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endParaRPr>
        </a:p>
      </xdr:txBody>
    </xdr:sp>
    <xdr:clientData/>
  </xdr:twoCellAnchor>
  <xdr:twoCellAnchor editAs="oneCell">
    <xdr:from>
      <xdr:col>0</xdr:col>
      <xdr:colOff>373380</xdr:colOff>
      <xdr:row>0</xdr:row>
      <xdr:rowOff>53340</xdr:rowOff>
    </xdr:from>
    <xdr:to>
      <xdr:col>2</xdr:col>
      <xdr:colOff>61573</xdr:colOff>
      <xdr:row>4</xdr:row>
      <xdr:rowOff>9798</xdr:rowOff>
    </xdr:to>
    <xdr:pic>
      <xdr:nvPicPr>
        <xdr:cNvPr id="10" name="Imagen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3380" y="53340"/>
          <a:ext cx="1349353" cy="657498"/>
        </a:xfrm>
        <a:prstGeom prst="rect">
          <a:avLst/>
        </a:prstGeom>
      </xdr:spPr>
    </xdr:pic>
    <xdr:clientData/>
  </xdr:twoCellAnchor>
  <xdr:twoCellAnchor editAs="oneCell">
    <xdr:from>
      <xdr:col>8</xdr:col>
      <xdr:colOff>297176</xdr:colOff>
      <xdr:row>0</xdr:row>
      <xdr:rowOff>170907</xdr:rowOff>
    </xdr:from>
    <xdr:to>
      <xdr:col>8</xdr:col>
      <xdr:colOff>1552917</xdr:colOff>
      <xdr:row>3</xdr:row>
      <xdr:rowOff>174172</xdr:rowOff>
    </xdr:to>
    <xdr:pic>
      <xdr:nvPicPr>
        <xdr:cNvPr id="11" name="Imagen 10"/>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241" t="26289" r="7773" b="26804"/>
        <a:stretch/>
      </xdr:blipFill>
      <xdr:spPr>
        <a:xfrm>
          <a:off x="10012676" y="170907"/>
          <a:ext cx="1255741" cy="52904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xdr:colOff>
      <xdr:row>0</xdr:row>
      <xdr:rowOff>152400</xdr:rowOff>
    </xdr:from>
    <xdr:to>
      <xdr:col>1</xdr:col>
      <xdr:colOff>312421</xdr:colOff>
      <xdr:row>2</xdr:row>
      <xdr:rowOff>81184</xdr:rowOff>
    </xdr:to>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52400"/>
          <a:ext cx="1104900" cy="538384"/>
        </a:xfrm>
        <a:prstGeom prst="rect">
          <a:avLst/>
        </a:prstGeom>
      </xdr:spPr>
    </xdr:pic>
    <xdr:clientData/>
  </xdr:twoCellAnchor>
  <xdr:twoCellAnchor editAs="oneCell">
    <xdr:from>
      <xdr:col>7</xdr:col>
      <xdr:colOff>464816</xdr:colOff>
      <xdr:row>0</xdr:row>
      <xdr:rowOff>269968</xdr:rowOff>
    </xdr:from>
    <xdr:to>
      <xdr:col>7</xdr:col>
      <xdr:colOff>1493063</xdr:colOff>
      <xdr:row>2</xdr:row>
      <xdr:rowOff>93570</xdr:rowOff>
    </xdr:to>
    <xdr:pic>
      <xdr:nvPicPr>
        <xdr:cNvPr id="9" name="Imagen 8"/>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6728456" y="269968"/>
          <a:ext cx="1028247" cy="43320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312420</xdr:colOff>
      <xdr:row>0</xdr:row>
      <xdr:rowOff>53340</xdr:rowOff>
    </xdr:from>
    <xdr:to>
      <xdr:col>0</xdr:col>
      <xdr:colOff>1722120</xdr:colOff>
      <xdr:row>3</xdr:row>
      <xdr:rowOff>168744</xdr:rowOff>
    </xdr:to>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420" y="53340"/>
          <a:ext cx="1409700" cy="686904"/>
        </a:xfrm>
        <a:prstGeom prst="rect">
          <a:avLst/>
        </a:prstGeom>
      </xdr:spPr>
    </xdr:pic>
    <xdr:clientData/>
  </xdr:twoCellAnchor>
  <xdr:twoCellAnchor editAs="oneCell">
    <xdr:from>
      <xdr:col>6</xdr:col>
      <xdr:colOff>167635</xdr:colOff>
      <xdr:row>1</xdr:row>
      <xdr:rowOff>18508</xdr:rowOff>
    </xdr:from>
    <xdr:to>
      <xdr:col>6</xdr:col>
      <xdr:colOff>1371694</xdr:colOff>
      <xdr:row>3</xdr:row>
      <xdr:rowOff>144780</xdr:rowOff>
    </xdr:to>
    <xdr:pic>
      <xdr:nvPicPr>
        <xdr:cNvPr id="9" name="Imagen 8"/>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11658595" y="209008"/>
          <a:ext cx="1204059" cy="5072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74827</xdr:colOff>
      <xdr:row>12</xdr:row>
      <xdr:rowOff>2673</xdr:rowOff>
    </xdr:from>
    <xdr:ext cx="3858997" cy="1031629"/>
    <xdr:sp macro="" textlink="">
      <xdr:nvSpPr>
        <xdr:cNvPr id="4" name="Rectángulo 9"/>
        <xdr:cNvSpPr/>
      </xdr:nvSpPr>
      <xdr:spPr>
        <a:xfrm>
          <a:off x="836827" y="2545848"/>
          <a:ext cx="3858997" cy="1031629"/>
        </a:xfrm>
        <a:prstGeom prst="rect">
          <a:avLst/>
        </a:prstGeom>
        <a:noFill/>
      </xdr:spPr>
      <xdr:txBody>
        <a:bodyPr wrap="square" lIns="91440" tIns="45720" rIns="91440" bIns="45720">
          <a:spAutoFit/>
        </a:bodyPr>
        <a:lstStyle/>
        <a:p>
          <a:pPr algn="ctr"/>
          <a:r>
            <a:rPr lang="es-E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NO APLICA</a:t>
          </a:r>
        </a:p>
      </xdr:txBody>
    </xdr:sp>
    <xdr:clientData/>
  </xdr:oneCellAnchor>
  <xdr:twoCellAnchor editAs="oneCell">
    <xdr:from>
      <xdr:col>1</xdr:col>
      <xdr:colOff>38100</xdr:colOff>
      <xdr:row>0</xdr:row>
      <xdr:rowOff>45720</xdr:rowOff>
    </xdr:from>
    <xdr:to>
      <xdr:col>2</xdr:col>
      <xdr:colOff>297180</xdr:colOff>
      <xdr:row>1</xdr:row>
      <xdr:rowOff>173885</xdr:rowOff>
    </xdr:to>
    <xdr:pic>
      <xdr:nvPicPr>
        <xdr:cNvPr id="9" name="Imagen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40" y="45720"/>
          <a:ext cx="1173480" cy="562505"/>
        </a:xfrm>
        <a:prstGeom prst="rect">
          <a:avLst/>
        </a:prstGeom>
      </xdr:spPr>
    </xdr:pic>
    <xdr:clientData/>
  </xdr:twoCellAnchor>
  <xdr:twoCellAnchor editAs="oneCell">
    <xdr:from>
      <xdr:col>7</xdr:col>
      <xdr:colOff>525780</xdr:colOff>
      <xdr:row>0</xdr:row>
      <xdr:rowOff>182881</xdr:rowOff>
    </xdr:from>
    <xdr:to>
      <xdr:col>8</xdr:col>
      <xdr:colOff>822960</xdr:colOff>
      <xdr:row>2</xdr:row>
      <xdr:rowOff>30403</xdr:rowOff>
    </xdr:to>
    <xdr:pic>
      <xdr:nvPicPr>
        <xdr:cNvPr id="10" name="Imagen 9"/>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5913120" y="182881"/>
          <a:ext cx="1089660" cy="46474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289560</xdr:colOff>
      <xdr:row>1</xdr:row>
      <xdr:rowOff>45720</xdr:rowOff>
    </xdr:from>
    <xdr:to>
      <xdr:col>1</xdr:col>
      <xdr:colOff>647700</xdr:colOff>
      <xdr:row>2</xdr:row>
      <xdr:rowOff>330677</xdr:rowOff>
    </xdr:to>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560" y="228600"/>
          <a:ext cx="960120" cy="467837"/>
        </a:xfrm>
        <a:prstGeom prst="rect">
          <a:avLst/>
        </a:prstGeom>
      </xdr:spPr>
    </xdr:pic>
    <xdr:clientData/>
  </xdr:twoCellAnchor>
  <xdr:twoCellAnchor editAs="oneCell">
    <xdr:from>
      <xdr:col>8</xdr:col>
      <xdr:colOff>251455</xdr:colOff>
      <xdr:row>1</xdr:row>
      <xdr:rowOff>163288</xdr:rowOff>
    </xdr:from>
    <xdr:to>
      <xdr:col>9</xdr:col>
      <xdr:colOff>261046</xdr:colOff>
      <xdr:row>3</xdr:row>
      <xdr:rowOff>6326</xdr:rowOff>
    </xdr:to>
    <xdr:pic>
      <xdr:nvPicPr>
        <xdr:cNvPr id="9" name="Imagen 8"/>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5806435" y="346168"/>
          <a:ext cx="893511" cy="3764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83820</xdr:colOff>
      <xdr:row>2</xdr:row>
      <xdr:rowOff>53340</xdr:rowOff>
    </xdr:from>
    <xdr:to>
      <xdr:col>1</xdr:col>
      <xdr:colOff>1188720</xdr:colOff>
      <xdr:row>5</xdr:row>
      <xdr:rowOff>65944</xdr:rowOff>
    </xdr:to>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940" y="403860"/>
          <a:ext cx="1104900" cy="538384"/>
        </a:xfrm>
        <a:prstGeom prst="rect">
          <a:avLst/>
        </a:prstGeom>
      </xdr:spPr>
    </xdr:pic>
    <xdr:clientData/>
  </xdr:twoCellAnchor>
  <xdr:twoCellAnchor editAs="oneCell">
    <xdr:from>
      <xdr:col>3</xdr:col>
      <xdr:colOff>167635</xdr:colOff>
      <xdr:row>2</xdr:row>
      <xdr:rowOff>170908</xdr:rowOff>
    </xdr:from>
    <xdr:to>
      <xdr:col>3</xdr:col>
      <xdr:colOff>1195882</xdr:colOff>
      <xdr:row>5</xdr:row>
      <xdr:rowOff>78330</xdr:rowOff>
    </xdr:to>
    <xdr:pic>
      <xdr:nvPicPr>
        <xdr:cNvPr id="9" name="Imagen 8"/>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7391395" y="521428"/>
          <a:ext cx="1028247" cy="43320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68580</xdr:colOff>
      <xdr:row>2</xdr:row>
      <xdr:rowOff>7620</xdr:rowOff>
    </xdr:from>
    <xdr:to>
      <xdr:col>1</xdr:col>
      <xdr:colOff>1173480</xdr:colOff>
      <xdr:row>5</xdr:row>
      <xdr:rowOff>20224</xdr:rowOff>
    </xdr:to>
    <xdr:pic>
      <xdr:nvPicPr>
        <xdr:cNvPr id="9" name="Imagen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40" y="358140"/>
          <a:ext cx="1104900" cy="538384"/>
        </a:xfrm>
        <a:prstGeom prst="rect">
          <a:avLst/>
        </a:prstGeom>
      </xdr:spPr>
    </xdr:pic>
    <xdr:clientData/>
  </xdr:twoCellAnchor>
  <xdr:twoCellAnchor editAs="oneCell">
    <xdr:from>
      <xdr:col>3</xdr:col>
      <xdr:colOff>167635</xdr:colOff>
      <xdr:row>2</xdr:row>
      <xdr:rowOff>125188</xdr:rowOff>
    </xdr:from>
    <xdr:to>
      <xdr:col>3</xdr:col>
      <xdr:colOff>1195882</xdr:colOff>
      <xdr:row>5</xdr:row>
      <xdr:rowOff>32610</xdr:rowOff>
    </xdr:to>
    <xdr:pic>
      <xdr:nvPicPr>
        <xdr:cNvPr id="10" name="Imagen 9"/>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7277095" y="475708"/>
          <a:ext cx="1028247" cy="43320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205740</xdr:colOff>
      <xdr:row>0</xdr:row>
      <xdr:rowOff>160020</xdr:rowOff>
    </xdr:from>
    <xdr:to>
      <xdr:col>1</xdr:col>
      <xdr:colOff>556260</xdr:colOff>
      <xdr:row>1</xdr:row>
      <xdr:rowOff>104044</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0" y="160020"/>
          <a:ext cx="1104900" cy="538384"/>
        </a:xfrm>
        <a:prstGeom prst="rect">
          <a:avLst/>
        </a:prstGeom>
      </xdr:spPr>
    </xdr:pic>
    <xdr:clientData/>
  </xdr:twoCellAnchor>
  <xdr:twoCellAnchor editAs="oneCell">
    <xdr:from>
      <xdr:col>8</xdr:col>
      <xdr:colOff>327655</xdr:colOff>
      <xdr:row>0</xdr:row>
      <xdr:rowOff>277588</xdr:rowOff>
    </xdr:from>
    <xdr:to>
      <xdr:col>9</xdr:col>
      <xdr:colOff>525322</xdr:colOff>
      <xdr:row>1</xdr:row>
      <xdr:rowOff>116430</xdr:rowOff>
    </xdr:to>
    <xdr:pic>
      <xdr:nvPicPr>
        <xdr:cNvPr id="8" name="Imagen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6896095" y="277588"/>
          <a:ext cx="1028247" cy="43320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144780</xdr:colOff>
      <xdr:row>0</xdr:row>
      <xdr:rowOff>45720</xdr:rowOff>
    </xdr:from>
    <xdr:to>
      <xdr:col>1</xdr:col>
      <xdr:colOff>556260</xdr:colOff>
      <xdr:row>0</xdr:row>
      <xdr:rowOff>584104</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 y="45720"/>
          <a:ext cx="1104900" cy="538384"/>
        </a:xfrm>
        <a:prstGeom prst="rect">
          <a:avLst/>
        </a:prstGeom>
      </xdr:spPr>
    </xdr:pic>
    <xdr:clientData/>
  </xdr:twoCellAnchor>
  <xdr:twoCellAnchor editAs="oneCell">
    <xdr:from>
      <xdr:col>8</xdr:col>
      <xdr:colOff>320035</xdr:colOff>
      <xdr:row>0</xdr:row>
      <xdr:rowOff>163288</xdr:rowOff>
    </xdr:from>
    <xdr:to>
      <xdr:col>9</xdr:col>
      <xdr:colOff>517702</xdr:colOff>
      <xdr:row>0</xdr:row>
      <xdr:rowOff>596490</xdr:rowOff>
    </xdr:to>
    <xdr:pic>
      <xdr:nvPicPr>
        <xdr:cNvPr id="8" name="Imagen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6073135" y="163288"/>
          <a:ext cx="1028247" cy="43320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137160</xdr:colOff>
      <xdr:row>0</xdr:row>
      <xdr:rowOff>99060</xdr:rowOff>
    </xdr:from>
    <xdr:to>
      <xdr:col>1</xdr:col>
      <xdr:colOff>662940</xdr:colOff>
      <xdr:row>2</xdr:row>
      <xdr:rowOff>20224</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 y="99060"/>
          <a:ext cx="1104900" cy="538384"/>
        </a:xfrm>
        <a:prstGeom prst="rect">
          <a:avLst/>
        </a:prstGeom>
      </xdr:spPr>
    </xdr:pic>
    <xdr:clientData/>
  </xdr:twoCellAnchor>
  <xdr:twoCellAnchor editAs="oneCell">
    <xdr:from>
      <xdr:col>8</xdr:col>
      <xdr:colOff>190495</xdr:colOff>
      <xdr:row>0</xdr:row>
      <xdr:rowOff>216628</xdr:rowOff>
    </xdr:from>
    <xdr:to>
      <xdr:col>9</xdr:col>
      <xdr:colOff>388162</xdr:colOff>
      <xdr:row>2</xdr:row>
      <xdr:rowOff>32610</xdr:rowOff>
    </xdr:to>
    <xdr:pic>
      <xdr:nvPicPr>
        <xdr:cNvPr id="8" name="Imagen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5814055" y="216628"/>
          <a:ext cx="1028247" cy="43320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106680</xdr:colOff>
      <xdr:row>0</xdr:row>
      <xdr:rowOff>129540</xdr:rowOff>
    </xdr:from>
    <xdr:to>
      <xdr:col>1</xdr:col>
      <xdr:colOff>822960</xdr:colOff>
      <xdr:row>2</xdr:row>
      <xdr:rowOff>142144</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129540"/>
          <a:ext cx="1104900" cy="538384"/>
        </a:xfrm>
        <a:prstGeom prst="rect">
          <a:avLst/>
        </a:prstGeom>
      </xdr:spPr>
    </xdr:pic>
    <xdr:clientData/>
  </xdr:twoCellAnchor>
  <xdr:twoCellAnchor editAs="oneCell">
    <xdr:from>
      <xdr:col>8</xdr:col>
      <xdr:colOff>99055</xdr:colOff>
      <xdr:row>0</xdr:row>
      <xdr:rowOff>216628</xdr:rowOff>
    </xdr:from>
    <xdr:to>
      <xdr:col>9</xdr:col>
      <xdr:colOff>289102</xdr:colOff>
      <xdr:row>2</xdr:row>
      <xdr:rowOff>124050</xdr:rowOff>
    </xdr:to>
    <xdr:pic>
      <xdr:nvPicPr>
        <xdr:cNvPr id="8" name="Imagen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6195055" y="216628"/>
          <a:ext cx="1028247" cy="43320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45720</xdr:colOff>
      <xdr:row>0</xdr:row>
      <xdr:rowOff>60960</xdr:rowOff>
    </xdr:from>
    <xdr:to>
      <xdr:col>2</xdr:col>
      <xdr:colOff>320040</xdr:colOff>
      <xdr:row>1</xdr:row>
      <xdr:rowOff>96424</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60960"/>
          <a:ext cx="1104900" cy="538384"/>
        </a:xfrm>
        <a:prstGeom prst="rect">
          <a:avLst/>
        </a:prstGeom>
      </xdr:spPr>
    </xdr:pic>
    <xdr:clientData/>
  </xdr:twoCellAnchor>
  <xdr:twoCellAnchor editAs="oneCell">
    <xdr:from>
      <xdr:col>7</xdr:col>
      <xdr:colOff>586735</xdr:colOff>
      <xdr:row>0</xdr:row>
      <xdr:rowOff>170908</xdr:rowOff>
    </xdr:from>
    <xdr:to>
      <xdr:col>8</xdr:col>
      <xdr:colOff>784402</xdr:colOff>
      <xdr:row>1</xdr:row>
      <xdr:rowOff>101190</xdr:rowOff>
    </xdr:to>
    <xdr:pic>
      <xdr:nvPicPr>
        <xdr:cNvPr id="8" name="Imagen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5539735" y="170908"/>
          <a:ext cx="1028247" cy="433202"/>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0</xdr:row>
      <xdr:rowOff>68580</xdr:rowOff>
    </xdr:from>
    <xdr:to>
      <xdr:col>2</xdr:col>
      <xdr:colOff>274320</xdr:colOff>
      <xdr:row>1</xdr:row>
      <xdr:rowOff>35464</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 y="68580"/>
          <a:ext cx="1104900" cy="538384"/>
        </a:xfrm>
        <a:prstGeom prst="rect">
          <a:avLst/>
        </a:prstGeom>
      </xdr:spPr>
    </xdr:pic>
    <xdr:clientData/>
  </xdr:twoCellAnchor>
  <xdr:twoCellAnchor editAs="oneCell">
    <xdr:from>
      <xdr:col>7</xdr:col>
      <xdr:colOff>160015</xdr:colOff>
      <xdr:row>0</xdr:row>
      <xdr:rowOff>155668</xdr:rowOff>
    </xdr:from>
    <xdr:to>
      <xdr:col>8</xdr:col>
      <xdr:colOff>822502</xdr:colOff>
      <xdr:row>1</xdr:row>
      <xdr:rowOff>17370</xdr:rowOff>
    </xdr:to>
    <xdr:pic>
      <xdr:nvPicPr>
        <xdr:cNvPr id="8" name="Imagen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5494015" y="155668"/>
          <a:ext cx="1028247" cy="43320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447675</xdr:colOff>
      <xdr:row>13</xdr:row>
      <xdr:rowOff>133350</xdr:rowOff>
    </xdr:from>
    <xdr:to>
      <xdr:col>8</xdr:col>
      <xdr:colOff>323850</xdr:colOff>
      <xdr:row>18</xdr:row>
      <xdr:rowOff>28575</xdr:rowOff>
    </xdr:to>
    <xdr:sp macro="" textlink="">
      <xdr:nvSpPr>
        <xdr:cNvPr id="7" name="WordArt 10"/>
        <xdr:cNvSpPr>
          <a:spLocks noChangeArrowheads="1" noChangeShapeType="1" noTextEdit="1"/>
        </xdr:cNvSpPr>
      </xdr:nvSpPr>
      <xdr:spPr bwMode="auto">
        <a:xfrm>
          <a:off x="1266825" y="2638425"/>
          <a:ext cx="5610225" cy="847725"/>
        </a:xfrm>
        <a:prstGeom prst="rect">
          <a:avLst/>
        </a:prstGeom>
      </xdr:spPr>
      <xdr:txBody>
        <a:bodyPr wrap="none" fromWordArt="1">
          <a:prstTxWarp prst="textPlain">
            <a:avLst>
              <a:gd name="adj" fmla="val 50000"/>
            </a:avLst>
          </a:prstTxWarp>
        </a:bodyPr>
        <a:lstStyle/>
        <a:p>
          <a:pPr algn="ctr" rtl="0"/>
          <a:r>
            <a:rPr lang="es-MX" sz="4400" kern="10" spc="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rPr>
            <a:t>SIN</a:t>
          </a:r>
          <a:r>
            <a:rPr lang="es-MX" sz="4400" kern="10" spc="0" baseline="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rPr>
            <a:t> MOVIMIENTOS</a:t>
          </a:r>
          <a:endParaRPr lang="es-MX" sz="4400" kern="10" spc="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endParaRPr>
        </a:p>
      </xdr:txBody>
    </xdr:sp>
    <xdr:clientData/>
  </xdr:twoCellAnchor>
  <xdr:twoCellAnchor editAs="oneCell">
    <xdr:from>
      <xdr:col>1</xdr:col>
      <xdr:colOff>38100</xdr:colOff>
      <xdr:row>0</xdr:row>
      <xdr:rowOff>76200</xdr:rowOff>
    </xdr:from>
    <xdr:to>
      <xdr:col>2</xdr:col>
      <xdr:colOff>312420</xdr:colOff>
      <xdr:row>3</xdr:row>
      <xdr:rowOff>65944</xdr:rowOff>
    </xdr:to>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5280" y="76200"/>
          <a:ext cx="1104900" cy="538384"/>
        </a:xfrm>
        <a:prstGeom prst="rect">
          <a:avLst/>
        </a:prstGeom>
      </xdr:spPr>
    </xdr:pic>
    <xdr:clientData/>
  </xdr:twoCellAnchor>
  <xdr:twoCellAnchor editAs="oneCell">
    <xdr:from>
      <xdr:col>7</xdr:col>
      <xdr:colOff>594355</xdr:colOff>
      <xdr:row>1</xdr:row>
      <xdr:rowOff>64228</xdr:rowOff>
    </xdr:from>
    <xdr:to>
      <xdr:col>8</xdr:col>
      <xdr:colOff>792022</xdr:colOff>
      <xdr:row>3</xdr:row>
      <xdr:rowOff>131670</xdr:rowOff>
    </xdr:to>
    <xdr:pic>
      <xdr:nvPicPr>
        <xdr:cNvPr id="9" name="Imagen 8"/>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5875015" y="247108"/>
          <a:ext cx="1028247" cy="4332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1905000</xdr:colOff>
      <xdr:row>319</xdr:row>
      <xdr:rowOff>0</xdr:rowOff>
    </xdr:from>
    <xdr:ext cx="184731" cy="264560"/>
    <xdr:sp macro="" textlink="">
      <xdr:nvSpPr>
        <xdr:cNvPr id="7" name="6 CuadroTexto"/>
        <xdr:cNvSpPr txBox="1"/>
      </xdr:nvSpPr>
      <xdr:spPr>
        <a:xfrm>
          <a:off x="5076825" y="439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3</xdr:col>
      <xdr:colOff>1905000</xdr:colOff>
      <xdr:row>319</xdr:row>
      <xdr:rowOff>0</xdr:rowOff>
    </xdr:from>
    <xdr:ext cx="184731" cy="264560"/>
    <xdr:sp macro="" textlink="">
      <xdr:nvSpPr>
        <xdr:cNvPr id="8" name="7 CuadroTexto"/>
        <xdr:cNvSpPr txBox="1"/>
      </xdr:nvSpPr>
      <xdr:spPr>
        <a:xfrm>
          <a:off x="5076825" y="439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1476375</xdr:colOff>
      <xdr:row>319</xdr:row>
      <xdr:rowOff>0</xdr:rowOff>
    </xdr:from>
    <xdr:ext cx="184731" cy="264560"/>
    <xdr:sp macro="" textlink="">
      <xdr:nvSpPr>
        <xdr:cNvPr id="9" name="8 CuadroTexto"/>
        <xdr:cNvSpPr txBox="1"/>
      </xdr:nvSpPr>
      <xdr:spPr>
        <a:xfrm>
          <a:off x="7410450" y="439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1476375</xdr:colOff>
      <xdr:row>319</xdr:row>
      <xdr:rowOff>0</xdr:rowOff>
    </xdr:from>
    <xdr:ext cx="184731" cy="264560"/>
    <xdr:sp macro="" textlink="">
      <xdr:nvSpPr>
        <xdr:cNvPr id="10" name="9 CuadroTexto"/>
        <xdr:cNvSpPr txBox="1"/>
      </xdr:nvSpPr>
      <xdr:spPr>
        <a:xfrm>
          <a:off x="7410450" y="439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twoCellAnchor editAs="oneCell">
    <xdr:from>
      <xdr:col>2</xdr:col>
      <xdr:colOff>0</xdr:colOff>
      <xdr:row>71</xdr:row>
      <xdr:rowOff>133350</xdr:rowOff>
    </xdr:from>
    <xdr:to>
      <xdr:col>2</xdr:col>
      <xdr:colOff>184731</xdr:colOff>
      <xdr:row>73</xdr:row>
      <xdr:rowOff>112160</xdr:rowOff>
    </xdr:to>
    <xdr:sp macro="" textlink="">
      <xdr:nvSpPr>
        <xdr:cNvPr id="12" name="CuadroTexto 1"/>
        <xdr:cNvSpPr txBox="1"/>
      </xdr:nvSpPr>
      <xdr:spPr>
        <a:xfrm>
          <a:off x="113347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71</xdr:row>
      <xdr:rowOff>133350</xdr:rowOff>
    </xdr:from>
    <xdr:to>
      <xdr:col>2</xdr:col>
      <xdr:colOff>184731</xdr:colOff>
      <xdr:row>73</xdr:row>
      <xdr:rowOff>112160</xdr:rowOff>
    </xdr:to>
    <xdr:sp macro="" textlink="">
      <xdr:nvSpPr>
        <xdr:cNvPr id="13" name="CuadroTexto 2"/>
        <xdr:cNvSpPr txBox="1"/>
      </xdr:nvSpPr>
      <xdr:spPr>
        <a:xfrm>
          <a:off x="113347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71</xdr:row>
      <xdr:rowOff>133350</xdr:rowOff>
    </xdr:from>
    <xdr:to>
      <xdr:col>2</xdr:col>
      <xdr:colOff>184731</xdr:colOff>
      <xdr:row>73</xdr:row>
      <xdr:rowOff>112160</xdr:rowOff>
    </xdr:to>
    <xdr:sp macro="" textlink="">
      <xdr:nvSpPr>
        <xdr:cNvPr id="14" name="CuadroTexto 6"/>
        <xdr:cNvSpPr txBox="1"/>
      </xdr:nvSpPr>
      <xdr:spPr>
        <a:xfrm>
          <a:off x="113347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71</xdr:row>
      <xdr:rowOff>133350</xdr:rowOff>
    </xdr:from>
    <xdr:to>
      <xdr:col>2</xdr:col>
      <xdr:colOff>184731</xdr:colOff>
      <xdr:row>73</xdr:row>
      <xdr:rowOff>112160</xdr:rowOff>
    </xdr:to>
    <xdr:sp macro="" textlink="">
      <xdr:nvSpPr>
        <xdr:cNvPr id="15" name="CuadroTexto 1"/>
        <xdr:cNvSpPr txBox="1"/>
      </xdr:nvSpPr>
      <xdr:spPr>
        <a:xfrm>
          <a:off x="113347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71</xdr:row>
      <xdr:rowOff>133350</xdr:rowOff>
    </xdr:from>
    <xdr:to>
      <xdr:col>2</xdr:col>
      <xdr:colOff>184731</xdr:colOff>
      <xdr:row>73</xdr:row>
      <xdr:rowOff>112160</xdr:rowOff>
    </xdr:to>
    <xdr:sp macro="" textlink="">
      <xdr:nvSpPr>
        <xdr:cNvPr id="16" name="CuadroTexto 2"/>
        <xdr:cNvSpPr txBox="1"/>
      </xdr:nvSpPr>
      <xdr:spPr>
        <a:xfrm>
          <a:off x="113347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71</xdr:row>
      <xdr:rowOff>133350</xdr:rowOff>
    </xdr:from>
    <xdr:to>
      <xdr:col>2</xdr:col>
      <xdr:colOff>184731</xdr:colOff>
      <xdr:row>73</xdr:row>
      <xdr:rowOff>112160</xdr:rowOff>
    </xdr:to>
    <xdr:sp macro="" textlink="">
      <xdr:nvSpPr>
        <xdr:cNvPr id="17" name="CuadroTexto 6"/>
        <xdr:cNvSpPr txBox="1"/>
      </xdr:nvSpPr>
      <xdr:spPr>
        <a:xfrm>
          <a:off x="113347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18" name="CuadroTexto 34"/>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19" name="CuadroTexto 35"/>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0" name="CuadroTexto 36"/>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1" name="CuadroTexto 37"/>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2" name="CuadroTexto 38"/>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3" name="CuadroTexto 39"/>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4" name="CuadroTexto 40"/>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5" name="CuadroTexto 41"/>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6" name="CuadroTexto 42"/>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7" name="CuadroTexto 64"/>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8" name="CuadroTexto 65"/>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9" name="CuadroTexto 66"/>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30" name="CuadroTexto 67"/>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31" name="CuadroTexto 68"/>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32" name="CuadroTexto 69"/>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33" name="CuadroTexto 70"/>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34" name="CuadroTexto 71"/>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35" name="CuadroTexto 72"/>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76200</xdr:rowOff>
    </xdr:from>
    <xdr:to>
      <xdr:col>5</xdr:col>
      <xdr:colOff>184731</xdr:colOff>
      <xdr:row>74</xdr:row>
      <xdr:rowOff>55010</xdr:rowOff>
    </xdr:to>
    <xdr:sp macro="" textlink="">
      <xdr:nvSpPr>
        <xdr:cNvPr id="36" name="CuadroTexto 34"/>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76200</xdr:rowOff>
    </xdr:from>
    <xdr:to>
      <xdr:col>5</xdr:col>
      <xdr:colOff>184731</xdr:colOff>
      <xdr:row>74</xdr:row>
      <xdr:rowOff>55010</xdr:rowOff>
    </xdr:to>
    <xdr:sp macro="" textlink="">
      <xdr:nvSpPr>
        <xdr:cNvPr id="37" name="CuadroTexto 35"/>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76200</xdr:rowOff>
    </xdr:from>
    <xdr:to>
      <xdr:col>5</xdr:col>
      <xdr:colOff>184731</xdr:colOff>
      <xdr:row>74</xdr:row>
      <xdr:rowOff>55010</xdr:rowOff>
    </xdr:to>
    <xdr:sp macro="" textlink="">
      <xdr:nvSpPr>
        <xdr:cNvPr id="38" name="CuadroTexto 36"/>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76200</xdr:rowOff>
    </xdr:from>
    <xdr:to>
      <xdr:col>5</xdr:col>
      <xdr:colOff>184731</xdr:colOff>
      <xdr:row>74</xdr:row>
      <xdr:rowOff>55010</xdr:rowOff>
    </xdr:to>
    <xdr:sp macro="" textlink="">
      <xdr:nvSpPr>
        <xdr:cNvPr id="39" name="CuadroTexto 37"/>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76200</xdr:rowOff>
    </xdr:from>
    <xdr:to>
      <xdr:col>5</xdr:col>
      <xdr:colOff>184731</xdr:colOff>
      <xdr:row>74</xdr:row>
      <xdr:rowOff>55010</xdr:rowOff>
    </xdr:to>
    <xdr:sp macro="" textlink="">
      <xdr:nvSpPr>
        <xdr:cNvPr id="40" name="CuadroTexto 38"/>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76200</xdr:rowOff>
    </xdr:from>
    <xdr:to>
      <xdr:col>5</xdr:col>
      <xdr:colOff>184731</xdr:colOff>
      <xdr:row>74</xdr:row>
      <xdr:rowOff>55010</xdr:rowOff>
    </xdr:to>
    <xdr:sp macro="" textlink="">
      <xdr:nvSpPr>
        <xdr:cNvPr id="41" name="CuadroTexto 39"/>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76200</xdr:rowOff>
    </xdr:from>
    <xdr:to>
      <xdr:col>5</xdr:col>
      <xdr:colOff>184731</xdr:colOff>
      <xdr:row>74</xdr:row>
      <xdr:rowOff>55010</xdr:rowOff>
    </xdr:to>
    <xdr:sp macro="" textlink="">
      <xdr:nvSpPr>
        <xdr:cNvPr id="42" name="CuadroTexto 40"/>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76200</xdr:rowOff>
    </xdr:from>
    <xdr:to>
      <xdr:col>5</xdr:col>
      <xdr:colOff>184731</xdr:colOff>
      <xdr:row>74</xdr:row>
      <xdr:rowOff>55010</xdr:rowOff>
    </xdr:to>
    <xdr:sp macro="" textlink="">
      <xdr:nvSpPr>
        <xdr:cNvPr id="43" name="CuadroTexto 41"/>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76200</xdr:rowOff>
    </xdr:from>
    <xdr:to>
      <xdr:col>5</xdr:col>
      <xdr:colOff>184731</xdr:colOff>
      <xdr:row>74</xdr:row>
      <xdr:rowOff>55010</xdr:rowOff>
    </xdr:to>
    <xdr:sp macro="" textlink="">
      <xdr:nvSpPr>
        <xdr:cNvPr id="44" name="CuadroTexto 42"/>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76200</xdr:rowOff>
    </xdr:from>
    <xdr:to>
      <xdr:col>5</xdr:col>
      <xdr:colOff>184731</xdr:colOff>
      <xdr:row>74</xdr:row>
      <xdr:rowOff>55010</xdr:rowOff>
    </xdr:to>
    <xdr:sp macro="" textlink="">
      <xdr:nvSpPr>
        <xdr:cNvPr id="45" name="CuadroTexto 64"/>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76200</xdr:rowOff>
    </xdr:from>
    <xdr:to>
      <xdr:col>5</xdr:col>
      <xdr:colOff>184731</xdr:colOff>
      <xdr:row>74</xdr:row>
      <xdr:rowOff>55010</xdr:rowOff>
    </xdr:to>
    <xdr:sp macro="" textlink="">
      <xdr:nvSpPr>
        <xdr:cNvPr id="46" name="CuadroTexto 65"/>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76200</xdr:rowOff>
    </xdr:from>
    <xdr:to>
      <xdr:col>5</xdr:col>
      <xdr:colOff>184731</xdr:colOff>
      <xdr:row>74</xdr:row>
      <xdr:rowOff>55010</xdr:rowOff>
    </xdr:to>
    <xdr:sp macro="" textlink="">
      <xdr:nvSpPr>
        <xdr:cNvPr id="47" name="CuadroTexto 66"/>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76200</xdr:rowOff>
    </xdr:from>
    <xdr:to>
      <xdr:col>5</xdr:col>
      <xdr:colOff>184731</xdr:colOff>
      <xdr:row>74</xdr:row>
      <xdr:rowOff>55010</xdr:rowOff>
    </xdr:to>
    <xdr:sp macro="" textlink="">
      <xdr:nvSpPr>
        <xdr:cNvPr id="48" name="CuadroTexto 67"/>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76200</xdr:rowOff>
    </xdr:from>
    <xdr:to>
      <xdr:col>5</xdr:col>
      <xdr:colOff>184731</xdr:colOff>
      <xdr:row>74</xdr:row>
      <xdr:rowOff>55010</xdr:rowOff>
    </xdr:to>
    <xdr:sp macro="" textlink="">
      <xdr:nvSpPr>
        <xdr:cNvPr id="49" name="CuadroTexto 68"/>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76200</xdr:rowOff>
    </xdr:from>
    <xdr:to>
      <xdr:col>5</xdr:col>
      <xdr:colOff>184731</xdr:colOff>
      <xdr:row>74</xdr:row>
      <xdr:rowOff>55010</xdr:rowOff>
    </xdr:to>
    <xdr:sp macro="" textlink="">
      <xdr:nvSpPr>
        <xdr:cNvPr id="50" name="CuadroTexto 69"/>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76200</xdr:rowOff>
    </xdr:from>
    <xdr:to>
      <xdr:col>5</xdr:col>
      <xdr:colOff>184731</xdr:colOff>
      <xdr:row>74</xdr:row>
      <xdr:rowOff>55010</xdr:rowOff>
    </xdr:to>
    <xdr:sp macro="" textlink="">
      <xdr:nvSpPr>
        <xdr:cNvPr id="51" name="CuadroTexto 70"/>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76200</xdr:rowOff>
    </xdr:from>
    <xdr:to>
      <xdr:col>5</xdr:col>
      <xdr:colOff>184731</xdr:colOff>
      <xdr:row>74</xdr:row>
      <xdr:rowOff>55010</xdr:rowOff>
    </xdr:to>
    <xdr:sp macro="" textlink="">
      <xdr:nvSpPr>
        <xdr:cNvPr id="52" name="CuadroTexto 71"/>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76200</xdr:rowOff>
    </xdr:from>
    <xdr:to>
      <xdr:col>5</xdr:col>
      <xdr:colOff>184731</xdr:colOff>
      <xdr:row>74</xdr:row>
      <xdr:rowOff>55010</xdr:rowOff>
    </xdr:to>
    <xdr:sp macro="" textlink="">
      <xdr:nvSpPr>
        <xdr:cNvPr id="53" name="CuadroTexto 72"/>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75</xdr:row>
      <xdr:rowOff>0</xdr:rowOff>
    </xdr:from>
    <xdr:to>
      <xdr:col>2</xdr:col>
      <xdr:colOff>184731</xdr:colOff>
      <xdr:row>76</xdr:row>
      <xdr:rowOff>121685</xdr:rowOff>
    </xdr:to>
    <xdr:sp macro="" textlink="">
      <xdr:nvSpPr>
        <xdr:cNvPr id="54" name="CuadroTexto 1"/>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75</xdr:row>
      <xdr:rowOff>0</xdr:rowOff>
    </xdr:from>
    <xdr:to>
      <xdr:col>2</xdr:col>
      <xdr:colOff>184731</xdr:colOff>
      <xdr:row>76</xdr:row>
      <xdr:rowOff>121685</xdr:rowOff>
    </xdr:to>
    <xdr:sp macro="" textlink="">
      <xdr:nvSpPr>
        <xdr:cNvPr id="55" name="CuadroTexto 2"/>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75</xdr:row>
      <xdr:rowOff>0</xdr:rowOff>
    </xdr:from>
    <xdr:to>
      <xdr:col>2</xdr:col>
      <xdr:colOff>184731</xdr:colOff>
      <xdr:row>76</xdr:row>
      <xdr:rowOff>121685</xdr:rowOff>
    </xdr:to>
    <xdr:sp macro="" textlink="">
      <xdr:nvSpPr>
        <xdr:cNvPr id="56" name="CuadroTexto 6"/>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75</xdr:row>
      <xdr:rowOff>0</xdr:rowOff>
    </xdr:from>
    <xdr:to>
      <xdr:col>2</xdr:col>
      <xdr:colOff>184731</xdr:colOff>
      <xdr:row>76</xdr:row>
      <xdr:rowOff>121685</xdr:rowOff>
    </xdr:to>
    <xdr:sp macro="" textlink="">
      <xdr:nvSpPr>
        <xdr:cNvPr id="57" name="CuadroTexto 1"/>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75</xdr:row>
      <xdr:rowOff>0</xdr:rowOff>
    </xdr:from>
    <xdr:to>
      <xdr:col>2</xdr:col>
      <xdr:colOff>184731</xdr:colOff>
      <xdr:row>76</xdr:row>
      <xdr:rowOff>121685</xdr:rowOff>
    </xdr:to>
    <xdr:sp macro="" textlink="">
      <xdr:nvSpPr>
        <xdr:cNvPr id="58" name="CuadroTexto 2"/>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75</xdr:row>
      <xdr:rowOff>0</xdr:rowOff>
    </xdr:from>
    <xdr:to>
      <xdr:col>2</xdr:col>
      <xdr:colOff>184731</xdr:colOff>
      <xdr:row>76</xdr:row>
      <xdr:rowOff>121685</xdr:rowOff>
    </xdr:to>
    <xdr:sp macro="" textlink="">
      <xdr:nvSpPr>
        <xdr:cNvPr id="59" name="CuadroTexto 6"/>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121685</xdr:rowOff>
    </xdr:to>
    <xdr:sp macro="" textlink="">
      <xdr:nvSpPr>
        <xdr:cNvPr id="60" name="CuadroTexto 34"/>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121685</xdr:rowOff>
    </xdr:to>
    <xdr:sp macro="" textlink="">
      <xdr:nvSpPr>
        <xdr:cNvPr id="61" name="CuadroTexto 35"/>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121685</xdr:rowOff>
    </xdr:to>
    <xdr:sp macro="" textlink="">
      <xdr:nvSpPr>
        <xdr:cNvPr id="62" name="CuadroTexto 36"/>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121685</xdr:rowOff>
    </xdr:to>
    <xdr:sp macro="" textlink="">
      <xdr:nvSpPr>
        <xdr:cNvPr id="63" name="CuadroTexto 37"/>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121685</xdr:rowOff>
    </xdr:to>
    <xdr:sp macro="" textlink="">
      <xdr:nvSpPr>
        <xdr:cNvPr id="64" name="CuadroTexto 38"/>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121685</xdr:rowOff>
    </xdr:to>
    <xdr:sp macro="" textlink="">
      <xdr:nvSpPr>
        <xdr:cNvPr id="65" name="CuadroTexto 39"/>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121685</xdr:rowOff>
    </xdr:to>
    <xdr:sp macro="" textlink="">
      <xdr:nvSpPr>
        <xdr:cNvPr id="66" name="CuadroTexto 40"/>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121685</xdr:rowOff>
    </xdr:to>
    <xdr:sp macro="" textlink="">
      <xdr:nvSpPr>
        <xdr:cNvPr id="67" name="CuadroTexto 41"/>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121685</xdr:rowOff>
    </xdr:to>
    <xdr:sp macro="" textlink="">
      <xdr:nvSpPr>
        <xdr:cNvPr id="68" name="CuadroTexto 42"/>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121685</xdr:rowOff>
    </xdr:to>
    <xdr:sp macro="" textlink="">
      <xdr:nvSpPr>
        <xdr:cNvPr id="69" name="CuadroTexto 64"/>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121685</xdr:rowOff>
    </xdr:to>
    <xdr:sp macro="" textlink="">
      <xdr:nvSpPr>
        <xdr:cNvPr id="70" name="CuadroTexto 65"/>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121685</xdr:rowOff>
    </xdr:to>
    <xdr:sp macro="" textlink="">
      <xdr:nvSpPr>
        <xdr:cNvPr id="71" name="CuadroTexto 66"/>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121685</xdr:rowOff>
    </xdr:to>
    <xdr:sp macro="" textlink="">
      <xdr:nvSpPr>
        <xdr:cNvPr id="72" name="CuadroTexto 67"/>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121685</xdr:rowOff>
    </xdr:to>
    <xdr:sp macro="" textlink="">
      <xdr:nvSpPr>
        <xdr:cNvPr id="73" name="CuadroTexto 68"/>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121685</xdr:rowOff>
    </xdr:to>
    <xdr:sp macro="" textlink="">
      <xdr:nvSpPr>
        <xdr:cNvPr id="74" name="CuadroTexto 69"/>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121685</xdr:rowOff>
    </xdr:to>
    <xdr:sp macro="" textlink="">
      <xdr:nvSpPr>
        <xdr:cNvPr id="75" name="CuadroTexto 70"/>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121685</xdr:rowOff>
    </xdr:to>
    <xdr:sp macro="" textlink="">
      <xdr:nvSpPr>
        <xdr:cNvPr id="76" name="CuadroTexto 71"/>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121685</xdr:rowOff>
    </xdr:to>
    <xdr:sp macro="" textlink="">
      <xdr:nvSpPr>
        <xdr:cNvPr id="77" name="CuadroTexto 72"/>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85725</xdr:rowOff>
    </xdr:from>
    <xdr:to>
      <xdr:col>5</xdr:col>
      <xdr:colOff>184731</xdr:colOff>
      <xdr:row>76</xdr:row>
      <xdr:rowOff>64535</xdr:rowOff>
    </xdr:to>
    <xdr:sp macro="" textlink="">
      <xdr:nvSpPr>
        <xdr:cNvPr id="78" name="CuadroTexto 34"/>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85725</xdr:rowOff>
    </xdr:from>
    <xdr:to>
      <xdr:col>5</xdr:col>
      <xdr:colOff>184731</xdr:colOff>
      <xdr:row>76</xdr:row>
      <xdr:rowOff>64535</xdr:rowOff>
    </xdr:to>
    <xdr:sp macro="" textlink="">
      <xdr:nvSpPr>
        <xdr:cNvPr id="79" name="CuadroTexto 35"/>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85725</xdr:rowOff>
    </xdr:from>
    <xdr:to>
      <xdr:col>5</xdr:col>
      <xdr:colOff>184731</xdr:colOff>
      <xdr:row>76</xdr:row>
      <xdr:rowOff>64535</xdr:rowOff>
    </xdr:to>
    <xdr:sp macro="" textlink="">
      <xdr:nvSpPr>
        <xdr:cNvPr id="80" name="CuadroTexto 36"/>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85725</xdr:rowOff>
    </xdr:from>
    <xdr:to>
      <xdr:col>5</xdr:col>
      <xdr:colOff>184731</xdr:colOff>
      <xdr:row>76</xdr:row>
      <xdr:rowOff>64535</xdr:rowOff>
    </xdr:to>
    <xdr:sp macro="" textlink="">
      <xdr:nvSpPr>
        <xdr:cNvPr id="81" name="CuadroTexto 37"/>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85725</xdr:rowOff>
    </xdr:from>
    <xdr:to>
      <xdr:col>5</xdr:col>
      <xdr:colOff>184731</xdr:colOff>
      <xdr:row>76</xdr:row>
      <xdr:rowOff>64535</xdr:rowOff>
    </xdr:to>
    <xdr:sp macro="" textlink="">
      <xdr:nvSpPr>
        <xdr:cNvPr id="82" name="CuadroTexto 38"/>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85725</xdr:rowOff>
    </xdr:from>
    <xdr:to>
      <xdr:col>5</xdr:col>
      <xdr:colOff>184731</xdr:colOff>
      <xdr:row>76</xdr:row>
      <xdr:rowOff>64535</xdr:rowOff>
    </xdr:to>
    <xdr:sp macro="" textlink="">
      <xdr:nvSpPr>
        <xdr:cNvPr id="83" name="CuadroTexto 39"/>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85725</xdr:rowOff>
    </xdr:from>
    <xdr:to>
      <xdr:col>5</xdr:col>
      <xdr:colOff>184731</xdr:colOff>
      <xdr:row>76</xdr:row>
      <xdr:rowOff>64535</xdr:rowOff>
    </xdr:to>
    <xdr:sp macro="" textlink="">
      <xdr:nvSpPr>
        <xdr:cNvPr id="84" name="CuadroTexto 40"/>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85725</xdr:rowOff>
    </xdr:from>
    <xdr:to>
      <xdr:col>5</xdr:col>
      <xdr:colOff>184731</xdr:colOff>
      <xdr:row>76</xdr:row>
      <xdr:rowOff>64535</xdr:rowOff>
    </xdr:to>
    <xdr:sp macro="" textlink="">
      <xdr:nvSpPr>
        <xdr:cNvPr id="85" name="CuadroTexto 41"/>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85725</xdr:rowOff>
    </xdr:from>
    <xdr:to>
      <xdr:col>5</xdr:col>
      <xdr:colOff>184731</xdr:colOff>
      <xdr:row>76</xdr:row>
      <xdr:rowOff>64535</xdr:rowOff>
    </xdr:to>
    <xdr:sp macro="" textlink="">
      <xdr:nvSpPr>
        <xdr:cNvPr id="86" name="CuadroTexto 42"/>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85725</xdr:rowOff>
    </xdr:from>
    <xdr:to>
      <xdr:col>5</xdr:col>
      <xdr:colOff>184731</xdr:colOff>
      <xdr:row>76</xdr:row>
      <xdr:rowOff>64535</xdr:rowOff>
    </xdr:to>
    <xdr:sp macro="" textlink="">
      <xdr:nvSpPr>
        <xdr:cNvPr id="87" name="CuadroTexto 64"/>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85725</xdr:rowOff>
    </xdr:from>
    <xdr:to>
      <xdr:col>5</xdr:col>
      <xdr:colOff>184731</xdr:colOff>
      <xdr:row>76</xdr:row>
      <xdr:rowOff>64535</xdr:rowOff>
    </xdr:to>
    <xdr:sp macro="" textlink="">
      <xdr:nvSpPr>
        <xdr:cNvPr id="88" name="CuadroTexto 65"/>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85725</xdr:rowOff>
    </xdr:from>
    <xdr:to>
      <xdr:col>5</xdr:col>
      <xdr:colOff>184731</xdr:colOff>
      <xdr:row>76</xdr:row>
      <xdr:rowOff>64535</xdr:rowOff>
    </xdr:to>
    <xdr:sp macro="" textlink="">
      <xdr:nvSpPr>
        <xdr:cNvPr id="89" name="CuadroTexto 66"/>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85725</xdr:rowOff>
    </xdr:from>
    <xdr:to>
      <xdr:col>5</xdr:col>
      <xdr:colOff>184731</xdr:colOff>
      <xdr:row>76</xdr:row>
      <xdr:rowOff>64535</xdr:rowOff>
    </xdr:to>
    <xdr:sp macro="" textlink="">
      <xdr:nvSpPr>
        <xdr:cNvPr id="90" name="CuadroTexto 67"/>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85725</xdr:rowOff>
    </xdr:from>
    <xdr:to>
      <xdr:col>5</xdr:col>
      <xdr:colOff>184731</xdr:colOff>
      <xdr:row>76</xdr:row>
      <xdr:rowOff>64535</xdr:rowOff>
    </xdr:to>
    <xdr:sp macro="" textlink="">
      <xdr:nvSpPr>
        <xdr:cNvPr id="91" name="CuadroTexto 68"/>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85725</xdr:rowOff>
    </xdr:from>
    <xdr:to>
      <xdr:col>5</xdr:col>
      <xdr:colOff>184731</xdr:colOff>
      <xdr:row>76</xdr:row>
      <xdr:rowOff>64535</xdr:rowOff>
    </xdr:to>
    <xdr:sp macro="" textlink="">
      <xdr:nvSpPr>
        <xdr:cNvPr id="92" name="CuadroTexto 69"/>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85725</xdr:rowOff>
    </xdr:from>
    <xdr:to>
      <xdr:col>5</xdr:col>
      <xdr:colOff>184731</xdr:colOff>
      <xdr:row>76</xdr:row>
      <xdr:rowOff>64535</xdr:rowOff>
    </xdr:to>
    <xdr:sp macro="" textlink="">
      <xdr:nvSpPr>
        <xdr:cNvPr id="93" name="CuadroTexto 70"/>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85725</xdr:rowOff>
    </xdr:from>
    <xdr:to>
      <xdr:col>5</xdr:col>
      <xdr:colOff>184731</xdr:colOff>
      <xdr:row>76</xdr:row>
      <xdr:rowOff>64535</xdr:rowOff>
    </xdr:to>
    <xdr:sp macro="" textlink="">
      <xdr:nvSpPr>
        <xdr:cNvPr id="94" name="CuadroTexto 71"/>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85725</xdr:rowOff>
    </xdr:from>
    <xdr:to>
      <xdr:col>5</xdr:col>
      <xdr:colOff>184731</xdr:colOff>
      <xdr:row>76</xdr:row>
      <xdr:rowOff>64535</xdr:rowOff>
    </xdr:to>
    <xdr:sp macro="" textlink="">
      <xdr:nvSpPr>
        <xdr:cNvPr id="95" name="CuadroTexto 72"/>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78</xdr:row>
      <xdr:rowOff>0</xdr:rowOff>
    </xdr:from>
    <xdr:to>
      <xdr:col>2</xdr:col>
      <xdr:colOff>184731</xdr:colOff>
      <xdr:row>79</xdr:row>
      <xdr:rowOff>121685</xdr:rowOff>
    </xdr:to>
    <xdr:sp macro="" textlink="">
      <xdr:nvSpPr>
        <xdr:cNvPr id="96" name="CuadroTexto 1"/>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78</xdr:row>
      <xdr:rowOff>0</xdr:rowOff>
    </xdr:from>
    <xdr:to>
      <xdr:col>2</xdr:col>
      <xdr:colOff>184731</xdr:colOff>
      <xdr:row>79</xdr:row>
      <xdr:rowOff>121685</xdr:rowOff>
    </xdr:to>
    <xdr:sp macro="" textlink="">
      <xdr:nvSpPr>
        <xdr:cNvPr id="97" name="CuadroTexto 2"/>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78</xdr:row>
      <xdr:rowOff>0</xdr:rowOff>
    </xdr:from>
    <xdr:to>
      <xdr:col>2</xdr:col>
      <xdr:colOff>184731</xdr:colOff>
      <xdr:row>79</xdr:row>
      <xdr:rowOff>121685</xdr:rowOff>
    </xdr:to>
    <xdr:sp macro="" textlink="">
      <xdr:nvSpPr>
        <xdr:cNvPr id="98" name="CuadroTexto 6"/>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78</xdr:row>
      <xdr:rowOff>0</xdr:rowOff>
    </xdr:from>
    <xdr:to>
      <xdr:col>2</xdr:col>
      <xdr:colOff>184731</xdr:colOff>
      <xdr:row>79</xdr:row>
      <xdr:rowOff>121685</xdr:rowOff>
    </xdr:to>
    <xdr:sp macro="" textlink="">
      <xdr:nvSpPr>
        <xdr:cNvPr id="99" name="CuadroTexto 1"/>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78</xdr:row>
      <xdr:rowOff>0</xdr:rowOff>
    </xdr:from>
    <xdr:to>
      <xdr:col>2</xdr:col>
      <xdr:colOff>184731</xdr:colOff>
      <xdr:row>79</xdr:row>
      <xdr:rowOff>121685</xdr:rowOff>
    </xdr:to>
    <xdr:sp macro="" textlink="">
      <xdr:nvSpPr>
        <xdr:cNvPr id="100" name="CuadroTexto 2"/>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78</xdr:row>
      <xdr:rowOff>0</xdr:rowOff>
    </xdr:from>
    <xdr:to>
      <xdr:col>2</xdr:col>
      <xdr:colOff>184731</xdr:colOff>
      <xdr:row>79</xdr:row>
      <xdr:rowOff>121685</xdr:rowOff>
    </xdr:to>
    <xdr:sp macro="" textlink="">
      <xdr:nvSpPr>
        <xdr:cNvPr id="101" name="CuadroTexto 6"/>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78</xdr:row>
      <xdr:rowOff>0</xdr:rowOff>
    </xdr:from>
    <xdr:to>
      <xdr:col>5</xdr:col>
      <xdr:colOff>184731</xdr:colOff>
      <xdr:row>79</xdr:row>
      <xdr:rowOff>121685</xdr:rowOff>
    </xdr:to>
    <xdr:sp macro="" textlink="">
      <xdr:nvSpPr>
        <xdr:cNvPr id="102" name="CuadroTexto 34"/>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78</xdr:row>
      <xdr:rowOff>0</xdr:rowOff>
    </xdr:from>
    <xdr:to>
      <xdr:col>5</xdr:col>
      <xdr:colOff>184731</xdr:colOff>
      <xdr:row>79</xdr:row>
      <xdr:rowOff>121685</xdr:rowOff>
    </xdr:to>
    <xdr:sp macro="" textlink="">
      <xdr:nvSpPr>
        <xdr:cNvPr id="103" name="CuadroTexto 35"/>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78</xdr:row>
      <xdr:rowOff>0</xdr:rowOff>
    </xdr:from>
    <xdr:to>
      <xdr:col>5</xdr:col>
      <xdr:colOff>184731</xdr:colOff>
      <xdr:row>79</xdr:row>
      <xdr:rowOff>121685</xdr:rowOff>
    </xdr:to>
    <xdr:sp macro="" textlink="">
      <xdr:nvSpPr>
        <xdr:cNvPr id="104" name="CuadroTexto 36"/>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78</xdr:row>
      <xdr:rowOff>0</xdr:rowOff>
    </xdr:from>
    <xdr:to>
      <xdr:col>5</xdr:col>
      <xdr:colOff>184731</xdr:colOff>
      <xdr:row>79</xdr:row>
      <xdr:rowOff>121685</xdr:rowOff>
    </xdr:to>
    <xdr:sp macro="" textlink="">
      <xdr:nvSpPr>
        <xdr:cNvPr id="105" name="CuadroTexto 37"/>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78</xdr:row>
      <xdr:rowOff>0</xdr:rowOff>
    </xdr:from>
    <xdr:to>
      <xdr:col>5</xdr:col>
      <xdr:colOff>184731</xdr:colOff>
      <xdr:row>79</xdr:row>
      <xdr:rowOff>121685</xdr:rowOff>
    </xdr:to>
    <xdr:sp macro="" textlink="">
      <xdr:nvSpPr>
        <xdr:cNvPr id="106" name="CuadroTexto 38"/>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78</xdr:row>
      <xdr:rowOff>0</xdr:rowOff>
    </xdr:from>
    <xdr:to>
      <xdr:col>5</xdr:col>
      <xdr:colOff>184731</xdr:colOff>
      <xdr:row>79</xdr:row>
      <xdr:rowOff>121685</xdr:rowOff>
    </xdr:to>
    <xdr:sp macro="" textlink="">
      <xdr:nvSpPr>
        <xdr:cNvPr id="107" name="CuadroTexto 39"/>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78</xdr:row>
      <xdr:rowOff>0</xdr:rowOff>
    </xdr:from>
    <xdr:to>
      <xdr:col>5</xdr:col>
      <xdr:colOff>184731</xdr:colOff>
      <xdr:row>79</xdr:row>
      <xdr:rowOff>121685</xdr:rowOff>
    </xdr:to>
    <xdr:sp macro="" textlink="">
      <xdr:nvSpPr>
        <xdr:cNvPr id="108" name="CuadroTexto 40"/>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78</xdr:row>
      <xdr:rowOff>0</xdr:rowOff>
    </xdr:from>
    <xdr:to>
      <xdr:col>5</xdr:col>
      <xdr:colOff>184731</xdr:colOff>
      <xdr:row>79</xdr:row>
      <xdr:rowOff>121685</xdr:rowOff>
    </xdr:to>
    <xdr:sp macro="" textlink="">
      <xdr:nvSpPr>
        <xdr:cNvPr id="109" name="CuadroTexto 41"/>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78</xdr:row>
      <xdr:rowOff>0</xdr:rowOff>
    </xdr:from>
    <xdr:to>
      <xdr:col>5</xdr:col>
      <xdr:colOff>184731</xdr:colOff>
      <xdr:row>79</xdr:row>
      <xdr:rowOff>121685</xdr:rowOff>
    </xdr:to>
    <xdr:sp macro="" textlink="">
      <xdr:nvSpPr>
        <xdr:cNvPr id="110" name="CuadroTexto 42"/>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78</xdr:row>
      <xdr:rowOff>0</xdr:rowOff>
    </xdr:from>
    <xdr:to>
      <xdr:col>5</xdr:col>
      <xdr:colOff>184731</xdr:colOff>
      <xdr:row>79</xdr:row>
      <xdr:rowOff>121685</xdr:rowOff>
    </xdr:to>
    <xdr:sp macro="" textlink="">
      <xdr:nvSpPr>
        <xdr:cNvPr id="111" name="CuadroTexto 64"/>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78</xdr:row>
      <xdr:rowOff>0</xdr:rowOff>
    </xdr:from>
    <xdr:to>
      <xdr:col>5</xdr:col>
      <xdr:colOff>184731</xdr:colOff>
      <xdr:row>79</xdr:row>
      <xdr:rowOff>121685</xdr:rowOff>
    </xdr:to>
    <xdr:sp macro="" textlink="">
      <xdr:nvSpPr>
        <xdr:cNvPr id="112" name="CuadroTexto 65"/>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78</xdr:row>
      <xdr:rowOff>0</xdr:rowOff>
    </xdr:from>
    <xdr:to>
      <xdr:col>5</xdr:col>
      <xdr:colOff>184731</xdr:colOff>
      <xdr:row>79</xdr:row>
      <xdr:rowOff>121685</xdr:rowOff>
    </xdr:to>
    <xdr:sp macro="" textlink="">
      <xdr:nvSpPr>
        <xdr:cNvPr id="113" name="CuadroTexto 66"/>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78</xdr:row>
      <xdr:rowOff>0</xdr:rowOff>
    </xdr:from>
    <xdr:to>
      <xdr:col>5</xdr:col>
      <xdr:colOff>184731</xdr:colOff>
      <xdr:row>79</xdr:row>
      <xdr:rowOff>121685</xdr:rowOff>
    </xdr:to>
    <xdr:sp macro="" textlink="">
      <xdr:nvSpPr>
        <xdr:cNvPr id="114" name="CuadroTexto 67"/>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78</xdr:row>
      <xdr:rowOff>0</xdr:rowOff>
    </xdr:from>
    <xdr:to>
      <xdr:col>5</xdr:col>
      <xdr:colOff>184731</xdr:colOff>
      <xdr:row>79</xdr:row>
      <xdr:rowOff>121685</xdr:rowOff>
    </xdr:to>
    <xdr:sp macro="" textlink="">
      <xdr:nvSpPr>
        <xdr:cNvPr id="115" name="CuadroTexto 68"/>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78</xdr:row>
      <xdr:rowOff>0</xdr:rowOff>
    </xdr:from>
    <xdr:to>
      <xdr:col>5</xdr:col>
      <xdr:colOff>184731</xdr:colOff>
      <xdr:row>79</xdr:row>
      <xdr:rowOff>121685</xdr:rowOff>
    </xdr:to>
    <xdr:sp macro="" textlink="">
      <xdr:nvSpPr>
        <xdr:cNvPr id="116" name="CuadroTexto 69"/>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78</xdr:row>
      <xdr:rowOff>0</xdr:rowOff>
    </xdr:from>
    <xdr:to>
      <xdr:col>5</xdr:col>
      <xdr:colOff>184731</xdr:colOff>
      <xdr:row>79</xdr:row>
      <xdr:rowOff>121685</xdr:rowOff>
    </xdr:to>
    <xdr:sp macro="" textlink="">
      <xdr:nvSpPr>
        <xdr:cNvPr id="117" name="CuadroTexto 70"/>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78</xdr:row>
      <xdr:rowOff>0</xdr:rowOff>
    </xdr:from>
    <xdr:to>
      <xdr:col>5</xdr:col>
      <xdr:colOff>184731</xdr:colOff>
      <xdr:row>79</xdr:row>
      <xdr:rowOff>121685</xdr:rowOff>
    </xdr:to>
    <xdr:sp macro="" textlink="">
      <xdr:nvSpPr>
        <xdr:cNvPr id="118" name="CuadroTexto 71"/>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78</xdr:row>
      <xdr:rowOff>0</xdr:rowOff>
    </xdr:from>
    <xdr:to>
      <xdr:col>5</xdr:col>
      <xdr:colOff>184731</xdr:colOff>
      <xdr:row>79</xdr:row>
      <xdr:rowOff>121685</xdr:rowOff>
    </xdr:to>
    <xdr:sp macro="" textlink="">
      <xdr:nvSpPr>
        <xdr:cNvPr id="119" name="CuadroTexto 72"/>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82</xdr:row>
      <xdr:rowOff>0</xdr:rowOff>
    </xdr:from>
    <xdr:to>
      <xdr:col>5</xdr:col>
      <xdr:colOff>184731</xdr:colOff>
      <xdr:row>83</xdr:row>
      <xdr:rowOff>121685</xdr:rowOff>
    </xdr:to>
    <xdr:sp macro="" textlink="">
      <xdr:nvSpPr>
        <xdr:cNvPr id="120" name="CuadroTexto 34"/>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82</xdr:row>
      <xdr:rowOff>0</xdr:rowOff>
    </xdr:from>
    <xdr:to>
      <xdr:col>5</xdr:col>
      <xdr:colOff>184731</xdr:colOff>
      <xdr:row>83</xdr:row>
      <xdr:rowOff>121685</xdr:rowOff>
    </xdr:to>
    <xdr:sp macro="" textlink="">
      <xdr:nvSpPr>
        <xdr:cNvPr id="121" name="CuadroTexto 35"/>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82</xdr:row>
      <xdr:rowOff>0</xdr:rowOff>
    </xdr:from>
    <xdr:to>
      <xdr:col>5</xdr:col>
      <xdr:colOff>184731</xdr:colOff>
      <xdr:row>83</xdr:row>
      <xdr:rowOff>121685</xdr:rowOff>
    </xdr:to>
    <xdr:sp macro="" textlink="">
      <xdr:nvSpPr>
        <xdr:cNvPr id="122" name="CuadroTexto 36"/>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82</xdr:row>
      <xdr:rowOff>0</xdr:rowOff>
    </xdr:from>
    <xdr:to>
      <xdr:col>5</xdr:col>
      <xdr:colOff>184731</xdr:colOff>
      <xdr:row>83</xdr:row>
      <xdr:rowOff>121685</xdr:rowOff>
    </xdr:to>
    <xdr:sp macro="" textlink="">
      <xdr:nvSpPr>
        <xdr:cNvPr id="123" name="CuadroTexto 37"/>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82</xdr:row>
      <xdr:rowOff>0</xdr:rowOff>
    </xdr:from>
    <xdr:to>
      <xdr:col>5</xdr:col>
      <xdr:colOff>184731</xdr:colOff>
      <xdr:row>83</xdr:row>
      <xdr:rowOff>121685</xdr:rowOff>
    </xdr:to>
    <xdr:sp macro="" textlink="">
      <xdr:nvSpPr>
        <xdr:cNvPr id="124" name="CuadroTexto 38"/>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82</xdr:row>
      <xdr:rowOff>0</xdr:rowOff>
    </xdr:from>
    <xdr:to>
      <xdr:col>5</xdr:col>
      <xdr:colOff>184731</xdr:colOff>
      <xdr:row>83</xdr:row>
      <xdr:rowOff>121685</xdr:rowOff>
    </xdr:to>
    <xdr:sp macro="" textlink="">
      <xdr:nvSpPr>
        <xdr:cNvPr id="125" name="CuadroTexto 39"/>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82</xdr:row>
      <xdr:rowOff>0</xdr:rowOff>
    </xdr:from>
    <xdr:to>
      <xdr:col>5</xdr:col>
      <xdr:colOff>184731</xdr:colOff>
      <xdr:row>83</xdr:row>
      <xdr:rowOff>121685</xdr:rowOff>
    </xdr:to>
    <xdr:sp macro="" textlink="">
      <xdr:nvSpPr>
        <xdr:cNvPr id="126" name="CuadroTexto 40"/>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82</xdr:row>
      <xdr:rowOff>0</xdr:rowOff>
    </xdr:from>
    <xdr:to>
      <xdr:col>5</xdr:col>
      <xdr:colOff>184731</xdr:colOff>
      <xdr:row>83</xdr:row>
      <xdr:rowOff>121685</xdr:rowOff>
    </xdr:to>
    <xdr:sp macro="" textlink="">
      <xdr:nvSpPr>
        <xdr:cNvPr id="127" name="CuadroTexto 41"/>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82</xdr:row>
      <xdr:rowOff>0</xdr:rowOff>
    </xdr:from>
    <xdr:to>
      <xdr:col>5</xdr:col>
      <xdr:colOff>184731</xdr:colOff>
      <xdr:row>83</xdr:row>
      <xdr:rowOff>121685</xdr:rowOff>
    </xdr:to>
    <xdr:sp macro="" textlink="">
      <xdr:nvSpPr>
        <xdr:cNvPr id="128" name="CuadroTexto 42"/>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82</xdr:row>
      <xdr:rowOff>0</xdr:rowOff>
    </xdr:from>
    <xdr:to>
      <xdr:col>5</xdr:col>
      <xdr:colOff>184731</xdr:colOff>
      <xdr:row>83</xdr:row>
      <xdr:rowOff>121685</xdr:rowOff>
    </xdr:to>
    <xdr:sp macro="" textlink="">
      <xdr:nvSpPr>
        <xdr:cNvPr id="129" name="CuadroTexto 64"/>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82</xdr:row>
      <xdr:rowOff>0</xdr:rowOff>
    </xdr:from>
    <xdr:to>
      <xdr:col>5</xdr:col>
      <xdr:colOff>184731</xdr:colOff>
      <xdr:row>83</xdr:row>
      <xdr:rowOff>121685</xdr:rowOff>
    </xdr:to>
    <xdr:sp macro="" textlink="">
      <xdr:nvSpPr>
        <xdr:cNvPr id="130" name="CuadroTexto 65"/>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82</xdr:row>
      <xdr:rowOff>0</xdr:rowOff>
    </xdr:from>
    <xdr:to>
      <xdr:col>5</xdr:col>
      <xdr:colOff>184731</xdr:colOff>
      <xdr:row>83</xdr:row>
      <xdr:rowOff>121685</xdr:rowOff>
    </xdr:to>
    <xdr:sp macro="" textlink="">
      <xdr:nvSpPr>
        <xdr:cNvPr id="131" name="CuadroTexto 66"/>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82</xdr:row>
      <xdr:rowOff>0</xdr:rowOff>
    </xdr:from>
    <xdr:to>
      <xdr:col>5</xdr:col>
      <xdr:colOff>184731</xdr:colOff>
      <xdr:row>83</xdr:row>
      <xdr:rowOff>121685</xdr:rowOff>
    </xdr:to>
    <xdr:sp macro="" textlink="">
      <xdr:nvSpPr>
        <xdr:cNvPr id="132" name="CuadroTexto 67"/>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82</xdr:row>
      <xdr:rowOff>0</xdr:rowOff>
    </xdr:from>
    <xdr:to>
      <xdr:col>5</xdr:col>
      <xdr:colOff>184731</xdr:colOff>
      <xdr:row>83</xdr:row>
      <xdr:rowOff>121685</xdr:rowOff>
    </xdr:to>
    <xdr:sp macro="" textlink="">
      <xdr:nvSpPr>
        <xdr:cNvPr id="133" name="CuadroTexto 68"/>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82</xdr:row>
      <xdr:rowOff>0</xdr:rowOff>
    </xdr:from>
    <xdr:to>
      <xdr:col>5</xdr:col>
      <xdr:colOff>184731</xdr:colOff>
      <xdr:row>83</xdr:row>
      <xdr:rowOff>121685</xdr:rowOff>
    </xdr:to>
    <xdr:sp macro="" textlink="">
      <xdr:nvSpPr>
        <xdr:cNvPr id="134" name="CuadroTexto 69"/>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82</xdr:row>
      <xdr:rowOff>0</xdr:rowOff>
    </xdr:from>
    <xdr:to>
      <xdr:col>5</xdr:col>
      <xdr:colOff>184731</xdr:colOff>
      <xdr:row>83</xdr:row>
      <xdr:rowOff>121685</xdr:rowOff>
    </xdr:to>
    <xdr:sp macro="" textlink="">
      <xdr:nvSpPr>
        <xdr:cNvPr id="135" name="CuadroTexto 70"/>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82</xdr:row>
      <xdr:rowOff>0</xdr:rowOff>
    </xdr:from>
    <xdr:to>
      <xdr:col>5</xdr:col>
      <xdr:colOff>184731</xdr:colOff>
      <xdr:row>83</xdr:row>
      <xdr:rowOff>121685</xdr:rowOff>
    </xdr:to>
    <xdr:sp macro="" textlink="">
      <xdr:nvSpPr>
        <xdr:cNvPr id="136" name="CuadroTexto 71"/>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82</xdr:row>
      <xdr:rowOff>0</xdr:rowOff>
    </xdr:from>
    <xdr:to>
      <xdr:col>5</xdr:col>
      <xdr:colOff>184731</xdr:colOff>
      <xdr:row>83</xdr:row>
      <xdr:rowOff>121685</xdr:rowOff>
    </xdr:to>
    <xdr:sp macro="" textlink="">
      <xdr:nvSpPr>
        <xdr:cNvPr id="137" name="CuadroTexto 72"/>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81</xdr:row>
      <xdr:rowOff>0</xdr:rowOff>
    </xdr:from>
    <xdr:to>
      <xdr:col>5</xdr:col>
      <xdr:colOff>184731</xdr:colOff>
      <xdr:row>82</xdr:row>
      <xdr:rowOff>121685</xdr:rowOff>
    </xdr:to>
    <xdr:sp macro="" textlink="">
      <xdr:nvSpPr>
        <xdr:cNvPr id="138" name="CuadroTexto 34"/>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81</xdr:row>
      <xdr:rowOff>0</xdr:rowOff>
    </xdr:from>
    <xdr:to>
      <xdr:col>5</xdr:col>
      <xdr:colOff>184731</xdr:colOff>
      <xdr:row>82</xdr:row>
      <xdr:rowOff>121685</xdr:rowOff>
    </xdr:to>
    <xdr:sp macro="" textlink="">
      <xdr:nvSpPr>
        <xdr:cNvPr id="139" name="CuadroTexto 35"/>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81</xdr:row>
      <xdr:rowOff>0</xdr:rowOff>
    </xdr:from>
    <xdr:to>
      <xdr:col>5</xdr:col>
      <xdr:colOff>184731</xdr:colOff>
      <xdr:row>82</xdr:row>
      <xdr:rowOff>121685</xdr:rowOff>
    </xdr:to>
    <xdr:sp macro="" textlink="">
      <xdr:nvSpPr>
        <xdr:cNvPr id="140" name="CuadroTexto 36"/>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81</xdr:row>
      <xdr:rowOff>0</xdr:rowOff>
    </xdr:from>
    <xdr:to>
      <xdr:col>5</xdr:col>
      <xdr:colOff>184731</xdr:colOff>
      <xdr:row>82</xdr:row>
      <xdr:rowOff>121685</xdr:rowOff>
    </xdr:to>
    <xdr:sp macro="" textlink="">
      <xdr:nvSpPr>
        <xdr:cNvPr id="141" name="CuadroTexto 37"/>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81</xdr:row>
      <xdr:rowOff>0</xdr:rowOff>
    </xdr:from>
    <xdr:to>
      <xdr:col>5</xdr:col>
      <xdr:colOff>184731</xdr:colOff>
      <xdr:row>82</xdr:row>
      <xdr:rowOff>121685</xdr:rowOff>
    </xdr:to>
    <xdr:sp macro="" textlink="">
      <xdr:nvSpPr>
        <xdr:cNvPr id="142" name="CuadroTexto 38"/>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81</xdr:row>
      <xdr:rowOff>0</xdr:rowOff>
    </xdr:from>
    <xdr:to>
      <xdr:col>5</xdr:col>
      <xdr:colOff>184731</xdr:colOff>
      <xdr:row>82</xdr:row>
      <xdr:rowOff>121685</xdr:rowOff>
    </xdr:to>
    <xdr:sp macro="" textlink="">
      <xdr:nvSpPr>
        <xdr:cNvPr id="143" name="CuadroTexto 39"/>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81</xdr:row>
      <xdr:rowOff>0</xdr:rowOff>
    </xdr:from>
    <xdr:to>
      <xdr:col>5</xdr:col>
      <xdr:colOff>184731</xdr:colOff>
      <xdr:row>82</xdr:row>
      <xdr:rowOff>121685</xdr:rowOff>
    </xdr:to>
    <xdr:sp macro="" textlink="">
      <xdr:nvSpPr>
        <xdr:cNvPr id="144" name="CuadroTexto 40"/>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81</xdr:row>
      <xdr:rowOff>0</xdr:rowOff>
    </xdr:from>
    <xdr:to>
      <xdr:col>5</xdr:col>
      <xdr:colOff>184731</xdr:colOff>
      <xdr:row>82</xdr:row>
      <xdr:rowOff>121685</xdr:rowOff>
    </xdr:to>
    <xdr:sp macro="" textlink="">
      <xdr:nvSpPr>
        <xdr:cNvPr id="145" name="CuadroTexto 41"/>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81</xdr:row>
      <xdr:rowOff>0</xdr:rowOff>
    </xdr:from>
    <xdr:to>
      <xdr:col>5</xdr:col>
      <xdr:colOff>184731</xdr:colOff>
      <xdr:row>82</xdr:row>
      <xdr:rowOff>121685</xdr:rowOff>
    </xdr:to>
    <xdr:sp macro="" textlink="">
      <xdr:nvSpPr>
        <xdr:cNvPr id="146" name="CuadroTexto 42"/>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81</xdr:row>
      <xdr:rowOff>0</xdr:rowOff>
    </xdr:from>
    <xdr:to>
      <xdr:col>5</xdr:col>
      <xdr:colOff>184731</xdr:colOff>
      <xdr:row>82</xdr:row>
      <xdr:rowOff>121685</xdr:rowOff>
    </xdr:to>
    <xdr:sp macro="" textlink="">
      <xdr:nvSpPr>
        <xdr:cNvPr id="147" name="CuadroTexto 64"/>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81</xdr:row>
      <xdr:rowOff>0</xdr:rowOff>
    </xdr:from>
    <xdr:to>
      <xdr:col>5</xdr:col>
      <xdr:colOff>184731</xdr:colOff>
      <xdr:row>82</xdr:row>
      <xdr:rowOff>121685</xdr:rowOff>
    </xdr:to>
    <xdr:sp macro="" textlink="">
      <xdr:nvSpPr>
        <xdr:cNvPr id="148" name="CuadroTexto 65"/>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81</xdr:row>
      <xdr:rowOff>0</xdr:rowOff>
    </xdr:from>
    <xdr:to>
      <xdr:col>5</xdr:col>
      <xdr:colOff>184731</xdr:colOff>
      <xdr:row>82</xdr:row>
      <xdr:rowOff>121685</xdr:rowOff>
    </xdr:to>
    <xdr:sp macro="" textlink="">
      <xdr:nvSpPr>
        <xdr:cNvPr id="149" name="CuadroTexto 66"/>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81</xdr:row>
      <xdr:rowOff>0</xdr:rowOff>
    </xdr:from>
    <xdr:to>
      <xdr:col>5</xdr:col>
      <xdr:colOff>184731</xdr:colOff>
      <xdr:row>82</xdr:row>
      <xdr:rowOff>121685</xdr:rowOff>
    </xdr:to>
    <xdr:sp macro="" textlink="">
      <xdr:nvSpPr>
        <xdr:cNvPr id="150" name="CuadroTexto 67"/>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81</xdr:row>
      <xdr:rowOff>0</xdr:rowOff>
    </xdr:from>
    <xdr:to>
      <xdr:col>5</xdr:col>
      <xdr:colOff>184731</xdr:colOff>
      <xdr:row>82</xdr:row>
      <xdr:rowOff>121685</xdr:rowOff>
    </xdr:to>
    <xdr:sp macro="" textlink="">
      <xdr:nvSpPr>
        <xdr:cNvPr id="151" name="CuadroTexto 68"/>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81</xdr:row>
      <xdr:rowOff>0</xdr:rowOff>
    </xdr:from>
    <xdr:to>
      <xdr:col>5</xdr:col>
      <xdr:colOff>184731</xdr:colOff>
      <xdr:row>82</xdr:row>
      <xdr:rowOff>121685</xdr:rowOff>
    </xdr:to>
    <xdr:sp macro="" textlink="">
      <xdr:nvSpPr>
        <xdr:cNvPr id="152" name="CuadroTexto 69"/>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81</xdr:row>
      <xdr:rowOff>0</xdr:rowOff>
    </xdr:from>
    <xdr:to>
      <xdr:col>5</xdr:col>
      <xdr:colOff>184731</xdr:colOff>
      <xdr:row>82</xdr:row>
      <xdr:rowOff>121685</xdr:rowOff>
    </xdr:to>
    <xdr:sp macro="" textlink="">
      <xdr:nvSpPr>
        <xdr:cNvPr id="153" name="CuadroTexto 70"/>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81</xdr:row>
      <xdr:rowOff>0</xdr:rowOff>
    </xdr:from>
    <xdr:to>
      <xdr:col>5</xdr:col>
      <xdr:colOff>184731</xdr:colOff>
      <xdr:row>82</xdr:row>
      <xdr:rowOff>121685</xdr:rowOff>
    </xdr:to>
    <xdr:sp macro="" textlink="">
      <xdr:nvSpPr>
        <xdr:cNvPr id="154" name="CuadroTexto 71"/>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81</xdr:row>
      <xdr:rowOff>0</xdr:rowOff>
    </xdr:from>
    <xdr:to>
      <xdr:col>5</xdr:col>
      <xdr:colOff>184731</xdr:colOff>
      <xdr:row>82</xdr:row>
      <xdr:rowOff>121685</xdr:rowOff>
    </xdr:to>
    <xdr:sp macro="" textlink="">
      <xdr:nvSpPr>
        <xdr:cNvPr id="155" name="CuadroTexto 72"/>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71</xdr:row>
      <xdr:rowOff>133350</xdr:rowOff>
    </xdr:from>
    <xdr:to>
      <xdr:col>7</xdr:col>
      <xdr:colOff>822906</xdr:colOff>
      <xdr:row>73</xdr:row>
      <xdr:rowOff>112160</xdr:rowOff>
    </xdr:to>
    <xdr:sp macro="" textlink="">
      <xdr:nvSpPr>
        <xdr:cNvPr id="156" name="CuadroTexto 7"/>
        <xdr:cNvSpPr txBox="1"/>
      </xdr:nvSpPr>
      <xdr:spPr>
        <a:xfrm>
          <a:off x="866775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71</xdr:row>
      <xdr:rowOff>133350</xdr:rowOff>
    </xdr:from>
    <xdr:to>
      <xdr:col>7</xdr:col>
      <xdr:colOff>822906</xdr:colOff>
      <xdr:row>73</xdr:row>
      <xdr:rowOff>112160</xdr:rowOff>
    </xdr:to>
    <xdr:sp macro="" textlink="">
      <xdr:nvSpPr>
        <xdr:cNvPr id="157" name="CuadroTexto 32"/>
        <xdr:cNvSpPr txBox="1"/>
      </xdr:nvSpPr>
      <xdr:spPr>
        <a:xfrm>
          <a:off x="866775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73</xdr:row>
      <xdr:rowOff>47625</xdr:rowOff>
    </xdr:from>
    <xdr:to>
      <xdr:col>7</xdr:col>
      <xdr:colOff>822906</xdr:colOff>
      <xdr:row>75</xdr:row>
      <xdr:rowOff>26435</xdr:rowOff>
    </xdr:to>
    <xdr:sp macro="" textlink="">
      <xdr:nvSpPr>
        <xdr:cNvPr id="158" name="CuadroTexto 33"/>
        <xdr:cNvSpPr txBox="1"/>
      </xdr:nvSpPr>
      <xdr:spPr>
        <a:xfrm>
          <a:off x="8667750"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71</xdr:row>
      <xdr:rowOff>133350</xdr:rowOff>
    </xdr:from>
    <xdr:to>
      <xdr:col>7</xdr:col>
      <xdr:colOff>822906</xdr:colOff>
      <xdr:row>73</xdr:row>
      <xdr:rowOff>112160</xdr:rowOff>
    </xdr:to>
    <xdr:sp macro="" textlink="">
      <xdr:nvSpPr>
        <xdr:cNvPr id="159" name="CuadroTexto 7"/>
        <xdr:cNvSpPr txBox="1"/>
      </xdr:nvSpPr>
      <xdr:spPr>
        <a:xfrm>
          <a:off x="866775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71</xdr:row>
      <xdr:rowOff>133350</xdr:rowOff>
    </xdr:from>
    <xdr:to>
      <xdr:col>7</xdr:col>
      <xdr:colOff>822906</xdr:colOff>
      <xdr:row>73</xdr:row>
      <xdr:rowOff>112160</xdr:rowOff>
    </xdr:to>
    <xdr:sp macro="" textlink="">
      <xdr:nvSpPr>
        <xdr:cNvPr id="160" name="CuadroTexto 62"/>
        <xdr:cNvSpPr txBox="1"/>
      </xdr:nvSpPr>
      <xdr:spPr>
        <a:xfrm>
          <a:off x="866775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73</xdr:row>
      <xdr:rowOff>47625</xdr:rowOff>
    </xdr:from>
    <xdr:to>
      <xdr:col>7</xdr:col>
      <xdr:colOff>822906</xdr:colOff>
      <xdr:row>75</xdr:row>
      <xdr:rowOff>26435</xdr:rowOff>
    </xdr:to>
    <xdr:sp macro="" textlink="">
      <xdr:nvSpPr>
        <xdr:cNvPr id="161" name="CuadroTexto 63"/>
        <xdr:cNvSpPr txBox="1"/>
      </xdr:nvSpPr>
      <xdr:spPr>
        <a:xfrm>
          <a:off x="8667750"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198" name="CuadroTexto 34"/>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199" name="CuadroTexto 35"/>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00" name="CuadroTexto 36"/>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01" name="CuadroTexto 37"/>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02" name="CuadroTexto 38"/>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03" name="CuadroTexto 39"/>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04" name="CuadroTexto 40"/>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05" name="CuadroTexto 41"/>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06" name="CuadroTexto 42"/>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07" name="CuadroTexto 64"/>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08" name="CuadroTexto 65"/>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09" name="CuadroTexto 66"/>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10" name="CuadroTexto 67"/>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11" name="CuadroTexto 68"/>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12" name="CuadroTexto 69"/>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13" name="CuadroTexto 70"/>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14" name="CuadroTexto 71"/>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72</xdr:row>
      <xdr:rowOff>133350</xdr:rowOff>
    </xdr:from>
    <xdr:to>
      <xdr:col>5</xdr:col>
      <xdr:colOff>184731</xdr:colOff>
      <xdr:row>74</xdr:row>
      <xdr:rowOff>112160</xdr:rowOff>
    </xdr:to>
    <xdr:sp macro="" textlink="">
      <xdr:nvSpPr>
        <xdr:cNvPr id="215" name="CuadroTexto 72"/>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72</xdr:row>
      <xdr:rowOff>133350</xdr:rowOff>
    </xdr:from>
    <xdr:to>
      <xdr:col>8</xdr:col>
      <xdr:colOff>184731</xdr:colOff>
      <xdr:row>74</xdr:row>
      <xdr:rowOff>112160</xdr:rowOff>
    </xdr:to>
    <xdr:sp macro="" textlink="">
      <xdr:nvSpPr>
        <xdr:cNvPr id="216" name="CuadroTexto 34"/>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72</xdr:row>
      <xdr:rowOff>133350</xdr:rowOff>
    </xdr:from>
    <xdr:to>
      <xdr:col>8</xdr:col>
      <xdr:colOff>184731</xdr:colOff>
      <xdr:row>74</xdr:row>
      <xdr:rowOff>112160</xdr:rowOff>
    </xdr:to>
    <xdr:sp macro="" textlink="">
      <xdr:nvSpPr>
        <xdr:cNvPr id="217" name="CuadroTexto 35"/>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72</xdr:row>
      <xdr:rowOff>133350</xdr:rowOff>
    </xdr:from>
    <xdr:to>
      <xdr:col>8</xdr:col>
      <xdr:colOff>184731</xdr:colOff>
      <xdr:row>74</xdr:row>
      <xdr:rowOff>112160</xdr:rowOff>
    </xdr:to>
    <xdr:sp macro="" textlink="">
      <xdr:nvSpPr>
        <xdr:cNvPr id="218" name="CuadroTexto 36"/>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72</xdr:row>
      <xdr:rowOff>133350</xdr:rowOff>
    </xdr:from>
    <xdr:to>
      <xdr:col>8</xdr:col>
      <xdr:colOff>184731</xdr:colOff>
      <xdr:row>74</xdr:row>
      <xdr:rowOff>112160</xdr:rowOff>
    </xdr:to>
    <xdr:sp macro="" textlink="">
      <xdr:nvSpPr>
        <xdr:cNvPr id="219" name="CuadroTexto 37"/>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72</xdr:row>
      <xdr:rowOff>133350</xdr:rowOff>
    </xdr:from>
    <xdr:to>
      <xdr:col>8</xdr:col>
      <xdr:colOff>184731</xdr:colOff>
      <xdr:row>74</xdr:row>
      <xdr:rowOff>112160</xdr:rowOff>
    </xdr:to>
    <xdr:sp macro="" textlink="">
      <xdr:nvSpPr>
        <xdr:cNvPr id="220" name="CuadroTexto 38"/>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72</xdr:row>
      <xdr:rowOff>133350</xdr:rowOff>
    </xdr:from>
    <xdr:to>
      <xdr:col>8</xdr:col>
      <xdr:colOff>184731</xdr:colOff>
      <xdr:row>74</xdr:row>
      <xdr:rowOff>112160</xdr:rowOff>
    </xdr:to>
    <xdr:sp macro="" textlink="">
      <xdr:nvSpPr>
        <xdr:cNvPr id="221" name="CuadroTexto 39"/>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72</xdr:row>
      <xdr:rowOff>133350</xdr:rowOff>
    </xdr:from>
    <xdr:to>
      <xdr:col>8</xdr:col>
      <xdr:colOff>184731</xdr:colOff>
      <xdr:row>74</xdr:row>
      <xdr:rowOff>112160</xdr:rowOff>
    </xdr:to>
    <xdr:sp macro="" textlink="">
      <xdr:nvSpPr>
        <xdr:cNvPr id="222" name="CuadroTexto 40"/>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72</xdr:row>
      <xdr:rowOff>133350</xdr:rowOff>
    </xdr:from>
    <xdr:to>
      <xdr:col>8</xdr:col>
      <xdr:colOff>184731</xdr:colOff>
      <xdr:row>74</xdr:row>
      <xdr:rowOff>112160</xdr:rowOff>
    </xdr:to>
    <xdr:sp macro="" textlink="">
      <xdr:nvSpPr>
        <xdr:cNvPr id="223" name="CuadroTexto 41"/>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72</xdr:row>
      <xdr:rowOff>133350</xdr:rowOff>
    </xdr:from>
    <xdr:to>
      <xdr:col>8</xdr:col>
      <xdr:colOff>184731</xdr:colOff>
      <xdr:row>74</xdr:row>
      <xdr:rowOff>112160</xdr:rowOff>
    </xdr:to>
    <xdr:sp macro="" textlink="">
      <xdr:nvSpPr>
        <xdr:cNvPr id="224" name="CuadroTexto 42"/>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72</xdr:row>
      <xdr:rowOff>133350</xdr:rowOff>
    </xdr:from>
    <xdr:to>
      <xdr:col>8</xdr:col>
      <xdr:colOff>184731</xdr:colOff>
      <xdr:row>74</xdr:row>
      <xdr:rowOff>112160</xdr:rowOff>
    </xdr:to>
    <xdr:sp macro="" textlink="">
      <xdr:nvSpPr>
        <xdr:cNvPr id="225" name="CuadroTexto 64"/>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72</xdr:row>
      <xdr:rowOff>133350</xdr:rowOff>
    </xdr:from>
    <xdr:to>
      <xdr:col>8</xdr:col>
      <xdr:colOff>184731</xdr:colOff>
      <xdr:row>74</xdr:row>
      <xdr:rowOff>112160</xdr:rowOff>
    </xdr:to>
    <xdr:sp macro="" textlink="">
      <xdr:nvSpPr>
        <xdr:cNvPr id="226" name="CuadroTexto 65"/>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72</xdr:row>
      <xdr:rowOff>133350</xdr:rowOff>
    </xdr:from>
    <xdr:to>
      <xdr:col>8</xdr:col>
      <xdr:colOff>184731</xdr:colOff>
      <xdr:row>74</xdr:row>
      <xdr:rowOff>112160</xdr:rowOff>
    </xdr:to>
    <xdr:sp macro="" textlink="">
      <xdr:nvSpPr>
        <xdr:cNvPr id="227" name="CuadroTexto 66"/>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72</xdr:row>
      <xdr:rowOff>133350</xdr:rowOff>
    </xdr:from>
    <xdr:to>
      <xdr:col>8</xdr:col>
      <xdr:colOff>184731</xdr:colOff>
      <xdr:row>74</xdr:row>
      <xdr:rowOff>112160</xdr:rowOff>
    </xdr:to>
    <xdr:sp macro="" textlink="">
      <xdr:nvSpPr>
        <xdr:cNvPr id="228" name="CuadroTexto 67"/>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72</xdr:row>
      <xdr:rowOff>133350</xdr:rowOff>
    </xdr:from>
    <xdr:to>
      <xdr:col>8</xdr:col>
      <xdr:colOff>184731</xdr:colOff>
      <xdr:row>74</xdr:row>
      <xdr:rowOff>112160</xdr:rowOff>
    </xdr:to>
    <xdr:sp macro="" textlink="">
      <xdr:nvSpPr>
        <xdr:cNvPr id="229" name="CuadroTexto 68"/>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72</xdr:row>
      <xdr:rowOff>133350</xdr:rowOff>
    </xdr:from>
    <xdr:to>
      <xdr:col>8</xdr:col>
      <xdr:colOff>184731</xdr:colOff>
      <xdr:row>74</xdr:row>
      <xdr:rowOff>112160</xdr:rowOff>
    </xdr:to>
    <xdr:sp macro="" textlink="">
      <xdr:nvSpPr>
        <xdr:cNvPr id="230" name="CuadroTexto 69"/>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72</xdr:row>
      <xdr:rowOff>133350</xdr:rowOff>
    </xdr:from>
    <xdr:to>
      <xdr:col>8</xdr:col>
      <xdr:colOff>184731</xdr:colOff>
      <xdr:row>74</xdr:row>
      <xdr:rowOff>112160</xdr:rowOff>
    </xdr:to>
    <xdr:sp macro="" textlink="">
      <xdr:nvSpPr>
        <xdr:cNvPr id="231" name="CuadroTexto 70"/>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72</xdr:row>
      <xdr:rowOff>133350</xdr:rowOff>
    </xdr:from>
    <xdr:to>
      <xdr:col>8</xdr:col>
      <xdr:colOff>184731</xdr:colOff>
      <xdr:row>74</xdr:row>
      <xdr:rowOff>112160</xdr:rowOff>
    </xdr:to>
    <xdr:sp macro="" textlink="">
      <xdr:nvSpPr>
        <xdr:cNvPr id="232" name="CuadroTexto 71"/>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72</xdr:row>
      <xdr:rowOff>133350</xdr:rowOff>
    </xdr:from>
    <xdr:to>
      <xdr:col>8</xdr:col>
      <xdr:colOff>184731</xdr:colOff>
      <xdr:row>74</xdr:row>
      <xdr:rowOff>112160</xdr:rowOff>
    </xdr:to>
    <xdr:sp macro="" textlink="">
      <xdr:nvSpPr>
        <xdr:cNvPr id="233" name="CuadroTexto 72"/>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0</xdr:col>
      <xdr:colOff>228600</xdr:colOff>
      <xdr:row>0</xdr:row>
      <xdr:rowOff>65314</xdr:rowOff>
    </xdr:from>
    <xdr:to>
      <xdr:col>1</xdr:col>
      <xdr:colOff>732133</xdr:colOff>
      <xdr:row>3</xdr:row>
      <xdr:rowOff>174172</xdr:rowOff>
    </xdr:to>
    <xdr:pic>
      <xdr:nvPicPr>
        <xdr:cNvPr id="197" name="Imagen 19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5314"/>
          <a:ext cx="1385276" cy="664029"/>
        </a:xfrm>
        <a:prstGeom prst="rect">
          <a:avLst/>
        </a:prstGeom>
      </xdr:spPr>
    </xdr:pic>
    <xdr:clientData/>
  </xdr:twoCellAnchor>
  <xdr:twoCellAnchor editAs="oneCell">
    <xdr:from>
      <xdr:col>7</xdr:col>
      <xdr:colOff>99056</xdr:colOff>
      <xdr:row>0</xdr:row>
      <xdr:rowOff>182881</xdr:rowOff>
    </xdr:from>
    <xdr:to>
      <xdr:col>7</xdr:col>
      <xdr:colOff>1354797</xdr:colOff>
      <xdr:row>3</xdr:row>
      <xdr:rowOff>163286</xdr:rowOff>
    </xdr:to>
    <xdr:pic>
      <xdr:nvPicPr>
        <xdr:cNvPr id="234" name="Imagen 23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11920942" y="182881"/>
          <a:ext cx="1255741" cy="53557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oneCellAnchor>
    <xdr:from>
      <xdr:col>2</xdr:col>
      <xdr:colOff>838200</xdr:colOff>
      <xdr:row>10</xdr:row>
      <xdr:rowOff>133350</xdr:rowOff>
    </xdr:from>
    <xdr:ext cx="5619750" cy="937629"/>
    <xdr:sp macro="" textlink="">
      <xdr:nvSpPr>
        <xdr:cNvPr id="6" name="Rectángulo 12"/>
        <xdr:cNvSpPr/>
      </xdr:nvSpPr>
      <xdr:spPr>
        <a:xfrm>
          <a:off x="2362200" y="2409825"/>
          <a:ext cx="5619750" cy="937629"/>
        </a:xfrm>
        <a:prstGeom prst="rect">
          <a:avLst/>
        </a:prstGeom>
        <a:noFill/>
      </xdr:spPr>
      <xdr:txBody>
        <a:bodyPr wrap="square" lIns="91440" tIns="45720" rIns="91440" bIns="45720">
          <a:spAutoFit/>
        </a:bodyPr>
        <a:lstStyle/>
        <a:p>
          <a:pPr algn="ctr"/>
          <a:r>
            <a:rPr lang="es-E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NO APLICA</a:t>
          </a:r>
        </a:p>
      </xdr:txBody>
    </xdr:sp>
    <xdr:clientData/>
  </xdr:oneCellAnchor>
  <xdr:twoCellAnchor editAs="oneCell">
    <xdr:from>
      <xdr:col>0</xdr:col>
      <xdr:colOff>289560</xdr:colOff>
      <xdr:row>0</xdr:row>
      <xdr:rowOff>45720</xdr:rowOff>
    </xdr:from>
    <xdr:to>
      <xdr:col>1</xdr:col>
      <xdr:colOff>571500</xdr:colOff>
      <xdr:row>3</xdr:row>
      <xdr:rowOff>73564</xdr:rowOff>
    </xdr:to>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560" y="45720"/>
          <a:ext cx="1104900" cy="538384"/>
        </a:xfrm>
        <a:prstGeom prst="rect">
          <a:avLst/>
        </a:prstGeom>
      </xdr:spPr>
    </xdr:pic>
    <xdr:clientData/>
  </xdr:twoCellAnchor>
  <xdr:twoCellAnchor editAs="oneCell">
    <xdr:from>
      <xdr:col>8</xdr:col>
      <xdr:colOff>624835</xdr:colOff>
      <xdr:row>0</xdr:row>
      <xdr:rowOff>125188</xdr:rowOff>
    </xdr:from>
    <xdr:to>
      <xdr:col>9</xdr:col>
      <xdr:colOff>471982</xdr:colOff>
      <xdr:row>3</xdr:row>
      <xdr:rowOff>47850</xdr:rowOff>
    </xdr:to>
    <xdr:pic>
      <xdr:nvPicPr>
        <xdr:cNvPr id="11" name="Imagen 10"/>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9936475" y="125188"/>
          <a:ext cx="1028247" cy="433202"/>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oneCellAnchor>
    <xdr:from>
      <xdr:col>2</xdr:col>
      <xdr:colOff>189128</xdr:colOff>
      <xdr:row>11</xdr:row>
      <xdr:rowOff>50298</xdr:rowOff>
    </xdr:from>
    <xdr:ext cx="3317448" cy="937629"/>
    <xdr:sp macro="" textlink="">
      <xdr:nvSpPr>
        <xdr:cNvPr id="4" name="Rectángulo 11"/>
        <xdr:cNvSpPr/>
      </xdr:nvSpPr>
      <xdr:spPr>
        <a:xfrm>
          <a:off x="1027328" y="2193423"/>
          <a:ext cx="3317448" cy="937629"/>
        </a:xfrm>
        <a:prstGeom prst="rect">
          <a:avLst/>
        </a:prstGeom>
        <a:noFill/>
      </xdr:spPr>
      <xdr:txBody>
        <a:bodyPr wrap="none" lIns="91440" tIns="45720" rIns="91440" bIns="45720">
          <a:spAutoFit/>
        </a:bodyPr>
        <a:lstStyle/>
        <a:p>
          <a:pPr algn="ctr"/>
          <a:r>
            <a:rPr lang="es-E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NO APLICA</a:t>
          </a:r>
        </a:p>
      </xdr:txBody>
    </xdr:sp>
    <xdr:clientData/>
  </xdr:oneCellAnchor>
  <xdr:twoCellAnchor editAs="oneCell">
    <xdr:from>
      <xdr:col>1</xdr:col>
      <xdr:colOff>7620</xdr:colOff>
      <xdr:row>0</xdr:row>
      <xdr:rowOff>68580</xdr:rowOff>
    </xdr:from>
    <xdr:to>
      <xdr:col>2</xdr:col>
      <xdr:colOff>213360</xdr:colOff>
      <xdr:row>2</xdr:row>
      <xdr:rowOff>43084</xdr:rowOff>
    </xdr:to>
    <xdr:pic>
      <xdr:nvPicPr>
        <xdr:cNvPr id="10" name="Imagen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68580"/>
          <a:ext cx="1104900" cy="538384"/>
        </a:xfrm>
        <a:prstGeom prst="rect">
          <a:avLst/>
        </a:prstGeom>
      </xdr:spPr>
    </xdr:pic>
    <xdr:clientData/>
  </xdr:twoCellAnchor>
  <xdr:twoCellAnchor editAs="oneCell">
    <xdr:from>
      <xdr:col>5</xdr:col>
      <xdr:colOff>182875</xdr:colOff>
      <xdr:row>0</xdr:row>
      <xdr:rowOff>132808</xdr:rowOff>
    </xdr:from>
    <xdr:to>
      <xdr:col>5</xdr:col>
      <xdr:colOff>1211122</xdr:colOff>
      <xdr:row>2</xdr:row>
      <xdr:rowOff>2130</xdr:rowOff>
    </xdr:to>
    <xdr:pic>
      <xdr:nvPicPr>
        <xdr:cNvPr id="11" name="Imagen 10"/>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6035035" y="132808"/>
          <a:ext cx="1028247" cy="433202"/>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45720</xdr:colOff>
      <xdr:row>0</xdr:row>
      <xdr:rowOff>53340</xdr:rowOff>
    </xdr:from>
    <xdr:to>
      <xdr:col>2</xdr:col>
      <xdr:colOff>320040</xdr:colOff>
      <xdr:row>1</xdr:row>
      <xdr:rowOff>35464</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540" y="53340"/>
          <a:ext cx="1104900" cy="538384"/>
        </a:xfrm>
        <a:prstGeom prst="rect">
          <a:avLst/>
        </a:prstGeom>
      </xdr:spPr>
    </xdr:pic>
    <xdr:clientData/>
  </xdr:twoCellAnchor>
  <xdr:twoCellAnchor editAs="oneCell">
    <xdr:from>
      <xdr:col>7</xdr:col>
      <xdr:colOff>586735</xdr:colOff>
      <xdr:row>0</xdr:row>
      <xdr:rowOff>102328</xdr:rowOff>
    </xdr:from>
    <xdr:to>
      <xdr:col>8</xdr:col>
      <xdr:colOff>784402</xdr:colOff>
      <xdr:row>0</xdr:row>
      <xdr:rowOff>535530</xdr:rowOff>
    </xdr:to>
    <xdr:pic>
      <xdr:nvPicPr>
        <xdr:cNvPr id="8" name="Imagen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6035035" y="102328"/>
          <a:ext cx="1028247" cy="433202"/>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367552</xdr:colOff>
      <xdr:row>0</xdr:row>
      <xdr:rowOff>17928</xdr:rowOff>
    </xdr:from>
    <xdr:to>
      <xdr:col>0</xdr:col>
      <xdr:colOff>1802583</xdr:colOff>
      <xdr:row>4</xdr:row>
      <xdr:rowOff>26893</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552" y="17928"/>
          <a:ext cx="1435031" cy="699247"/>
        </a:xfrm>
        <a:prstGeom prst="rect">
          <a:avLst/>
        </a:prstGeom>
      </xdr:spPr>
    </xdr:pic>
    <xdr:clientData/>
  </xdr:twoCellAnchor>
  <xdr:twoCellAnchor editAs="oneCell">
    <xdr:from>
      <xdr:col>10</xdr:col>
      <xdr:colOff>122367</xdr:colOff>
      <xdr:row>0</xdr:row>
      <xdr:rowOff>135948</xdr:rowOff>
    </xdr:from>
    <xdr:to>
      <xdr:col>13</xdr:col>
      <xdr:colOff>534478</xdr:colOff>
      <xdr:row>4</xdr:row>
      <xdr:rowOff>8304</xdr:rowOff>
    </xdr:to>
    <xdr:pic>
      <xdr:nvPicPr>
        <xdr:cNvPr id="8" name="Imagen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11794414" y="135948"/>
          <a:ext cx="1335476" cy="562638"/>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60960</xdr:colOff>
      <xdr:row>0</xdr:row>
      <xdr:rowOff>45720</xdr:rowOff>
    </xdr:from>
    <xdr:to>
      <xdr:col>2</xdr:col>
      <xdr:colOff>335280</xdr:colOff>
      <xdr:row>1</xdr:row>
      <xdr:rowOff>81184</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240" y="45720"/>
          <a:ext cx="1104900" cy="538384"/>
        </a:xfrm>
        <a:prstGeom prst="rect">
          <a:avLst/>
        </a:prstGeom>
      </xdr:spPr>
    </xdr:pic>
    <xdr:clientData/>
  </xdr:twoCellAnchor>
  <xdr:twoCellAnchor editAs="oneCell">
    <xdr:from>
      <xdr:col>7</xdr:col>
      <xdr:colOff>571495</xdr:colOff>
      <xdr:row>0</xdr:row>
      <xdr:rowOff>109948</xdr:rowOff>
    </xdr:from>
    <xdr:to>
      <xdr:col>8</xdr:col>
      <xdr:colOff>769162</xdr:colOff>
      <xdr:row>1</xdr:row>
      <xdr:rowOff>40230</xdr:rowOff>
    </xdr:to>
    <xdr:pic>
      <xdr:nvPicPr>
        <xdr:cNvPr id="8" name="Imagen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5890255" y="109948"/>
          <a:ext cx="1028247" cy="433202"/>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15240</xdr:colOff>
      <xdr:row>0</xdr:row>
      <xdr:rowOff>53340</xdr:rowOff>
    </xdr:from>
    <xdr:to>
      <xdr:col>2</xdr:col>
      <xdr:colOff>289560</xdr:colOff>
      <xdr:row>1</xdr:row>
      <xdr:rowOff>111664</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1960" y="53340"/>
          <a:ext cx="1104900" cy="538384"/>
        </a:xfrm>
        <a:prstGeom prst="rect">
          <a:avLst/>
        </a:prstGeom>
      </xdr:spPr>
    </xdr:pic>
    <xdr:clientData/>
  </xdr:twoCellAnchor>
  <xdr:twoCellAnchor editAs="oneCell">
    <xdr:from>
      <xdr:col>7</xdr:col>
      <xdr:colOff>571495</xdr:colOff>
      <xdr:row>0</xdr:row>
      <xdr:rowOff>117568</xdr:rowOff>
    </xdr:from>
    <xdr:to>
      <xdr:col>8</xdr:col>
      <xdr:colOff>769162</xdr:colOff>
      <xdr:row>1</xdr:row>
      <xdr:rowOff>70710</xdr:rowOff>
    </xdr:to>
    <xdr:pic>
      <xdr:nvPicPr>
        <xdr:cNvPr id="8" name="Imagen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5981695" y="117568"/>
          <a:ext cx="1028247" cy="43320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45720</xdr:colOff>
      <xdr:row>0</xdr:row>
      <xdr:rowOff>137160</xdr:rowOff>
    </xdr:from>
    <xdr:to>
      <xdr:col>2</xdr:col>
      <xdr:colOff>320040</xdr:colOff>
      <xdr:row>2</xdr:row>
      <xdr:rowOff>58324</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480" y="137160"/>
          <a:ext cx="1104900" cy="538384"/>
        </a:xfrm>
        <a:prstGeom prst="rect">
          <a:avLst/>
        </a:prstGeom>
      </xdr:spPr>
    </xdr:pic>
    <xdr:clientData/>
  </xdr:twoCellAnchor>
  <xdr:twoCellAnchor editAs="oneCell">
    <xdr:from>
      <xdr:col>7</xdr:col>
      <xdr:colOff>594355</xdr:colOff>
      <xdr:row>0</xdr:row>
      <xdr:rowOff>201388</xdr:rowOff>
    </xdr:from>
    <xdr:to>
      <xdr:col>8</xdr:col>
      <xdr:colOff>792022</xdr:colOff>
      <xdr:row>2</xdr:row>
      <xdr:rowOff>17370</xdr:rowOff>
    </xdr:to>
    <xdr:pic>
      <xdr:nvPicPr>
        <xdr:cNvPr id="8" name="Imagen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5943595" y="201388"/>
          <a:ext cx="1028247" cy="433202"/>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220980</xdr:colOff>
      <xdr:row>0</xdr:row>
      <xdr:rowOff>167640</xdr:rowOff>
    </xdr:from>
    <xdr:to>
      <xdr:col>2</xdr:col>
      <xdr:colOff>76200</xdr:colOff>
      <xdr:row>2</xdr:row>
      <xdr:rowOff>65944</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 y="167640"/>
          <a:ext cx="1104900" cy="538384"/>
        </a:xfrm>
        <a:prstGeom prst="rect">
          <a:avLst/>
        </a:prstGeom>
      </xdr:spPr>
    </xdr:pic>
    <xdr:clientData/>
  </xdr:twoCellAnchor>
  <xdr:twoCellAnchor editAs="oneCell">
    <xdr:from>
      <xdr:col>7</xdr:col>
      <xdr:colOff>754375</xdr:colOff>
      <xdr:row>0</xdr:row>
      <xdr:rowOff>231868</xdr:rowOff>
    </xdr:from>
    <xdr:to>
      <xdr:col>9</xdr:col>
      <xdr:colOff>121462</xdr:colOff>
      <xdr:row>2</xdr:row>
      <xdr:rowOff>24990</xdr:rowOff>
    </xdr:to>
    <xdr:pic>
      <xdr:nvPicPr>
        <xdr:cNvPr id="8" name="Imagen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6141715" y="231868"/>
          <a:ext cx="1028247" cy="433202"/>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160020</xdr:colOff>
      <xdr:row>0</xdr:row>
      <xdr:rowOff>137160</xdr:rowOff>
    </xdr:from>
    <xdr:to>
      <xdr:col>1</xdr:col>
      <xdr:colOff>807720</xdr:colOff>
      <xdr:row>2</xdr:row>
      <xdr:rowOff>149764</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020" y="137160"/>
          <a:ext cx="1104900" cy="538384"/>
        </a:xfrm>
        <a:prstGeom prst="rect">
          <a:avLst/>
        </a:prstGeom>
      </xdr:spPr>
    </xdr:pic>
    <xdr:clientData/>
  </xdr:twoCellAnchor>
  <xdr:twoCellAnchor editAs="oneCell">
    <xdr:from>
      <xdr:col>8</xdr:col>
      <xdr:colOff>106675</xdr:colOff>
      <xdr:row>1</xdr:row>
      <xdr:rowOff>18508</xdr:rowOff>
    </xdr:from>
    <xdr:to>
      <xdr:col>9</xdr:col>
      <xdr:colOff>304342</xdr:colOff>
      <xdr:row>2</xdr:row>
      <xdr:rowOff>108810</xdr:rowOff>
    </xdr:to>
    <xdr:pic>
      <xdr:nvPicPr>
        <xdr:cNvPr id="8" name="Imagen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5867395" y="201388"/>
          <a:ext cx="1028247" cy="433202"/>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342900</xdr:colOff>
      <xdr:row>0</xdr:row>
      <xdr:rowOff>137160</xdr:rowOff>
    </xdr:from>
    <xdr:to>
      <xdr:col>2</xdr:col>
      <xdr:colOff>236220</xdr:colOff>
      <xdr:row>2</xdr:row>
      <xdr:rowOff>50704</xdr:rowOff>
    </xdr:to>
    <xdr:pic>
      <xdr:nvPicPr>
        <xdr:cNvPr id="7" name="Imagen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137160"/>
          <a:ext cx="1104900" cy="538384"/>
        </a:xfrm>
        <a:prstGeom prst="rect">
          <a:avLst/>
        </a:prstGeom>
      </xdr:spPr>
    </xdr:pic>
    <xdr:clientData/>
  </xdr:twoCellAnchor>
  <xdr:twoCellAnchor editAs="oneCell">
    <xdr:from>
      <xdr:col>7</xdr:col>
      <xdr:colOff>685795</xdr:colOff>
      <xdr:row>0</xdr:row>
      <xdr:rowOff>201388</xdr:rowOff>
    </xdr:from>
    <xdr:to>
      <xdr:col>9</xdr:col>
      <xdr:colOff>52882</xdr:colOff>
      <xdr:row>2</xdr:row>
      <xdr:rowOff>9750</xdr:rowOff>
    </xdr:to>
    <xdr:pic>
      <xdr:nvPicPr>
        <xdr:cNvPr id="8" name="Imagen 7"/>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6050275" y="201388"/>
          <a:ext cx="1028247" cy="4332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53340</xdr:colOff>
      <xdr:row>1</xdr:row>
      <xdr:rowOff>0</xdr:rowOff>
    </xdr:from>
    <xdr:to>
      <xdr:col>2</xdr:col>
      <xdr:colOff>572113</xdr:colOff>
      <xdr:row>4</xdr:row>
      <xdr:rowOff>85998</xdr:rowOff>
    </xdr:to>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182880"/>
          <a:ext cx="1349353" cy="657498"/>
        </a:xfrm>
        <a:prstGeom prst="rect">
          <a:avLst/>
        </a:prstGeom>
      </xdr:spPr>
    </xdr:pic>
    <xdr:clientData/>
  </xdr:twoCellAnchor>
  <xdr:twoCellAnchor editAs="oneCell">
    <xdr:from>
      <xdr:col>8</xdr:col>
      <xdr:colOff>518156</xdr:colOff>
      <xdr:row>1</xdr:row>
      <xdr:rowOff>117567</xdr:rowOff>
    </xdr:from>
    <xdr:to>
      <xdr:col>9</xdr:col>
      <xdr:colOff>798537</xdr:colOff>
      <xdr:row>4</xdr:row>
      <xdr:rowOff>75112</xdr:rowOff>
    </xdr:to>
    <xdr:pic>
      <xdr:nvPicPr>
        <xdr:cNvPr id="9" name="Imagen 8"/>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7482836" y="300447"/>
          <a:ext cx="1255741" cy="5290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30480</xdr:colOff>
      <xdr:row>0</xdr:row>
      <xdr:rowOff>38100</xdr:rowOff>
    </xdr:from>
    <xdr:to>
      <xdr:col>1</xdr:col>
      <xdr:colOff>549253</xdr:colOff>
      <xdr:row>3</xdr:row>
      <xdr:rowOff>139338</xdr:rowOff>
    </xdr:to>
    <xdr:pic>
      <xdr:nvPicPr>
        <xdr:cNvPr id="9" name="Imagen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38100"/>
          <a:ext cx="1349353" cy="657498"/>
        </a:xfrm>
        <a:prstGeom prst="rect">
          <a:avLst/>
        </a:prstGeom>
      </xdr:spPr>
    </xdr:pic>
    <xdr:clientData/>
  </xdr:twoCellAnchor>
  <xdr:twoCellAnchor editAs="oneCell">
    <xdr:from>
      <xdr:col>6</xdr:col>
      <xdr:colOff>396236</xdr:colOff>
      <xdr:row>0</xdr:row>
      <xdr:rowOff>117567</xdr:rowOff>
    </xdr:from>
    <xdr:to>
      <xdr:col>7</xdr:col>
      <xdr:colOff>821397</xdr:colOff>
      <xdr:row>3</xdr:row>
      <xdr:rowOff>90352</xdr:rowOff>
    </xdr:to>
    <xdr:pic>
      <xdr:nvPicPr>
        <xdr:cNvPr id="10" name="Imagen 9"/>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7985756" y="117567"/>
          <a:ext cx="1255741" cy="5290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523875</xdr:colOff>
      <xdr:row>10</xdr:row>
      <xdr:rowOff>28575</xdr:rowOff>
    </xdr:from>
    <xdr:to>
      <xdr:col>6</xdr:col>
      <xdr:colOff>952500</xdr:colOff>
      <xdr:row>14</xdr:row>
      <xdr:rowOff>19050</xdr:rowOff>
    </xdr:to>
    <xdr:sp macro="" textlink="">
      <xdr:nvSpPr>
        <xdr:cNvPr id="6" name="WordArt 10"/>
        <xdr:cNvSpPr>
          <a:spLocks noChangeArrowheads="1" noChangeShapeType="1" noTextEdit="1"/>
        </xdr:cNvSpPr>
      </xdr:nvSpPr>
      <xdr:spPr bwMode="auto">
        <a:xfrm>
          <a:off x="1285875" y="3400425"/>
          <a:ext cx="4876800" cy="752475"/>
        </a:xfrm>
        <a:prstGeom prst="rect">
          <a:avLst/>
        </a:prstGeom>
      </xdr:spPr>
      <xdr:txBody>
        <a:bodyPr wrap="none" fromWordArt="1">
          <a:prstTxWarp prst="textPlain">
            <a:avLst>
              <a:gd name="adj" fmla="val 50000"/>
            </a:avLst>
          </a:prstTxWarp>
        </a:bodyPr>
        <a:lstStyle/>
        <a:p>
          <a:pPr algn="ctr" rtl="0"/>
          <a:r>
            <a:rPr lang="es-MX" sz="4400" kern="10" spc="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rPr>
            <a:t>NO APLICA</a:t>
          </a:r>
        </a:p>
      </xdr:txBody>
    </xdr:sp>
    <xdr:clientData/>
  </xdr:twoCellAnchor>
  <xdr:twoCellAnchor editAs="oneCell">
    <xdr:from>
      <xdr:col>0</xdr:col>
      <xdr:colOff>266700</xdr:colOff>
      <xdr:row>0</xdr:row>
      <xdr:rowOff>114300</xdr:rowOff>
    </xdr:from>
    <xdr:to>
      <xdr:col>1</xdr:col>
      <xdr:colOff>785473</xdr:colOff>
      <xdr:row>2</xdr:row>
      <xdr:rowOff>124098</xdr:rowOff>
    </xdr:to>
    <xdr:pic>
      <xdr:nvPicPr>
        <xdr:cNvPr id="9" name="Imagen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114300"/>
          <a:ext cx="1349353" cy="657498"/>
        </a:xfrm>
        <a:prstGeom prst="rect">
          <a:avLst/>
        </a:prstGeom>
      </xdr:spPr>
    </xdr:pic>
    <xdr:clientData/>
  </xdr:twoCellAnchor>
  <xdr:twoCellAnchor editAs="oneCell">
    <xdr:from>
      <xdr:col>8</xdr:col>
      <xdr:colOff>129536</xdr:colOff>
      <xdr:row>0</xdr:row>
      <xdr:rowOff>201387</xdr:rowOff>
    </xdr:from>
    <xdr:to>
      <xdr:col>9</xdr:col>
      <xdr:colOff>554697</xdr:colOff>
      <xdr:row>2</xdr:row>
      <xdr:rowOff>82732</xdr:rowOff>
    </xdr:to>
    <xdr:pic>
      <xdr:nvPicPr>
        <xdr:cNvPr id="10" name="Imagen 9"/>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8724896" y="201387"/>
          <a:ext cx="1255741" cy="52904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6</xdr:col>
      <xdr:colOff>0</xdr:colOff>
      <xdr:row>5</xdr:row>
      <xdr:rowOff>0</xdr:rowOff>
    </xdr:from>
    <xdr:ext cx="179931" cy="280630"/>
    <xdr:sp macro="" textlink="">
      <xdr:nvSpPr>
        <xdr:cNvPr id="7" name="6 CuadroTexto">
          <a:extLst>
            <a:ext uri="{FF2B5EF4-FFF2-40B4-BE49-F238E27FC236}">
              <a16:creationId xmlns:a16="http://schemas.microsoft.com/office/drawing/2014/main" xmlns="" id="{00000000-0008-0000-0000-000007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8" name="7 CuadroTexto">
          <a:extLst>
            <a:ext uri="{FF2B5EF4-FFF2-40B4-BE49-F238E27FC236}">
              <a16:creationId xmlns:a16="http://schemas.microsoft.com/office/drawing/2014/main" xmlns="" id="{00000000-0008-0000-0000-000008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9" name="11 CuadroTexto">
          <a:extLst>
            <a:ext uri="{FF2B5EF4-FFF2-40B4-BE49-F238E27FC236}">
              <a16:creationId xmlns:a16="http://schemas.microsoft.com/office/drawing/2014/main" xmlns="" id="{00000000-0008-0000-0000-000009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10" name="11 CuadroTexto">
          <a:extLst>
            <a:ext uri="{FF2B5EF4-FFF2-40B4-BE49-F238E27FC236}">
              <a16:creationId xmlns:a16="http://schemas.microsoft.com/office/drawing/2014/main" xmlns="" id="{00000000-0008-0000-0000-00000A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11" name="11 CuadroTexto">
          <a:extLst>
            <a:ext uri="{FF2B5EF4-FFF2-40B4-BE49-F238E27FC236}">
              <a16:creationId xmlns:a16="http://schemas.microsoft.com/office/drawing/2014/main" xmlns="" id="{00000000-0008-0000-0000-00000B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12" name="11 CuadroTexto">
          <a:extLst>
            <a:ext uri="{FF2B5EF4-FFF2-40B4-BE49-F238E27FC236}">
              <a16:creationId xmlns:a16="http://schemas.microsoft.com/office/drawing/2014/main" xmlns="" id="{00000000-0008-0000-0000-00000C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13" name="11 CuadroTexto">
          <a:extLst>
            <a:ext uri="{FF2B5EF4-FFF2-40B4-BE49-F238E27FC236}">
              <a16:creationId xmlns:a16="http://schemas.microsoft.com/office/drawing/2014/main" xmlns="" id="{00000000-0008-0000-0000-00000D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14" name="11 CuadroTexto">
          <a:extLst>
            <a:ext uri="{FF2B5EF4-FFF2-40B4-BE49-F238E27FC236}">
              <a16:creationId xmlns:a16="http://schemas.microsoft.com/office/drawing/2014/main" xmlns="" id="{00000000-0008-0000-0000-00000E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15" name="11 CuadroTexto">
          <a:extLst>
            <a:ext uri="{FF2B5EF4-FFF2-40B4-BE49-F238E27FC236}">
              <a16:creationId xmlns:a16="http://schemas.microsoft.com/office/drawing/2014/main" xmlns="" id="{00000000-0008-0000-0000-00000F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16" name="11 CuadroTexto">
          <a:extLst>
            <a:ext uri="{FF2B5EF4-FFF2-40B4-BE49-F238E27FC236}">
              <a16:creationId xmlns:a16="http://schemas.microsoft.com/office/drawing/2014/main" xmlns="" id="{00000000-0008-0000-0000-000010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94385" cy="289055"/>
    <xdr:sp macro="" textlink="">
      <xdr:nvSpPr>
        <xdr:cNvPr id="17" name="16 CuadroTexto">
          <a:extLst>
            <a:ext uri="{FF2B5EF4-FFF2-40B4-BE49-F238E27FC236}">
              <a16:creationId xmlns:a16="http://schemas.microsoft.com/office/drawing/2014/main" xmlns="" id="{00000000-0008-0000-0000-000011000000}"/>
            </a:ext>
          </a:extLst>
        </xdr:cNvPr>
        <xdr:cNvSpPr txBox="1"/>
      </xdr:nvSpPr>
      <xdr:spPr>
        <a:xfrm>
          <a:off x="16868775" y="1247775"/>
          <a:ext cx="194385" cy="28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6</xdr:col>
      <xdr:colOff>0</xdr:colOff>
      <xdr:row>5</xdr:row>
      <xdr:rowOff>0</xdr:rowOff>
    </xdr:from>
    <xdr:ext cx="194385" cy="289055"/>
    <xdr:sp macro="" textlink="">
      <xdr:nvSpPr>
        <xdr:cNvPr id="18" name="17 CuadroTexto">
          <a:extLst>
            <a:ext uri="{FF2B5EF4-FFF2-40B4-BE49-F238E27FC236}">
              <a16:creationId xmlns:a16="http://schemas.microsoft.com/office/drawing/2014/main" xmlns="" id="{00000000-0008-0000-0000-000012000000}"/>
            </a:ext>
          </a:extLst>
        </xdr:cNvPr>
        <xdr:cNvSpPr txBox="1"/>
      </xdr:nvSpPr>
      <xdr:spPr>
        <a:xfrm>
          <a:off x="16868775" y="1247775"/>
          <a:ext cx="194385" cy="28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6</xdr:col>
      <xdr:colOff>0</xdr:colOff>
      <xdr:row>5</xdr:row>
      <xdr:rowOff>0</xdr:rowOff>
    </xdr:from>
    <xdr:ext cx="179931" cy="280630"/>
    <xdr:sp macro="" textlink="">
      <xdr:nvSpPr>
        <xdr:cNvPr id="19" name="11 CuadroTexto">
          <a:extLst>
            <a:ext uri="{FF2B5EF4-FFF2-40B4-BE49-F238E27FC236}">
              <a16:creationId xmlns:a16="http://schemas.microsoft.com/office/drawing/2014/main" xmlns="" id="{00000000-0008-0000-0000-000013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20" name="11 CuadroTexto">
          <a:extLst>
            <a:ext uri="{FF2B5EF4-FFF2-40B4-BE49-F238E27FC236}">
              <a16:creationId xmlns:a16="http://schemas.microsoft.com/office/drawing/2014/main" xmlns="" id="{00000000-0008-0000-0000-000014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21" name="11 CuadroTexto">
          <a:extLst>
            <a:ext uri="{FF2B5EF4-FFF2-40B4-BE49-F238E27FC236}">
              <a16:creationId xmlns:a16="http://schemas.microsoft.com/office/drawing/2014/main" xmlns="" id="{00000000-0008-0000-0000-000015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22" name="11 CuadroTexto">
          <a:extLst>
            <a:ext uri="{FF2B5EF4-FFF2-40B4-BE49-F238E27FC236}">
              <a16:creationId xmlns:a16="http://schemas.microsoft.com/office/drawing/2014/main" xmlns="" id="{00000000-0008-0000-0000-000016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23" name="11 CuadroTexto">
          <a:extLst>
            <a:ext uri="{FF2B5EF4-FFF2-40B4-BE49-F238E27FC236}">
              <a16:creationId xmlns:a16="http://schemas.microsoft.com/office/drawing/2014/main" xmlns="" id="{00000000-0008-0000-0000-000017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24" name="11 CuadroTexto">
          <a:extLst>
            <a:ext uri="{FF2B5EF4-FFF2-40B4-BE49-F238E27FC236}">
              <a16:creationId xmlns:a16="http://schemas.microsoft.com/office/drawing/2014/main" xmlns="" id="{00000000-0008-0000-0000-000018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25" name="11 CuadroTexto">
          <a:extLst>
            <a:ext uri="{FF2B5EF4-FFF2-40B4-BE49-F238E27FC236}">
              <a16:creationId xmlns:a16="http://schemas.microsoft.com/office/drawing/2014/main" xmlns="" id="{00000000-0008-0000-0000-000019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26" name="11 CuadroTexto">
          <a:extLst>
            <a:ext uri="{FF2B5EF4-FFF2-40B4-BE49-F238E27FC236}">
              <a16:creationId xmlns:a16="http://schemas.microsoft.com/office/drawing/2014/main" xmlns="" id="{00000000-0008-0000-0000-00001A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27" name="11 CuadroTexto">
          <a:extLst>
            <a:ext uri="{FF2B5EF4-FFF2-40B4-BE49-F238E27FC236}">
              <a16:creationId xmlns:a16="http://schemas.microsoft.com/office/drawing/2014/main" xmlns="" id="{00000000-0008-0000-0000-00001B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28" name="11 CuadroTexto">
          <a:extLst>
            <a:ext uri="{FF2B5EF4-FFF2-40B4-BE49-F238E27FC236}">
              <a16:creationId xmlns:a16="http://schemas.microsoft.com/office/drawing/2014/main" xmlns="" id="{00000000-0008-0000-0000-00001C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29" name="11 CuadroTexto">
          <a:extLst>
            <a:ext uri="{FF2B5EF4-FFF2-40B4-BE49-F238E27FC236}">
              <a16:creationId xmlns:a16="http://schemas.microsoft.com/office/drawing/2014/main" xmlns="" id="{00000000-0008-0000-0000-00001D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30" name="11 CuadroTexto">
          <a:extLst>
            <a:ext uri="{FF2B5EF4-FFF2-40B4-BE49-F238E27FC236}">
              <a16:creationId xmlns:a16="http://schemas.microsoft.com/office/drawing/2014/main" xmlns="" id="{00000000-0008-0000-0000-00001E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31" name="11 CuadroTexto">
          <a:extLst>
            <a:ext uri="{FF2B5EF4-FFF2-40B4-BE49-F238E27FC236}">
              <a16:creationId xmlns:a16="http://schemas.microsoft.com/office/drawing/2014/main" xmlns="" id="{00000000-0008-0000-0000-00001F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32" name="11 CuadroTexto">
          <a:extLst>
            <a:ext uri="{FF2B5EF4-FFF2-40B4-BE49-F238E27FC236}">
              <a16:creationId xmlns:a16="http://schemas.microsoft.com/office/drawing/2014/main" xmlns="" id="{00000000-0008-0000-0000-000020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33" name="11 CuadroTexto">
          <a:extLst>
            <a:ext uri="{FF2B5EF4-FFF2-40B4-BE49-F238E27FC236}">
              <a16:creationId xmlns:a16="http://schemas.microsoft.com/office/drawing/2014/main" xmlns="" id="{00000000-0008-0000-0000-000021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34" name="11 CuadroTexto">
          <a:extLst>
            <a:ext uri="{FF2B5EF4-FFF2-40B4-BE49-F238E27FC236}">
              <a16:creationId xmlns:a16="http://schemas.microsoft.com/office/drawing/2014/main" xmlns="" id="{00000000-0008-0000-0000-000022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35" name="11 CuadroTexto">
          <a:extLst>
            <a:ext uri="{FF2B5EF4-FFF2-40B4-BE49-F238E27FC236}">
              <a16:creationId xmlns:a16="http://schemas.microsoft.com/office/drawing/2014/main" xmlns="" id="{00000000-0008-0000-0000-000023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36" name="11 CuadroTexto">
          <a:extLst>
            <a:ext uri="{FF2B5EF4-FFF2-40B4-BE49-F238E27FC236}">
              <a16:creationId xmlns:a16="http://schemas.microsoft.com/office/drawing/2014/main" xmlns="" id="{00000000-0008-0000-0000-000024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37" name="11 CuadroTexto">
          <a:extLst>
            <a:ext uri="{FF2B5EF4-FFF2-40B4-BE49-F238E27FC236}">
              <a16:creationId xmlns:a16="http://schemas.microsoft.com/office/drawing/2014/main" xmlns="" id="{00000000-0008-0000-0000-000025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38" name="11 CuadroTexto">
          <a:extLst>
            <a:ext uri="{FF2B5EF4-FFF2-40B4-BE49-F238E27FC236}">
              <a16:creationId xmlns:a16="http://schemas.microsoft.com/office/drawing/2014/main" xmlns="" id="{00000000-0008-0000-0000-000026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39" name="11 CuadroTexto">
          <a:extLst>
            <a:ext uri="{FF2B5EF4-FFF2-40B4-BE49-F238E27FC236}">
              <a16:creationId xmlns:a16="http://schemas.microsoft.com/office/drawing/2014/main" xmlns="" id="{00000000-0008-0000-0000-000027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40" name="11 CuadroTexto">
          <a:extLst>
            <a:ext uri="{FF2B5EF4-FFF2-40B4-BE49-F238E27FC236}">
              <a16:creationId xmlns:a16="http://schemas.microsoft.com/office/drawing/2014/main" xmlns="" id="{00000000-0008-0000-0000-000028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41" name="11 CuadroTexto">
          <a:extLst>
            <a:ext uri="{FF2B5EF4-FFF2-40B4-BE49-F238E27FC236}">
              <a16:creationId xmlns:a16="http://schemas.microsoft.com/office/drawing/2014/main" xmlns="" id="{00000000-0008-0000-0000-000029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42" name="11 CuadroTexto">
          <a:extLst>
            <a:ext uri="{FF2B5EF4-FFF2-40B4-BE49-F238E27FC236}">
              <a16:creationId xmlns:a16="http://schemas.microsoft.com/office/drawing/2014/main" xmlns="" id="{00000000-0008-0000-0000-00002A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43" name="11 CuadroTexto">
          <a:extLst>
            <a:ext uri="{FF2B5EF4-FFF2-40B4-BE49-F238E27FC236}">
              <a16:creationId xmlns:a16="http://schemas.microsoft.com/office/drawing/2014/main" xmlns="" id="{00000000-0008-0000-0000-00002B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44" name="11 CuadroTexto">
          <a:extLst>
            <a:ext uri="{FF2B5EF4-FFF2-40B4-BE49-F238E27FC236}">
              <a16:creationId xmlns:a16="http://schemas.microsoft.com/office/drawing/2014/main" xmlns="" id="{00000000-0008-0000-0000-00002C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45" name="11 CuadroTexto">
          <a:extLst>
            <a:ext uri="{FF2B5EF4-FFF2-40B4-BE49-F238E27FC236}">
              <a16:creationId xmlns:a16="http://schemas.microsoft.com/office/drawing/2014/main" xmlns="" id="{00000000-0008-0000-0000-00002D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46" name="11 CuadroTexto">
          <a:extLst>
            <a:ext uri="{FF2B5EF4-FFF2-40B4-BE49-F238E27FC236}">
              <a16:creationId xmlns:a16="http://schemas.microsoft.com/office/drawing/2014/main" xmlns="" id="{00000000-0008-0000-0000-00002E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47" name="11 CuadroTexto">
          <a:extLst>
            <a:ext uri="{FF2B5EF4-FFF2-40B4-BE49-F238E27FC236}">
              <a16:creationId xmlns:a16="http://schemas.microsoft.com/office/drawing/2014/main" xmlns="" id="{00000000-0008-0000-0000-00002F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48" name="11 CuadroTexto">
          <a:extLst>
            <a:ext uri="{FF2B5EF4-FFF2-40B4-BE49-F238E27FC236}">
              <a16:creationId xmlns:a16="http://schemas.microsoft.com/office/drawing/2014/main" xmlns="" id="{00000000-0008-0000-0000-000030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49" name="11 CuadroTexto">
          <a:extLst>
            <a:ext uri="{FF2B5EF4-FFF2-40B4-BE49-F238E27FC236}">
              <a16:creationId xmlns:a16="http://schemas.microsoft.com/office/drawing/2014/main" xmlns="" id="{00000000-0008-0000-0000-000031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50" name="11 CuadroTexto">
          <a:extLst>
            <a:ext uri="{FF2B5EF4-FFF2-40B4-BE49-F238E27FC236}">
              <a16:creationId xmlns:a16="http://schemas.microsoft.com/office/drawing/2014/main" xmlns="" id="{00000000-0008-0000-0000-000032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51" name="11 CuadroTexto">
          <a:extLst>
            <a:ext uri="{FF2B5EF4-FFF2-40B4-BE49-F238E27FC236}">
              <a16:creationId xmlns:a16="http://schemas.microsoft.com/office/drawing/2014/main" xmlns="" id="{00000000-0008-0000-0000-000033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52" name="11 CuadroTexto">
          <a:extLst>
            <a:ext uri="{FF2B5EF4-FFF2-40B4-BE49-F238E27FC236}">
              <a16:creationId xmlns:a16="http://schemas.microsoft.com/office/drawing/2014/main" xmlns="" id="{00000000-0008-0000-0000-000034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53" name="11 CuadroTexto">
          <a:extLst>
            <a:ext uri="{FF2B5EF4-FFF2-40B4-BE49-F238E27FC236}">
              <a16:creationId xmlns:a16="http://schemas.microsoft.com/office/drawing/2014/main" xmlns="" id="{00000000-0008-0000-0000-000035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54" name="11 CuadroTexto">
          <a:extLst>
            <a:ext uri="{FF2B5EF4-FFF2-40B4-BE49-F238E27FC236}">
              <a16:creationId xmlns:a16="http://schemas.microsoft.com/office/drawing/2014/main" xmlns="" id="{00000000-0008-0000-0000-000036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55" name="11 CuadroTexto">
          <a:extLst>
            <a:ext uri="{FF2B5EF4-FFF2-40B4-BE49-F238E27FC236}">
              <a16:creationId xmlns:a16="http://schemas.microsoft.com/office/drawing/2014/main" xmlns="" id="{00000000-0008-0000-0000-000037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56" name="11 CuadroTexto">
          <a:extLst>
            <a:ext uri="{FF2B5EF4-FFF2-40B4-BE49-F238E27FC236}">
              <a16:creationId xmlns:a16="http://schemas.microsoft.com/office/drawing/2014/main" xmlns="" id="{00000000-0008-0000-0000-000038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57" name="11 CuadroTexto">
          <a:extLst>
            <a:ext uri="{FF2B5EF4-FFF2-40B4-BE49-F238E27FC236}">
              <a16:creationId xmlns:a16="http://schemas.microsoft.com/office/drawing/2014/main" xmlns="" id="{00000000-0008-0000-0000-000039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58" name="11 CuadroTexto">
          <a:extLst>
            <a:ext uri="{FF2B5EF4-FFF2-40B4-BE49-F238E27FC236}">
              <a16:creationId xmlns:a16="http://schemas.microsoft.com/office/drawing/2014/main" xmlns="" id="{00000000-0008-0000-0000-00003A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59" name="11 CuadroTexto">
          <a:extLst>
            <a:ext uri="{FF2B5EF4-FFF2-40B4-BE49-F238E27FC236}">
              <a16:creationId xmlns:a16="http://schemas.microsoft.com/office/drawing/2014/main" xmlns="" id="{00000000-0008-0000-0000-00003B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60" name="11 CuadroTexto">
          <a:extLst>
            <a:ext uri="{FF2B5EF4-FFF2-40B4-BE49-F238E27FC236}">
              <a16:creationId xmlns:a16="http://schemas.microsoft.com/office/drawing/2014/main" xmlns="" id="{00000000-0008-0000-0000-00003C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61" name="11 CuadroTexto">
          <a:extLst>
            <a:ext uri="{FF2B5EF4-FFF2-40B4-BE49-F238E27FC236}">
              <a16:creationId xmlns:a16="http://schemas.microsoft.com/office/drawing/2014/main" xmlns="" id="{00000000-0008-0000-0000-00003D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62" name="11 CuadroTexto">
          <a:extLst>
            <a:ext uri="{FF2B5EF4-FFF2-40B4-BE49-F238E27FC236}">
              <a16:creationId xmlns:a16="http://schemas.microsoft.com/office/drawing/2014/main" xmlns="" id="{00000000-0008-0000-0000-00003E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63" name="11 CuadroTexto">
          <a:extLst>
            <a:ext uri="{FF2B5EF4-FFF2-40B4-BE49-F238E27FC236}">
              <a16:creationId xmlns:a16="http://schemas.microsoft.com/office/drawing/2014/main" xmlns="" id="{00000000-0008-0000-0000-00003F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64" name="11 CuadroTexto">
          <a:extLst>
            <a:ext uri="{FF2B5EF4-FFF2-40B4-BE49-F238E27FC236}">
              <a16:creationId xmlns:a16="http://schemas.microsoft.com/office/drawing/2014/main" xmlns="" id="{00000000-0008-0000-0000-000040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65" name="11 CuadroTexto">
          <a:extLst>
            <a:ext uri="{FF2B5EF4-FFF2-40B4-BE49-F238E27FC236}">
              <a16:creationId xmlns:a16="http://schemas.microsoft.com/office/drawing/2014/main" xmlns="" id="{00000000-0008-0000-0000-000041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66" name="11 CuadroTexto">
          <a:extLst>
            <a:ext uri="{FF2B5EF4-FFF2-40B4-BE49-F238E27FC236}">
              <a16:creationId xmlns:a16="http://schemas.microsoft.com/office/drawing/2014/main" xmlns="" id="{00000000-0008-0000-0000-000042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67" name="11 CuadroTexto">
          <a:extLst>
            <a:ext uri="{FF2B5EF4-FFF2-40B4-BE49-F238E27FC236}">
              <a16:creationId xmlns:a16="http://schemas.microsoft.com/office/drawing/2014/main" xmlns="" id="{00000000-0008-0000-0000-000043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68" name="11 CuadroTexto">
          <a:extLst>
            <a:ext uri="{FF2B5EF4-FFF2-40B4-BE49-F238E27FC236}">
              <a16:creationId xmlns:a16="http://schemas.microsoft.com/office/drawing/2014/main" xmlns="" id="{00000000-0008-0000-0000-000044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678297"/>
    <xdr:sp macro="" textlink="">
      <xdr:nvSpPr>
        <xdr:cNvPr id="69" name="68 CuadroTexto">
          <a:extLst>
            <a:ext uri="{FF2B5EF4-FFF2-40B4-BE49-F238E27FC236}">
              <a16:creationId xmlns:a16="http://schemas.microsoft.com/office/drawing/2014/main" xmlns="" id="{00000000-0008-0000-0000-000045000000}"/>
            </a:ext>
          </a:extLst>
        </xdr:cNvPr>
        <xdr:cNvSpPr txBox="1"/>
      </xdr:nvSpPr>
      <xdr:spPr>
        <a:xfrm>
          <a:off x="16868775" y="1247775"/>
          <a:ext cx="179931" cy="6782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84666" cy="271623"/>
    <xdr:sp macro="" textlink="">
      <xdr:nvSpPr>
        <xdr:cNvPr id="70" name="69 CuadroTexto">
          <a:extLst>
            <a:ext uri="{FF2B5EF4-FFF2-40B4-BE49-F238E27FC236}">
              <a16:creationId xmlns:a16="http://schemas.microsoft.com/office/drawing/2014/main" xmlns="" id="{00000000-0008-0000-0000-000046000000}"/>
            </a:ext>
          </a:extLst>
        </xdr:cNvPr>
        <xdr:cNvSpPr txBox="1"/>
      </xdr:nvSpPr>
      <xdr:spPr>
        <a:xfrm>
          <a:off x="16868775" y="1247775"/>
          <a:ext cx="184666" cy="2716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6</xdr:col>
      <xdr:colOff>0</xdr:colOff>
      <xdr:row>5</xdr:row>
      <xdr:rowOff>0</xdr:rowOff>
    </xdr:from>
    <xdr:ext cx="179931" cy="280630"/>
    <xdr:sp macro="" textlink="">
      <xdr:nvSpPr>
        <xdr:cNvPr id="71" name="11 CuadroTexto">
          <a:extLst>
            <a:ext uri="{FF2B5EF4-FFF2-40B4-BE49-F238E27FC236}">
              <a16:creationId xmlns:a16="http://schemas.microsoft.com/office/drawing/2014/main" xmlns="" id="{00000000-0008-0000-0000-000047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84665" cy="271623"/>
    <xdr:sp macro="" textlink="">
      <xdr:nvSpPr>
        <xdr:cNvPr id="72" name="71 CuadroTexto">
          <a:extLst>
            <a:ext uri="{FF2B5EF4-FFF2-40B4-BE49-F238E27FC236}">
              <a16:creationId xmlns:a16="http://schemas.microsoft.com/office/drawing/2014/main" xmlns="" id="{00000000-0008-0000-0000-000048000000}"/>
            </a:ext>
          </a:extLst>
        </xdr:cNvPr>
        <xdr:cNvSpPr txBox="1"/>
      </xdr:nvSpPr>
      <xdr:spPr>
        <a:xfrm>
          <a:off x="16868775" y="1247775"/>
          <a:ext cx="184665" cy="2716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6</xdr:col>
      <xdr:colOff>0</xdr:colOff>
      <xdr:row>5</xdr:row>
      <xdr:rowOff>0</xdr:rowOff>
    </xdr:from>
    <xdr:ext cx="181092" cy="678297"/>
    <xdr:sp macro="" textlink="">
      <xdr:nvSpPr>
        <xdr:cNvPr id="73" name="72 CuadroTexto">
          <a:extLst>
            <a:ext uri="{FF2B5EF4-FFF2-40B4-BE49-F238E27FC236}">
              <a16:creationId xmlns:a16="http://schemas.microsoft.com/office/drawing/2014/main" xmlns="" id="{00000000-0008-0000-0000-000049000000}"/>
            </a:ext>
          </a:extLst>
        </xdr:cNvPr>
        <xdr:cNvSpPr txBox="1"/>
      </xdr:nvSpPr>
      <xdr:spPr>
        <a:xfrm>
          <a:off x="16868775" y="1247775"/>
          <a:ext cx="181092" cy="6782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84666" cy="271623"/>
    <xdr:sp macro="" textlink="">
      <xdr:nvSpPr>
        <xdr:cNvPr id="74" name="12 CuadroTexto">
          <a:extLst>
            <a:ext uri="{FF2B5EF4-FFF2-40B4-BE49-F238E27FC236}">
              <a16:creationId xmlns:a16="http://schemas.microsoft.com/office/drawing/2014/main" xmlns="" id="{00000000-0008-0000-0000-00004A000000}"/>
            </a:ext>
          </a:extLst>
        </xdr:cNvPr>
        <xdr:cNvSpPr txBox="1"/>
      </xdr:nvSpPr>
      <xdr:spPr>
        <a:xfrm>
          <a:off x="16868775" y="1247775"/>
          <a:ext cx="184666" cy="2716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6</xdr:col>
      <xdr:colOff>0</xdr:colOff>
      <xdr:row>5</xdr:row>
      <xdr:rowOff>0</xdr:rowOff>
    </xdr:from>
    <xdr:ext cx="179931" cy="678297"/>
    <xdr:sp macro="" textlink="">
      <xdr:nvSpPr>
        <xdr:cNvPr id="75" name="74 CuadroTexto">
          <a:extLst>
            <a:ext uri="{FF2B5EF4-FFF2-40B4-BE49-F238E27FC236}">
              <a16:creationId xmlns:a16="http://schemas.microsoft.com/office/drawing/2014/main" xmlns="" id="{00000000-0008-0000-0000-00004B000000}"/>
            </a:ext>
          </a:extLst>
        </xdr:cNvPr>
        <xdr:cNvSpPr txBox="1"/>
      </xdr:nvSpPr>
      <xdr:spPr>
        <a:xfrm>
          <a:off x="16868775" y="1247775"/>
          <a:ext cx="179931" cy="6782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84666" cy="271623"/>
    <xdr:sp macro="" textlink="">
      <xdr:nvSpPr>
        <xdr:cNvPr id="76" name="75 CuadroTexto">
          <a:extLst>
            <a:ext uri="{FF2B5EF4-FFF2-40B4-BE49-F238E27FC236}">
              <a16:creationId xmlns:a16="http://schemas.microsoft.com/office/drawing/2014/main" xmlns="" id="{00000000-0008-0000-0000-00004C000000}"/>
            </a:ext>
          </a:extLst>
        </xdr:cNvPr>
        <xdr:cNvSpPr txBox="1"/>
      </xdr:nvSpPr>
      <xdr:spPr>
        <a:xfrm>
          <a:off x="16868775" y="1247775"/>
          <a:ext cx="184666" cy="2716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6</xdr:col>
      <xdr:colOff>0</xdr:colOff>
      <xdr:row>5</xdr:row>
      <xdr:rowOff>0</xdr:rowOff>
    </xdr:from>
    <xdr:ext cx="179931" cy="280630"/>
    <xdr:sp macro="" textlink="">
      <xdr:nvSpPr>
        <xdr:cNvPr id="77" name="11 CuadroTexto">
          <a:extLst>
            <a:ext uri="{FF2B5EF4-FFF2-40B4-BE49-F238E27FC236}">
              <a16:creationId xmlns:a16="http://schemas.microsoft.com/office/drawing/2014/main" xmlns="" id="{00000000-0008-0000-0000-00004D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81092" cy="678297"/>
    <xdr:sp macro="" textlink="">
      <xdr:nvSpPr>
        <xdr:cNvPr id="78" name="77 CuadroTexto">
          <a:extLst>
            <a:ext uri="{FF2B5EF4-FFF2-40B4-BE49-F238E27FC236}">
              <a16:creationId xmlns:a16="http://schemas.microsoft.com/office/drawing/2014/main" xmlns="" id="{00000000-0008-0000-0000-00004E000000}"/>
            </a:ext>
          </a:extLst>
        </xdr:cNvPr>
        <xdr:cNvSpPr txBox="1"/>
      </xdr:nvSpPr>
      <xdr:spPr>
        <a:xfrm>
          <a:off x="16868775" y="1247775"/>
          <a:ext cx="181092" cy="6782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84666" cy="678297"/>
    <xdr:sp macro="" textlink="">
      <xdr:nvSpPr>
        <xdr:cNvPr id="79" name="78 CuadroTexto">
          <a:extLst>
            <a:ext uri="{FF2B5EF4-FFF2-40B4-BE49-F238E27FC236}">
              <a16:creationId xmlns:a16="http://schemas.microsoft.com/office/drawing/2014/main" xmlns="" id="{00000000-0008-0000-0000-00004F000000}"/>
            </a:ext>
          </a:extLst>
        </xdr:cNvPr>
        <xdr:cNvSpPr txBox="1"/>
      </xdr:nvSpPr>
      <xdr:spPr>
        <a:xfrm>
          <a:off x="16868775" y="1247775"/>
          <a:ext cx="184666" cy="6782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80" name="11 CuadroTexto">
          <a:extLst>
            <a:ext uri="{FF2B5EF4-FFF2-40B4-BE49-F238E27FC236}">
              <a16:creationId xmlns:a16="http://schemas.microsoft.com/office/drawing/2014/main" xmlns="" id="{00000000-0008-0000-0000-000050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81" name="11 CuadroTexto">
          <a:extLst>
            <a:ext uri="{FF2B5EF4-FFF2-40B4-BE49-F238E27FC236}">
              <a16:creationId xmlns:a16="http://schemas.microsoft.com/office/drawing/2014/main" xmlns="" id="{00000000-0008-0000-0000-000051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82" name="11 CuadroTexto">
          <a:extLst>
            <a:ext uri="{FF2B5EF4-FFF2-40B4-BE49-F238E27FC236}">
              <a16:creationId xmlns:a16="http://schemas.microsoft.com/office/drawing/2014/main" xmlns="" id="{00000000-0008-0000-0000-000052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83" name="11 CuadroTexto">
          <a:extLst>
            <a:ext uri="{FF2B5EF4-FFF2-40B4-BE49-F238E27FC236}">
              <a16:creationId xmlns:a16="http://schemas.microsoft.com/office/drawing/2014/main" xmlns="" id="{00000000-0008-0000-0000-000053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84" name="11 CuadroTexto">
          <a:extLst>
            <a:ext uri="{FF2B5EF4-FFF2-40B4-BE49-F238E27FC236}">
              <a16:creationId xmlns:a16="http://schemas.microsoft.com/office/drawing/2014/main" xmlns="" id="{00000000-0008-0000-0000-000054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85" name="11 CuadroTexto">
          <a:extLst>
            <a:ext uri="{FF2B5EF4-FFF2-40B4-BE49-F238E27FC236}">
              <a16:creationId xmlns:a16="http://schemas.microsoft.com/office/drawing/2014/main" xmlns="" id="{00000000-0008-0000-0000-000055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86" name="11 CuadroTexto">
          <a:extLst>
            <a:ext uri="{FF2B5EF4-FFF2-40B4-BE49-F238E27FC236}">
              <a16:creationId xmlns:a16="http://schemas.microsoft.com/office/drawing/2014/main" xmlns="" id="{00000000-0008-0000-0000-000056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87" name="11 CuadroTexto">
          <a:extLst>
            <a:ext uri="{FF2B5EF4-FFF2-40B4-BE49-F238E27FC236}">
              <a16:creationId xmlns:a16="http://schemas.microsoft.com/office/drawing/2014/main" xmlns="" id="{00000000-0008-0000-0000-000057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88" name="11 CuadroTexto">
          <a:extLst>
            <a:ext uri="{FF2B5EF4-FFF2-40B4-BE49-F238E27FC236}">
              <a16:creationId xmlns:a16="http://schemas.microsoft.com/office/drawing/2014/main" xmlns="" id="{00000000-0008-0000-0000-000058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89" name="11 CuadroTexto">
          <a:extLst>
            <a:ext uri="{FF2B5EF4-FFF2-40B4-BE49-F238E27FC236}">
              <a16:creationId xmlns:a16="http://schemas.microsoft.com/office/drawing/2014/main" xmlns="" id="{00000000-0008-0000-0000-000059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90" name="11 CuadroTexto">
          <a:extLst>
            <a:ext uri="{FF2B5EF4-FFF2-40B4-BE49-F238E27FC236}">
              <a16:creationId xmlns:a16="http://schemas.microsoft.com/office/drawing/2014/main" xmlns="" id="{00000000-0008-0000-0000-00005A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6</xdr:col>
      <xdr:colOff>0</xdr:colOff>
      <xdr:row>5</xdr:row>
      <xdr:rowOff>0</xdr:rowOff>
    </xdr:from>
    <xdr:ext cx="179931" cy="280630"/>
    <xdr:sp macro="" textlink="">
      <xdr:nvSpPr>
        <xdr:cNvPr id="91" name="11 CuadroTexto">
          <a:extLst>
            <a:ext uri="{FF2B5EF4-FFF2-40B4-BE49-F238E27FC236}">
              <a16:creationId xmlns:a16="http://schemas.microsoft.com/office/drawing/2014/main" xmlns="" id="{00000000-0008-0000-0000-00005B000000}"/>
            </a:ext>
          </a:extLst>
        </xdr:cNvPr>
        <xdr:cNvSpPr txBox="1"/>
      </xdr:nvSpPr>
      <xdr:spPr>
        <a:xfrm>
          <a:off x="16868775" y="1247775"/>
          <a:ext cx="179931" cy="28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1368</xdr:row>
      <xdr:rowOff>0</xdr:rowOff>
    </xdr:from>
    <xdr:ext cx="194385" cy="289055"/>
    <xdr:sp macro="" textlink="">
      <xdr:nvSpPr>
        <xdr:cNvPr id="92" name="91 CuadroTexto">
          <a:extLst>
            <a:ext uri="{FF2B5EF4-FFF2-40B4-BE49-F238E27FC236}">
              <a16:creationId xmlns:a16="http://schemas.microsoft.com/office/drawing/2014/main" xmlns="" id="{00000000-0008-0000-0000-00005C000000}"/>
            </a:ext>
          </a:extLst>
        </xdr:cNvPr>
        <xdr:cNvSpPr txBox="1"/>
      </xdr:nvSpPr>
      <xdr:spPr>
        <a:xfrm>
          <a:off x="1962150" y="4178300"/>
          <a:ext cx="194385" cy="28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1368</xdr:row>
      <xdr:rowOff>0</xdr:rowOff>
    </xdr:from>
    <xdr:ext cx="194385" cy="664377"/>
    <xdr:sp macro="" textlink="">
      <xdr:nvSpPr>
        <xdr:cNvPr id="93" name="92 CuadroTexto">
          <a:extLst>
            <a:ext uri="{FF2B5EF4-FFF2-40B4-BE49-F238E27FC236}">
              <a16:creationId xmlns:a16="http://schemas.microsoft.com/office/drawing/2014/main" xmlns="" id="{00000000-0008-0000-0000-00005D000000}"/>
            </a:ext>
          </a:extLst>
        </xdr:cNvPr>
        <xdr:cNvSpPr txBox="1"/>
      </xdr:nvSpPr>
      <xdr:spPr>
        <a:xfrm>
          <a:off x="1962150" y="4248150"/>
          <a:ext cx="194385" cy="664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1368</xdr:row>
      <xdr:rowOff>0</xdr:rowOff>
    </xdr:from>
    <xdr:ext cx="184666" cy="290678"/>
    <xdr:sp macro="" textlink="">
      <xdr:nvSpPr>
        <xdr:cNvPr id="94" name="93 CuadroTexto">
          <a:extLst>
            <a:ext uri="{FF2B5EF4-FFF2-40B4-BE49-F238E27FC236}">
              <a16:creationId xmlns:a16="http://schemas.microsoft.com/office/drawing/2014/main" xmlns="" id="{00000000-0008-0000-0000-00005E000000}"/>
            </a:ext>
          </a:extLst>
        </xdr:cNvPr>
        <xdr:cNvSpPr txBox="1"/>
      </xdr:nvSpPr>
      <xdr:spPr>
        <a:xfrm>
          <a:off x="1962150" y="4568825"/>
          <a:ext cx="184666" cy="29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1368</xdr:row>
      <xdr:rowOff>0</xdr:rowOff>
    </xdr:from>
    <xdr:ext cx="194385" cy="289055"/>
    <xdr:sp macro="" textlink="">
      <xdr:nvSpPr>
        <xdr:cNvPr id="95" name="94 CuadroTexto">
          <a:extLst>
            <a:ext uri="{FF2B5EF4-FFF2-40B4-BE49-F238E27FC236}">
              <a16:creationId xmlns:a16="http://schemas.microsoft.com/office/drawing/2014/main" xmlns="" id="{00000000-0008-0000-0000-00005F000000}"/>
            </a:ext>
          </a:extLst>
        </xdr:cNvPr>
        <xdr:cNvSpPr txBox="1"/>
      </xdr:nvSpPr>
      <xdr:spPr>
        <a:xfrm>
          <a:off x="1962150" y="4178300"/>
          <a:ext cx="194385" cy="28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1368</xdr:row>
      <xdr:rowOff>0</xdr:rowOff>
    </xdr:from>
    <xdr:ext cx="194385" cy="664377"/>
    <xdr:sp macro="" textlink="">
      <xdr:nvSpPr>
        <xdr:cNvPr id="96" name="95 CuadroTexto">
          <a:extLst>
            <a:ext uri="{FF2B5EF4-FFF2-40B4-BE49-F238E27FC236}">
              <a16:creationId xmlns:a16="http://schemas.microsoft.com/office/drawing/2014/main" xmlns="" id="{00000000-0008-0000-0000-000060000000}"/>
            </a:ext>
          </a:extLst>
        </xdr:cNvPr>
        <xdr:cNvSpPr txBox="1"/>
      </xdr:nvSpPr>
      <xdr:spPr>
        <a:xfrm>
          <a:off x="1962150" y="4248150"/>
          <a:ext cx="194385" cy="664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1368</xdr:row>
      <xdr:rowOff>0</xdr:rowOff>
    </xdr:from>
    <xdr:ext cx="184666" cy="290678"/>
    <xdr:sp macro="" textlink="">
      <xdr:nvSpPr>
        <xdr:cNvPr id="97" name="96 CuadroTexto">
          <a:extLst>
            <a:ext uri="{FF2B5EF4-FFF2-40B4-BE49-F238E27FC236}">
              <a16:creationId xmlns:a16="http://schemas.microsoft.com/office/drawing/2014/main" xmlns="" id="{00000000-0008-0000-0000-000061000000}"/>
            </a:ext>
          </a:extLst>
        </xdr:cNvPr>
        <xdr:cNvSpPr txBox="1"/>
      </xdr:nvSpPr>
      <xdr:spPr>
        <a:xfrm>
          <a:off x="1962150" y="4568825"/>
          <a:ext cx="184666" cy="29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1368</xdr:row>
      <xdr:rowOff>0</xdr:rowOff>
    </xdr:from>
    <xdr:ext cx="194385" cy="289055"/>
    <xdr:sp macro="" textlink="">
      <xdr:nvSpPr>
        <xdr:cNvPr id="102" name="1 CuadroTexto">
          <a:extLst>
            <a:ext uri="{FF2B5EF4-FFF2-40B4-BE49-F238E27FC236}">
              <a16:creationId xmlns:a16="http://schemas.microsoft.com/office/drawing/2014/main" xmlns="" id="{CFB36D6B-54A2-4AB2-99A1-FDEABAA9E559}"/>
            </a:ext>
          </a:extLst>
        </xdr:cNvPr>
        <xdr:cNvSpPr txBox="1"/>
      </xdr:nvSpPr>
      <xdr:spPr>
        <a:xfrm>
          <a:off x="1962150" y="3178175"/>
          <a:ext cx="194385" cy="28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1368</xdr:row>
      <xdr:rowOff>0</xdr:rowOff>
    </xdr:from>
    <xdr:ext cx="194385" cy="664377"/>
    <xdr:sp macro="" textlink="">
      <xdr:nvSpPr>
        <xdr:cNvPr id="103" name="2 CuadroTexto">
          <a:extLst>
            <a:ext uri="{FF2B5EF4-FFF2-40B4-BE49-F238E27FC236}">
              <a16:creationId xmlns:a16="http://schemas.microsoft.com/office/drawing/2014/main" xmlns="" id="{077928D2-4B72-46CF-A3C4-9FB66C466AA9}"/>
            </a:ext>
          </a:extLst>
        </xdr:cNvPr>
        <xdr:cNvSpPr txBox="1"/>
      </xdr:nvSpPr>
      <xdr:spPr>
        <a:xfrm>
          <a:off x="1962150" y="3248025"/>
          <a:ext cx="194385" cy="664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1368</xdr:row>
      <xdr:rowOff>0</xdr:rowOff>
    </xdr:from>
    <xdr:ext cx="184666" cy="290678"/>
    <xdr:sp macro="" textlink="">
      <xdr:nvSpPr>
        <xdr:cNvPr id="104" name="3 CuadroTexto">
          <a:extLst>
            <a:ext uri="{FF2B5EF4-FFF2-40B4-BE49-F238E27FC236}">
              <a16:creationId xmlns:a16="http://schemas.microsoft.com/office/drawing/2014/main" xmlns="" id="{DAFEDE33-6A27-4911-ADB6-4DFAB7FFCDBC}"/>
            </a:ext>
          </a:extLst>
        </xdr:cNvPr>
        <xdr:cNvSpPr txBox="1"/>
      </xdr:nvSpPr>
      <xdr:spPr>
        <a:xfrm>
          <a:off x="1962150" y="3568700"/>
          <a:ext cx="184666" cy="29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1368</xdr:row>
      <xdr:rowOff>0</xdr:rowOff>
    </xdr:from>
    <xdr:ext cx="194385" cy="289055"/>
    <xdr:sp macro="" textlink="">
      <xdr:nvSpPr>
        <xdr:cNvPr id="105" name="4 CuadroTexto">
          <a:extLst>
            <a:ext uri="{FF2B5EF4-FFF2-40B4-BE49-F238E27FC236}">
              <a16:creationId xmlns:a16="http://schemas.microsoft.com/office/drawing/2014/main" xmlns="" id="{9F68516A-097E-4586-973F-931E5F64C073}"/>
            </a:ext>
          </a:extLst>
        </xdr:cNvPr>
        <xdr:cNvSpPr txBox="1"/>
      </xdr:nvSpPr>
      <xdr:spPr>
        <a:xfrm>
          <a:off x="1962150" y="3178175"/>
          <a:ext cx="194385" cy="28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1368</xdr:row>
      <xdr:rowOff>0</xdr:rowOff>
    </xdr:from>
    <xdr:ext cx="194385" cy="664377"/>
    <xdr:sp macro="" textlink="">
      <xdr:nvSpPr>
        <xdr:cNvPr id="106" name="5 CuadroTexto">
          <a:extLst>
            <a:ext uri="{FF2B5EF4-FFF2-40B4-BE49-F238E27FC236}">
              <a16:creationId xmlns:a16="http://schemas.microsoft.com/office/drawing/2014/main" xmlns="" id="{6411A64E-74F1-45F8-9028-3B3A71F4096D}"/>
            </a:ext>
          </a:extLst>
        </xdr:cNvPr>
        <xdr:cNvSpPr txBox="1"/>
      </xdr:nvSpPr>
      <xdr:spPr>
        <a:xfrm>
          <a:off x="1962150" y="3248025"/>
          <a:ext cx="194385" cy="664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43</xdr:row>
      <xdr:rowOff>130175</xdr:rowOff>
    </xdr:from>
    <xdr:ext cx="194385" cy="289055"/>
    <xdr:sp macro="" textlink="">
      <xdr:nvSpPr>
        <xdr:cNvPr id="108" name="107 CuadroTexto">
          <a:extLst>
            <a:ext uri="{FF2B5EF4-FFF2-40B4-BE49-F238E27FC236}">
              <a16:creationId xmlns:a16="http://schemas.microsoft.com/office/drawing/2014/main" xmlns="" id="{00000000-0008-0000-0000-00005C000000}"/>
            </a:ext>
          </a:extLst>
        </xdr:cNvPr>
        <xdr:cNvSpPr txBox="1"/>
      </xdr:nvSpPr>
      <xdr:spPr>
        <a:xfrm>
          <a:off x="1962150" y="9045575"/>
          <a:ext cx="194385" cy="28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42</xdr:row>
      <xdr:rowOff>0</xdr:rowOff>
    </xdr:from>
    <xdr:ext cx="194385" cy="664377"/>
    <xdr:sp macro="" textlink="">
      <xdr:nvSpPr>
        <xdr:cNvPr id="109" name="108 CuadroTexto">
          <a:extLst>
            <a:ext uri="{FF2B5EF4-FFF2-40B4-BE49-F238E27FC236}">
              <a16:creationId xmlns:a16="http://schemas.microsoft.com/office/drawing/2014/main" xmlns="" id="{00000000-0008-0000-0000-00005D000000}"/>
            </a:ext>
          </a:extLst>
        </xdr:cNvPr>
        <xdr:cNvSpPr txBox="1"/>
      </xdr:nvSpPr>
      <xdr:spPr>
        <a:xfrm>
          <a:off x="1962150" y="8715375"/>
          <a:ext cx="194385" cy="664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41</xdr:row>
      <xdr:rowOff>120650</xdr:rowOff>
    </xdr:from>
    <xdr:ext cx="184666" cy="290678"/>
    <xdr:sp macro="" textlink="">
      <xdr:nvSpPr>
        <xdr:cNvPr id="110" name="109 CuadroTexto">
          <a:extLst>
            <a:ext uri="{FF2B5EF4-FFF2-40B4-BE49-F238E27FC236}">
              <a16:creationId xmlns:a16="http://schemas.microsoft.com/office/drawing/2014/main" xmlns="" id="{00000000-0008-0000-0000-00005E000000}"/>
            </a:ext>
          </a:extLst>
        </xdr:cNvPr>
        <xdr:cNvSpPr txBox="1"/>
      </xdr:nvSpPr>
      <xdr:spPr>
        <a:xfrm>
          <a:off x="1962150" y="8636000"/>
          <a:ext cx="184666" cy="29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43</xdr:row>
      <xdr:rowOff>130175</xdr:rowOff>
    </xdr:from>
    <xdr:ext cx="194385" cy="289055"/>
    <xdr:sp macro="" textlink="">
      <xdr:nvSpPr>
        <xdr:cNvPr id="111" name="110 CuadroTexto">
          <a:extLst>
            <a:ext uri="{FF2B5EF4-FFF2-40B4-BE49-F238E27FC236}">
              <a16:creationId xmlns:a16="http://schemas.microsoft.com/office/drawing/2014/main" xmlns="" id="{00000000-0008-0000-0000-00005F000000}"/>
            </a:ext>
          </a:extLst>
        </xdr:cNvPr>
        <xdr:cNvSpPr txBox="1"/>
      </xdr:nvSpPr>
      <xdr:spPr>
        <a:xfrm>
          <a:off x="1962150" y="9045575"/>
          <a:ext cx="194385" cy="28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42</xdr:row>
      <xdr:rowOff>0</xdr:rowOff>
    </xdr:from>
    <xdr:ext cx="194385" cy="664377"/>
    <xdr:sp macro="" textlink="">
      <xdr:nvSpPr>
        <xdr:cNvPr id="112" name="111 CuadroTexto">
          <a:extLst>
            <a:ext uri="{FF2B5EF4-FFF2-40B4-BE49-F238E27FC236}">
              <a16:creationId xmlns:a16="http://schemas.microsoft.com/office/drawing/2014/main" xmlns="" id="{00000000-0008-0000-0000-000060000000}"/>
            </a:ext>
          </a:extLst>
        </xdr:cNvPr>
        <xdr:cNvSpPr txBox="1"/>
      </xdr:nvSpPr>
      <xdr:spPr>
        <a:xfrm>
          <a:off x="1962150" y="8715375"/>
          <a:ext cx="194385" cy="664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41</xdr:row>
      <xdr:rowOff>120650</xdr:rowOff>
    </xdr:from>
    <xdr:ext cx="184666" cy="290678"/>
    <xdr:sp macro="" textlink="">
      <xdr:nvSpPr>
        <xdr:cNvPr id="113" name="112 CuadroTexto">
          <a:extLst>
            <a:ext uri="{FF2B5EF4-FFF2-40B4-BE49-F238E27FC236}">
              <a16:creationId xmlns:a16="http://schemas.microsoft.com/office/drawing/2014/main" xmlns="" id="{00000000-0008-0000-0000-000061000000}"/>
            </a:ext>
          </a:extLst>
        </xdr:cNvPr>
        <xdr:cNvSpPr txBox="1"/>
      </xdr:nvSpPr>
      <xdr:spPr>
        <a:xfrm>
          <a:off x="1962150" y="8636000"/>
          <a:ext cx="184666" cy="29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47</xdr:row>
      <xdr:rowOff>130175</xdr:rowOff>
    </xdr:from>
    <xdr:ext cx="194385" cy="289055"/>
    <xdr:sp macro="" textlink="">
      <xdr:nvSpPr>
        <xdr:cNvPr id="114" name="1 CuadroTexto">
          <a:extLst>
            <a:ext uri="{FF2B5EF4-FFF2-40B4-BE49-F238E27FC236}">
              <a16:creationId xmlns:a16="http://schemas.microsoft.com/office/drawing/2014/main" xmlns="" id="{CFB36D6B-54A2-4AB2-99A1-FDEABAA9E559}"/>
            </a:ext>
          </a:extLst>
        </xdr:cNvPr>
        <xdr:cNvSpPr txBox="1"/>
      </xdr:nvSpPr>
      <xdr:spPr>
        <a:xfrm>
          <a:off x="1962150" y="9845675"/>
          <a:ext cx="194385" cy="28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46</xdr:row>
      <xdr:rowOff>0</xdr:rowOff>
    </xdr:from>
    <xdr:ext cx="194385" cy="664377"/>
    <xdr:sp macro="" textlink="">
      <xdr:nvSpPr>
        <xdr:cNvPr id="115" name="2 CuadroTexto">
          <a:extLst>
            <a:ext uri="{FF2B5EF4-FFF2-40B4-BE49-F238E27FC236}">
              <a16:creationId xmlns:a16="http://schemas.microsoft.com/office/drawing/2014/main" xmlns="" id="{077928D2-4B72-46CF-A3C4-9FB66C466AA9}"/>
            </a:ext>
          </a:extLst>
        </xdr:cNvPr>
        <xdr:cNvSpPr txBox="1"/>
      </xdr:nvSpPr>
      <xdr:spPr>
        <a:xfrm>
          <a:off x="1962150" y="9515475"/>
          <a:ext cx="194385" cy="664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45</xdr:row>
      <xdr:rowOff>120650</xdr:rowOff>
    </xdr:from>
    <xdr:ext cx="184666" cy="290678"/>
    <xdr:sp macro="" textlink="">
      <xdr:nvSpPr>
        <xdr:cNvPr id="116" name="3 CuadroTexto">
          <a:extLst>
            <a:ext uri="{FF2B5EF4-FFF2-40B4-BE49-F238E27FC236}">
              <a16:creationId xmlns:a16="http://schemas.microsoft.com/office/drawing/2014/main" xmlns="" id="{DAFEDE33-6A27-4911-ADB6-4DFAB7FFCDBC}"/>
            </a:ext>
          </a:extLst>
        </xdr:cNvPr>
        <xdr:cNvSpPr txBox="1"/>
      </xdr:nvSpPr>
      <xdr:spPr>
        <a:xfrm>
          <a:off x="1962150" y="9436100"/>
          <a:ext cx="184666" cy="29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47</xdr:row>
      <xdr:rowOff>130175</xdr:rowOff>
    </xdr:from>
    <xdr:ext cx="194385" cy="289055"/>
    <xdr:sp macro="" textlink="">
      <xdr:nvSpPr>
        <xdr:cNvPr id="117" name="4 CuadroTexto">
          <a:extLst>
            <a:ext uri="{FF2B5EF4-FFF2-40B4-BE49-F238E27FC236}">
              <a16:creationId xmlns:a16="http://schemas.microsoft.com/office/drawing/2014/main" xmlns="" id="{9F68516A-097E-4586-973F-931E5F64C073}"/>
            </a:ext>
          </a:extLst>
        </xdr:cNvPr>
        <xdr:cNvSpPr txBox="1"/>
      </xdr:nvSpPr>
      <xdr:spPr>
        <a:xfrm>
          <a:off x="1962150" y="9845675"/>
          <a:ext cx="194385" cy="28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46</xdr:row>
      <xdr:rowOff>0</xdr:rowOff>
    </xdr:from>
    <xdr:ext cx="194385" cy="664377"/>
    <xdr:sp macro="" textlink="">
      <xdr:nvSpPr>
        <xdr:cNvPr id="118" name="5 CuadroTexto">
          <a:extLst>
            <a:ext uri="{FF2B5EF4-FFF2-40B4-BE49-F238E27FC236}">
              <a16:creationId xmlns:a16="http://schemas.microsoft.com/office/drawing/2014/main" xmlns="" id="{6411A64E-74F1-45F8-9028-3B3A71F4096D}"/>
            </a:ext>
          </a:extLst>
        </xdr:cNvPr>
        <xdr:cNvSpPr txBox="1"/>
      </xdr:nvSpPr>
      <xdr:spPr>
        <a:xfrm>
          <a:off x="1962150" y="9515475"/>
          <a:ext cx="194385" cy="664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45</xdr:row>
      <xdr:rowOff>120650</xdr:rowOff>
    </xdr:from>
    <xdr:ext cx="184666" cy="290678"/>
    <xdr:sp macro="" textlink="">
      <xdr:nvSpPr>
        <xdr:cNvPr id="119" name="6 CuadroTexto">
          <a:extLst>
            <a:ext uri="{FF2B5EF4-FFF2-40B4-BE49-F238E27FC236}">
              <a16:creationId xmlns:a16="http://schemas.microsoft.com/office/drawing/2014/main" xmlns="" id="{4512CC87-9912-4F69-8E3D-18A961746F74}"/>
            </a:ext>
          </a:extLst>
        </xdr:cNvPr>
        <xdr:cNvSpPr txBox="1"/>
      </xdr:nvSpPr>
      <xdr:spPr>
        <a:xfrm>
          <a:off x="1962150" y="9436100"/>
          <a:ext cx="184666" cy="29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33</xdr:row>
      <xdr:rowOff>0</xdr:rowOff>
    </xdr:from>
    <xdr:ext cx="194385" cy="289055"/>
    <xdr:sp macro="" textlink="">
      <xdr:nvSpPr>
        <xdr:cNvPr id="120" name="119 CuadroTexto">
          <a:extLst>
            <a:ext uri="{FF2B5EF4-FFF2-40B4-BE49-F238E27FC236}">
              <a16:creationId xmlns:a16="http://schemas.microsoft.com/office/drawing/2014/main" xmlns="" id="{00000000-0008-0000-0000-00005C000000}"/>
            </a:ext>
          </a:extLst>
        </xdr:cNvPr>
        <xdr:cNvSpPr txBox="1"/>
      </xdr:nvSpPr>
      <xdr:spPr>
        <a:xfrm>
          <a:off x="1962150" y="6915150"/>
          <a:ext cx="194385" cy="28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33</xdr:row>
      <xdr:rowOff>0</xdr:rowOff>
    </xdr:from>
    <xdr:ext cx="194385" cy="664377"/>
    <xdr:sp macro="" textlink="">
      <xdr:nvSpPr>
        <xdr:cNvPr id="121" name="120 CuadroTexto">
          <a:extLst>
            <a:ext uri="{FF2B5EF4-FFF2-40B4-BE49-F238E27FC236}">
              <a16:creationId xmlns:a16="http://schemas.microsoft.com/office/drawing/2014/main" xmlns="" id="{00000000-0008-0000-0000-00005D000000}"/>
            </a:ext>
          </a:extLst>
        </xdr:cNvPr>
        <xdr:cNvSpPr txBox="1"/>
      </xdr:nvSpPr>
      <xdr:spPr>
        <a:xfrm>
          <a:off x="1962150" y="6915150"/>
          <a:ext cx="194385" cy="664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33</xdr:row>
      <xdr:rowOff>0</xdr:rowOff>
    </xdr:from>
    <xdr:ext cx="184666" cy="290678"/>
    <xdr:sp macro="" textlink="">
      <xdr:nvSpPr>
        <xdr:cNvPr id="122" name="121 CuadroTexto">
          <a:extLst>
            <a:ext uri="{FF2B5EF4-FFF2-40B4-BE49-F238E27FC236}">
              <a16:creationId xmlns:a16="http://schemas.microsoft.com/office/drawing/2014/main" xmlns="" id="{00000000-0008-0000-0000-00005E000000}"/>
            </a:ext>
          </a:extLst>
        </xdr:cNvPr>
        <xdr:cNvSpPr txBox="1"/>
      </xdr:nvSpPr>
      <xdr:spPr>
        <a:xfrm>
          <a:off x="1962150" y="6915150"/>
          <a:ext cx="184666" cy="29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33</xdr:row>
      <xdr:rowOff>0</xdr:rowOff>
    </xdr:from>
    <xdr:ext cx="194385" cy="289055"/>
    <xdr:sp macro="" textlink="">
      <xdr:nvSpPr>
        <xdr:cNvPr id="123" name="122 CuadroTexto">
          <a:extLst>
            <a:ext uri="{FF2B5EF4-FFF2-40B4-BE49-F238E27FC236}">
              <a16:creationId xmlns:a16="http://schemas.microsoft.com/office/drawing/2014/main" xmlns="" id="{00000000-0008-0000-0000-00005F000000}"/>
            </a:ext>
          </a:extLst>
        </xdr:cNvPr>
        <xdr:cNvSpPr txBox="1"/>
      </xdr:nvSpPr>
      <xdr:spPr>
        <a:xfrm>
          <a:off x="1962150" y="6915150"/>
          <a:ext cx="194385" cy="28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33</xdr:row>
      <xdr:rowOff>0</xdr:rowOff>
    </xdr:from>
    <xdr:ext cx="194385" cy="664377"/>
    <xdr:sp macro="" textlink="">
      <xdr:nvSpPr>
        <xdr:cNvPr id="124" name="123 CuadroTexto">
          <a:extLst>
            <a:ext uri="{FF2B5EF4-FFF2-40B4-BE49-F238E27FC236}">
              <a16:creationId xmlns:a16="http://schemas.microsoft.com/office/drawing/2014/main" xmlns="" id="{00000000-0008-0000-0000-000060000000}"/>
            </a:ext>
          </a:extLst>
        </xdr:cNvPr>
        <xdr:cNvSpPr txBox="1"/>
      </xdr:nvSpPr>
      <xdr:spPr>
        <a:xfrm>
          <a:off x="1962150" y="6915150"/>
          <a:ext cx="194385" cy="664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33</xdr:row>
      <xdr:rowOff>0</xdr:rowOff>
    </xdr:from>
    <xdr:ext cx="184666" cy="290678"/>
    <xdr:sp macro="" textlink="">
      <xdr:nvSpPr>
        <xdr:cNvPr id="125" name="124 CuadroTexto">
          <a:extLst>
            <a:ext uri="{FF2B5EF4-FFF2-40B4-BE49-F238E27FC236}">
              <a16:creationId xmlns:a16="http://schemas.microsoft.com/office/drawing/2014/main" xmlns="" id="{00000000-0008-0000-0000-000061000000}"/>
            </a:ext>
          </a:extLst>
        </xdr:cNvPr>
        <xdr:cNvSpPr txBox="1"/>
      </xdr:nvSpPr>
      <xdr:spPr>
        <a:xfrm>
          <a:off x="1962150" y="6915150"/>
          <a:ext cx="184666" cy="29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33</xdr:row>
      <xdr:rowOff>0</xdr:rowOff>
    </xdr:from>
    <xdr:ext cx="173803" cy="282900"/>
    <xdr:sp macro="" textlink="">
      <xdr:nvSpPr>
        <xdr:cNvPr id="126" name="125 CuadroTexto">
          <a:extLst>
            <a:ext uri="{FF2B5EF4-FFF2-40B4-BE49-F238E27FC236}">
              <a16:creationId xmlns:a16="http://schemas.microsoft.com/office/drawing/2014/main" xmlns="" id="{00000000-0008-0000-0000-000062000000}"/>
            </a:ext>
          </a:extLst>
        </xdr:cNvPr>
        <xdr:cNvSpPr txBox="1"/>
      </xdr:nvSpPr>
      <xdr:spPr>
        <a:xfrm>
          <a:off x="1962150" y="6915150"/>
          <a:ext cx="173803"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33</xdr:row>
      <xdr:rowOff>0</xdr:rowOff>
    </xdr:from>
    <xdr:ext cx="196208" cy="282900"/>
    <xdr:sp macro="" textlink="">
      <xdr:nvSpPr>
        <xdr:cNvPr id="127" name="126 CuadroTexto">
          <a:extLst>
            <a:ext uri="{FF2B5EF4-FFF2-40B4-BE49-F238E27FC236}">
              <a16:creationId xmlns:a16="http://schemas.microsoft.com/office/drawing/2014/main" xmlns="" id="{00000000-0008-0000-0000-000063000000}"/>
            </a:ext>
          </a:extLst>
        </xdr:cNvPr>
        <xdr:cNvSpPr txBox="1"/>
      </xdr:nvSpPr>
      <xdr:spPr>
        <a:xfrm>
          <a:off x="1962150" y="691515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33</xdr:row>
      <xdr:rowOff>0</xdr:rowOff>
    </xdr:from>
    <xdr:ext cx="184666" cy="280988"/>
    <xdr:sp macro="" textlink="">
      <xdr:nvSpPr>
        <xdr:cNvPr id="128" name="11 CuadroTexto">
          <a:extLst>
            <a:ext uri="{FF2B5EF4-FFF2-40B4-BE49-F238E27FC236}">
              <a16:creationId xmlns:a16="http://schemas.microsoft.com/office/drawing/2014/main" xmlns="" id="{00000000-0008-0000-0000-000064000000}"/>
            </a:ext>
          </a:extLst>
        </xdr:cNvPr>
        <xdr:cNvSpPr txBox="1"/>
      </xdr:nvSpPr>
      <xdr:spPr>
        <a:xfrm>
          <a:off x="1962150" y="6915150"/>
          <a:ext cx="184666"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33</xdr:row>
      <xdr:rowOff>0</xdr:rowOff>
    </xdr:from>
    <xdr:ext cx="196208" cy="282900"/>
    <xdr:sp macro="" textlink="">
      <xdr:nvSpPr>
        <xdr:cNvPr id="129" name="12 CuadroTexto">
          <a:extLst>
            <a:ext uri="{FF2B5EF4-FFF2-40B4-BE49-F238E27FC236}">
              <a16:creationId xmlns:a16="http://schemas.microsoft.com/office/drawing/2014/main" xmlns="" id="{00000000-0008-0000-0000-000065000000}"/>
            </a:ext>
          </a:extLst>
        </xdr:cNvPr>
        <xdr:cNvSpPr txBox="1"/>
      </xdr:nvSpPr>
      <xdr:spPr>
        <a:xfrm>
          <a:off x="1962150" y="691515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33</xdr:row>
      <xdr:rowOff>0</xdr:rowOff>
    </xdr:from>
    <xdr:ext cx="173803" cy="280296"/>
    <xdr:sp macro="" textlink="">
      <xdr:nvSpPr>
        <xdr:cNvPr id="130" name="129 CuadroTexto">
          <a:extLst>
            <a:ext uri="{FF2B5EF4-FFF2-40B4-BE49-F238E27FC236}">
              <a16:creationId xmlns:a16="http://schemas.microsoft.com/office/drawing/2014/main" xmlns="" id="{00000000-0008-0000-0000-000066000000}"/>
            </a:ext>
          </a:extLst>
        </xdr:cNvPr>
        <xdr:cNvSpPr txBox="1"/>
      </xdr:nvSpPr>
      <xdr:spPr>
        <a:xfrm>
          <a:off x="1962150" y="6915150"/>
          <a:ext cx="173803" cy="280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33</xdr:row>
      <xdr:rowOff>0</xdr:rowOff>
    </xdr:from>
    <xdr:ext cx="173803" cy="282900"/>
    <xdr:sp macro="" textlink="">
      <xdr:nvSpPr>
        <xdr:cNvPr id="131" name="130 CuadroTexto">
          <a:extLst>
            <a:ext uri="{FF2B5EF4-FFF2-40B4-BE49-F238E27FC236}">
              <a16:creationId xmlns:a16="http://schemas.microsoft.com/office/drawing/2014/main" xmlns="" id="{00000000-0008-0000-0000-000067000000}"/>
            </a:ext>
          </a:extLst>
        </xdr:cNvPr>
        <xdr:cNvSpPr txBox="1"/>
      </xdr:nvSpPr>
      <xdr:spPr>
        <a:xfrm>
          <a:off x="1962150" y="6915150"/>
          <a:ext cx="173803"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33</xdr:row>
      <xdr:rowOff>0</xdr:rowOff>
    </xdr:from>
    <xdr:ext cx="196208" cy="282900"/>
    <xdr:sp macro="" textlink="">
      <xdr:nvSpPr>
        <xdr:cNvPr id="132" name="131 CuadroTexto">
          <a:extLst>
            <a:ext uri="{FF2B5EF4-FFF2-40B4-BE49-F238E27FC236}">
              <a16:creationId xmlns:a16="http://schemas.microsoft.com/office/drawing/2014/main" xmlns="" id="{00000000-0008-0000-0000-000068000000}"/>
            </a:ext>
          </a:extLst>
        </xdr:cNvPr>
        <xdr:cNvSpPr txBox="1"/>
      </xdr:nvSpPr>
      <xdr:spPr>
        <a:xfrm>
          <a:off x="1962150" y="691515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33</xdr:row>
      <xdr:rowOff>0</xdr:rowOff>
    </xdr:from>
    <xdr:ext cx="184666" cy="280988"/>
    <xdr:sp macro="" textlink="">
      <xdr:nvSpPr>
        <xdr:cNvPr id="133" name="11 CuadroTexto">
          <a:extLst>
            <a:ext uri="{FF2B5EF4-FFF2-40B4-BE49-F238E27FC236}">
              <a16:creationId xmlns:a16="http://schemas.microsoft.com/office/drawing/2014/main" xmlns="" id="{00000000-0008-0000-0000-000069000000}"/>
            </a:ext>
          </a:extLst>
        </xdr:cNvPr>
        <xdr:cNvSpPr txBox="1"/>
      </xdr:nvSpPr>
      <xdr:spPr>
        <a:xfrm>
          <a:off x="1962150" y="6915150"/>
          <a:ext cx="184666"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33</xdr:row>
      <xdr:rowOff>0</xdr:rowOff>
    </xdr:from>
    <xdr:ext cx="196208" cy="282900"/>
    <xdr:sp macro="" textlink="">
      <xdr:nvSpPr>
        <xdr:cNvPr id="134" name="12 CuadroTexto">
          <a:extLst>
            <a:ext uri="{FF2B5EF4-FFF2-40B4-BE49-F238E27FC236}">
              <a16:creationId xmlns:a16="http://schemas.microsoft.com/office/drawing/2014/main" xmlns="" id="{00000000-0008-0000-0000-00006A000000}"/>
            </a:ext>
          </a:extLst>
        </xdr:cNvPr>
        <xdr:cNvSpPr txBox="1"/>
      </xdr:nvSpPr>
      <xdr:spPr>
        <a:xfrm>
          <a:off x="1962150" y="691515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33</xdr:row>
      <xdr:rowOff>0</xdr:rowOff>
    </xdr:from>
    <xdr:ext cx="173803" cy="280296"/>
    <xdr:sp macro="" textlink="">
      <xdr:nvSpPr>
        <xdr:cNvPr id="135" name="134 CuadroTexto">
          <a:extLst>
            <a:ext uri="{FF2B5EF4-FFF2-40B4-BE49-F238E27FC236}">
              <a16:creationId xmlns:a16="http://schemas.microsoft.com/office/drawing/2014/main" xmlns="" id="{00000000-0008-0000-0000-00006B000000}"/>
            </a:ext>
          </a:extLst>
        </xdr:cNvPr>
        <xdr:cNvSpPr txBox="1"/>
      </xdr:nvSpPr>
      <xdr:spPr>
        <a:xfrm>
          <a:off x="1962150" y="6915150"/>
          <a:ext cx="173803" cy="280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73803" cy="282900"/>
    <xdr:sp macro="" textlink="">
      <xdr:nvSpPr>
        <xdr:cNvPr id="136" name="135 CuadroTexto">
          <a:extLst>
            <a:ext uri="{FF2B5EF4-FFF2-40B4-BE49-F238E27FC236}">
              <a16:creationId xmlns:a16="http://schemas.microsoft.com/office/drawing/2014/main" xmlns="" id="{00000000-0008-0000-0000-00006C000000}"/>
            </a:ext>
          </a:extLst>
        </xdr:cNvPr>
        <xdr:cNvSpPr txBox="1"/>
      </xdr:nvSpPr>
      <xdr:spPr>
        <a:xfrm>
          <a:off x="1962150" y="6715125"/>
          <a:ext cx="173803"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96208" cy="282900"/>
    <xdr:sp macro="" textlink="">
      <xdr:nvSpPr>
        <xdr:cNvPr id="137" name="136 CuadroTexto">
          <a:extLst>
            <a:ext uri="{FF2B5EF4-FFF2-40B4-BE49-F238E27FC236}">
              <a16:creationId xmlns:a16="http://schemas.microsoft.com/office/drawing/2014/main" xmlns="" id="{00000000-0008-0000-0000-00006D000000}"/>
            </a:ext>
          </a:extLst>
        </xdr:cNvPr>
        <xdr:cNvSpPr txBox="1"/>
      </xdr:nvSpPr>
      <xdr:spPr>
        <a:xfrm>
          <a:off x="1962150" y="6715125"/>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84666" cy="280988"/>
    <xdr:sp macro="" textlink="">
      <xdr:nvSpPr>
        <xdr:cNvPr id="138" name="11 CuadroTexto">
          <a:extLst>
            <a:ext uri="{FF2B5EF4-FFF2-40B4-BE49-F238E27FC236}">
              <a16:creationId xmlns:a16="http://schemas.microsoft.com/office/drawing/2014/main" xmlns="" id="{00000000-0008-0000-0000-00006E000000}"/>
            </a:ext>
          </a:extLst>
        </xdr:cNvPr>
        <xdr:cNvSpPr txBox="1"/>
      </xdr:nvSpPr>
      <xdr:spPr>
        <a:xfrm>
          <a:off x="1962150" y="6715125"/>
          <a:ext cx="184666"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32</xdr:row>
      <xdr:rowOff>0</xdr:rowOff>
    </xdr:from>
    <xdr:ext cx="196208" cy="282900"/>
    <xdr:sp macro="" textlink="">
      <xdr:nvSpPr>
        <xdr:cNvPr id="139" name="12 CuadroTexto">
          <a:extLst>
            <a:ext uri="{FF2B5EF4-FFF2-40B4-BE49-F238E27FC236}">
              <a16:creationId xmlns:a16="http://schemas.microsoft.com/office/drawing/2014/main" xmlns="" id="{00000000-0008-0000-0000-00006F000000}"/>
            </a:ext>
          </a:extLst>
        </xdr:cNvPr>
        <xdr:cNvSpPr txBox="1"/>
      </xdr:nvSpPr>
      <xdr:spPr>
        <a:xfrm>
          <a:off x="1962150" y="6715125"/>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73803" cy="280296"/>
    <xdr:sp macro="" textlink="">
      <xdr:nvSpPr>
        <xdr:cNvPr id="140" name="139 CuadroTexto">
          <a:extLst>
            <a:ext uri="{FF2B5EF4-FFF2-40B4-BE49-F238E27FC236}">
              <a16:creationId xmlns:a16="http://schemas.microsoft.com/office/drawing/2014/main" xmlns="" id="{00000000-0008-0000-0000-000070000000}"/>
            </a:ext>
          </a:extLst>
        </xdr:cNvPr>
        <xdr:cNvSpPr txBox="1"/>
      </xdr:nvSpPr>
      <xdr:spPr>
        <a:xfrm>
          <a:off x="1962150" y="6715125"/>
          <a:ext cx="173803" cy="280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73803" cy="282900"/>
    <xdr:sp macro="" textlink="">
      <xdr:nvSpPr>
        <xdr:cNvPr id="141" name="140 CuadroTexto">
          <a:extLst>
            <a:ext uri="{FF2B5EF4-FFF2-40B4-BE49-F238E27FC236}">
              <a16:creationId xmlns:a16="http://schemas.microsoft.com/office/drawing/2014/main" xmlns="" id="{00000000-0008-0000-0000-000071000000}"/>
            </a:ext>
          </a:extLst>
        </xdr:cNvPr>
        <xdr:cNvSpPr txBox="1"/>
      </xdr:nvSpPr>
      <xdr:spPr>
        <a:xfrm>
          <a:off x="1962150" y="6715125"/>
          <a:ext cx="173803"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96208" cy="282900"/>
    <xdr:sp macro="" textlink="">
      <xdr:nvSpPr>
        <xdr:cNvPr id="142" name="141 CuadroTexto">
          <a:extLst>
            <a:ext uri="{FF2B5EF4-FFF2-40B4-BE49-F238E27FC236}">
              <a16:creationId xmlns:a16="http://schemas.microsoft.com/office/drawing/2014/main" xmlns="" id="{00000000-0008-0000-0000-000072000000}"/>
            </a:ext>
          </a:extLst>
        </xdr:cNvPr>
        <xdr:cNvSpPr txBox="1"/>
      </xdr:nvSpPr>
      <xdr:spPr>
        <a:xfrm>
          <a:off x="1962150" y="6715125"/>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84666" cy="280988"/>
    <xdr:sp macro="" textlink="">
      <xdr:nvSpPr>
        <xdr:cNvPr id="143" name="11 CuadroTexto">
          <a:extLst>
            <a:ext uri="{FF2B5EF4-FFF2-40B4-BE49-F238E27FC236}">
              <a16:creationId xmlns:a16="http://schemas.microsoft.com/office/drawing/2014/main" xmlns="" id="{00000000-0008-0000-0000-000073000000}"/>
            </a:ext>
          </a:extLst>
        </xdr:cNvPr>
        <xdr:cNvSpPr txBox="1"/>
      </xdr:nvSpPr>
      <xdr:spPr>
        <a:xfrm>
          <a:off x="1962150" y="6715125"/>
          <a:ext cx="184666"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32</xdr:row>
      <xdr:rowOff>0</xdr:rowOff>
    </xdr:from>
    <xdr:ext cx="196208" cy="282900"/>
    <xdr:sp macro="" textlink="">
      <xdr:nvSpPr>
        <xdr:cNvPr id="144" name="12 CuadroTexto">
          <a:extLst>
            <a:ext uri="{FF2B5EF4-FFF2-40B4-BE49-F238E27FC236}">
              <a16:creationId xmlns:a16="http://schemas.microsoft.com/office/drawing/2014/main" xmlns="" id="{00000000-0008-0000-0000-000074000000}"/>
            </a:ext>
          </a:extLst>
        </xdr:cNvPr>
        <xdr:cNvSpPr txBox="1"/>
      </xdr:nvSpPr>
      <xdr:spPr>
        <a:xfrm>
          <a:off x="1962150" y="6715125"/>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73803" cy="280296"/>
    <xdr:sp macro="" textlink="">
      <xdr:nvSpPr>
        <xdr:cNvPr id="145" name="144 CuadroTexto">
          <a:extLst>
            <a:ext uri="{FF2B5EF4-FFF2-40B4-BE49-F238E27FC236}">
              <a16:creationId xmlns:a16="http://schemas.microsoft.com/office/drawing/2014/main" xmlns="" id="{00000000-0008-0000-0000-000075000000}"/>
            </a:ext>
          </a:extLst>
        </xdr:cNvPr>
        <xdr:cNvSpPr txBox="1"/>
      </xdr:nvSpPr>
      <xdr:spPr>
        <a:xfrm>
          <a:off x="1962150" y="6715125"/>
          <a:ext cx="173803" cy="280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73803" cy="282900"/>
    <xdr:sp macro="" textlink="">
      <xdr:nvSpPr>
        <xdr:cNvPr id="146" name="145 CuadroTexto">
          <a:extLst>
            <a:ext uri="{FF2B5EF4-FFF2-40B4-BE49-F238E27FC236}">
              <a16:creationId xmlns:a16="http://schemas.microsoft.com/office/drawing/2014/main" xmlns="" id="{00000000-0008-0000-0000-000076000000}"/>
            </a:ext>
          </a:extLst>
        </xdr:cNvPr>
        <xdr:cNvSpPr txBox="1"/>
      </xdr:nvSpPr>
      <xdr:spPr>
        <a:xfrm>
          <a:off x="1962150" y="6715125"/>
          <a:ext cx="173803"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96208" cy="282900"/>
    <xdr:sp macro="" textlink="">
      <xdr:nvSpPr>
        <xdr:cNvPr id="147" name="146 CuadroTexto">
          <a:extLst>
            <a:ext uri="{FF2B5EF4-FFF2-40B4-BE49-F238E27FC236}">
              <a16:creationId xmlns:a16="http://schemas.microsoft.com/office/drawing/2014/main" xmlns="" id="{00000000-0008-0000-0000-000077000000}"/>
            </a:ext>
          </a:extLst>
        </xdr:cNvPr>
        <xdr:cNvSpPr txBox="1"/>
      </xdr:nvSpPr>
      <xdr:spPr>
        <a:xfrm>
          <a:off x="1962150" y="6715125"/>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84666" cy="280988"/>
    <xdr:sp macro="" textlink="">
      <xdr:nvSpPr>
        <xdr:cNvPr id="148" name="11 CuadroTexto">
          <a:extLst>
            <a:ext uri="{FF2B5EF4-FFF2-40B4-BE49-F238E27FC236}">
              <a16:creationId xmlns:a16="http://schemas.microsoft.com/office/drawing/2014/main" xmlns="" id="{00000000-0008-0000-0000-000078000000}"/>
            </a:ext>
          </a:extLst>
        </xdr:cNvPr>
        <xdr:cNvSpPr txBox="1"/>
      </xdr:nvSpPr>
      <xdr:spPr>
        <a:xfrm>
          <a:off x="1962150" y="6715125"/>
          <a:ext cx="184666"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32</xdr:row>
      <xdr:rowOff>0</xdr:rowOff>
    </xdr:from>
    <xdr:ext cx="196208" cy="282900"/>
    <xdr:sp macro="" textlink="">
      <xdr:nvSpPr>
        <xdr:cNvPr id="149" name="12 CuadroTexto">
          <a:extLst>
            <a:ext uri="{FF2B5EF4-FFF2-40B4-BE49-F238E27FC236}">
              <a16:creationId xmlns:a16="http://schemas.microsoft.com/office/drawing/2014/main" xmlns="" id="{00000000-0008-0000-0000-000079000000}"/>
            </a:ext>
          </a:extLst>
        </xdr:cNvPr>
        <xdr:cNvSpPr txBox="1"/>
      </xdr:nvSpPr>
      <xdr:spPr>
        <a:xfrm>
          <a:off x="1962150" y="6715125"/>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73803" cy="280296"/>
    <xdr:sp macro="" textlink="">
      <xdr:nvSpPr>
        <xdr:cNvPr id="150" name="149 CuadroTexto">
          <a:extLst>
            <a:ext uri="{FF2B5EF4-FFF2-40B4-BE49-F238E27FC236}">
              <a16:creationId xmlns:a16="http://schemas.microsoft.com/office/drawing/2014/main" xmlns="" id="{00000000-0008-0000-0000-00007A000000}"/>
            </a:ext>
          </a:extLst>
        </xdr:cNvPr>
        <xdr:cNvSpPr txBox="1"/>
      </xdr:nvSpPr>
      <xdr:spPr>
        <a:xfrm>
          <a:off x="1962150" y="6715125"/>
          <a:ext cx="173803" cy="280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73803" cy="282900"/>
    <xdr:sp macro="" textlink="">
      <xdr:nvSpPr>
        <xdr:cNvPr id="151" name="150 CuadroTexto">
          <a:extLst>
            <a:ext uri="{FF2B5EF4-FFF2-40B4-BE49-F238E27FC236}">
              <a16:creationId xmlns:a16="http://schemas.microsoft.com/office/drawing/2014/main" xmlns="" id="{00000000-0008-0000-0000-00007B000000}"/>
            </a:ext>
          </a:extLst>
        </xdr:cNvPr>
        <xdr:cNvSpPr txBox="1"/>
      </xdr:nvSpPr>
      <xdr:spPr>
        <a:xfrm>
          <a:off x="1962150" y="6715125"/>
          <a:ext cx="173803"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96208" cy="282900"/>
    <xdr:sp macro="" textlink="">
      <xdr:nvSpPr>
        <xdr:cNvPr id="152" name="151 CuadroTexto">
          <a:extLst>
            <a:ext uri="{FF2B5EF4-FFF2-40B4-BE49-F238E27FC236}">
              <a16:creationId xmlns:a16="http://schemas.microsoft.com/office/drawing/2014/main" xmlns="" id="{00000000-0008-0000-0000-00007C000000}"/>
            </a:ext>
          </a:extLst>
        </xdr:cNvPr>
        <xdr:cNvSpPr txBox="1"/>
      </xdr:nvSpPr>
      <xdr:spPr>
        <a:xfrm>
          <a:off x="1962150" y="6715125"/>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84666" cy="280988"/>
    <xdr:sp macro="" textlink="">
      <xdr:nvSpPr>
        <xdr:cNvPr id="153" name="11 CuadroTexto">
          <a:extLst>
            <a:ext uri="{FF2B5EF4-FFF2-40B4-BE49-F238E27FC236}">
              <a16:creationId xmlns:a16="http://schemas.microsoft.com/office/drawing/2014/main" xmlns="" id="{00000000-0008-0000-0000-00007D000000}"/>
            </a:ext>
          </a:extLst>
        </xdr:cNvPr>
        <xdr:cNvSpPr txBox="1"/>
      </xdr:nvSpPr>
      <xdr:spPr>
        <a:xfrm>
          <a:off x="1962150" y="6715125"/>
          <a:ext cx="184666"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32</xdr:row>
      <xdr:rowOff>0</xdr:rowOff>
    </xdr:from>
    <xdr:ext cx="196208" cy="282900"/>
    <xdr:sp macro="" textlink="">
      <xdr:nvSpPr>
        <xdr:cNvPr id="154" name="12 CuadroTexto">
          <a:extLst>
            <a:ext uri="{FF2B5EF4-FFF2-40B4-BE49-F238E27FC236}">
              <a16:creationId xmlns:a16="http://schemas.microsoft.com/office/drawing/2014/main" xmlns="" id="{00000000-0008-0000-0000-00007E000000}"/>
            </a:ext>
          </a:extLst>
        </xdr:cNvPr>
        <xdr:cNvSpPr txBox="1"/>
      </xdr:nvSpPr>
      <xdr:spPr>
        <a:xfrm>
          <a:off x="1962150" y="6715125"/>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73803" cy="280296"/>
    <xdr:sp macro="" textlink="">
      <xdr:nvSpPr>
        <xdr:cNvPr id="155" name="154 CuadroTexto">
          <a:extLst>
            <a:ext uri="{FF2B5EF4-FFF2-40B4-BE49-F238E27FC236}">
              <a16:creationId xmlns:a16="http://schemas.microsoft.com/office/drawing/2014/main" xmlns="" id="{00000000-0008-0000-0000-00007F000000}"/>
            </a:ext>
          </a:extLst>
        </xdr:cNvPr>
        <xdr:cNvSpPr txBox="1"/>
      </xdr:nvSpPr>
      <xdr:spPr>
        <a:xfrm>
          <a:off x="1962150" y="6715125"/>
          <a:ext cx="173803" cy="280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73803" cy="282900"/>
    <xdr:sp macro="" textlink="">
      <xdr:nvSpPr>
        <xdr:cNvPr id="156" name="155 CuadroTexto">
          <a:extLst>
            <a:ext uri="{FF2B5EF4-FFF2-40B4-BE49-F238E27FC236}">
              <a16:creationId xmlns:a16="http://schemas.microsoft.com/office/drawing/2014/main" xmlns="" id="{00000000-0008-0000-0000-00009E000000}"/>
            </a:ext>
          </a:extLst>
        </xdr:cNvPr>
        <xdr:cNvSpPr txBox="1"/>
      </xdr:nvSpPr>
      <xdr:spPr>
        <a:xfrm>
          <a:off x="1962150" y="6715125"/>
          <a:ext cx="173803"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96208" cy="282900"/>
    <xdr:sp macro="" textlink="">
      <xdr:nvSpPr>
        <xdr:cNvPr id="157" name="156 CuadroTexto">
          <a:extLst>
            <a:ext uri="{FF2B5EF4-FFF2-40B4-BE49-F238E27FC236}">
              <a16:creationId xmlns:a16="http://schemas.microsoft.com/office/drawing/2014/main" xmlns="" id="{00000000-0008-0000-0000-00009F000000}"/>
            </a:ext>
          </a:extLst>
        </xdr:cNvPr>
        <xdr:cNvSpPr txBox="1"/>
      </xdr:nvSpPr>
      <xdr:spPr>
        <a:xfrm>
          <a:off x="1962150" y="6715125"/>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84666" cy="280988"/>
    <xdr:sp macro="" textlink="">
      <xdr:nvSpPr>
        <xdr:cNvPr id="158" name="11 CuadroTexto">
          <a:extLst>
            <a:ext uri="{FF2B5EF4-FFF2-40B4-BE49-F238E27FC236}">
              <a16:creationId xmlns:a16="http://schemas.microsoft.com/office/drawing/2014/main" xmlns="" id="{00000000-0008-0000-0000-0000A0000000}"/>
            </a:ext>
          </a:extLst>
        </xdr:cNvPr>
        <xdr:cNvSpPr txBox="1"/>
      </xdr:nvSpPr>
      <xdr:spPr>
        <a:xfrm>
          <a:off x="1962150" y="6715125"/>
          <a:ext cx="184666"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32</xdr:row>
      <xdr:rowOff>0</xdr:rowOff>
    </xdr:from>
    <xdr:ext cx="196208" cy="282900"/>
    <xdr:sp macro="" textlink="">
      <xdr:nvSpPr>
        <xdr:cNvPr id="159" name="12 CuadroTexto">
          <a:extLst>
            <a:ext uri="{FF2B5EF4-FFF2-40B4-BE49-F238E27FC236}">
              <a16:creationId xmlns:a16="http://schemas.microsoft.com/office/drawing/2014/main" xmlns="" id="{00000000-0008-0000-0000-0000A1000000}"/>
            </a:ext>
          </a:extLst>
        </xdr:cNvPr>
        <xdr:cNvSpPr txBox="1"/>
      </xdr:nvSpPr>
      <xdr:spPr>
        <a:xfrm>
          <a:off x="1962150" y="6715125"/>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73803" cy="280296"/>
    <xdr:sp macro="" textlink="">
      <xdr:nvSpPr>
        <xdr:cNvPr id="160" name="159 CuadroTexto">
          <a:extLst>
            <a:ext uri="{FF2B5EF4-FFF2-40B4-BE49-F238E27FC236}">
              <a16:creationId xmlns:a16="http://schemas.microsoft.com/office/drawing/2014/main" xmlns="" id="{00000000-0008-0000-0000-0000A2000000}"/>
            </a:ext>
          </a:extLst>
        </xdr:cNvPr>
        <xdr:cNvSpPr txBox="1"/>
      </xdr:nvSpPr>
      <xdr:spPr>
        <a:xfrm>
          <a:off x="1962150" y="6715125"/>
          <a:ext cx="173803" cy="280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73803" cy="282900"/>
    <xdr:sp macro="" textlink="">
      <xdr:nvSpPr>
        <xdr:cNvPr id="161" name="160 CuadroTexto">
          <a:extLst>
            <a:ext uri="{FF2B5EF4-FFF2-40B4-BE49-F238E27FC236}">
              <a16:creationId xmlns:a16="http://schemas.microsoft.com/office/drawing/2014/main" xmlns="" id="{00000000-0008-0000-0000-0000A3000000}"/>
            </a:ext>
          </a:extLst>
        </xdr:cNvPr>
        <xdr:cNvSpPr txBox="1"/>
      </xdr:nvSpPr>
      <xdr:spPr>
        <a:xfrm>
          <a:off x="1962150" y="6715125"/>
          <a:ext cx="173803"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96208" cy="282900"/>
    <xdr:sp macro="" textlink="">
      <xdr:nvSpPr>
        <xdr:cNvPr id="162" name="161 CuadroTexto">
          <a:extLst>
            <a:ext uri="{FF2B5EF4-FFF2-40B4-BE49-F238E27FC236}">
              <a16:creationId xmlns:a16="http://schemas.microsoft.com/office/drawing/2014/main" xmlns="" id="{00000000-0008-0000-0000-0000A4000000}"/>
            </a:ext>
          </a:extLst>
        </xdr:cNvPr>
        <xdr:cNvSpPr txBox="1"/>
      </xdr:nvSpPr>
      <xdr:spPr>
        <a:xfrm>
          <a:off x="1962150" y="6715125"/>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84666" cy="280988"/>
    <xdr:sp macro="" textlink="">
      <xdr:nvSpPr>
        <xdr:cNvPr id="163" name="11 CuadroTexto">
          <a:extLst>
            <a:ext uri="{FF2B5EF4-FFF2-40B4-BE49-F238E27FC236}">
              <a16:creationId xmlns:a16="http://schemas.microsoft.com/office/drawing/2014/main" xmlns="" id="{00000000-0008-0000-0000-0000A5000000}"/>
            </a:ext>
          </a:extLst>
        </xdr:cNvPr>
        <xdr:cNvSpPr txBox="1"/>
      </xdr:nvSpPr>
      <xdr:spPr>
        <a:xfrm>
          <a:off x="1962150" y="6715125"/>
          <a:ext cx="184666"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32</xdr:row>
      <xdr:rowOff>0</xdr:rowOff>
    </xdr:from>
    <xdr:ext cx="196208" cy="282900"/>
    <xdr:sp macro="" textlink="">
      <xdr:nvSpPr>
        <xdr:cNvPr id="164" name="12 CuadroTexto">
          <a:extLst>
            <a:ext uri="{FF2B5EF4-FFF2-40B4-BE49-F238E27FC236}">
              <a16:creationId xmlns:a16="http://schemas.microsoft.com/office/drawing/2014/main" xmlns="" id="{00000000-0008-0000-0000-0000A6000000}"/>
            </a:ext>
          </a:extLst>
        </xdr:cNvPr>
        <xdr:cNvSpPr txBox="1"/>
      </xdr:nvSpPr>
      <xdr:spPr>
        <a:xfrm>
          <a:off x="1962150" y="6715125"/>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32</xdr:row>
      <xdr:rowOff>0</xdr:rowOff>
    </xdr:from>
    <xdr:ext cx="173803" cy="280296"/>
    <xdr:sp macro="" textlink="">
      <xdr:nvSpPr>
        <xdr:cNvPr id="165" name="164 CuadroTexto">
          <a:extLst>
            <a:ext uri="{FF2B5EF4-FFF2-40B4-BE49-F238E27FC236}">
              <a16:creationId xmlns:a16="http://schemas.microsoft.com/office/drawing/2014/main" xmlns="" id="{00000000-0008-0000-0000-0000A7000000}"/>
            </a:ext>
          </a:extLst>
        </xdr:cNvPr>
        <xdr:cNvSpPr txBox="1"/>
      </xdr:nvSpPr>
      <xdr:spPr>
        <a:xfrm>
          <a:off x="1962150" y="6715125"/>
          <a:ext cx="173803" cy="280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67</xdr:row>
      <xdr:rowOff>0</xdr:rowOff>
    </xdr:from>
    <xdr:ext cx="173803" cy="282900"/>
    <xdr:sp macro="" textlink="">
      <xdr:nvSpPr>
        <xdr:cNvPr id="166" name="165 CuadroTexto">
          <a:extLst>
            <a:ext uri="{FF2B5EF4-FFF2-40B4-BE49-F238E27FC236}">
              <a16:creationId xmlns:a16="http://schemas.microsoft.com/office/drawing/2014/main" xmlns="" id="{00000000-0008-0000-0000-0000A8000000}"/>
            </a:ext>
          </a:extLst>
        </xdr:cNvPr>
        <xdr:cNvSpPr txBox="1"/>
      </xdr:nvSpPr>
      <xdr:spPr>
        <a:xfrm>
          <a:off x="1962150" y="13716000"/>
          <a:ext cx="173803"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67</xdr:row>
      <xdr:rowOff>0</xdr:rowOff>
    </xdr:from>
    <xdr:ext cx="196208" cy="282900"/>
    <xdr:sp macro="" textlink="">
      <xdr:nvSpPr>
        <xdr:cNvPr id="167" name="166 CuadroTexto">
          <a:extLst>
            <a:ext uri="{FF2B5EF4-FFF2-40B4-BE49-F238E27FC236}">
              <a16:creationId xmlns:a16="http://schemas.microsoft.com/office/drawing/2014/main" xmlns="" id="{00000000-0008-0000-0000-0000A9000000}"/>
            </a:ext>
          </a:extLst>
        </xdr:cNvPr>
        <xdr:cNvSpPr txBox="1"/>
      </xdr:nvSpPr>
      <xdr:spPr>
        <a:xfrm>
          <a:off x="1962150" y="1371600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67</xdr:row>
      <xdr:rowOff>0</xdr:rowOff>
    </xdr:from>
    <xdr:ext cx="184666" cy="280988"/>
    <xdr:sp macro="" textlink="">
      <xdr:nvSpPr>
        <xdr:cNvPr id="168" name="11 CuadroTexto">
          <a:extLst>
            <a:ext uri="{FF2B5EF4-FFF2-40B4-BE49-F238E27FC236}">
              <a16:creationId xmlns:a16="http://schemas.microsoft.com/office/drawing/2014/main" xmlns="" id="{00000000-0008-0000-0000-0000AA000000}"/>
            </a:ext>
          </a:extLst>
        </xdr:cNvPr>
        <xdr:cNvSpPr txBox="1"/>
      </xdr:nvSpPr>
      <xdr:spPr>
        <a:xfrm>
          <a:off x="1962150" y="13716000"/>
          <a:ext cx="184666"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67</xdr:row>
      <xdr:rowOff>0</xdr:rowOff>
    </xdr:from>
    <xdr:ext cx="196208" cy="282900"/>
    <xdr:sp macro="" textlink="">
      <xdr:nvSpPr>
        <xdr:cNvPr id="169" name="12 CuadroTexto">
          <a:extLst>
            <a:ext uri="{FF2B5EF4-FFF2-40B4-BE49-F238E27FC236}">
              <a16:creationId xmlns:a16="http://schemas.microsoft.com/office/drawing/2014/main" xmlns="" id="{00000000-0008-0000-0000-0000AB000000}"/>
            </a:ext>
          </a:extLst>
        </xdr:cNvPr>
        <xdr:cNvSpPr txBox="1"/>
      </xdr:nvSpPr>
      <xdr:spPr>
        <a:xfrm>
          <a:off x="1962150" y="1371600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67</xdr:row>
      <xdr:rowOff>0</xdr:rowOff>
    </xdr:from>
    <xdr:ext cx="173803" cy="280296"/>
    <xdr:sp macro="" textlink="">
      <xdr:nvSpPr>
        <xdr:cNvPr id="170" name="169 CuadroTexto">
          <a:extLst>
            <a:ext uri="{FF2B5EF4-FFF2-40B4-BE49-F238E27FC236}">
              <a16:creationId xmlns:a16="http://schemas.microsoft.com/office/drawing/2014/main" xmlns="" id="{00000000-0008-0000-0000-0000AC000000}"/>
            </a:ext>
          </a:extLst>
        </xdr:cNvPr>
        <xdr:cNvSpPr txBox="1"/>
      </xdr:nvSpPr>
      <xdr:spPr>
        <a:xfrm>
          <a:off x="1962150" y="13716000"/>
          <a:ext cx="173803" cy="280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67</xdr:row>
      <xdr:rowOff>0</xdr:rowOff>
    </xdr:from>
    <xdr:ext cx="173803" cy="282900"/>
    <xdr:sp macro="" textlink="">
      <xdr:nvSpPr>
        <xdr:cNvPr id="171" name="170 CuadroTexto">
          <a:extLst>
            <a:ext uri="{FF2B5EF4-FFF2-40B4-BE49-F238E27FC236}">
              <a16:creationId xmlns:a16="http://schemas.microsoft.com/office/drawing/2014/main" xmlns="" id="{00000000-0008-0000-0000-0000AD000000}"/>
            </a:ext>
          </a:extLst>
        </xdr:cNvPr>
        <xdr:cNvSpPr txBox="1"/>
      </xdr:nvSpPr>
      <xdr:spPr>
        <a:xfrm>
          <a:off x="1962150" y="13716000"/>
          <a:ext cx="173803"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67</xdr:row>
      <xdr:rowOff>0</xdr:rowOff>
    </xdr:from>
    <xdr:ext cx="196208" cy="282900"/>
    <xdr:sp macro="" textlink="">
      <xdr:nvSpPr>
        <xdr:cNvPr id="172" name="171 CuadroTexto">
          <a:extLst>
            <a:ext uri="{FF2B5EF4-FFF2-40B4-BE49-F238E27FC236}">
              <a16:creationId xmlns:a16="http://schemas.microsoft.com/office/drawing/2014/main" xmlns="" id="{00000000-0008-0000-0000-0000AE000000}"/>
            </a:ext>
          </a:extLst>
        </xdr:cNvPr>
        <xdr:cNvSpPr txBox="1"/>
      </xdr:nvSpPr>
      <xdr:spPr>
        <a:xfrm>
          <a:off x="1962150" y="1371600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67</xdr:row>
      <xdr:rowOff>0</xdr:rowOff>
    </xdr:from>
    <xdr:ext cx="184666" cy="280988"/>
    <xdr:sp macro="" textlink="">
      <xdr:nvSpPr>
        <xdr:cNvPr id="173" name="11 CuadroTexto">
          <a:extLst>
            <a:ext uri="{FF2B5EF4-FFF2-40B4-BE49-F238E27FC236}">
              <a16:creationId xmlns:a16="http://schemas.microsoft.com/office/drawing/2014/main" xmlns="" id="{00000000-0008-0000-0000-0000AF000000}"/>
            </a:ext>
          </a:extLst>
        </xdr:cNvPr>
        <xdr:cNvSpPr txBox="1"/>
      </xdr:nvSpPr>
      <xdr:spPr>
        <a:xfrm>
          <a:off x="1962150" y="13716000"/>
          <a:ext cx="184666"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67</xdr:row>
      <xdr:rowOff>0</xdr:rowOff>
    </xdr:from>
    <xdr:ext cx="196208" cy="282900"/>
    <xdr:sp macro="" textlink="">
      <xdr:nvSpPr>
        <xdr:cNvPr id="174" name="12 CuadroTexto">
          <a:extLst>
            <a:ext uri="{FF2B5EF4-FFF2-40B4-BE49-F238E27FC236}">
              <a16:creationId xmlns:a16="http://schemas.microsoft.com/office/drawing/2014/main" xmlns="" id="{00000000-0008-0000-0000-0000B0000000}"/>
            </a:ext>
          </a:extLst>
        </xdr:cNvPr>
        <xdr:cNvSpPr txBox="1"/>
      </xdr:nvSpPr>
      <xdr:spPr>
        <a:xfrm>
          <a:off x="1962150" y="1371600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67</xdr:row>
      <xdr:rowOff>0</xdr:rowOff>
    </xdr:from>
    <xdr:ext cx="173803" cy="280296"/>
    <xdr:sp macro="" textlink="">
      <xdr:nvSpPr>
        <xdr:cNvPr id="175" name="174 CuadroTexto">
          <a:extLst>
            <a:ext uri="{FF2B5EF4-FFF2-40B4-BE49-F238E27FC236}">
              <a16:creationId xmlns:a16="http://schemas.microsoft.com/office/drawing/2014/main" xmlns="" id="{00000000-0008-0000-0000-0000B1000000}"/>
            </a:ext>
          </a:extLst>
        </xdr:cNvPr>
        <xdr:cNvSpPr txBox="1"/>
      </xdr:nvSpPr>
      <xdr:spPr>
        <a:xfrm>
          <a:off x="1962150" y="13716000"/>
          <a:ext cx="173803" cy="280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72</xdr:row>
      <xdr:rowOff>0</xdr:rowOff>
    </xdr:from>
    <xdr:ext cx="173803" cy="282900"/>
    <xdr:sp macro="" textlink="">
      <xdr:nvSpPr>
        <xdr:cNvPr id="176" name="175 CuadroTexto">
          <a:extLst>
            <a:ext uri="{FF2B5EF4-FFF2-40B4-BE49-F238E27FC236}">
              <a16:creationId xmlns:a16="http://schemas.microsoft.com/office/drawing/2014/main" xmlns="" id="{00000000-0008-0000-0000-0000B2000000}"/>
            </a:ext>
          </a:extLst>
        </xdr:cNvPr>
        <xdr:cNvSpPr txBox="1"/>
      </xdr:nvSpPr>
      <xdr:spPr>
        <a:xfrm>
          <a:off x="1962150" y="14716125"/>
          <a:ext cx="173803"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72</xdr:row>
      <xdr:rowOff>0</xdr:rowOff>
    </xdr:from>
    <xdr:ext cx="196208" cy="282900"/>
    <xdr:sp macro="" textlink="">
      <xdr:nvSpPr>
        <xdr:cNvPr id="177" name="176 CuadroTexto">
          <a:extLst>
            <a:ext uri="{FF2B5EF4-FFF2-40B4-BE49-F238E27FC236}">
              <a16:creationId xmlns:a16="http://schemas.microsoft.com/office/drawing/2014/main" xmlns="" id="{00000000-0008-0000-0000-0000B3000000}"/>
            </a:ext>
          </a:extLst>
        </xdr:cNvPr>
        <xdr:cNvSpPr txBox="1"/>
      </xdr:nvSpPr>
      <xdr:spPr>
        <a:xfrm>
          <a:off x="1962150" y="14716125"/>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72</xdr:row>
      <xdr:rowOff>0</xdr:rowOff>
    </xdr:from>
    <xdr:ext cx="184666" cy="280988"/>
    <xdr:sp macro="" textlink="">
      <xdr:nvSpPr>
        <xdr:cNvPr id="178" name="11 CuadroTexto">
          <a:extLst>
            <a:ext uri="{FF2B5EF4-FFF2-40B4-BE49-F238E27FC236}">
              <a16:creationId xmlns:a16="http://schemas.microsoft.com/office/drawing/2014/main" xmlns="" id="{00000000-0008-0000-0000-0000B4000000}"/>
            </a:ext>
          </a:extLst>
        </xdr:cNvPr>
        <xdr:cNvSpPr txBox="1"/>
      </xdr:nvSpPr>
      <xdr:spPr>
        <a:xfrm>
          <a:off x="1962150" y="14716125"/>
          <a:ext cx="184666"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72</xdr:row>
      <xdr:rowOff>0</xdr:rowOff>
    </xdr:from>
    <xdr:ext cx="196208" cy="282900"/>
    <xdr:sp macro="" textlink="">
      <xdr:nvSpPr>
        <xdr:cNvPr id="179" name="12 CuadroTexto">
          <a:extLst>
            <a:ext uri="{FF2B5EF4-FFF2-40B4-BE49-F238E27FC236}">
              <a16:creationId xmlns:a16="http://schemas.microsoft.com/office/drawing/2014/main" xmlns="" id="{00000000-0008-0000-0000-0000B5000000}"/>
            </a:ext>
          </a:extLst>
        </xdr:cNvPr>
        <xdr:cNvSpPr txBox="1"/>
      </xdr:nvSpPr>
      <xdr:spPr>
        <a:xfrm>
          <a:off x="1962150" y="14716125"/>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72</xdr:row>
      <xdr:rowOff>0</xdr:rowOff>
    </xdr:from>
    <xdr:ext cx="173803" cy="280296"/>
    <xdr:sp macro="" textlink="">
      <xdr:nvSpPr>
        <xdr:cNvPr id="180" name="179 CuadroTexto">
          <a:extLst>
            <a:ext uri="{FF2B5EF4-FFF2-40B4-BE49-F238E27FC236}">
              <a16:creationId xmlns:a16="http://schemas.microsoft.com/office/drawing/2014/main" xmlns="" id="{00000000-0008-0000-0000-0000B6000000}"/>
            </a:ext>
          </a:extLst>
        </xdr:cNvPr>
        <xdr:cNvSpPr txBox="1"/>
      </xdr:nvSpPr>
      <xdr:spPr>
        <a:xfrm>
          <a:off x="1962150" y="14716125"/>
          <a:ext cx="173803" cy="280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72</xdr:row>
      <xdr:rowOff>0</xdr:rowOff>
    </xdr:from>
    <xdr:ext cx="173803" cy="282900"/>
    <xdr:sp macro="" textlink="">
      <xdr:nvSpPr>
        <xdr:cNvPr id="181" name="180 CuadroTexto">
          <a:extLst>
            <a:ext uri="{FF2B5EF4-FFF2-40B4-BE49-F238E27FC236}">
              <a16:creationId xmlns:a16="http://schemas.microsoft.com/office/drawing/2014/main" xmlns="" id="{00000000-0008-0000-0000-0000B7000000}"/>
            </a:ext>
          </a:extLst>
        </xdr:cNvPr>
        <xdr:cNvSpPr txBox="1"/>
      </xdr:nvSpPr>
      <xdr:spPr>
        <a:xfrm>
          <a:off x="1962150" y="14716125"/>
          <a:ext cx="173803"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72</xdr:row>
      <xdr:rowOff>0</xdr:rowOff>
    </xdr:from>
    <xdr:ext cx="196208" cy="282900"/>
    <xdr:sp macro="" textlink="">
      <xdr:nvSpPr>
        <xdr:cNvPr id="182" name="181 CuadroTexto">
          <a:extLst>
            <a:ext uri="{FF2B5EF4-FFF2-40B4-BE49-F238E27FC236}">
              <a16:creationId xmlns:a16="http://schemas.microsoft.com/office/drawing/2014/main" xmlns="" id="{00000000-0008-0000-0000-0000B8000000}"/>
            </a:ext>
          </a:extLst>
        </xdr:cNvPr>
        <xdr:cNvSpPr txBox="1"/>
      </xdr:nvSpPr>
      <xdr:spPr>
        <a:xfrm>
          <a:off x="1962150" y="14716125"/>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72</xdr:row>
      <xdr:rowOff>0</xdr:rowOff>
    </xdr:from>
    <xdr:ext cx="184666" cy="280988"/>
    <xdr:sp macro="" textlink="">
      <xdr:nvSpPr>
        <xdr:cNvPr id="183" name="11 CuadroTexto">
          <a:extLst>
            <a:ext uri="{FF2B5EF4-FFF2-40B4-BE49-F238E27FC236}">
              <a16:creationId xmlns:a16="http://schemas.microsoft.com/office/drawing/2014/main" xmlns="" id="{00000000-0008-0000-0000-0000B9000000}"/>
            </a:ext>
          </a:extLst>
        </xdr:cNvPr>
        <xdr:cNvSpPr txBox="1"/>
      </xdr:nvSpPr>
      <xdr:spPr>
        <a:xfrm>
          <a:off x="1962150" y="14716125"/>
          <a:ext cx="184666"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72</xdr:row>
      <xdr:rowOff>0</xdr:rowOff>
    </xdr:from>
    <xdr:ext cx="196208" cy="282900"/>
    <xdr:sp macro="" textlink="">
      <xdr:nvSpPr>
        <xdr:cNvPr id="184" name="12 CuadroTexto">
          <a:extLst>
            <a:ext uri="{FF2B5EF4-FFF2-40B4-BE49-F238E27FC236}">
              <a16:creationId xmlns:a16="http://schemas.microsoft.com/office/drawing/2014/main" xmlns="" id="{00000000-0008-0000-0000-0000BA000000}"/>
            </a:ext>
          </a:extLst>
        </xdr:cNvPr>
        <xdr:cNvSpPr txBox="1"/>
      </xdr:nvSpPr>
      <xdr:spPr>
        <a:xfrm>
          <a:off x="1962150" y="14716125"/>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72</xdr:row>
      <xdr:rowOff>0</xdr:rowOff>
    </xdr:from>
    <xdr:ext cx="173803" cy="280296"/>
    <xdr:sp macro="" textlink="">
      <xdr:nvSpPr>
        <xdr:cNvPr id="185" name="184 CuadroTexto">
          <a:extLst>
            <a:ext uri="{FF2B5EF4-FFF2-40B4-BE49-F238E27FC236}">
              <a16:creationId xmlns:a16="http://schemas.microsoft.com/office/drawing/2014/main" xmlns="" id="{00000000-0008-0000-0000-0000BB000000}"/>
            </a:ext>
          </a:extLst>
        </xdr:cNvPr>
        <xdr:cNvSpPr txBox="1"/>
      </xdr:nvSpPr>
      <xdr:spPr>
        <a:xfrm>
          <a:off x="1962150" y="14716125"/>
          <a:ext cx="173803" cy="280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81</xdr:row>
      <xdr:rowOff>0</xdr:rowOff>
    </xdr:from>
    <xdr:ext cx="194385" cy="289055"/>
    <xdr:sp macro="" textlink="">
      <xdr:nvSpPr>
        <xdr:cNvPr id="186" name="185 CuadroTexto">
          <a:extLst>
            <a:ext uri="{FF2B5EF4-FFF2-40B4-BE49-F238E27FC236}">
              <a16:creationId xmlns:a16="http://schemas.microsoft.com/office/drawing/2014/main" xmlns="" id="{00000000-0008-0000-0000-00005C000000}"/>
            </a:ext>
          </a:extLst>
        </xdr:cNvPr>
        <xdr:cNvSpPr txBox="1"/>
      </xdr:nvSpPr>
      <xdr:spPr>
        <a:xfrm>
          <a:off x="1962150" y="16516350"/>
          <a:ext cx="194385" cy="28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81</xdr:row>
      <xdr:rowOff>0</xdr:rowOff>
    </xdr:from>
    <xdr:ext cx="194385" cy="664377"/>
    <xdr:sp macro="" textlink="">
      <xdr:nvSpPr>
        <xdr:cNvPr id="187" name="186 CuadroTexto">
          <a:extLst>
            <a:ext uri="{FF2B5EF4-FFF2-40B4-BE49-F238E27FC236}">
              <a16:creationId xmlns:a16="http://schemas.microsoft.com/office/drawing/2014/main" xmlns="" id="{00000000-0008-0000-0000-00005D000000}"/>
            </a:ext>
          </a:extLst>
        </xdr:cNvPr>
        <xdr:cNvSpPr txBox="1"/>
      </xdr:nvSpPr>
      <xdr:spPr>
        <a:xfrm>
          <a:off x="1962150" y="16516350"/>
          <a:ext cx="194385" cy="664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81</xdr:row>
      <xdr:rowOff>0</xdr:rowOff>
    </xdr:from>
    <xdr:ext cx="184666" cy="290678"/>
    <xdr:sp macro="" textlink="">
      <xdr:nvSpPr>
        <xdr:cNvPr id="188" name="187 CuadroTexto">
          <a:extLst>
            <a:ext uri="{FF2B5EF4-FFF2-40B4-BE49-F238E27FC236}">
              <a16:creationId xmlns:a16="http://schemas.microsoft.com/office/drawing/2014/main" xmlns="" id="{00000000-0008-0000-0000-00005E000000}"/>
            </a:ext>
          </a:extLst>
        </xdr:cNvPr>
        <xdr:cNvSpPr txBox="1"/>
      </xdr:nvSpPr>
      <xdr:spPr>
        <a:xfrm>
          <a:off x="1962150" y="16516350"/>
          <a:ext cx="184666" cy="29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81</xdr:row>
      <xdr:rowOff>0</xdr:rowOff>
    </xdr:from>
    <xdr:ext cx="194385" cy="289055"/>
    <xdr:sp macro="" textlink="">
      <xdr:nvSpPr>
        <xdr:cNvPr id="189" name="188 CuadroTexto">
          <a:extLst>
            <a:ext uri="{FF2B5EF4-FFF2-40B4-BE49-F238E27FC236}">
              <a16:creationId xmlns:a16="http://schemas.microsoft.com/office/drawing/2014/main" xmlns="" id="{00000000-0008-0000-0000-00005F000000}"/>
            </a:ext>
          </a:extLst>
        </xdr:cNvPr>
        <xdr:cNvSpPr txBox="1"/>
      </xdr:nvSpPr>
      <xdr:spPr>
        <a:xfrm>
          <a:off x="1962150" y="16516350"/>
          <a:ext cx="194385" cy="28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81</xdr:row>
      <xdr:rowOff>0</xdr:rowOff>
    </xdr:from>
    <xdr:ext cx="194385" cy="664377"/>
    <xdr:sp macro="" textlink="">
      <xdr:nvSpPr>
        <xdr:cNvPr id="190" name="189 CuadroTexto">
          <a:extLst>
            <a:ext uri="{FF2B5EF4-FFF2-40B4-BE49-F238E27FC236}">
              <a16:creationId xmlns:a16="http://schemas.microsoft.com/office/drawing/2014/main" xmlns="" id="{00000000-0008-0000-0000-000060000000}"/>
            </a:ext>
          </a:extLst>
        </xdr:cNvPr>
        <xdr:cNvSpPr txBox="1"/>
      </xdr:nvSpPr>
      <xdr:spPr>
        <a:xfrm>
          <a:off x="1962150" y="16516350"/>
          <a:ext cx="194385" cy="664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81</xdr:row>
      <xdr:rowOff>0</xdr:rowOff>
    </xdr:from>
    <xdr:ext cx="184666" cy="290678"/>
    <xdr:sp macro="" textlink="">
      <xdr:nvSpPr>
        <xdr:cNvPr id="191" name="190 CuadroTexto">
          <a:extLst>
            <a:ext uri="{FF2B5EF4-FFF2-40B4-BE49-F238E27FC236}">
              <a16:creationId xmlns:a16="http://schemas.microsoft.com/office/drawing/2014/main" xmlns="" id="{00000000-0008-0000-0000-000061000000}"/>
            </a:ext>
          </a:extLst>
        </xdr:cNvPr>
        <xdr:cNvSpPr txBox="1"/>
      </xdr:nvSpPr>
      <xdr:spPr>
        <a:xfrm>
          <a:off x="1962150" y="16516350"/>
          <a:ext cx="184666" cy="29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81</xdr:row>
      <xdr:rowOff>0</xdr:rowOff>
    </xdr:from>
    <xdr:ext cx="173803" cy="282900"/>
    <xdr:sp macro="" textlink="">
      <xdr:nvSpPr>
        <xdr:cNvPr id="192" name="191 CuadroTexto">
          <a:extLst>
            <a:ext uri="{FF2B5EF4-FFF2-40B4-BE49-F238E27FC236}">
              <a16:creationId xmlns:a16="http://schemas.microsoft.com/office/drawing/2014/main" xmlns="" id="{00000000-0008-0000-0000-000062000000}"/>
            </a:ext>
          </a:extLst>
        </xdr:cNvPr>
        <xdr:cNvSpPr txBox="1"/>
      </xdr:nvSpPr>
      <xdr:spPr>
        <a:xfrm>
          <a:off x="1962150" y="16516350"/>
          <a:ext cx="173803"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81</xdr:row>
      <xdr:rowOff>0</xdr:rowOff>
    </xdr:from>
    <xdr:ext cx="196208" cy="282900"/>
    <xdr:sp macro="" textlink="">
      <xdr:nvSpPr>
        <xdr:cNvPr id="193" name="192 CuadroTexto">
          <a:extLst>
            <a:ext uri="{FF2B5EF4-FFF2-40B4-BE49-F238E27FC236}">
              <a16:creationId xmlns:a16="http://schemas.microsoft.com/office/drawing/2014/main" xmlns="" id="{00000000-0008-0000-0000-000063000000}"/>
            </a:ext>
          </a:extLst>
        </xdr:cNvPr>
        <xdr:cNvSpPr txBox="1"/>
      </xdr:nvSpPr>
      <xdr:spPr>
        <a:xfrm>
          <a:off x="1962150" y="1651635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81</xdr:row>
      <xdr:rowOff>0</xdr:rowOff>
    </xdr:from>
    <xdr:ext cx="184666" cy="280988"/>
    <xdr:sp macro="" textlink="">
      <xdr:nvSpPr>
        <xdr:cNvPr id="194" name="11 CuadroTexto">
          <a:extLst>
            <a:ext uri="{FF2B5EF4-FFF2-40B4-BE49-F238E27FC236}">
              <a16:creationId xmlns:a16="http://schemas.microsoft.com/office/drawing/2014/main" xmlns="" id="{00000000-0008-0000-0000-000064000000}"/>
            </a:ext>
          </a:extLst>
        </xdr:cNvPr>
        <xdr:cNvSpPr txBox="1"/>
      </xdr:nvSpPr>
      <xdr:spPr>
        <a:xfrm>
          <a:off x="1962150" y="16516350"/>
          <a:ext cx="184666"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81</xdr:row>
      <xdr:rowOff>0</xdr:rowOff>
    </xdr:from>
    <xdr:ext cx="196208" cy="282900"/>
    <xdr:sp macro="" textlink="">
      <xdr:nvSpPr>
        <xdr:cNvPr id="195" name="12 CuadroTexto">
          <a:extLst>
            <a:ext uri="{FF2B5EF4-FFF2-40B4-BE49-F238E27FC236}">
              <a16:creationId xmlns:a16="http://schemas.microsoft.com/office/drawing/2014/main" xmlns="" id="{00000000-0008-0000-0000-000065000000}"/>
            </a:ext>
          </a:extLst>
        </xdr:cNvPr>
        <xdr:cNvSpPr txBox="1"/>
      </xdr:nvSpPr>
      <xdr:spPr>
        <a:xfrm>
          <a:off x="1962150" y="1651635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81</xdr:row>
      <xdr:rowOff>0</xdr:rowOff>
    </xdr:from>
    <xdr:ext cx="173803" cy="280296"/>
    <xdr:sp macro="" textlink="">
      <xdr:nvSpPr>
        <xdr:cNvPr id="196" name="195 CuadroTexto">
          <a:extLst>
            <a:ext uri="{FF2B5EF4-FFF2-40B4-BE49-F238E27FC236}">
              <a16:creationId xmlns:a16="http://schemas.microsoft.com/office/drawing/2014/main" xmlns="" id="{00000000-0008-0000-0000-000066000000}"/>
            </a:ext>
          </a:extLst>
        </xdr:cNvPr>
        <xdr:cNvSpPr txBox="1"/>
      </xdr:nvSpPr>
      <xdr:spPr>
        <a:xfrm>
          <a:off x="1962150" y="16516350"/>
          <a:ext cx="173803" cy="280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81</xdr:row>
      <xdr:rowOff>0</xdr:rowOff>
    </xdr:from>
    <xdr:ext cx="173803" cy="282900"/>
    <xdr:sp macro="" textlink="">
      <xdr:nvSpPr>
        <xdr:cNvPr id="197" name="196 CuadroTexto">
          <a:extLst>
            <a:ext uri="{FF2B5EF4-FFF2-40B4-BE49-F238E27FC236}">
              <a16:creationId xmlns:a16="http://schemas.microsoft.com/office/drawing/2014/main" xmlns="" id="{00000000-0008-0000-0000-000067000000}"/>
            </a:ext>
          </a:extLst>
        </xdr:cNvPr>
        <xdr:cNvSpPr txBox="1"/>
      </xdr:nvSpPr>
      <xdr:spPr>
        <a:xfrm>
          <a:off x="1962150" y="16516350"/>
          <a:ext cx="173803"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81</xdr:row>
      <xdr:rowOff>0</xdr:rowOff>
    </xdr:from>
    <xdr:ext cx="196208" cy="282900"/>
    <xdr:sp macro="" textlink="">
      <xdr:nvSpPr>
        <xdr:cNvPr id="198" name="197 CuadroTexto">
          <a:extLst>
            <a:ext uri="{FF2B5EF4-FFF2-40B4-BE49-F238E27FC236}">
              <a16:creationId xmlns:a16="http://schemas.microsoft.com/office/drawing/2014/main" xmlns="" id="{00000000-0008-0000-0000-000068000000}"/>
            </a:ext>
          </a:extLst>
        </xdr:cNvPr>
        <xdr:cNvSpPr txBox="1"/>
      </xdr:nvSpPr>
      <xdr:spPr>
        <a:xfrm>
          <a:off x="1962150" y="1651635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81</xdr:row>
      <xdr:rowOff>0</xdr:rowOff>
    </xdr:from>
    <xdr:ext cx="184666" cy="280988"/>
    <xdr:sp macro="" textlink="">
      <xdr:nvSpPr>
        <xdr:cNvPr id="199" name="11 CuadroTexto">
          <a:extLst>
            <a:ext uri="{FF2B5EF4-FFF2-40B4-BE49-F238E27FC236}">
              <a16:creationId xmlns:a16="http://schemas.microsoft.com/office/drawing/2014/main" xmlns="" id="{00000000-0008-0000-0000-000069000000}"/>
            </a:ext>
          </a:extLst>
        </xdr:cNvPr>
        <xdr:cNvSpPr txBox="1"/>
      </xdr:nvSpPr>
      <xdr:spPr>
        <a:xfrm>
          <a:off x="1962150" y="16516350"/>
          <a:ext cx="184666"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81</xdr:row>
      <xdr:rowOff>0</xdr:rowOff>
    </xdr:from>
    <xdr:ext cx="196208" cy="282900"/>
    <xdr:sp macro="" textlink="">
      <xdr:nvSpPr>
        <xdr:cNvPr id="200" name="12 CuadroTexto">
          <a:extLst>
            <a:ext uri="{FF2B5EF4-FFF2-40B4-BE49-F238E27FC236}">
              <a16:creationId xmlns:a16="http://schemas.microsoft.com/office/drawing/2014/main" xmlns="" id="{00000000-0008-0000-0000-00006A000000}"/>
            </a:ext>
          </a:extLst>
        </xdr:cNvPr>
        <xdr:cNvSpPr txBox="1"/>
      </xdr:nvSpPr>
      <xdr:spPr>
        <a:xfrm>
          <a:off x="1962150" y="1651635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81</xdr:row>
      <xdr:rowOff>0</xdr:rowOff>
    </xdr:from>
    <xdr:ext cx="173803" cy="280296"/>
    <xdr:sp macro="" textlink="">
      <xdr:nvSpPr>
        <xdr:cNvPr id="201" name="200 CuadroTexto">
          <a:extLst>
            <a:ext uri="{FF2B5EF4-FFF2-40B4-BE49-F238E27FC236}">
              <a16:creationId xmlns:a16="http://schemas.microsoft.com/office/drawing/2014/main" xmlns="" id="{00000000-0008-0000-0000-00006B000000}"/>
            </a:ext>
          </a:extLst>
        </xdr:cNvPr>
        <xdr:cNvSpPr txBox="1"/>
      </xdr:nvSpPr>
      <xdr:spPr>
        <a:xfrm>
          <a:off x="1962150" y="16516350"/>
          <a:ext cx="173803" cy="280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85</xdr:row>
      <xdr:rowOff>0</xdr:rowOff>
    </xdr:from>
    <xdr:ext cx="173803" cy="282900"/>
    <xdr:sp macro="" textlink="">
      <xdr:nvSpPr>
        <xdr:cNvPr id="202" name="201 CuadroTexto">
          <a:extLst>
            <a:ext uri="{FF2B5EF4-FFF2-40B4-BE49-F238E27FC236}">
              <a16:creationId xmlns:a16="http://schemas.microsoft.com/office/drawing/2014/main" xmlns="" id="{00000000-0008-0000-0000-00006C000000}"/>
            </a:ext>
          </a:extLst>
        </xdr:cNvPr>
        <xdr:cNvSpPr txBox="1"/>
      </xdr:nvSpPr>
      <xdr:spPr>
        <a:xfrm>
          <a:off x="1962150" y="17316450"/>
          <a:ext cx="173803"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85</xdr:row>
      <xdr:rowOff>0</xdr:rowOff>
    </xdr:from>
    <xdr:ext cx="196208" cy="282900"/>
    <xdr:sp macro="" textlink="">
      <xdr:nvSpPr>
        <xdr:cNvPr id="203" name="202 CuadroTexto">
          <a:extLst>
            <a:ext uri="{FF2B5EF4-FFF2-40B4-BE49-F238E27FC236}">
              <a16:creationId xmlns:a16="http://schemas.microsoft.com/office/drawing/2014/main" xmlns="" id="{00000000-0008-0000-0000-00006D000000}"/>
            </a:ext>
          </a:extLst>
        </xdr:cNvPr>
        <xdr:cNvSpPr txBox="1"/>
      </xdr:nvSpPr>
      <xdr:spPr>
        <a:xfrm>
          <a:off x="1962150" y="1731645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85</xdr:row>
      <xdr:rowOff>0</xdr:rowOff>
    </xdr:from>
    <xdr:ext cx="184666" cy="280988"/>
    <xdr:sp macro="" textlink="">
      <xdr:nvSpPr>
        <xdr:cNvPr id="204" name="11 CuadroTexto">
          <a:extLst>
            <a:ext uri="{FF2B5EF4-FFF2-40B4-BE49-F238E27FC236}">
              <a16:creationId xmlns:a16="http://schemas.microsoft.com/office/drawing/2014/main" xmlns="" id="{00000000-0008-0000-0000-00006E000000}"/>
            </a:ext>
          </a:extLst>
        </xdr:cNvPr>
        <xdr:cNvSpPr txBox="1"/>
      </xdr:nvSpPr>
      <xdr:spPr>
        <a:xfrm>
          <a:off x="1962150" y="17316450"/>
          <a:ext cx="184666"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85</xdr:row>
      <xdr:rowOff>0</xdr:rowOff>
    </xdr:from>
    <xdr:ext cx="196208" cy="282900"/>
    <xdr:sp macro="" textlink="">
      <xdr:nvSpPr>
        <xdr:cNvPr id="205" name="12 CuadroTexto">
          <a:extLst>
            <a:ext uri="{FF2B5EF4-FFF2-40B4-BE49-F238E27FC236}">
              <a16:creationId xmlns:a16="http://schemas.microsoft.com/office/drawing/2014/main" xmlns="" id="{00000000-0008-0000-0000-00006F000000}"/>
            </a:ext>
          </a:extLst>
        </xdr:cNvPr>
        <xdr:cNvSpPr txBox="1"/>
      </xdr:nvSpPr>
      <xdr:spPr>
        <a:xfrm>
          <a:off x="1962150" y="1731645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85</xdr:row>
      <xdr:rowOff>0</xdr:rowOff>
    </xdr:from>
    <xdr:ext cx="173803" cy="280296"/>
    <xdr:sp macro="" textlink="">
      <xdr:nvSpPr>
        <xdr:cNvPr id="206" name="205 CuadroTexto">
          <a:extLst>
            <a:ext uri="{FF2B5EF4-FFF2-40B4-BE49-F238E27FC236}">
              <a16:creationId xmlns:a16="http://schemas.microsoft.com/office/drawing/2014/main" xmlns="" id="{00000000-0008-0000-0000-000070000000}"/>
            </a:ext>
          </a:extLst>
        </xdr:cNvPr>
        <xdr:cNvSpPr txBox="1"/>
      </xdr:nvSpPr>
      <xdr:spPr>
        <a:xfrm>
          <a:off x="1962150" y="17316450"/>
          <a:ext cx="173803" cy="280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85</xdr:row>
      <xdr:rowOff>0</xdr:rowOff>
    </xdr:from>
    <xdr:ext cx="173803" cy="282900"/>
    <xdr:sp macro="" textlink="">
      <xdr:nvSpPr>
        <xdr:cNvPr id="207" name="206 CuadroTexto">
          <a:extLst>
            <a:ext uri="{FF2B5EF4-FFF2-40B4-BE49-F238E27FC236}">
              <a16:creationId xmlns:a16="http://schemas.microsoft.com/office/drawing/2014/main" xmlns="" id="{00000000-0008-0000-0000-000071000000}"/>
            </a:ext>
          </a:extLst>
        </xdr:cNvPr>
        <xdr:cNvSpPr txBox="1"/>
      </xdr:nvSpPr>
      <xdr:spPr>
        <a:xfrm>
          <a:off x="1962150" y="17316450"/>
          <a:ext cx="173803"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85</xdr:row>
      <xdr:rowOff>0</xdr:rowOff>
    </xdr:from>
    <xdr:ext cx="196208" cy="282900"/>
    <xdr:sp macro="" textlink="">
      <xdr:nvSpPr>
        <xdr:cNvPr id="208" name="207 CuadroTexto">
          <a:extLst>
            <a:ext uri="{FF2B5EF4-FFF2-40B4-BE49-F238E27FC236}">
              <a16:creationId xmlns:a16="http://schemas.microsoft.com/office/drawing/2014/main" xmlns="" id="{00000000-0008-0000-0000-000072000000}"/>
            </a:ext>
          </a:extLst>
        </xdr:cNvPr>
        <xdr:cNvSpPr txBox="1"/>
      </xdr:nvSpPr>
      <xdr:spPr>
        <a:xfrm>
          <a:off x="1962150" y="1731645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85</xdr:row>
      <xdr:rowOff>0</xdr:rowOff>
    </xdr:from>
    <xdr:ext cx="184666" cy="280988"/>
    <xdr:sp macro="" textlink="">
      <xdr:nvSpPr>
        <xdr:cNvPr id="209" name="11 CuadroTexto">
          <a:extLst>
            <a:ext uri="{FF2B5EF4-FFF2-40B4-BE49-F238E27FC236}">
              <a16:creationId xmlns:a16="http://schemas.microsoft.com/office/drawing/2014/main" xmlns="" id="{00000000-0008-0000-0000-000073000000}"/>
            </a:ext>
          </a:extLst>
        </xdr:cNvPr>
        <xdr:cNvSpPr txBox="1"/>
      </xdr:nvSpPr>
      <xdr:spPr>
        <a:xfrm>
          <a:off x="1962150" y="17316450"/>
          <a:ext cx="184666"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85</xdr:row>
      <xdr:rowOff>0</xdr:rowOff>
    </xdr:from>
    <xdr:ext cx="196208" cy="282900"/>
    <xdr:sp macro="" textlink="">
      <xdr:nvSpPr>
        <xdr:cNvPr id="210" name="12 CuadroTexto">
          <a:extLst>
            <a:ext uri="{FF2B5EF4-FFF2-40B4-BE49-F238E27FC236}">
              <a16:creationId xmlns:a16="http://schemas.microsoft.com/office/drawing/2014/main" xmlns="" id="{00000000-0008-0000-0000-000074000000}"/>
            </a:ext>
          </a:extLst>
        </xdr:cNvPr>
        <xdr:cNvSpPr txBox="1"/>
      </xdr:nvSpPr>
      <xdr:spPr>
        <a:xfrm>
          <a:off x="1962150" y="1731645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85</xdr:row>
      <xdr:rowOff>0</xdr:rowOff>
    </xdr:from>
    <xdr:ext cx="173803" cy="280296"/>
    <xdr:sp macro="" textlink="">
      <xdr:nvSpPr>
        <xdr:cNvPr id="211" name="210 CuadroTexto">
          <a:extLst>
            <a:ext uri="{FF2B5EF4-FFF2-40B4-BE49-F238E27FC236}">
              <a16:creationId xmlns:a16="http://schemas.microsoft.com/office/drawing/2014/main" xmlns="" id="{00000000-0008-0000-0000-000075000000}"/>
            </a:ext>
          </a:extLst>
        </xdr:cNvPr>
        <xdr:cNvSpPr txBox="1"/>
      </xdr:nvSpPr>
      <xdr:spPr>
        <a:xfrm>
          <a:off x="1962150" y="17316450"/>
          <a:ext cx="173803" cy="280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85</xdr:row>
      <xdr:rowOff>0</xdr:rowOff>
    </xdr:from>
    <xdr:ext cx="173803" cy="282900"/>
    <xdr:sp macro="" textlink="">
      <xdr:nvSpPr>
        <xdr:cNvPr id="212" name="211 CuadroTexto">
          <a:extLst>
            <a:ext uri="{FF2B5EF4-FFF2-40B4-BE49-F238E27FC236}">
              <a16:creationId xmlns:a16="http://schemas.microsoft.com/office/drawing/2014/main" xmlns="" id="{00000000-0008-0000-0000-000076000000}"/>
            </a:ext>
          </a:extLst>
        </xdr:cNvPr>
        <xdr:cNvSpPr txBox="1"/>
      </xdr:nvSpPr>
      <xdr:spPr>
        <a:xfrm>
          <a:off x="1962150" y="17316450"/>
          <a:ext cx="173803"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85</xdr:row>
      <xdr:rowOff>0</xdr:rowOff>
    </xdr:from>
    <xdr:ext cx="196208" cy="282900"/>
    <xdr:sp macro="" textlink="">
      <xdr:nvSpPr>
        <xdr:cNvPr id="213" name="212 CuadroTexto">
          <a:extLst>
            <a:ext uri="{FF2B5EF4-FFF2-40B4-BE49-F238E27FC236}">
              <a16:creationId xmlns:a16="http://schemas.microsoft.com/office/drawing/2014/main" xmlns="" id="{00000000-0008-0000-0000-000077000000}"/>
            </a:ext>
          </a:extLst>
        </xdr:cNvPr>
        <xdr:cNvSpPr txBox="1"/>
      </xdr:nvSpPr>
      <xdr:spPr>
        <a:xfrm>
          <a:off x="1962150" y="1731645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85</xdr:row>
      <xdr:rowOff>0</xdr:rowOff>
    </xdr:from>
    <xdr:ext cx="184666" cy="280988"/>
    <xdr:sp macro="" textlink="">
      <xdr:nvSpPr>
        <xdr:cNvPr id="214" name="11 CuadroTexto">
          <a:extLst>
            <a:ext uri="{FF2B5EF4-FFF2-40B4-BE49-F238E27FC236}">
              <a16:creationId xmlns:a16="http://schemas.microsoft.com/office/drawing/2014/main" xmlns="" id="{00000000-0008-0000-0000-000078000000}"/>
            </a:ext>
          </a:extLst>
        </xdr:cNvPr>
        <xdr:cNvSpPr txBox="1"/>
      </xdr:nvSpPr>
      <xdr:spPr>
        <a:xfrm>
          <a:off x="1962150" y="17316450"/>
          <a:ext cx="184666"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85</xdr:row>
      <xdr:rowOff>0</xdr:rowOff>
    </xdr:from>
    <xdr:ext cx="196208" cy="282900"/>
    <xdr:sp macro="" textlink="">
      <xdr:nvSpPr>
        <xdr:cNvPr id="215" name="12 CuadroTexto">
          <a:extLst>
            <a:ext uri="{FF2B5EF4-FFF2-40B4-BE49-F238E27FC236}">
              <a16:creationId xmlns:a16="http://schemas.microsoft.com/office/drawing/2014/main" xmlns="" id="{00000000-0008-0000-0000-000079000000}"/>
            </a:ext>
          </a:extLst>
        </xdr:cNvPr>
        <xdr:cNvSpPr txBox="1"/>
      </xdr:nvSpPr>
      <xdr:spPr>
        <a:xfrm>
          <a:off x="1962150" y="1731645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85</xdr:row>
      <xdr:rowOff>0</xdr:rowOff>
    </xdr:from>
    <xdr:ext cx="173803" cy="280296"/>
    <xdr:sp macro="" textlink="">
      <xdr:nvSpPr>
        <xdr:cNvPr id="216" name="215 CuadroTexto">
          <a:extLst>
            <a:ext uri="{FF2B5EF4-FFF2-40B4-BE49-F238E27FC236}">
              <a16:creationId xmlns:a16="http://schemas.microsoft.com/office/drawing/2014/main" xmlns="" id="{00000000-0008-0000-0000-00007A000000}"/>
            </a:ext>
          </a:extLst>
        </xdr:cNvPr>
        <xdr:cNvSpPr txBox="1"/>
      </xdr:nvSpPr>
      <xdr:spPr>
        <a:xfrm>
          <a:off x="1962150" y="17316450"/>
          <a:ext cx="173803" cy="280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85</xdr:row>
      <xdr:rowOff>0</xdr:rowOff>
    </xdr:from>
    <xdr:ext cx="173803" cy="282900"/>
    <xdr:sp macro="" textlink="">
      <xdr:nvSpPr>
        <xdr:cNvPr id="217" name="216 CuadroTexto">
          <a:extLst>
            <a:ext uri="{FF2B5EF4-FFF2-40B4-BE49-F238E27FC236}">
              <a16:creationId xmlns:a16="http://schemas.microsoft.com/office/drawing/2014/main" xmlns="" id="{00000000-0008-0000-0000-00007B000000}"/>
            </a:ext>
          </a:extLst>
        </xdr:cNvPr>
        <xdr:cNvSpPr txBox="1"/>
      </xdr:nvSpPr>
      <xdr:spPr>
        <a:xfrm>
          <a:off x="1962150" y="17316450"/>
          <a:ext cx="173803"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85</xdr:row>
      <xdr:rowOff>0</xdr:rowOff>
    </xdr:from>
    <xdr:ext cx="196208" cy="282900"/>
    <xdr:sp macro="" textlink="">
      <xdr:nvSpPr>
        <xdr:cNvPr id="218" name="217 CuadroTexto">
          <a:extLst>
            <a:ext uri="{FF2B5EF4-FFF2-40B4-BE49-F238E27FC236}">
              <a16:creationId xmlns:a16="http://schemas.microsoft.com/office/drawing/2014/main" xmlns="" id="{00000000-0008-0000-0000-00007C000000}"/>
            </a:ext>
          </a:extLst>
        </xdr:cNvPr>
        <xdr:cNvSpPr txBox="1"/>
      </xdr:nvSpPr>
      <xdr:spPr>
        <a:xfrm>
          <a:off x="1962150" y="1731645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85</xdr:row>
      <xdr:rowOff>0</xdr:rowOff>
    </xdr:from>
    <xdr:ext cx="184666" cy="280988"/>
    <xdr:sp macro="" textlink="">
      <xdr:nvSpPr>
        <xdr:cNvPr id="219" name="11 CuadroTexto">
          <a:extLst>
            <a:ext uri="{FF2B5EF4-FFF2-40B4-BE49-F238E27FC236}">
              <a16:creationId xmlns:a16="http://schemas.microsoft.com/office/drawing/2014/main" xmlns="" id="{00000000-0008-0000-0000-00007D000000}"/>
            </a:ext>
          </a:extLst>
        </xdr:cNvPr>
        <xdr:cNvSpPr txBox="1"/>
      </xdr:nvSpPr>
      <xdr:spPr>
        <a:xfrm>
          <a:off x="1962150" y="17316450"/>
          <a:ext cx="184666"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r>
            <a:rPr lang="es-MX" sz="1100" b="1" i="0" u="none" strike="noStrike" baseline="0">
              <a:solidFill>
                <a:srgbClr val="000000"/>
              </a:solidFill>
              <a:latin typeface="Calibri"/>
            </a:rPr>
            <a:t> </a:t>
          </a:r>
        </a:p>
      </xdr:txBody>
    </xdr:sp>
    <xdr:clientData/>
  </xdr:oneCellAnchor>
  <xdr:oneCellAnchor>
    <xdr:from>
      <xdr:col>1</xdr:col>
      <xdr:colOff>0</xdr:colOff>
      <xdr:row>85</xdr:row>
      <xdr:rowOff>0</xdr:rowOff>
    </xdr:from>
    <xdr:ext cx="196208" cy="282900"/>
    <xdr:sp macro="" textlink="">
      <xdr:nvSpPr>
        <xdr:cNvPr id="220" name="12 CuadroTexto">
          <a:extLst>
            <a:ext uri="{FF2B5EF4-FFF2-40B4-BE49-F238E27FC236}">
              <a16:creationId xmlns:a16="http://schemas.microsoft.com/office/drawing/2014/main" xmlns="" id="{00000000-0008-0000-0000-00007E000000}"/>
            </a:ext>
          </a:extLst>
        </xdr:cNvPr>
        <xdr:cNvSpPr txBox="1"/>
      </xdr:nvSpPr>
      <xdr:spPr>
        <a:xfrm>
          <a:off x="1962150" y="17316450"/>
          <a:ext cx="196208" cy="28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0</xdr:colOff>
      <xdr:row>85</xdr:row>
      <xdr:rowOff>0</xdr:rowOff>
    </xdr:from>
    <xdr:ext cx="173803" cy="280296"/>
    <xdr:sp macro="" textlink="">
      <xdr:nvSpPr>
        <xdr:cNvPr id="221" name="220 CuadroTexto">
          <a:extLst>
            <a:ext uri="{FF2B5EF4-FFF2-40B4-BE49-F238E27FC236}">
              <a16:creationId xmlns:a16="http://schemas.microsoft.com/office/drawing/2014/main" xmlns="" id="{00000000-0008-0000-0000-00007F000000}"/>
            </a:ext>
          </a:extLst>
        </xdr:cNvPr>
        <xdr:cNvSpPr txBox="1"/>
      </xdr:nvSpPr>
      <xdr:spPr>
        <a:xfrm>
          <a:off x="1962150" y="17316450"/>
          <a:ext cx="173803" cy="280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0</xdr:col>
      <xdr:colOff>576628</xdr:colOff>
      <xdr:row>419</xdr:row>
      <xdr:rowOff>0</xdr:rowOff>
    </xdr:from>
    <xdr:ext cx="184731" cy="264560"/>
    <xdr:sp macro="" textlink="">
      <xdr:nvSpPr>
        <xdr:cNvPr id="222" name="221 CuadroTexto">
          <a:extLst>
            <a:ext uri="{FF2B5EF4-FFF2-40B4-BE49-F238E27FC236}">
              <a16:creationId xmlns:a16="http://schemas.microsoft.com/office/drawing/2014/main" xmlns="" id="{00000000-0008-0000-0000-000007000000}"/>
            </a:ext>
          </a:extLst>
        </xdr:cNvPr>
        <xdr:cNvSpPr txBox="1"/>
      </xdr:nvSpPr>
      <xdr:spPr>
        <a:xfrm>
          <a:off x="576628" y="843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334016</xdr:colOff>
      <xdr:row>419</xdr:row>
      <xdr:rowOff>0</xdr:rowOff>
    </xdr:from>
    <xdr:ext cx="216534" cy="609013"/>
    <xdr:sp macro="" textlink="">
      <xdr:nvSpPr>
        <xdr:cNvPr id="223" name="222 CuadroTexto">
          <a:extLst>
            <a:ext uri="{FF2B5EF4-FFF2-40B4-BE49-F238E27FC236}">
              <a16:creationId xmlns:a16="http://schemas.microsoft.com/office/drawing/2014/main" xmlns="" id="{00000000-0008-0000-0000-000008000000}"/>
            </a:ext>
          </a:extLst>
        </xdr:cNvPr>
        <xdr:cNvSpPr txBox="1"/>
      </xdr:nvSpPr>
      <xdr:spPr>
        <a:xfrm>
          <a:off x="2296166" y="84305775"/>
          <a:ext cx="216534"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1</xdr:col>
      <xdr:colOff>576628</xdr:colOff>
      <xdr:row>419</xdr:row>
      <xdr:rowOff>0</xdr:rowOff>
    </xdr:from>
    <xdr:ext cx="184731" cy="264560"/>
    <xdr:sp macro="" textlink="">
      <xdr:nvSpPr>
        <xdr:cNvPr id="224" name="223 CuadroTexto">
          <a:extLst>
            <a:ext uri="{FF2B5EF4-FFF2-40B4-BE49-F238E27FC236}">
              <a16:creationId xmlns:a16="http://schemas.microsoft.com/office/drawing/2014/main" xmlns="" id="{00000000-0008-0000-0000-000009000000}"/>
            </a:ext>
          </a:extLst>
        </xdr:cNvPr>
        <xdr:cNvSpPr txBox="1"/>
      </xdr:nvSpPr>
      <xdr:spPr>
        <a:xfrm>
          <a:off x="2538778" y="843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4</xdr:col>
      <xdr:colOff>0</xdr:colOff>
      <xdr:row>419</xdr:row>
      <xdr:rowOff>0</xdr:rowOff>
    </xdr:from>
    <xdr:ext cx="216534" cy="609013"/>
    <xdr:sp macro="" textlink="">
      <xdr:nvSpPr>
        <xdr:cNvPr id="225" name="224 CuadroTexto">
          <a:extLst>
            <a:ext uri="{FF2B5EF4-FFF2-40B4-BE49-F238E27FC236}">
              <a16:creationId xmlns:a16="http://schemas.microsoft.com/office/drawing/2014/main" xmlns="" id="{00000000-0008-0000-0000-00000A000000}"/>
            </a:ext>
          </a:extLst>
        </xdr:cNvPr>
        <xdr:cNvSpPr txBox="1"/>
      </xdr:nvSpPr>
      <xdr:spPr>
        <a:xfrm>
          <a:off x="11877675" y="84305775"/>
          <a:ext cx="216534"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0</xdr:col>
      <xdr:colOff>576628</xdr:colOff>
      <xdr:row>419</xdr:row>
      <xdr:rowOff>0</xdr:rowOff>
    </xdr:from>
    <xdr:ext cx="184731" cy="264560"/>
    <xdr:sp macro="" textlink="">
      <xdr:nvSpPr>
        <xdr:cNvPr id="226" name="225 CuadroTexto">
          <a:extLst>
            <a:ext uri="{FF2B5EF4-FFF2-40B4-BE49-F238E27FC236}">
              <a16:creationId xmlns:a16="http://schemas.microsoft.com/office/drawing/2014/main" xmlns="" id="{00000000-0008-0000-0000-00000B000000}"/>
            </a:ext>
          </a:extLst>
        </xdr:cNvPr>
        <xdr:cNvSpPr txBox="1"/>
      </xdr:nvSpPr>
      <xdr:spPr>
        <a:xfrm>
          <a:off x="576628" y="843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xdr:col>
      <xdr:colOff>576628</xdr:colOff>
      <xdr:row>431</xdr:row>
      <xdr:rowOff>0</xdr:rowOff>
    </xdr:from>
    <xdr:ext cx="184731" cy="264560"/>
    <xdr:sp macro="" textlink="">
      <xdr:nvSpPr>
        <xdr:cNvPr id="227" name="226 CuadroTexto">
          <a:extLst>
            <a:ext uri="{FF2B5EF4-FFF2-40B4-BE49-F238E27FC236}">
              <a16:creationId xmlns:a16="http://schemas.microsoft.com/office/drawing/2014/main" xmlns="" id="{00000000-0008-0000-0000-000010000000}"/>
            </a:ext>
          </a:extLst>
        </xdr:cNvPr>
        <xdr:cNvSpPr txBox="1"/>
      </xdr:nvSpPr>
      <xdr:spPr>
        <a:xfrm>
          <a:off x="2538778" y="8714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3</xdr:col>
      <xdr:colOff>0</xdr:colOff>
      <xdr:row>431</xdr:row>
      <xdr:rowOff>0</xdr:rowOff>
    </xdr:from>
    <xdr:ext cx="216534" cy="609013"/>
    <xdr:sp macro="" textlink="">
      <xdr:nvSpPr>
        <xdr:cNvPr id="228" name="227 CuadroTexto">
          <a:extLst>
            <a:ext uri="{FF2B5EF4-FFF2-40B4-BE49-F238E27FC236}">
              <a16:creationId xmlns:a16="http://schemas.microsoft.com/office/drawing/2014/main" xmlns="" id="{00000000-0008-0000-0000-000011000000}"/>
            </a:ext>
          </a:extLst>
        </xdr:cNvPr>
        <xdr:cNvSpPr txBox="1"/>
      </xdr:nvSpPr>
      <xdr:spPr>
        <a:xfrm>
          <a:off x="9972675" y="87144225"/>
          <a:ext cx="216534"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rtl="0">
            <a:defRPr sz="1000"/>
          </a:pPr>
          <a:endParaRPr lang="es-MX" sz="1100" b="0" i="0" u="none" strike="noStrike" baseline="0">
            <a:solidFill>
              <a:srgbClr val="000000"/>
            </a:solidFill>
            <a:latin typeface="Calibri"/>
          </a:endParaRPr>
        </a:p>
        <a:p>
          <a:pPr algn="ctr" rtl="0">
            <a:defRPr sz="1000"/>
          </a:pPr>
          <a:endParaRPr lang="es-MX" sz="1100" b="1" i="0" u="none" strike="noStrike" baseline="0">
            <a:solidFill>
              <a:srgbClr val="000000"/>
            </a:solidFill>
            <a:latin typeface="Calibri"/>
          </a:endParaRPr>
        </a:p>
        <a:p>
          <a:pPr algn="ctr" rtl="0">
            <a:defRPr sz="1000"/>
          </a:pPr>
          <a:r>
            <a:rPr lang="es-MX" sz="1100" b="1" i="0" u="none" strike="noStrike" baseline="0">
              <a:solidFill>
                <a:srgbClr val="000000"/>
              </a:solidFill>
              <a:latin typeface="Calibri"/>
            </a:rPr>
            <a:t> </a:t>
          </a:r>
        </a:p>
      </xdr:txBody>
    </xdr:sp>
    <xdr:clientData/>
  </xdr:oneCellAnchor>
  <xdr:oneCellAnchor>
    <xdr:from>
      <xdr:col>0</xdr:col>
      <xdr:colOff>576628</xdr:colOff>
      <xdr:row>419</xdr:row>
      <xdr:rowOff>0</xdr:rowOff>
    </xdr:from>
    <xdr:ext cx="184731" cy="264560"/>
    <xdr:sp macro="" textlink="">
      <xdr:nvSpPr>
        <xdr:cNvPr id="229" name="228 CuadroTexto">
          <a:extLst>
            <a:ext uri="{FF2B5EF4-FFF2-40B4-BE49-F238E27FC236}">
              <a16:creationId xmlns:a16="http://schemas.microsoft.com/office/drawing/2014/main" xmlns="" id="{00000000-0008-0000-0000-000012000000}"/>
            </a:ext>
          </a:extLst>
        </xdr:cNvPr>
        <xdr:cNvSpPr txBox="1"/>
      </xdr:nvSpPr>
      <xdr:spPr>
        <a:xfrm>
          <a:off x="576628" y="843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0</xdr:col>
      <xdr:colOff>576628</xdr:colOff>
      <xdr:row>420</xdr:row>
      <xdr:rowOff>0</xdr:rowOff>
    </xdr:from>
    <xdr:ext cx="184731" cy="264560"/>
    <xdr:sp macro="" textlink="">
      <xdr:nvSpPr>
        <xdr:cNvPr id="230" name="229 CuadroTexto">
          <a:extLst>
            <a:ext uri="{FF2B5EF4-FFF2-40B4-BE49-F238E27FC236}">
              <a16:creationId xmlns:a16="http://schemas.microsoft.com/office/drawing/2014/main" xmlns="" id="{00000000-0008-0000-0000-000013000000}"/>
            </a:ext>
          </a:extLst>
        </xdr:cNvPr>
        <xdr:cNvSpPr txBox="1"/>
      </xdr:nvSpPr>
      <xdr:spPr>
        <a:xfrm>
          <a:off x="576628" y="846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twoCellAnchor editAs="oneCell">
    <xdr:from>
      <xdr:col>0</xdr:col>
      <xdr:colOff>83820</xdr:colOff>
      <xdr:row>0</xdr:row>
      <xdr:rowOff>60960</xdr:rowOff>
    </xdr:from>
    <xdr:to>
      <xdr:col>0</xdr:col>
      <xdr:colOff>1433173</xdr:colOff>
      <xdr:row>3</xdr:row>
      <xdr:rowOff>131718</xdr:rowOff>
    </xdr:to>
    <xdr:pic>
      <xdr:nvPicPr>
        <xdr:cNvPr id="234" name="Imagen 2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60960"/>
          <a:ext cx="1349353" cy="657498"/>
        </a:xfrm>
        <a:prstGeom prst="rect">
          <a:avLst/>
        </a:prstGeom>
      </xdr:spPr>
    </xdr:pic>
    <xdr:clientData/>
  </xdr:twoCellAnchor>
  <xdr:twoCellAnchor editAs="oneCell">
    <xdr:from>
      <xdr:col>4</xdr:col>
      <xdr:colOff>784856</xdr:colOff>
      <xdr:row>0</xdr:row>
      <xdr:rowOff>109947</xdr:rowOff>
    </xdr:from>
    <xdr:to>
      <xdr:col>5</xdr:col>
      <xdr:colOff>707097</xdr:colOff>
      <xdr:row>3</xdr:row>
      <xdr:rowOff>52252</xdr:rowOff>
    </xdr:to>
    <xdr:pic>
      <xdr:nvPicPr>
        <xdr:cNvPr id="235" name="Imagen 23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8702036" y="109947"/>
          <a:ext cx="1255741" cy="52904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212036</xdr:colOff>
      <xdr:row>0</xdr:row>
      <xdr:rowOff>19879</xdr:rowOff>
    </xdr:from>
    <xdr:to>
      <xdr:col>1</xdr:col>
      <xdr:colOff>110276</xdr:colOff>
      <xdr:row>3</xdr:row>
      <xdr:rowOff>87655</xdr:rowOff>
    </xdr:to>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036" y="19879"/>
          <a:ext cx="1349353" cy="657498"/>
        </a:xfrm>
        <a:prstGeom prst="rect">
          <a:avLst/>
        </a:prstGeom>
      </xdr:spPr>
    </xdr:pic>
    <xdr:clientData/>
  </xdr:twoCellAnchor>
  <xdr:twoCellAnchor editAs="oneCell">
    <xdr:from>
      <xdr:col>5</xdr:col>
      <xdr:colOff>1156250</xdr:colOff>
      <xdr:row>0</xdr:row>
      <xdr:rowOff>113592</xdr:rowOff>
    </xdr:from>
    <xdr:to>
      <xdr:col>5</xdr:col>
      <xdr:colOff>2411991</xdr:colOff>
      <xdr:row>3</xdr:row>
      <xdr:rowOff>52915</xdr:rowOff>
    </xdr:to>
    <xdr:pic>
      <xdr:nvPicPr>
        <xdr:cNvPr id="9" name="Imagen 8"/>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11314041" y="113592"/>
          <a:ext cx="1255741" cy="52904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83820</xdr:colOff>
      <xdr:row>0</xdr:row>
      <xdr:rowOff>38100</xdr:rowOff>
    </xdr:from>
    <xdr:to>
      <xdr:col>2</xdr:col>
      <xdr:colOff>602593</xdr:colOff>
      <xdr:row>3</xdr:row>
      <xdr:rowOff>146958</xdr:rowOff>
    </xdr:to>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520" y="38100"/>
          <a:ext cx="1349353" cy="657498"/>
        </a:xfrm>
        <a:prstGeom prst="rect">
          <a:avLst/>
        </a:prstGeom>
      </xdr:spPr>
    </xdr:pic>
    <xdr:clientData/>
  </xdr:twoCellAnchor>
  <xdr:twoCellAnchor editAs="oneCell">
    <xdr:from>
      <xdr:col>6</xdr:col>
      <xdr:colOff>2819396</xdr:colOff>
      <xdr:row>0</xdr:row>
      <xdr:rowOff>170907</xdr:rowOff>
    </xdr:from>
    <xdr:to>
      <xdr:col>6</xdr:col>
      <xdr:colOff>4075137</xdr:colOff>
      <xdr:row>3</xdr:row>
      <xdr:rowOff>151312</xdr:rowOff>
    </xdr:to>
    <xdr:pic>
      <xdr:nvPicPr>
        <xdr:cNvPr id="9" name="Imagen 8"/>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241" t="26289" r="7773" b="26804"/>
        <a:stretch/>
      </xdr:blipFill>
      <xdr:spPr>
        <a:xfrm>
          <a:off x="10805156" y="170907"/>
          <a:ext cx="1255741" cy="5290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29"/>
  <sheetViews>
    <sheetView tabSelected="1" zoomScaleNormal="100" workbookViewId="0">
      <selection activeCell="A4" sqref="A4"/>
    </sheetView>
  </sheetViews>
  <sheetFormatPr baseColWidth="10" defaultRowHeight="14.4" x14ac:dyDescent="0.3"/>
  <cols>
    <col min="1" max="1" width="5.109375" customWidth="1"/>
    <col min="2" max="2" width="25.33203125" customWidth="1"/>
    <col min="3" max="3" width="28.5546875" customWidth="1"/>
    <col min="4" max="4" width="30.109375" customWidth="1"/>
    <col min="5" max="5" width="16.33203125" customWidth="1"/>
    <col min="6" max="6" width="25.109375" customWidth="1"/>
    <col min="8" max="8" width="16.33203125" bestFit="1" customWidth="1"/>
    <col min="9" max="9" width="9.109375" bestFit="1" customWidth="1"/>
    <col min="10" max="10" width="24.6640625" style="17" customWidth="1"/>
  </cols>
  <sheetData>
    <row r="1" spans="2:10" x14ac:dyDescent="0.3">
      <c r="B1" s="499" t="s">
        <v>0</v>
      </c>
      <c r="C1" s="499"/>
      <c r="D1" s="499"/>
      <c r="E1" s="499"/>
      <c r="F1" s="499"/>
    </row>
    <row r="2" spans="2:10" x14ac:dyDescent="0.3">
      <c r="B2" s="498" t="s">
        <v>1</v>
      </c>
      <c r="C2" s="498"/>
      <c r="D2" s="498"/>
      <c r="E2" s="498"/>
      <c r="F2" s="498"/>
    </row>
    <row r="3" spans="2:10" x14ac:dyDescent="0.3">
      <c r="B3" s="498" t="s">
        <v>4130</v>
      </c>
      <c r="C3" s="498"/>
      <c r="D3" s="498"/>
      <c r="E3" s="498"/>
      <c r="F3" s="498"/>
    </row>
    <row r="4" spans="2:10" x14ac:dyDescent="0.3">
      <c r="B4" s="501"/>
      <c r="C4" s="501"/>
      <c r="D4" s="501"/>
      <c r="E4" s="501"/>
      <c r="F4" s="501"/>
    </row>
    <row r="5" spans="2:10" x14ac:dyDescent="0.3">
      <c r="B5" s="2" t="s">
        <v>2</v>
      </c>
      <c r="C5" s="2" t="s">
        <v>3</v>
      </c>
      <c r="D5" s="3" t="s">
        <v>4</v>
      </c>
      <c r="E5" s="2" t="s">
        <v>5</v>
      </c>
      <c r="F5" s="2" t="s">
        <v>6</v>
      </c>
    </row>
    <row r="6" spans="2:10" x14ac:dyDescent="0.3">
      <c r="B6" s="4" t="s">
        <v>7</v>
      </c>
      <c r="C6" s="5" t="s">
        <v>8</v>
      </c>
      <c r="D6" s="5" t="s">
        <v>9</v>
      </c>
      <c r="E6" s="6">
        <v>36604</v>
      </c>
      <c r="F6" s="5" t="s">
        <v>10</v>
      </c>
    </row>
    <row r="7" spans="2:10" ht="20.399999999999999" x14ac:dyDescent="0.3">
      <c r="B7" s="4" t="s">
        <v>11</v>
      </c>
      <c r="C7" s="5" t="s">
        <v>8</v>
      </c>
      <c r="D7" s="5" t="s">
        <v>12</v>
      </c>
      <c r="E7" s="6">
        <v>26000</v>
      </c>
      <c r="F7" s="5" t="s">
        <v>10</v>
      </c>
    </row>
    <row r="8" spans="2:10" x14ac:dyDescent="0.3">
      <c r="B8" s="4" t="s">
        <v>13</v>
      </c>
      <c r="C8" s="5" t="s">
        <v>8</v>
      </c>
      <c r="D8" s="5" t="s">
        <v>14</v>
      </c>
      <c r="E8" s="6">
        <v>6000</v>
      </c>
      <c r="F8" s="5" t="s">
        <v>10</v>
      </c>
    </row>
    <row r="9" spans="2:10" x14ac:dyDescent="0.3">
      <c r="B9" s="4" t="s">
        <v>15</v>
      </c>
      <c r="C9" s="5" t="s">
        <v>8</v>
      </c>
      <c r="D9" s="5" t="s">
        <v>16</v>
      </c>
      <c r="E9" s="6">
        <v>40000</v>
      </c>
      <c r="F9" s="5" t="s">
        <v>10</v>
      </c>
    </row>
    <row r="10" spans="2:10" x14ac:dyDescent="0.3">
      <c r="B10" s="4" t="s">
        <v>17</v>
      </c>
      <c r="C10" s="5" t="s">
        <v>8</v>
      </c>
      <c r="D10" s="5" t="s">
        <v>18</v>
      </c>
      <c r="E10" s="6">
        <v>2000</v>
      </c>
      <c r="F10" s="5" t="s">
        <v>10</v>
      </c>
    </row>
    <row r="11" spans="2:10" x14ac:dyDescent="0.3">
      <c r="B11" s="4" t="s">
        <v>19</v>
      </c>
      <c r="C11" s="5" t="s">
        <v>8</v>
      </c>
      <c r="D11" s="5" t="s">
        <v>20</v>
      </c>
      <c r="E11" s="6">
        <v>5600</v>
      </c>
      <c r="F11" s="5" t="s">
        <v>10</v>
      </c>
    </row>
    <row r="12" spans="2:10" x14ac:dyDescent="0.3">
      <c r="B12" s="4" t="s">
        <v>3640</v>
      </c>
      <c r="C12" s="5" t="s">
        <v>8</v>
      </c>
      <c r="D12" s="5" t="s">
        <v>3643</v>
      </c>
      <c r="E12" s="6">
        <v>6000</v>
      </c>
      <c r="F12" s="5" t="s">
        <v>10</v>
      </c>
    </row>
    <row r="13" spans="2:10" x14ac:dyDescent="0.3">
      <c r="B13" s="4" t="s">
        <v>3641</v>
      </c>
      <c r="C13" s="5" t="s">
        <v>21</v>
      </c>
      <c r="D13" s="5" t="s">
        <v>3644</v>
      </c>
      <c r="E13" s="6">
        <v>1608.01</v>
      </c>
      <c r="F13" s="5" t="s">
        <v>22</v>
      </c>
    </row>
    <row r="14" spans="2:10" s="383" customFormat="1" x14ac:dyDescent="0.3">
      <c r="B14" s="4" t="s">
        <v>23</v>
      </c>
      <c r="C14" s="5" t="s">
        <v>21</v>
      </c>
      <c r="D14" s="5" t="s">
        <v>24</v>
      </c>
      <c r="E14" s="6">
        <v>1363.97</v>
      </c>
      <c r="F14" s="5" t="s">
        <v>22</v>
      </c>
      <c r="J14" s="17"/>
    </row>
    <row r="15" spans="2:10" s="383" customFormat="1" x14ac:dyDescent="0.3">
      <c r="B15" s="4" t="s">
        <v>25</v>
      </c>
      <c r="C15" s="5" t="s">
        <v>21</v>
      </c>
      <c r="D15" s="5" t="s">
        <v>26</v>
      </c>
      <c r="E15" s="6">
        <v>142.91</v>
      </c>
      <c r="F15" s="5" t="s">
        <v>22</v>
      </c>
      <c r="J15" s="17"/>
    </row>
    <row r="16" spans="2:10" s="383" customFormat="1" x14ac:dyDescent="0.3">
      <c r="B16" s="4" t="s">
        <v>27</v>
      </c>
      <c r="C16" s="5" t="s">
        <v>21</v>
      </c>
      <c r="D16" s="5" t="s">
        <v>28</v>
      </c>
      <c r="E16" s="6">
        <v>2734.1</v>
      </c>
      <c r="F16" s="5" t="s">
        <v>22</v>
      </c>
      <c r="J16" s="17"/>
    </row>
    <row r="17" spans="2:10" x14ac:dyDescent="0.3">
      <c r="B17" s="4" t="s">
        <v>3642</v>
      </c>
      <c r="C17" s="5" t="s">
        <v>21</v>
      </c>
      <c r="D17" s="5" t="s">
        <v>3645</v>
      </c>
      <c r="E17" s="6">
        <v>0</v>
      </c>
      <c r="F17" s="5" t="s">
        <v>4128</v>
      </c>
    </row>
    <row r="18" spans="2:10" ht="9" customHeight="1" x14ac:dyDescent="0.3">
      <c r="B18" s="500"/>
      <c r="C18" s="500"/>
      <c r="D18" s="500"/>
      <c r="E18" s="500"/>
      <c r="F18" s="500"/>
    </row>
    <row r="19" spans="2:10" ht="15" customHeight="1" x14ac:dyDescent="0.3">
      <c r="B19" s="498" t="s">
        <v>29</v>
      </c>
      <c r="C19" s="498"/>
      <c r="D19" s="498"/>
      <c r="E19" s="498"/>
      <c r="F19" s="498"/>
    </row>
    <row r="20" spans="2:10" x14ac:dyDescent="0.3">
      <c r="B20" s="498" t="s">
        <v>4129</v>
      </c>
      <c r="C20" s="498"/>
      <c r="D20" s="498"/>
      <c r="E20" s="498"/>
      <c r="F20" s="498"/>
    </row>
    <row r="21" spans="2:10" ht="6.75" customHeight="1" x14ac:dyDescent="0.3">
      <c r="B21" s="1"/>
      <c r="C21" s="1"/>
      <c r="D21" s="1"/>
      <c r="E21" s="1"/>
      <c r="F21" s="1"/>
    </row>
    <row r="22" spans="2:10" x14ac:dyDescent="0.3">
      <c r="B22" s="2" t="s">
        <v>30</v>
      </c>
      <c r="C22" s="2" t="s">
        <v>31</v>
      </c>
      <c r="D22" s="2" t="s">
        <v>32</v>
      </c>
      <c r="E22" s="2" t="s">
        <v>5</v>
      </c>
      <c r="F22" s="2" t="s">
        <v>33</v>
      </c>
    </row>
    <row r="23" spans="2:10" ht="20.399999999999999" x14ac:dyDescent="0.3">
      <c r="B23" s="7" t="s">
        <v>3646</v>
      </c>
      <c r="C23" s="8" t="s">
        <v>3647</v>
      </c>
      <c r="D23" s="389" t="s">
        <v>3648</v>
      </c>
      <c r="E23" s="9">
        <v>0</v>
      </c>
      <c r="F23" s="10" t="s">
        <v>3649</v>
      </c>
    </row>
    <row r="24" spans="2:10" ht="20.399999999999999" x14ac:dyDescent="0.3">
      <c r="B24" s="7">
        <v>7815592249</v>
      </c>
      <c r="C24" s="8" t="s">
        <v>35</v>
      </c>
      <c r="D24" s="389" t="s">
        <v>3650</v>
      </c>
      <c r="E24" s="9">
        <v>0</v>
      </c>
      <c r="F24" s="10" t="s">
        <v>34</v>
      </c>
    </row>
    <row r="25" spans="2:10" ht="20.399999999999999" x14ac:dyDescent="0.3">
      <c r="B25" s="7">
        <v>248000347</v>
      </c>
      <c r="C25" s="11" t="s">
        <v>3651</v>
      </c>
      <c r="D25" s="12" t="s">
        <v>3652</v>
      </c>
      <c r="E25" s="9">
        <v>0</v>
      </c>
      <c r="F25" s="10" t="s">
        <v>34</v>
      </c>
    </row>
    <row r="26" spans="2:10" x14ac:dyDescent="0.3">
      <c r="B26" s="13"/>
      <c r="C26" s="13"/>
      <c r="D26" s="12"/>
      <c r="E26" s="13"/>
      <c r="F26" s="13"/>
    </row>
    <row r="27" spans="2:10" x14ac:dyDescent="0.3">
      <c r="B27" s="14"/>
      <c r="C27" s="14"/>
      <c r="D27" s="15"/>
      <c r="E27" s="15"/>
      <c r="F27" s="15"/>
    </row>
    <row r="28" spans="2:10" x14ac:dyDescent="0.3">
      <c r="B28" s="16"/>
    </row>
    <row r="29" spans="2:10" s="383" customFormat="1" x14ac:dyDescent="0.3">
      <c r="B29" s="16"/>
      <c r="J29" s="17"/>
    </row>
  </sheetData>
  <mergeCells count="7">
    <mergeCell ref="B20:F20"/>
    <mergeCell ref="B1:F1"/>
    <mergeCell ref="B2:F2"/>
    <mergeCell ref="B3:F3"/>
    <mergeCell ref="B18:F18"/>
    <mergeCell ref="B19:F19"/>
    <mergeCell ref="B4:F4"/>
  </mergeCells>
  <pageMargins left="0" right="0" top="0.47244094488188981" bottom="0" header="0" footer="0"/>
  <pageSetup orientation="landscape" r:id="rId1"/>
  <headerFooter>
    <oddHeader>&amp;LNotas a los Estados Financieros&amp;R7.I.1</oddHeader>
    <oddFooter>&amp;C"Bajo protesta de decir verdad declaramos que los Estados Financieros y sus Notas, son razonablemente correctos y son responsabilidad del emisor"&amp;R&amp;P/&amp;N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63"/>
  <sheetViews>
    <sheetView view="pageLayout" zoomScaleNormal="100" zoomScaleSheetLayoutView="130" workbookViewId="0">
      <selection activeCell="B52" sqref="B52:G52"/>
    </sheetView>
  </sheetViews>
  <sheetFormatPr baseColWidth="10" defaultRowHeight="14.4" x14ac:dyDescent="0.3"/>
  <cols>
    <col min="1" max="1" width="10.44140625" style="383" customWidth="1"/>
    <col min="2" max="2" width="19" customWidth="1"/>
    <col min="3" max="3" width="21.5546875" customWidth="1"/>
    <col min="6" max="6" width="11.44140625" style="383" customWidth="1"/>
    <col min="7" max="7" width="47" customWidth="1"/>
  </cols>
  <sheetData>
    <row r="1" spans="2:7" x14ac:dyDescent="0.3">
      <c r="B1" s="499" t="s">
        <v>3664</v>
      </c>
      <c r="C1" s="499"/>
      <c r="D1" s="499"/>
      <c r="E1" s="499"/>
      <c r="F1" s="499"/>
      <c r="G1" s="499"/>
    </row>
    <row r="2" spans="2:7" x14ac:dyDescent="0.3">
      <c r="B2" s="729" t="s">
        <v>3667</v>
      </c>
      <c r="C2" s="729"/>
      <c r="D2" s="729"/>
      <c r="E2" s="729"/>
      <c r="F2" s="729"/>
      <c r="G2" s="729"/>
    </row>
    <row r="3" spans="2:7" x14ac:dyDescent="0.3">
      <c r="B3" s="524" t="s">
        <v>4413</v>
      </c>
      <c r="C3" s="524"/>
      <c r="D3" s="524"/>
      <c r="E3" s="524"/>
      <c r="F3" s="524"/>
      <c r="G3" s="524"/>
    </row>
    <row r="4" spans="2:7" ht="39" customHeight="1" thickBot="1" x14ac:dyDescent="0.35">
      <c r="B4" s="20"/>
      <c r="C4" s="20"/>
      <c r="D4" s="20"/>
      <c r="E4" s="20"/>
      <c r="F4" s="20"/>
      <c r="G4" s="20"/>
    </row>
    <row r="5" spans="2:7" x14ac:dyDescent="0.3">
      <c r="B5" s="21"/>
      <c r="C5" s="22"/>
      <c r="D5" s="22"/>
      <c r="E5" s="22"/>
      <c r="F5" s="22"/>
      <c r="G5" s="23"/>
    </row>
    <row r="6" spans="2:7" x14ac:dyDescent="0.3">
      <c r="B6" s="24"/>
      <c r="C6" s="25"/>
      <c r="D6" s="25"/>
      <c r="E6" s="25"/>
      <c r="F6" s="25"/>
      <c r="G6" s="26"/>
    </row>
    <row r="7" spans="2:7" x14ac:dyDescent="0.3">
      <c r="B7" s="24"/>
      <c r="C7" s="25"/>
      <c r="D7" s="25"/>
      <c r="E7" s="25"/>
      <c r="F7" s="25"/>
      <c r="G7" s="26"/>
    </row>
    <row r="8" spans="2:7" ht="30.75" customHeight="1" x14ac:dyDescent="0.3">
      <c r="B8" s="549" t="s">
        <v>135</v>
      </c>
      <c r="C8" s="553"/>
      <c r="D8" s="553"/>
      <c r="E8" s="553"/>
      <c r="F8" s="553"/>
      <c r="G8" s="554"/>
    </row>
    <row r="9" spans="2:7" x14ac:dyDescent="0.3">
      <c r="B9" s="555"/>
      <c r="C9" s="553"/>
      <c r="D9" s="553"/>
      <c r="E9" s="553"/>
      <c r="F9" s="553"/>
      <c r="G9" s="554"/>
    </row>
    <row r="10" spans="2:7" x14ac:dyDescent="0.3">
      <c r="B10" s="555"/>
      <c r="C10" s="553"/>
      <c r="D10" s="553"/>
      <c r="E10" s="553"/>
      <c r="F10" s="553"/>
      <c r="G10" s="554"/>
    </row>
    <row r="11" spans="2:7" x14ac:dyDescent="0.3">
      <c r="B11" s="555"/>
      <c r="C11" s="553"/>
      <c r="D11" s="553"/>
      <c r="E11" s="553"/>
      <c r="F11" s="553"/>
      <c r="G11" s="554"/>
    </row>
    <row r="12" spans="2:7" x14ac:dyDescent="0.3">
      <c r="B12" s="555"/>
      <c r="C12" s="553"/>
      <c r="D12" s="553"/>
      <c r="E12" s="553"/>
      <c r="F12" s="553"/>
      <c r="G12" s="554"/>
    </row>
    <row r="13" spans="2:7" x14ac:dyDescent="0.3">
      <c r="B13" s="555"/>
      <c r="C13" s="553"/>
      <c r="D13" s="553"/>
      <c r="E13" s="553"/>
      <c r="F13" s="553"/>
      <c r="G13" s="554"/>
    </row>
    <row r="14" spans="2:7" x14ac:dyDescent="0.3">
      <c r="B14" s="555"/>
      <c r="C14" s="553"/>
      <c r="D14" s="553"/>
      <c r="E14" s="553"/>
      <c r="F14" s="553"/>
      <c r="G14" s="554"/>
    </row>
    <row r="15" spans="2:7" x14ac:dyDescent="0.3">
      <c r="B15" s="101"/>
      <c r="C15" s="102"/>
      <c r="D15" s="102"/>
      <c r="E15" s="102"/>
      <c r="F15" s="102"/>
      <c r="G15" s="103"/>
    </row>
    <row r="16" spans="2:7" x14ac:dyDescent="0.3">
      <c r="B16" s="101"/>
      <c r="C16" s="102"/>
      <c r="D16" s="102"/>
      <c r="E16" s="102"/>
      <c r="F16" s="102"/>
      <c r="G16" s="103"/>
    </row>
    <row r="17" spans="2:7" x14ac:dyDescent="0.3">
      <c r="B17" s="101"/>
      <c r="C17" s="102"/>
      <c r="D17" s="102"/>
      <c r="E17" s="102"/>
      <c r="F17" s="102"/>
      <c r="G17" s="103"/>
    </row>
    <row r="18" spans="2:7" x14ac:dyDescent="0.3">
      <c r="B18" s="101"/>
      <c r="C18" s="102"/>
      <c r="D18" s="102"/>
      <c r="E18" s="102"/>
      <c r="F18" s="102"/>
      <c r="G18" s="103"/>
    </row>
    <row r="19" spans="2:7" x14ac:dyDescent="0.3">
      <c r="B19" s="24"/>
      <c r="C19" s="25"/>
      <c r="D19" s="25"/>
      <c r="E19" s="25"/>
      <c r="F19" s="25"/>
      <c r="G19" s="26"/>
    </row>
    <row r="20" spans="2:7" x14ac:dyDescent="0.3">
      <c r="B20" s="24"/>
      <c r="C20" s="25"/>
      <c r="D20" s="25"/>
      <c r="E20" s="25"/>
      <c r="F20" s="25"/>
      <c r="G20" s="26"/>
    </row>
    <row r="21" spans="2:7" x14ac:dyDescent="0.3">
      <c r="B21" s="24"/>
      <c r="C21" s="25"/>
      <c r="D21" s="25"/>
      <c r="E21" s="25"/>
      <c r="F21" s="25"/>
      <c r="G21" s="26"/>
    </row>
    <row r="22" spans="2:7" x14ac:dyDescent="0.3">
      <c r="B22" s="24"/>
      <c r="C22" s="25"/>
      <c r="D22" s="25"/>
      <c r="E22" s="25"/>
      <c r="F22" s="25"/>
      <c r="G22" s="26"/>
    </row>
    <row r="23" spans="2:7" x14ac:dyDescent="0.3">
      <c r="B23" s="24"/>
      <c r="C23" s="25"/>
      <c r="D23" s="25"/>
      <c r="E23" s="25"/>
      <c r="F23" s="25"/>
      <c r="G23" s="26"/>
    </row>
    <row r="24" spans="2:7" x14ac:dyDescent="0.3">
      <c r="B24" s="24"/>
      <c r="C24" s="25"/>
      <c r="D24" s="25"/>
      <c r="E24" s="25"/>
      <c r="F24" s="25"/>
      <c r="G24" s="26"/>
    </row>
    <row r="25" spans="2:7" x14ac:dyDescent="0.3">
      <c r="B25" s="24"/>
      <c r="C25" s="25"/>
      <c r="D25" s="25"/>
      <c r="E25" s="25"/>
      <c r="F25" s="25"/>
      <c r="G25" s="26"/>
    </row>
    <row r="26" spans="2:7" x14ac:dyDescent="0.3">
      <c r="B26" s="24"/>
      <c r="C26" s="25"/>
      <c r="D26" s="25"/>
      <c r="E26" s="25"/>
      <c r="F26" s="25"/>
      <c r="G26" s="26"/>
    </row>
    <row r="27" spans="2:7" x14ac:dyDescent="0.3">
      <c r="B27" s="24"/>
      <c r="C27" s="25"/>
      <c r="D27" s="25"/>
      <c r="E27" s="25"/>
      <c r="F27" s="25"/>
      <c r="G27" s="26"/>
    </row>
    <row r="28" spans="2:7" x14ac:dyDescent="0.3">
      <c r="B28" s="24"/>
      <c r="C28" s="25"/>
      <c r="D28" s="25"/>
      <c r="E28" s="25"/>
      <c r="F28" s="25"/>
      <c r="G28" s="26"/>
    </row>
    <row r="29" spans="2:7" x14ac:dyDescent="0.3">
      <c r="B29" s="24"/>
      <c r="C29" s="25"/>
      <c r="D29" s="25"/>
      <c r="E29" s="25"/>
      <c r="F29" s="25"/>
      <c r="G29" s="26"/>
    </row>
    <row r="30" spans="2:7" x14ac:dyDescent="0.3">
      <c r="B30" s="24"/>
      <c r="C30" s="25"/>
      <c r="D30" s="25"/>
      <c r="E30" s="25"/>
      <c r="F30" s="25"/>
      <c r="G30" s="26"/>
    </row>
    <row r="31" spans="2:7" x14ac:dyDescent="0.3">
      <c r="B31" s="24"/>
      <c r="C31" s="25"/>
      <c r="D31" s="25"/>
      <c r="E31" s="25"/>
      <c r="F31" s="25"/>
      <c r="G31" s="26"/>
    </row>
    <row r="32" spans="2:7" x14ac:dyDescent="0.3">
      <c r="B32" s="24"/>
      <c r="C32" s="25"/>
      <c r="D32" s="25"/>
      <c r="E32" s="25"/>
      <c r="F32" s="25"/>
      <c r="G32" s="26"/>
    </row>
    <row r="33" spans="2:7" x14ac:dyDescent="0.3">
      <c r="B33" s="24"/>
      <c r="C33" s="25"/>
      <c r="D33" s="25"/>
      <c r="E33" s="25"/>
      <c r="F33" s="25"/>
      <c r="G33" s="26"/>
    </row>
    <row r="34" spans="2:7" x14ac:dyDescent="0.3">
      <c r="B34" s="24"/>
      <c r="C34" s="25"/>
      <c r="D34" s="25"/>
      <c r="E34" s="25"/>
      <c r="F34" s="25"/>
      <c r="G34" s="26"/>
    </row>
    <row r="35" spans="2:7" x14ac:dyDescent="0.3">
      <c r="B35" s="24"/>
      <c r="C35" s="25"/>
      <c r="D35" s="25"/>
      <c r="E35" s="25"/>
      <c r="F35" s="25"/>
      <c r="G35" s="26"/>
    </row>
    <row r="36" spans="2:7" ht="15" thickBot="1" x14ac:dyDescent="0.35">
      <c r="B36" s="27"/>
      <c r="C36" s="28"/>
      <c r="D36" s="28"/>
      <c r="E36" s="28"/>
      <c r="F36" s="28"/>
      <c r="G36" s="29"/>
    </row>
    <row r="50" spans="2:7" x14ac:dyDescent="0.3">
      <c r="B50" s="537"/>
      <c r="C50" s="537"/>
      <c r="D50" s="537"/>
      <c r="E50" s="537"/>
      <c r="F50" s="537"/>
      <c r="G50" s="537"/>
    </row>
    <row r="51" spans="2:7" x14ac:dyDescent="0.3">
      <c r="B51" s="537"/>
      <c r="C51" s="537"/>
      <c r="D51" s="537"/>
      <c r="E51" s="537"/>
      <c r="F51" s="537"/>
      <c r="G51" s="537"/>
    </row>
    <row r="52" spans="2:7" x14ac:dyDescent="0.3">
      <c r="B52" s="537"/>
      <c r="C52" s="537"/>
      <c r="D52" s="537"/>
      <c r="E52" s="537"/>
      <c r="F52" s="537"/>
      <c r="G52" s="537"/>
    </row>
    <row r="53" spans="2:7" x14ac:dyDescent="0.3">
      <c r="B53" s="537"/>
      <c r="C53" s="537"/>
      <c r="D53" s="537"/>
      <c r="E53" s="537"/>
      <c r="F53" s="537"/>
      <c r="G53" s="537"/>
    </row>
    <row r="54" spans="2:7" x14ac:dyDescent="0.3">
      <c r="B54" s="537"/>
      <c r="C54" s="537"/>
      <c r="D54" s="537"/>
      <c r="E54" s="537"/>
      <c r="F54" s="537"/>
      <c r="G54" s="537"/>
    </row>
    <row r="55" spans="2:7" x14ac:dyDescent="0.3">
      <c r="B55" s="537"/>
      <c r="C55" s="537"/>
      <c r="D55" s="537"/>
      <c r="E55" s="537"/>
      <c r="F55" s="537"/>
      <c r="G55" s="537"/>
    </row>
    <row r="56" spans="2:7" x14ac:dyDescent="0.3">
      <c r="B56" s="537"/>
      <c r="C56" s="537"/>
      <c r="D56" s="537"/>
      <c r="E56" s="537"/>
      <c r="F56" s="537"/>
      <c r="G56" s="537"/>
    </row>
    <row r="57" spans="2:7" x14ac:dyDescent="0.3">
      <c r="B57" s="537"/>
      <c r="C57" s="537"/>
      <c r="D57" s="537"/>
      <c r="E57" s="537"/>
      <c r="F57" s="537"/>
      <c r="G57" s="537"/>
    </row>
    <row r="58" spans="2:7" x14ac:dyDescent="0.3">
      <c r="B58" s="537"/>
      <c r="C58" s="537"/>
      <c r="D58" s="537"/>
      <c r="E58" s="537"/>
      <c r="F58" s="537"/>
      <c r="G58" s="537"/>
    </row>
    <row r="59" spans="2:7" x14ac:dyDescent="0.3">
      <c r="B59" s="537"/>
      <c r="C59" s="537"/>
      <c r="D59" s="537"/>
      <c r="E59" s="537"/>
      <c r="F59" s="537"/>
      <c r="G59" s="537"/>
    </row>
    <row r="60" spans="2:7" x14ac:dyDescent="0.3">
      <c r="B60" s="537"/>
      <c r="C60" s="537"/>
      <c r="D60" s="537"/>
      <c r="E60" s="537"/>
      <c r="F60" s="537"/>
      <c r="G60" s="537"/>
    </row>
    <row r="61" spans="2:7" x14ac:dyDescent="0.3">
      <c r="B61" s="537"/>
      <c r="C61" s="537"/>
      <c r="D61" s="537"/>
      <c r="E61" s="537"/>
      <c r="F61" s="537"/>
      <c r="G61" s="537"/>
    </row>
    <row r="62" spans="2:7" x14ac:dyDescent="0.3">
      <c r="B62" s="537"/>
      <c r="C62" s="537"/>
      <c r="D62" s="537"/>
      <c r="E62" s="537"/>
      <c r="F62" s="537"/>
      <c r="G62" s="537"/>
    </row>
    <row r="63" spans="2:7" x14ac:dyDescent="0.3">
      <c r="B63" s="537"/>
      <c r="C63" s="537"/>
      <c r="D63" s="537"/>
      <c r="E63" s="537"/>
      <c r="F63" s="537"/>
      <c r="G63" s="537"/>
    </row>
  </sheetData>
  <mergeCells count="18">
    <mergeCell ref="B61:G61"/>
    <mergeCell ref="B62:G62"/>
    <mergeCell ref="B63:G63"/>
    <mergeCell ref="B56:G56"/>
    <mergeCell ref="B57:G57"/>
    <mergeCell ref="B58:G58"/>
    <mergeCell ref="B59:G59"/>
    <mergeCell ref="B60:G60"/>
    <mergeCell ref="B1:G1"/>
    <mergeCell ref="B2:G2"/>
    <mergeCell ref="B3:G3"/>
    <mergeCell ref="B8:G14"/>
    <mergeCell ref="B50:G50"/>
    <mergeCell ref="B51:G51"/>
    <mergeCell ref="B52:G52"/>
    <mergeCell ref="B53:G53"/>
    <mergeCell ref="B54:G54"/>
    <mergeCell ref="B55:G55"/>
  </mergeCells>
  <pageMargins left="0" right="0" top="0.42791666666666667" bottom="0" header="0" footer="0"/>
  <pageSetup scale="72" orientation="portrait" r:id="rId1"/>
  <headerFooter>
    <oddHeader>&amp;LNotas a los Estados Financieros&amp;R7.I.11</oddHeader>
    <oddFooter>&amp;C"Bajo protesta de decir verdad declaramos que los Estados Financieros y sus Notas, son razonablemente correctos y son responsabilidad del emisor"&amp;R&amp;P/&amp;N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460"/>
  <sheetViews>
    <sheetView view="pageLayout" zoomScale="80" zoomScaleNormal="90" zoomScalePageLayoutView="80" workbookViewId="0"/>
  </sheetViews>
  <sheetFormatPr baseColWidth="10" defaultColWidth="11.44140625" defaultRowHeight="18" x14ac:dyDescent="0.35"/>
  <cols>
    <col min="1" max="1" width="26.109375" style="496" customWidth="1"/>
    <col min="2" max="2" width="12.88671875" style="291" customWidth="1"/>
    <col min="3" max="3" width="14.6640625" style="292" customWidth="1"/>
    <col min="4" max="4" width="12.88671875" style="293" bestFit="1" customWidth="1"/>
    <col min="5" max="5" width="44.6640625" style="107" customWidth="1"/>
    <col min="6" max="6" width="44.5546875" style="104" bestFit="1" customWidth="1"/>
    <col min="7" max="7" width="15" style="294" customWidth="1"/>
    <col min="8" max="8" width="11.44140625" style="104" customWidth="1"/>
    <col min="9" max="9" width="18.6640625" style="457" bestFit="1" customWidth="1"/>
    <col min="10" max="16384" width="11.44140625" style="104"/>
  </cols>
  <sheetData>
    <row r="1" spans="1:9" ht="14.4" x14ac:dyDescent="0.3">
      <c r="A1" s="495"/>
      <c r="B1" s="494"/>
      <c r="C1" s="493"/>
      <c r="D1" s="493"/>
      <c r="E1" s="492"/>
      <c r="F1" s="491"/>
      <c r="G1" s="490"/>
      <c r="H1" s="493"/>
      <c r="I1" s="464"/>
    </row>
    <row r="2" spans="1:9" ht="14.4" x14ac:dyDescent="0.3">
      <c r="A2" s="558" t="s">
        <v>157</v>
      </c>
      <c r="B2" s="559"/>
      <c r="C2" s="559"/>
      <c r="D2" s="559"/>
      <c r="E2" s="559"/>
      <c r="F2" s="559"/>
      <c r="G2" s="559"/>
      <c r="H2" s="559"/>
      <c r="I2" s="560"/>
    </row>
    <row r="3" spans="1:9" ht="14.4" x14ac:dyDescent="0.3">
      <c r="A3" s="558" t="s">
        <v>158</v>
      </c>
      <c r="B3" s="559"/>
      <c r="C3" s="559"/>
      <c r="D3" s="559"/>
      <c r="E3" s="559"/>
      <c r="F3" s="559"/>
      <c r="G3" s="559"/>
      <c r="H3" s="559"/>
      <c r="I3" s="560"/>
    </row>
    <row r="4" spans="1:9" ht="14.4" x14ac:dyDescent="0.3">
      <c r="A4" s="558" t="s">
        <v>4448</v>
      </c>
      <c r="B4" s="559"/>
      <c r="C4" s="559"/>
      <c r="D4" s="559"/>
      <c r="E4" s="559"/>
      <c r="F4" s="559"/>
      <c r="G4" s="559"/>
      <c r="H4" s="559"/>
      <c r="I4" s="560"/>
    </row>
    <row r="5" spans="1:9" ht="15" thickBot="1" x14ac:dyDescent="0.35">
      <c r="A5" s="489"/>
      <c r="B5" s="488"/>
      <c r="C5" s="487"/>
      <c r="D5" s="487"/>
      <c r="E5" s="486"/>
      <c r="F5" s="485"/>
      <c r="G5" s="484"/>
      <c r="H5" s="487"/>
      <c r="I5" s="463"/>
    </row>
    <row r="6" spans="1:9" ht="18.75" customHeight="1" x14ac:dyDescent="0.3">
      <c r="A6" s="561" t="s">
        <v>159</v>
      </c>
      <c r="B6" s="563" t="s">
        <v>160</v>
      </c>
      <c r="C6" s="563"/>
      <c r="D6" s="563" t="s">
        <v>161</v>
      </c>
      <c r="E6" s="563" t="s">
        <v>43</v>
      </c>
      <c r="F6" s="565" t="s">
        <v>44</v>
      </c>
      <c r="G6" s="567" t="s">
        <v>162</v>
      </c>
      <c r="H6" s="569" t="s">
        <v>163</v>
      </c>
      <c r="I6" s="556" t="s">
        <v>45</v>
      </c>
    </row>
    <row r="7" spans="1:9" ht="18.75" customHeight="1" thickBot="1" x14ac:dyDescent="0.35">
      <c r="A7" s="562"/>
      <c r="B7" s="483" t="s">
        <v>164</v>
      </c>
      <c r="C7" s="482" t="s">
        <v>165</v>
      </c>
      <c r="D7" s="564"/>
      <c r="E7" s="564"/>
      <c r="F7" s="566"/>
      <c r="G7" s="568"/>
      <c r="H7" s="570"/>
      <c r="I7" s="557"/>
    </row>
    <row r="8" spans="1:9" s="105" customFormat="1" ht="14.4" x14ac:dyDescent="0.3">
      <c r="A8" s="481" t="s">
        <v>1908</v>
      </c>
      <c r="B8" s="480">
        <v>43831</v>
      </c>
      <c r="C8" s="479" t="s">
        <v>2875</v>
      </c>
      <c r="D8" s="478" t="s">
        <v>1909</v>
      </c>
      <c r="E8" s="477" t="s">
        <v>2876</v>
      </c>
      <c r="F8" s="476" t="s">
        <v>2877</v>
      </c>
      <c r="G8" s="475">
        <v>1503.21</v>
      </c>
      <c r="H8" s="474">
        <v>44196</v>
      </c>
      <c r="I8" s="462">
        <v>1503.21</v>
      </c>
    </row>
    <row r="9" spans="1:9" s="105" customFormat="1" ht="22.8" x14ac:dyDescent="0.3">
      <c r="A9" s="473" t="s">
        <v>3706</v>
      </c>
      <c r="B9" s="428">
        <v>44069</v>
      </c>
      <c r="C9" s="429" t="s">
        <v>4449</v>
      </c>
      <c r="D9" s="430" t="s">
        <v>3419</v>
      </c>
      <c r="E9" s="431" t="s">
        <v>4451</v>
      </c>
      <c r="F9" s="427" t="s">
        <v>3709</v>
      </c>
      <c r="G9" s="432">
        <v>5712</v>
      </c>
      <c r="H9" s="433">
        <v>120</v>
      </c>
      <c r="I9" s="461">
        <f>+G9-3712</f>
        <v>2000</v>
      </c>
    </row>
    <row r="10" spans="1:9" s="105" customFormat="1" ht="14.4" x14ac:dyDescent="0.3">
      <c r="A10" s="473" t="s">
        <v>3706</v>
      </c>
      <c r="B10" s="428">
        <v>44098</v>
      </c>
      <c r="C10" s="429" t="s">
        <v>4450</v>
      </c>
      <c r="D10" s="430" t="s">
        <v>3419</v>
      </c>
      <c r="E10" s="431" t="s">
        <v>4452</v>
      </c>
      <c r="F10" s="427" t="s">
        <v>3709</v>
      </c>
      <c r="G10" s="432">
        <v>2268.4899999999998</v>
      </c>
      <c r="H10" s="433">
        <v>120</v>
      </c>
      <c r="I10" s="461">
        <f>+G10</f>
        <v>2268.4899999999998</v>
      </c>
    </row>
    <row r="11" spans="1:9" s="105" customFormat="1" ht="14.4" x14ac:dyDescent="0.3">
      <c r="A11" s="473" t="s">
        <v>3710</v>
      </c>
      <c r="B11" s="428">
        <v>43922</v>
      </c>
      <c r="C11" s="429" t="s">
        <v>3711</v>
      </c>
      <c r="D11" s="430" t="s">
        <v>3419</v>
      </c>
      <c r="E11" s="431" t="s">
        <v>3712</v>
      </c>
      <c r="F11" s="427" t="s">
        <v>3709</v>
      </c>
      <c r="G11" s="432">
        <v>184611.23</v>
      </c>
      <c r="H11" s="433">
        <v>120</v>
      </c>
      <c r="I11" s="461">
        <v>42317.45</v>
      </c>
    </row>
    <row r="12" spans="1:9" s="105" customFormat="1" ht="14.4" x14ac:dyDescent="0.3">
      <c r="A12" s="473" t="s">
        <v>3710</v>
      </c>
      <c r="B12" s="428">
        <v>44013</v>
      </c>
      <c r="C12" s="429" t="s">
        <v>4453</v>
      </c>
      <c r="D12" s="430" t="s">
        <v>3419</v>
      </c>
      <c r="E12" s="431" t="s">
        <v>4454</v>
      </c>
      <c r="F12" s="427" t="s">
        <v>3709</v>
      </c>
      <c r="G12" s="432">
        <v>21591.86</v>
      </c>
      <c r="H12" s="433">
        <v>120</v>
      </c>
      <c r="I12" s="461">
        <f>+G12</f>
        <v>21591.86</v>
      </c>
    </row>
    <row r="13" spans="1:9" s="105" customFormat="1" ht="14.4" x14ac:dyDescent="0.3">
      <c r="A13" s="473" t="s">
        <v>3713</v>
      </c>
      <c r="B13" s="428">
        <v>43922</v>
      </c>
      <c r="C13" s="429" t="s">
        <v>3707</v>
      </c>
      <c r="D13" s="430" t="s">
        <v>3419</v>
      </c>
      <c r="E13" s="431" t="s">
        <v>3708</v>
      </c>
      <c r="F13" s="427" t="s">
        <v>3709</v>
      </c>
      <c r="G13" s="432">
        <v>1256.4000000000001</v>
      </c>
      <c r="H13" s="433">
        <v>120</v>
      </c>
      <c r="I13" s="461">
        <v>567.12</v>
      </c>
    </row>
    <row r="14" spans="1:9" s="105" customFormat="1" ht="14.4" x14ac:dyDescent="0.3">
      <c r="A14" s="473" t="s">
        <v>3714</v>
      </c>
      <c r="B14" s="428">
        <v>43922</v>
      </c>
      <c r="C14" s="429" t="s">
        <v>3711</v>
      </c>
      <c r="D14" s="430" t="s">
        <v>3419</v>
      </c>
      <c r="E14" s="431" t="s">
        <v>3712</v>
      </c>
      <c r="F14" s="427" t="s">
        <v>3709</v>
      </c>
      <c r="G14" s="432">
        <v>3827.01</v>
      </c>
      <c r="H14" s="433">
        <v>120</v>
      </c>
      <c r="I14" s="461">
        <f>+G14</f>
        <v>3827.01</v>
      </c>
    </row>
    <row r="15" spans="1:9" s="105" customFormat="1" ht="14.4" x14ac:dyDescent="0.3">
      <c r="A15" s="473" t="s">
        <v>3714</v>
      </c>
      <c r="B15" s="428">
        <v>43922</v>
      </c>
      <c r="C15" s="429" t="s">
        <v>3711</v>
      </c>
      <c r="D15" s="430" t="s">
        <v>3419</v>
      </c>
      <c r="E15" s="431" t="s">
        <v>4454</v>
      </c>
      <c r="F15" s="427" t="s">
        <v>3709</v>
      </c>
      <c r="G15" s="432">
        <v>4199.83</v>
      </c>
      <c r="H15" s="433">
        <v>120</v>
      </c>
      <c r="I15" s="461">
        <f>+G15</f>
        <v>4199.83</v>
      </c>
    </row>
    <row r="16" spans="1:9" s="105" customFormat="1" ht="14.4" x14ac:dyDescent="0.3">
      <c r="A16" s="473" t="s">
        <v>3715</v>
      </c>
      <c r="B16" s="428">
        <v>43922</v>
      </c>
      <c r="C16" s="429" t="s">
        <v>3707</v>
      </c>
      <c r="D16" s="430" t="s">
        <v>3419</v>
      </c>
      <c r="E16" s="431" t="s">
        <v>4452</v>
      </c>
      <c r="F16" s="427" t="s">
        <v>3709</v>
      </c>
      <c r="G16" s="432">
        <v>2835</v>
      </c>
      <c r="H16" s="433">
        <v>120</v>
      </c>
      <c r="I16" s="461">
        <f>+G16</f>
        <v>2835</v>
      </c>
    </row>
    <row r="17" spans="1:9" s="105" customFormat="1" ht="14.4" x14ac:dyDescent="0.3">
      <c r="A17" s="473" t="s">
        <v>3716</v>
      </c>
      <c r="B17" s="428">
        <v>44012</v>
      </c>
      <c r="C17" s="429" t="s">
        <v>3717</v>
      </c>
      <c r="D17" s="430" t="s">
        <v>3419</v>
      </c>
      <c r="E17" s="431" t="s">
        <v>3718</v>
      </c>
      <c r="F17" s="427" t="s">
        <v>3719</v>
      </c>
      <c r="G17" s="432">
        <v>9000</v>
      </c>
      <c r="H17" s="433">
        <v>30</v>
      </c>
      <c r="I17" s="461">
        <v>9000</v>
      </c>
    </row>
    <row r="18" spans="1:9" s="424" customFormat="1" ht="45.6" x14ac:dyDescent="0.2">
      <c r="A18" s="473" t="s">
        <v>2874</v>
      </c>
      <c r="B18" s="428">
        <v>44013</v>
      </c>
      <c r="C18" s="429" t="s">
        <v>4455</v>
      </c>
      <c r="D18" s="430" t="s">
        <v>2686</v>
      </c>
      <c r="E18" s="431" t="s">
        <v>2687</v>
      </c>
      <c r="F18" s="427" t="s">
        <v>4456</v>
      </c>
      <c r="G18" s="432">
        <v>2293030.66</v>
      </c>
      <c r="H18" s="433" t="s">
        <v>4457</v>
      </c>
      <c r="I18" s="461">
        <v>2293030.6</v>
      </c>
    </row>
    <row r="19" spans="1:9" s="424" customFormat="1" ht="45.6" x14ac:dyDescent="0.2">
      <c r="A19" s="473" t="s">
        <v>2874</v>
      </c>
      <c r="B19" s="428">
        <v>44074</v>
      </c>
      <c r="C19" s="429" t="s">
        <v>4458</v>
      </c>
      <c r="D19" s="430" t="s">
        <v>2686</v>
      </c>
      <c r="E19" s="431" t="s">
        <v>2687</v>
      </c>
      <c r="F19" s="427" t="s">
        <v>4459</v>
      </c>
      <c r="G19" s="432">
        <v>1107408.8</v>
      </c>
      <c r="H19" s="433" t="s">
        <v>4457</v>
      </c>
      <c r="I19" s="461">
        <v>1107408.8</v>
      </c>
    </row>
    <row r="20" spans="1:9" s="424" customFormat="1" ht="45.6" x14ac:dyDescent="0.2">
      <c r="A20" s="473" t="s">
        <v>2874</v>
      </c>
      <c r="B20" s="428">
        <v>44074</v>
      </c>
      <c r="C20" s="429" t="s">
        <v>4460</v>
      </c>
      <c r="D20" s="430" t="s">
        <v>2686</v>
      </c>
      <c r="E20" s="431" t="s">
        <v>2687</v>
      </c>
      <c r="F20" s="427" t="s">
        <v>4461</v>
      </c>
      <c r="G20" s="432">
        <v>857922.91</v>
      </c>
      <c r="H20" s="433" t="s">
        <v>4457</v>
      </c>
      <c r="I20" s="461">
        <v>857923</v>
      </c>
    </row>
    <row r="21" spans="1:9" s="424" customFormat="1" ht="45.6" x14ac:dyDescent="0.2">
      <c r="A21" s="473" t="s">
        <v>2874</v>
      </c>
      <c r="B21" s="428">
        <v>44104</v>
      </c>
      <c r="C21" s="429" t="s">
        <v>4462</v>
      </c>
      <c r="D21" s="430" t="s">
        <v>2686</v>
      </c>
      <c r="E21" s="431" t="s">
        <v>2687</v>
      </c>
      <c r="F21" s="427" t="s">
        <v>4463</v>
      </c>
      <c r="G21" s="432">
        <v>822446.46</v>
      </c>
      <c r="H21" s="433" t="s">
        <v>4457</v>
      </c>
      <c r="I21" s="461">
        <v>822446</v>
      </c>
    </row>
    <row r="22" spans="1:9" s="105" customFormat="1" ht="45.6" x14ac:dyDescent="0.3">
      <c r="A22" s="473" t="s">
        <v>2878</v>
      </c>
      <c r="B22" s="428">
        <v>43850</v>
      </c>
      <c r="C22" s="429" t="s">
        <v>2879</v>
      </c>
      <c r="D22" s="430" t="s">
        <v>2686</v>
      </c>
      <c r="E22" s="431" t="s">
        <v>2688</v>
      </c>
      <c r="F22" s="427" t="s">
        <v>2880</v>
      </c>
      <c r="G22" s="432">
        <v>573417.18000000005</v>
      </c>
      <c r="H22" s="433" t="s">
        <v>4464</v>
      </c>
      <c r="I22" s="461">
        <v>573417</v>
      </c>
    </row>
    <row r="23" spans="1:9" s="105" customFormat="1" ht="14.4" x14ac:dyDescent="0.3">
      <c r="A23" s="473" t="s">
        <v>4465</v>
      </c>
      <c r="B23" s="428">
        <v>43831</v>
      </c>
      <c r="C23" s="429" t="s">
        <v>2875</v>
      </c>
      <c r="D23" s="430" t="s">
        <v>1909</v>
      </c>
      <c r="E23" s="431" t="s">
        <v>2882</v>
      </c>
      <c r="F23" s="427" t="s">
        <v>3997</v>
      </c>
      <c r="G23" s="432">
        <v>930306.98</v>
      </c>
      <c r="H23" s="433">
        <v>44180</v>
      </c>
      <c r="I23" s="461">
        <v>930306.98</v>
      </c>
    </row>
    <row r="24" spans="1:9" s="105" customFormat="1" ht="14.4" x14ac:dyDescent="0.3">
      <c r="A24" s="473" t="s">
        <v>4465</v>
      </c>
      <c r="B24" s="428">
        <v>43924</v>
      </c>
      <c r="C24" s="429" t="s">
        <v>3983</v>
      </c>
      <c r="D24" s="430" t="s">
        <v>1909</v>
      </c>
      <c r="E24" s="431" t="s">
        <v>2882</v>
      </c>
      <c r="F24" s="427" t="s">
        <v>3990</v>
      </c>
      <c r="G24" s="432">
        <v>171187.95</v>
      </c>
      <c r="H24" s="433">
        <v>44181</v>
      </c>
      <c r="I24" s="461">
        <f>+G24</f>
        <v>171187.95</v>
      </c>
    </row>
    <row r="25" spans="1:9" s="105" customFormat="1" ht="14.4" x14ac:dyDescent="0.3">
      <c r="A25" s="473" t="s">
        <v>4465</v>
      </c>
      <c r="B25" s="428">
        <v>43938</v>
      </c>
      <c r="C25" s="429" t="s">
        <v>3984</v>
      </c>
      <c r="D25" s="430" t="s">
        <v>1909</v>
      </c>
      <c r="E25" s="431" t="s">
        <v>2882</v>
      </c>
      <c r="F25" s="427" t="s">
        <v>3991</v>
      </c>
      <c r="G25" s="432">
        <v>170936.85</v>
      </c>
      <c r="H25" s="433">
        <v>44182</v>
      </c>
      <c r="I25" s="461">
        <f t="shared" ref="I25:I30" si="0">+G25</f>
        <v>170936.85</v>
      </c>
    </row>
    <row r="26" spans="1:9" s="105" customFormat="1" ht="14.4" x14ac:dyDescent="0.3">
      <c r="A26" s="473" t="s">
        <v>4465</v>
      </c>
      <c r="B26" s="428">
        <v>43951</v>
      </c>
      <c r="C26" s="429" t="s">
        <v>3985</v>
      </c>
      <c r="D26" s="430" t="s">
        <v>1909</v>
      </c>
      <c r="E26" s="431" t="s">
        <v>2882</v>
      </c>
      <c r="F26" s="427" t="s">
        <v>3992</v>
      </c>
      <c r="G26" s="432">
        <v>174297.05</v>
      </c>
      <c r="H26" s="433">
        <v>44183</v>
      </c>
      <c r="I26" s="461">
        <f t="shared" si="0"/>
        <v>174297.05</v>
      </c>
    </row>
    <row r="27" spans="1:9" s="105" customFormat="1" ht="14.4" x14ac:dyDescent="0.3">
      <c r="A27" s="473" t="s">
        <v>4465</v>
      </c>
      <c r="B27" s="428">
        <v>43966</v>
      </c>
      <c r="C27" s="429" t="s">
        <v>3986</v>
      </c>
      <c r="D27" s="430" t="s">
        <v>1909</v>
      </c>
      <c r="E27" s="431" t="s">
        <v>2882</v>
      </c>
      <c r="F27" s="427" t="s">
        <v>3993</v>
      </c>
      <c r="G27" s="432">
        <v>173019.9</v>
      </c>
      <c r="H27" s="433">
        <v>44184</v>
      </c>
      <c r="I27" s="461">
        <f t="shared" si="0"/>
        <v>173019.9</v>
      </c>
    </row>
    <row r="28" spans="1:9" s="105" customFormat="1" ht="14.4" x14ac:dyDescent="0.3">
      <c r="A28" s="473" t="s">
        <v>4465</v>
      </c>
      <c r="B28" s="428">
        <v>43980</v>
      </c>
      <c r="C28" s="429" t="s">
        <v>3987</v>
      </c>
      <c r="D28" s="430" t="s">
        <v>1909</v>
      </c>
      <c r="E28" s="431" t="s">
        <v>2882</v>
      </c>
      <c r="F28" s="427" t="s">
        <v>3994</v>
      </c>
      <c r="G28" s="432">
        <v>172492.66</v>
      </c>
      <c r="H28" s="433">
        <v>44185</v>
      </c>
      <c r="I28" s="461">
        <f t="shared" si="0"/>
        <v>172492.66</v>
      </c>
    </row>
    <row r="29" spans="1:9" s="105" customFormat="1" ht="14.4" x14ac:dyDescent="0.3">
      <c r="A29" s="473" t="s">
        <v>4465</v>
      </c>
      <c r="B29" s="428">
        <v>43994</v>
      </c>
      <c r="C29" s="429" t="s">
        <v>3988</v>
      </c>
      <c r="D29" s="430" t="s">
        <v>1909</v>
      </c>
      <c r="E29" s="431" t="s">
        <v>2882</v>
      </c>
      <c r="F29" s="427" t="s">
        <v>3995</v>
      </c>
      <c r="G29" s="432">
        <v>173035.29</v>
      </c>
      <c r="H29" s="433">
        <v>44186</v>
      </c>
      <c r="I29" s="461">
        <f t="shared" si="0"/>
        <v>173035.29</v>
      </c>
    </row>
    <row r="30" spans="1:9" s="105" customFormat="1" ht="14.4" x14ac:dyDescent="0.3">
      <c r="A30" s="473" t="s">
        <v>4465</v>
      </c>
      <c r="B30" s="428">
        <v>44006</v>
      </c>
      <c r="C30" s="429" t="s">
        <v>3989</v>
      </c>
      <c r="D30" s="430" t="s">
        <v>1909</v>
      </c>
      <c r="E30" s="431" t="s">
        <v>2882</v>
      </c>
      <c r="F30" s="427" t="s">
        <v>3996</v>
      </c>
      <c r="G30" s="432">
        <v>172198.34</v>
      </c>
      <c r="H30" s="433">
        <v>44187</v>
      </c>
      <c r="I30" s="461">
        <f t="shared" si="0"/>
        <v>172198.34</v>
      </c>
    </row>
    <row r="31" spans="1:9" s="105" customFormat="1" ht="14.4" x14ac:dyDescent="0.3">
      <c r="A31" s="473" t="s">
        <v>4465</v>
      </c>
      <c r="B31" s="428" t="s">
        <v>4466</v>
      </c>
      <c r="C31" s="429" t="s">
        <v>4467</v>
      </c>
      <c r="D31" s="430" t="s">
        <v>1909</v>
      </c>
      <c r="E31" s="431" t="s">
        <v>2882</v>
      </c>
      <c r="F31" s="427" t="s">
        <v>4481</v>
      </c>
      <c r="G31" s="432">
        <v>174350</v>
      </c>
      <c r="H31" s="433" t="s">
        <v>4468</v>
      </c>
      <c r="I31" s="461">
        <v>174350</v>
      </c>
    </row>
    <row r="32" spans="1:9" s="105" customFormat="1" ht="14.4" x14ac:dyDescent="0.3">
      <c r="A32" s="473" t="s">
        <v>4465</v>
      </c>
      <c r="B32" s="428" t="s">
        <v>4469</v>
      </c>
      <c r="C32" s="429" t="s">
        <v>4470</v>
      </c>
      <c r="D32" s="430" t="s">
        <v>1909</v>
      </c>
      <c r="E32" s="431" t="s">
        <v>2882</v>
      </c>
      <c r="F32" s="427" t="s">
        <v>4482</v>
      </c>
      <c r="G32" s="432">
        <v>174106</v>
      </c>
      <c r="H32" s="433" t="s">
        <v>4468</v>
      </c>
      <c r="I32" s="461">
        <v>174106</v>
      </c>
    </row>
    <row r="33" spans="1:9" s="105" customFormat="1" ht="14.4" x14ac:dyDescent="0.3">
      <c r="A33" s="473" t="s">
        <v>4465</v>
      </c>
      <c r="B33" s="428" t="s">
        <v>4471</v>
      </c>
      <c r="C33" s="429" t="s">
        <v>4472</v>
      </c>
      <c r="D33" s="430" t="s">
        <v>1909</v>
      </c>
      <c r="E33" s="431" t="s">
        <v>2882</v>
      </c>
      <c r="F33" s="427" t="s">
        <v>4483</v>
      </c>
      <c r="G33" s="432">
        <v>174094</v>
      </c>
      <c r="H33" s="433" t="s">
        <v>4468</v>
      </c>
      <c r="I33" s="461">
        <v>174094</v>
      </c>
    </row>
    <row r="34" spans="1:9" s="105" customFormat="1" ht="14.4" x14ac:dyDescent="0.3">
      <c r="A34" s="473" t="s">
        <v>4465</v>
      </c>
      <c r="B34" s="428" t="s">
        <v>4473</v>
      </c>
      <c r="C34" s="429" t="s">
        <v>4474</v>
      </c>
      <c r="D34" s="430" t="s">
        <v>1909</v>
      </c>
      <c r="E34" s="431" t="s">
        <v>2882</v>
      </c>
      <c r="F34" s="427" t="s">
        <v>2882</v>
      </c>
      <c r="G34" s="432">
        <v>-2616</v>
      </c>
      <c r="H34" s="433" t="s">
        <v>4468</v>
      </c>
      <c r="I34" s="461">
        <v>-2616</v>
      </c>
    </row>
    <row r="35" spans="1:9" s="105" customFormat="1" ht="14.4" x14ac:dyDescent="0.3">
      <c r="A35" s="473" t="s">
        <v>4465</v>
      </c>
      <c r="B35" s="428" t="s">
        <v>4475</v>
      </c>
      <c r="C35" s="429" t="s">
        <v>4476</v>
      </c>
      <c r="D35" s="430" t="s">
        <v>1909</v>
      </c>
      <c r="E35" s="431" t="s">
        <v>2882</v>
      </c>
      <c r="F35" s="427" t="s">
        <v>4484</v>
      </c>
      <c r="G35" s="432">
        <v>174253</v>
      </c>
      <c r="H35" s="433" t="s">
        <v>4468</v>
      </c>
      <c r="I35" s="461">
        <v>174253</v>
      </c>
    </row>
    <row r="36" spans="1:9" s="105" customFormat="1" ht="14.4" x14ac:dyDescent="0.3">
      <c r="A36" s="473" t="s">
        <v>4465</v>
      </c>
      <c r="B36" s="428" t="s">
        <v>4477</v>
      </c>
      <c r="C36" s="429" t="s">
        <v>4478</v>
      </c>
      <c r="D36" s="430" t="s">
        <v>1909</v>
      </c>
      <c r="E36" s="431" t="s">
        <v>2882</v>
      </c>
      <c r="F36" s="427" t="s">
        <v>4485</v>
      </c>
      <c r="G36" s="432">
        <v>175428</v>
      </c>
      <c r="H36" s="433" t="s">
        <v>4468</v>
      </c>
      <c r="I36" s="461">
        <v>175428</v>
      </c>
    </row>
    <row r="37" spans="1:9" s="105" customFormat="1" ht="14.4" x14ac:dyDescent="0.3">
      <c r="A37" s="473" t="s">
        <v>4465</v>
      </c>
      <c r="B37" s="428" t="s">
        <v>4479</v>
      </c>
      <c r="C37" s="429" t="s">
        <v>4480</v>
      </c>
      <c r="D37" s="430" t="s">
        <v>1909</v>
      </c>
      <c r="E37" s="431" t="s">
        <v>2882</v>
      </c>
      <c r="F37" s="427" t="s">
        <v>4486</v>
      </c>
      <c r="G37" s="432">
        <v>172984</v>
      </c>
      <c r="H37" s="433" t="s">
        <v>4468</v>
      </c>
      <c r="I37" s="461">
        <v>172984</v>
      </c>
    </row>
    <row r="38" spans="1:9" s="105" customFormat="1" ht="14.4" x14ac:dyDescent="0.3">
      <c r="A38" s="473" t="s">
        <v>4487</v>
      </c>
      <c r="B38" s="428" t="s">
        <v>4491</v>
      </c>
      <c r="C38" s="429" t="s">
        <v>4449</v>
      </c>
      <c r="D38" s="430" t="s">
        <v>1909</v>
      </c>
      <c r="E38" s="431" t="s">
        <v>4488</v>
      </c>
      <c r="F38" s="427" t="s">
        <v>2881</v>
      </c>
      <c r="G38" s="432">
        <v>19900</v>
      </c>
      <c r="H38" s="433" t="s">
        <v>4464</v>
      </c>
      <c r="I38" s="461">
        <v>19900</v>
      </c>
    </row>
    <row r="39" spans="1:9" s="105" customFormat="1" ht="14.4" x14ac:dyDescent="0.3">
      <c r="A39" s="473" t="s">
        <v>4487</v>
      </c>
      <c r="B39" s="428" t="s">
        <v>4492</v>
      </c>
      <c r="C39" s="429" t="s">
        <v>4489</v>
      </c>
      <c r="D39" s="430" t="s">
        <v>3419</v>
      </c>
      <c r="E39" s="431" t="s">
        <v>4490</v>
      </c>
      <c r="F39" s="427" t="s">
        <v>2881</v>
      </c>
      <c r="G39" s="432">
        <v>21875</v>
      </c>
      <c r="H39" s="433" t="s">
        <v>4464</v>
      </c>
      <c r="I39" s="461">
        <v>21875</v>
      </c>
    </row>
    <row r="40" spans="1:9" s="105" customFormat="1" ht="22.8" x14ac:dyDescent="0.3">
      <c r="A40" s="473" t="s">
        <v>4493</v>
      </c>
      <c r="B40" s="428" t="s">
        <v>4479</v>
      </c>
      <c r="C40" s="429" t="s">
        <v>4494</v>
      </c>
      <c r="D40" s="430" t="s">
        <v>3419</v>
      </c>
      <c r="E40" s="431" t="s">
        <v>4495</v>
      </c>
      <c r="F40" s="427" t="s">
        <v>4496</v>
      </c>
      <c r="G40" s="432">
        <v>5000</v>
      </c>
      <c r="H40" s="433" t="s">
        <v>4497</v>
      </c>
      <c r="I40" s="461">
        <v>5000</v>
      </c>
    </row>
    <row r="41" spans="1:9" s="105" customFormat="1" ht="14.4" x14ac:dyDescent="0.3">
      <c r="A41" s="473" t="s">
        <v>2883</v>
      </c>
      <c r="B41" s="428">
        <v>43831</v>
      </c>
      <c r="C41" s="429" t="s">
        <v>2875</v>
      </c>
      <c r="D41" s="430" t="s">
        <v>1909</v>
      </c>
      <c r="E41" s="431" t="s">
        <v>2884</v>
      </c>
      <c r="F41" s="427" t="s">
        <v>2881</v>
      </c>
      <c r="G41" s="432">
        <v>631704.93000000005</v>
      </c>
      <c r="H41" s="433">
        <v>44196</v>
      </c>
      <c r="I41" s="461">
        <v>631704.93000000005</v>
      </c>
    </row>
    <row r="42" spans="1:9" s="105" customFormat="1" ht="14.4" x14ac:dyDescent="0.3">
      <c r="A42" s="473" t="s">
        <v>3982</v>
      </c>
      <c r="B42" s="428">
        <v>43831</v>
      </c>
      <c r="C42" s="429" t="s">
        <v>2875</v>
      </c>
      <c r="D42" s="430" t="s">
        <v>1909</v>
      </c>
      <c r="E42" s="431" t="s">
        <v>2885</v>
      </c>
      <c r="F42" s="427" t="s">
        <v>2881</v>
      </c>
      <c r="G42" s="432">
        <v>183101.57</v>
      </c>
      <c r="H42" s="433">
        <v>44196</v>
      </c>
      <c r="I42" s="461">
        <v>183101.57</v>
      </c>
    </row>
    <row r="43" spans="1:9" s="105" customFormat="1" ht="14.4" x14ac:dyDescent="0.3">
      <c r="A43" s="473" t="s">
        <v>2960</v>
      </c>
      <c r="B43" s="428">
        <v>43831</v>
      </c>
      <c r="C43" s="429" t="s">
        <v>2875</v>
      </c>
      <c r="D43" s="430" t="s">
        <v>1909</v>
      </c>
      <c r="E43" s="431" t="s">
        <v>2886</v>
      </c>
      <c r="F43" s="427" t="s">
        <v>2881</v>
      </c>
      <c r="G43" s="432">
        <v>41329.699999999997</v>
      </c>
      <c r="H43" s="433">
        <v>44196</v>
      </c>
      <c r="I43" s="461">
        <v>41329.699999999997</v>
      </c>
    </row>
    <row r="44" spans="1:9" s="105" customFormat="1" ht="22.8" x14ac:dyDescent="0.3">
      <c r="A44" s="473" t="s">
        <v>2961</v>
      </c>
      <c r="B44" s="428">
        <v>43189</v>
      </c>
      <c r="C44" s="429">
        <v>30184</v>
      </c>
      <c r="D44" s="430" t="s">
        <v>2962</v>
      </c>
      <c r="E44" s="431" t="s">
        <v>2963</v>
      </c>
      <c r="F44" s="427" t="s">
        <v>1913</v>
      </c>
      <c r="G44" s="432">
        <v>75713.25</v>
      </c>
      <c r="H44" s="433" t="s">
        <v>1912</v>
      </c>
      <c r="I44" s="461">
        <v>75713.25</v>
      </c>
    </row>
    <row r="45" spans="1:9" s="105" customFormat="1" ht="22.8" x14ac:dyDescent="0.3">
      <c r="A45" s="473" t="s">
        <v>2961</v>
      </c>
      <c r="B45" s="428">
        <v>43194</v>
      </c>
      <c r="C45" s="429">
        <v>30196</v>
      </c>
      <c r="D45" s="430" t="s">
        <v>2962</v>
      </c>
      <c r="E45" s="431" t="s">
        <v>2963</v>
      </c>
      <c r="F45" s="427" t="s">
        <v>1913</v>
      </c>
      <c r="G45" s="432">
        <v>75713.25</v>
      </c>
      <c r="H45" s="433" t="s">
        <v>1912</v>
      </c>
      <c r="I45" s="461">
        <v>75713.25</v>
      </c>
    </row>
    <row r="46" spans="1:9" s="105" customFormat="1" ht="22.8" x14ac:dyDescent="0.3">
      <c r="A46" s="473" t="s">
        <v>2961</v>
      </c>
      <c r="B46" s="428">
        <v>43223</v>
      </c>
      <c r="C46" s="429">
        <v>30331</v>
      </c>
      <c r="D46" s="430" t="s">
        <v>2962</v>
      </c>
      <c r="E46" s="431" t="s">
        <v>2963</v>
      </c>
      <c r="F46" s="427" t="s">
        <v>1913</v>
      </c>
      <c r="G46" s="432">
        <v>75713.25</v>
      </c>
      <c r="H46" s="433" t="s">
        <v>1912</v>
      </c>
      <c r="I46" s="461">
        <v>75713.25</v>
      </c>
    </row>
    <row r="47" spans="1:9" s="105" customFormat="1" ht="22.8" x14ac:dyDescent="0.3">
      <c r="A47" s="473" t="s">
        <v>2961</v>
      </c>
      <c r="B47" s="428">
        <v>43258</v>
      </c>
      <c r="C47" s="429">
        <v>30417</v>
      </c>
      <c r="D47" s="430" t="s">
        <v>2962</v>
      </c>
      <c r="E47" s="431" t="s">
        <v>2963</v>
      </c>
      <c r="F47" s="427" t="s">
        <v>1913</v>
      </c>
      <c r="G47" s="432">
        <v>75713.25</v>
      </c>
      <c r="H47" s="433" t="s">
        <v>1912</v>
      </c>
      <c r="I47" s="461">
        <v>75713.25</v>
      </c>
    </row>
    <row r="48" spans="1:9" s="105" customFormat="1" ht="22.8" x14ac:dyDescent="0.3">
      <c r="A48" s="473" t="s">
        <v>2961</v>
      </c>
      <c r="B48" s="428">
        <v>43286</v>
      </c>
      <c r="C48" s="429">
        <v>30505</v>
      </c>
      <c r="D48" s="430" t="s">
        <v>2962</v>
      </c>
      <c r="E48" s="431" t="s">
        <v>2963</v>
      </c>
      <c r="F48" s="427" t="s">
        <v>1913</v>
      </c>
      <c r="G48" s="432">
        <v>75713.25</v>
      </c>
      <c r="H48" s="433" t="s">
        <v>1912</v>
      </c>
      <c r="I48" s="461">
        <v>75713.25</v>
      </c>
    </row>
    <row r="49" spans="1:9" s="105" customFormat="1" ht="22.8" x14ac:dyDescent="0.3">
      <c r="A49" s="473" t="s">
        <v>2961</v>
      </c>
      <c r="B49" s="428">
        <v>43343</v>
      </c>
      <c r="C49" s="429">
        <v>30762</v>
      </c>
      <c r="D49" s="430" t="s">
        <v>2962</v>
      </c>
      <c r="E49" s="431" t="s">
        <v>2963</v>
      </c>
      <c r="F49" s="427" t="s">
        <v>1913</v>
      </c>
      <c r="G49" s="432">
        <v>119700.4</v>
      </c>
      <c r="H49" s="433" t="s">
        <v>1912</v>
      </c>
      <c r="I49" s="461">
        <v>119700.4</v>
      </c>
    </row>
    <row r="50" spans="1:9" s="105" customFormat="1" ht="22.8" x14ac:dyDescent="0.3">
      <c r="A50" s="473" t="s">
        <v>2961</v>
      </c>
      <c r="B50" s="428">
        <v>43343</v>
      </c>
      <c r="C50" s="429">
        <v>30763</v>
      </c>
      <c r="D50" s="430" t="s">
        <v>2962</v>
      </c>
      <c r="E50" s="431" t="s">
        <v>2963</v>
      </c>
      <c r="F50" s="427" t="s">
        <v>1913</v>
      </c>
      <c r="G50" s="432">
        <v>119700.4</v>
      </c>
      <c r="H50" s="433" t="s">
        <v>1912</v>
      </c>
      <c r="I50" s="461">
        <v>119700.4</v>
      </c>
    </row>
    <row r="51" spans="1:9" s="105" customFormat="1" ht="22.8" x14ac:dyDescent="0.3">
      <c r="A51" s="473" t="s">
        <v>2964</v>
      </c>
      <c r="B51" s="428">
        <v>43197</v>
      </c>
      <c r="C51" s="429">
        <v>36540</v>
      </c>
      <c r="D51" s="430" t="s">
        <v>2965</v>
      </c>
      <c r="E51" s="431" t="s">
        <v>2966</v>
      </c>
      <c r="F51" s="427" t="s">
        <v>1914</v>
      </c>
      <c r="G51" s="432">
        <v>712.38</v>
      </c>
      <c r="H51" s="433" t="s">
        <v>1912</v>
      </c>
      <c r="I51" s="461">
        <v>712.38</v>
      </c>
    </row>
    <row r="52" spans="1:9" s="105" customFormat="1" ht="22.8" x14ac:dyDescent="0.3">
      <c r="A52" s="473" t="s">
        <v>2964</v>
      </c>
      <c r="B52" s="428">
        <v>43210</v>
      </c>
      <c r="C52" s="429">
        <v>30271</v>
      </c>
      <c r="D52" s="430" t="s">
        <v>2967</v>
      </c>
      <c r="E52" s="431" t="s">
        <v>2966</v>
      </c>
      <c r="F52" s="427" t="s">
        <v>2968</v>
      </c>
      <c r="G52" s="432">
        <v>36795.199999999997</v>
      </c>
      <c r="H52" s="433" t="s">
        <v>1912</v>
      </c>
      <c r="I52" s="461">
        <v>36795.199999999997</v>
      </c>
    </row>
    <row r="53" spans="1:9" s="105" customFormat="1" ht="22.8" x14ac:dyDescent="0.3">
      <c r="A53" s="473" t="s">
        <v>2964</v>
      </c>
      <c r="B53" s="428">
        <v>43248</v>
      </c>
      <c r="C53" s="429">
        <v>30394</v>
      </c>
      <c r="D53" s="430" t="s">
        <v>2969</v>
      </c>
      <c r="E53" s="431" t="s">
        <v>2966</v>
      </c>
      <c r="F53" s="427" t="s">
        <v>2968</v>
      </c>
      <c r="G53" s="432">
        <v>36795.199999999997</v>
      </c>
      <c r="H53" s="433" t="s">
        <v>1912</v>
      </c>
      <c r="I53" s="461">
        <v>36795.199999999997</v>
      </c>
    </row>
    <row r="54" spans="1:9" s="105" customFormat="1" ht="22.8" x14ac:dyDescent="0.3">
      <c r="A54" s="473" t="s">
        <v>2964</v>
      </c>
      <c r="B54" s="428" t="s">
        <v>1915</v>
      </c>
      <c r="C54" s="429" t="s">
        <v>2970</v>
      </c>
      <c r="D54" s="430" t="s">
        <v>2971</v>
      </c>
      <c r="E54" s="431" t="s">
        <v>2966</v>
      </c>
      <c r="F54" s="427" t="s">
        <v>1916</v>
      </c>
      <c r="G54" s="432">
        <v>33149.19</v>
      </c>
      <c r="H54" s="433" t="s">
        <v>1912</v>
      </c>
      <c r="I54" s="461">
        <v>33149.19</v>
      </c>
    </row>
    <row r="55" spans="1:9" s="105" customFormat="1" ht="22.8" x14ac:dyDescent="0.3">
      <c r="A55" s="473" t="s">
        <v>2964</v>
      </c>
      <c r="B55" s="428" t="s">
        <v>2972</v>
      </c>
      <c r="C55" s="429" t="s">
        <v>2973</v>
      </c>
      <c r="D55" s="430" t="s">
        <v>2974</v>
      </c>
      <c r="E55" s="431" t="s">
        <v>2966</v>
      </c>
      <c r="F55" s="427" t="s">
        <v>1914</v>
      </c>
      <c r="G55" s="432">
        <v>30008.34</v>
      </c>
      <c r="H55" s="433" t="s">
        <v>1912</v>
      </c>
      <c r="I55" s="461">
        <v>30008.34</v>
      </c>
    </row>
    <row r="56" spans="1:9" s="105" customFormat="1" ht="22.8" x14ac:dyDescent="0.3">
      <c r="A56" s="473" t="s">
        <v>2964</v>
      </c>
      <c r="B56" s="428" t="s">
        <v>1917</v>
      </c>
      <c r="C56" s="429" t="s">
        <v>2975</v>
      </c>
      <c r="D56" s="430" t="s">
        <v>2976</v>
      </c>
      <c r="E56" s="431" t="s">
        <v>2966</v>
      </c>
      <c r="F56" s="427" t="s">
        <v>1914</v>
      </c>
      <c r="G56" s="432">
        <v>1315.44</v>
      </c>
      <c r="H56" s="433" t="s">
        <v>1912</v>
      </c>
      <c r="I56" s="461">
        <v>1315.44</v>
      </c>
    </row>
    <row r="57" spans="1:9" s="105" customFormat="1" ht="22.8" x14ac:dyDescent="0.3">
      <c r="A57" s="473" t="s">
        <v>2964</v>
      </c>
      <c r="B57" s="428" t="s">
        <v>1918</v>
      </c>
      <c r="C57" s="429" t="s">
        <v>2977</v>
      </c>
      <c r="D57" s="430" t="s">
        <v>2978</v>
      </c>
      <c r="E57" s="431" t="s">
        <v>2966</v>
      </c>
      <c r="F57" s="427" t="s">
        <v>1914</v>
      </c>
      <c r="G57" s="432">
        <v>34730.400000000001</v>
      </c>
      <c r="H57" s="433" t="s">
        <v>1912</v>
      </c>
      <c r="I57" s="461">
        <v>34730.400000000001</v>
      </c>
    </row>
    <row r="58" spans="1:9" s="105" customFormat="1" ht="22.8" x14ac:dyDescent="0.3">
      <c r="A58" s="473" t="s">
        <v>2964</v>
      </c>
      <c r="B58" s="428" t="s">
        <v>1919</v>
      </c>
      <c r="C58" s="429" t="s">
        <v>2979</v>
      </c>
      <c r="D58" s="430" t="s">
        <v>2980</v>
      </c>
      <c r="E58" s="431" t="s">
        <v>2966</v>
      </c>
      <c r="F58" s="427" t="s">
        <v>1914</v>
      </c>
      <c r="G58" s="432">
        <v>42210.68</v>
      </c>
      <c r="H58" s="433" t="s">
        <v>1912</v>
      </c>
      <c r="I58" s="461">
        <v>42210.68</v>
      </c>
    </row>
    <row r="59" spans="1:9" s="105" customFormat="1" ht="22.8" x14ac:dyDescent="0.3">
      <c r="A59" s="473" t="s">
        <v>2964</v>
      </c>
      <c r="B59" s="428" t="s">
        <v>1920</v>
      </c>
      <c r="C59" s="429" t="s">
        <v>2981</v>
      </c>
      <c r="D59" s="430" t="s">
        <v>2982</v>
      </c>
      <c r="E59" s="431" t="s">
        <v>2966</v>
      </c>
      <c r="F59" s="427" t="s">
        <v>1914</v>
      </c>
      <c r="G59" s="432">
        <v>46307.199999999997</v>
      </c>
      <c r="H59" s="433" t="s">
        <v>1912</v>
      </c>
      <c r="I59" s="461">
        <v>46307.199999999997</v>
      </c>
    </row>
    <row r="60" spans="1:9" s="105" customFormat="1" ht="22.8" x14ac:dyDescent="0.3">
      <c r="A60" s="473" t="s">
        <v>2964</v>
      </c>
      <c r="B60" s="428" t="s">
        <v>1920</v>
      </c>
      <c r="C60" s="429" t="s">
        <v>2981</v>
      </c>
      <c r="D60" s="430" t="s">
        <v>2982</v>
      </c>
      <c r="E60" s="431" t="s">
        <v>2966</v>
      </c>
      <c r="F60" s="427" t="s">
        <v>1914</v>
      </c>
      <c r="G60" s="432">
        <v>46307.199999999997</v>
      </c>
      <c r="H60" s="433" t="s">
        <v>1912</v>
      </c>
      <c r="I60" s="461">
        <v>46307.199999999997</v>
      </c>
    </row>
    <row r="61" spans="1:9" ht="22.8" x14ac:dyDescent="0.3">
      <c r="A61" s="473" t="s">
        <v>2964</v>
      </c>
      <c r="B61" s="428" t="s">
        <v>2983</v>
      </c>
      <c r="C61" s="429" t="s">
        <v>2984</v>
      </c>
      <c r="D61" s="430" t="s">
        <v>2985</v>
      </c>
      <c r="E61" s="431" t="s">
        <v>2966</v>
      </c>
      <c r="F61" s="427" t="s">
        <v>1914</v>
      </c>
      <c r="G61" s="432">
        <v>8238.89</v>
      </c>
      <c r="H61" s="433" t="s">
        <v>1912</v>
      </c>
      <c r="I61" s="461">
        <v>8238.89</v>
      </c>
    </row>
    <row r="62" spans="1:9" ht="22.8" x14ac:dyDescent="0.3">
      <c r="A62" s="473" t="s">
        <v>2964</v>
      </c>
      <c r="B62" s="428" t="s">
        <v>2983</v>
      </c>
      <c r="C62" s="429" t="s">
        <v>2986</v>
      </c>
      <c r="D62" s="430" t="s">
        <v>2987</v>
      </c>
      <c r="E62" s="431" t="s">
        <v>2966</v>
      </c>
      <c r="F62" s="427" t="s">
        <v>1914</v>
      </c>
      <c r="G62" s="432">
        <v>49025.09</v>
      </c>
      <c r="H62" s="433" t="s">
        <v>1912</v>
      </c>
      <c r="I62" s="461">
        <v>49025.09</v>
      </c>
    </row>
    <row r="63" spans="1:9" ht="22.8" x14ac:dyDescent="0.3">
      <c r="A63" s="473" t="s">
        <v>2964</v>
      </c>
      <c r="B63" s="428" t="s">
        <v>2983</v>
      </c>
      <c r="C63" s="429" t="s">
        <v>2988</v>
      </c>
      <c r="D63" s="430" t="s">
        <v>2989</v>
      </c>
      <c r="E63" s="431" t="s">
        <v>2966</v>
      </c>
      <c r="F63" s="427" t="s">
        <v>1914</v>
      </c>
      <c r="G63" s="432">
        <v>1317.31</v>
      </c>
      <c r="H63" s="433" t="s">
        <v>1912</v>
      </c>
      <c r="I63" s="461">
        <v>1317.31</v>
      </c>
    </row>
    <row r="64" spans="1:9" ht="22.8" x14ac:dyDescent="0.3">
      <c r="A64" s="473" t="s">
        <v>2964</v>
      </c>
      <c r="B64" s="428" t="s">
        <v>2990</v>
      </c>
      <c r="C64" s="429" t="s">
        <v>2991</v>
      </c>
      <c r="D64" s="430" t="s">
        <v>2992</v>
      </c>
      <c r="E64" s="431" t="s">
        <v>2966</v>
      </c>
      <c r="F64" s="427" t="s">
        <v>1914</v>
      </c>
      <c r="G64" s="432">
        <v>74157.179999999993</v>
      </c>
      <c r="H64" s="433" t="s">
        <v>1912</v>
      </c>
      <c r="I64" s="461">
        <v>74157.179999999993</v>
      </c>
    </row>
    <row r="65" spans="1:9" ht="22.8" x14ac:dyDescent="0.3">
      <c r="A65" s="473" t="s">
        <v>2964</v>
      </c>
      <c r="B65" s="428" t="s">
        <v>2990</v>
      </c>
      <c r="C65" s="429" t="s">
        <v>2993</v>
      </c>
      <c r="D65" s="430" t="s">
        <v>2994</v>
      </c>
      <c r="E65" s="431" t="s">
        <v>2966</v>
      </c>
      <c r="F65" s="427" t="s">
        <v>1914</v>
      </c>
      <c r="G65" s="432">
        <v>58425.91</v>
      </c>
      <c r="H65" s="433" t="s">
        <v>1912</v>
      </c>
      <c r="I65" s="461">
        <v>58425.91</v>
      </c>
    </row>
    <row r="66" spans="1:9" ht="22.8" x14ac:dyDescent="0.3">
      <c r="A66" s="473" t="s">
        <v>2964</v>
      </c>
      <c r="B66" s="428" t="s">
        <v>2995</v>
      </c>
      <c r="C66" s="429" t="s">
        <v>2996</v>
      </c>
      <c r="D66" s="430" t="s">
        <v>2997</v>
      </c>
      <c r="E66" s="431" t="s">
        <v>2966</v>
      </c>
      <c r="F66" s="427" t="s">
        <v>1914</v>
      </c>
      <c r="G66" s="432">
        <v>74813.73</v>
      </c>
      <c r="H66" s="433" t="s">
        <v>1912</v>
      </c>
      <c r="I66" s="461">
        <v>74813.73</v>
      </c>
    </row>
    <row r="67" spans="1:9" ht="22.8" x14ac:dyDescent="0.3">
      <c r="A67" s="473" t="s">
        <v>2964</v>
      </c>
      <c r="B67" s="428" t="s">
        <v>3720</v>
      </c>
      <c r="C67" s="429" t="s">
        <v>3721</v>
      </c>
      <c r="D67" s="430" t="s">
        <v>3722</v>
      </c>
      <c r="E67" s="431" t="s">
        <v>2966</v>
      </c>
      <c r="F67" s="427" t="s">
        <v>1914</v>
      </c>
      <c r="G67" s="432">
        <v>1744.45</v>
      </c>
      <c r="H67" s="433" t="s">
        <v>1912</v>
      </c>
      <c r="I67" s="461">
        <v>1744.45</v>
      </c>
    </row>
    <row r="68" spans="1:9" ht="22.8" x14ac:dyDescent="0.3">
      <c r="A68" s="473" t="s">
        <v>2964</v>
      </c>
      <c r="B68" s="428" t="s">
        <v>3723</v>
      </c>
      <c r="C68" s="429" t="s">
        <v>3724</v>
      </c>
      <c r="D68" s="430" t="s">
        <v>3725</v>
      </c>
      <c r="E68" s="431" t="s">
        <v>2966</v>
      </c>
      <c r="F68" s="427" t="s">
        <v>1914</v>
      </c>
      <c r="G68" s="432">
        <v>798.57</v>
      </c>
      <c r="H68" s="433" t="s">
        <v>1912</v>
      </c>
      <c r="I68" s="461">
        <v>798.57</v>
      </c>
    </row>
    <row r="69" spans="1:9" ht="22.8" x14ac:dyDescent="0.3">
      <c r="A69" s="473" t="s">
        <v>2964</v>
      </c>
      <c r="B69" s="428" t="s">
        <v>3726</v>
      </c>
      <c r="C69" s="429" t="s">
        <v>3727</v>
      </c>
      <c r="D69" s="430" t="s">
        <v>3728</v>
      </c>
      <c r="E69" s="431" t="s">
        <v>2966</v>
      </c>
      <c r="F69" s="427" t="s">
        <v>1914</v>
      </c>
      <c r="G69" s="432">
        <v>30487.98</v>
      </c>
      <c r="H69" s="433" t="s">
        <v>1912</v>
      </c>
      <c r="I69" s="461">
        <v>30487.98</v>
      </c>
    </row>
    <row r="70" spans="1:9" ht="22.8" x14ac:dyDescent="0.3">
      <c r="A70" s="473" t="s">
        <v>2964</v>
      </c>
      <c r="B70" s="428" t="s">
        <v>3729</v>
      </c>
      <c r="C70" s="429" t="s">
        <v>3730</v>
      </c>
      <c r="D70" s="430" t="s">
        <v>2989</v>
      </c>
      <c r="E70" s="431" t="s">
        <v>2966</v>
      </c>
      <c r="F70" s="427" t="s">
        <v>1914</v>
      </c>
      <c r="G70" s="432">
        <v>7103.72</v>
      </c>
      <c r="H70" s="433" t="s">
        <v>1912</v>
      </c>
      <c r="I70" s="461">
        <v>7103.72</v>
      </c>
    </row>
    <row r="71" spans="1:9" ht="22.8" x14ac:dyDescent="0.3">
      <c r="A71" s="473" t="s">
        <v>2964</v>
      </c>
      <c r="B71" s="428" t="s">
        <v>3731</v>
      </c>
      <c r="C71" s="429" t="s">
        <v>3732</v>
      </c>
      <c r="D71" s="430" t="s">
        <v>3733</v>
      </c>
      <c r="E71" s="431" t="s">
        <v>2966</v>
      </c>
      <c r="F71" s="427" t="s">
        <v>1914</v>
      </c>
      <c r="G71" s="432">
        <v>48198</v>
      </c>
      <c r="H71" s="433" t="s">
        <v>1912</v>
      </c>
      <c r="I71" s="461">
        <v>48198</v>
      </c>
    </row>
    <row r="72" spans="1:9" ht="22.8" x14ac:dyDescent="0.3">
      <c r="A72" s="473" t="s">
        <v>2964</v>
      </c>
      <c r="B72" s="428" t="s">
        <v>4498</v>
      </c>
      <c r="C72" s="429" t="s">
        <v>4499</v>
      </c>
      <c r="D72" s="430" t="s">
        <v>4500</v>
      </c>
      <c r="E72" s="431" t="s">
        <v>2966</v>
      </c>
      <c r="F72" s="427" t="s">
        <v>1914</v>
      </c>
      <c r="G72" s="432">
        <v>367.84</v>
      </c>
      <c r="H72" s="433" t="s">
        <v>1912</v>
      </c>
      <c r="I72" s="461">
        <v>367.84</v>
      </c>
    </row>
    <row r="73" spans="1:9" ht="22.8" x14ac:dyDescent="0.3">
      <c r="A73" s="473" t="s">
        <v>2964</v>
      </c>
      <c r="B73" s="428" t="s">
        <v>4501</v>
      </c>
      <c r="C73" s="429" t="s">
        <v>4502</v>
      </c>
      <c r="D73" s="430" t="s">
        <v>4503</v>
      </c>
      <c r="E73" s="431" t="s">
        <v>2966</v>
      </c>
      <c r="F73" s="427" t="s">
        <v>1914</v>
      </c>
      <c r="G73" s="432">
        <v>7446.95</v>
      </c>
      <c r="H73" s="433" t="s">
        <v>1912</v>
      </c>
      <c r="I73" s="461">
        <v>7446.95</v>
      </c>
    </row>
    <row r="74" spans="1:9" ht="22.8" x14ac:dyDescent="0.3">
      <c r="A74" s="473" t="s">
        <v>2964</v>
      </c>
      <c r="B74" s="428" t="s">
        <v>4501</v>
      </c>
      <c r="C74" s="429" t="s">
        <v>4504</v>
      </c>
      <c r="D74" s="430" t="s">
        <v>4505</v>
      </c>
      <c r="E74" s="431" t="s">
        <v>2966</v>
      </c>
      <c r="F74" s="427" t="s">
        <v>1914</v>
      </c>
      <c r="G74" s="432">
        <v>78.959999999999994</v>
      </c>
      <c r="H74" s="433" t="s">
        <v>1912</v>
      </c>
      <c r="I74" s="461">
        <v>78.959999999999994</v>
      </c>
    </row>
    <row r="75" spans="1:9" ht="22.8" x14ac:dyDescent="0.3">
      <c r="A75" s="473" t="s">
        <v>2964</v>
      </c>
      <c r="B75" s="428" t="s">
        <v>4506</v>
      </c>
      <c r="C75" s="429" t="s">
        <v>4507</v>
      </c>
      <c r="D75" s="430" t="s">
        <v>4508</v>
      </c>
      <c r="E75" s="431" t="s">
        <v>2966</v>
      </c>
      <c r="F75" s="427" t="s">
        <v>1914</v>
      </c>
      <c r="G75" s="432">
        <v>43344.13</v>
      </c>
      <c r="H75" s="433" t="s">
        <v>1912</v>
      </c>
      <c r="I75" s="461">
        <v>43344.13</v>
      </c>
    </row>
    <row r="76" spans="1:9" ht="22.8" x14ac:dyDescent="0.3">
      <c r="A76" s="473" t="s">
        <v>2964</v>
      </c>
      <c r="B76" s="428" t="s">
        <v>4506</v>
      </c>
      <c r="C76" s="429" t="s">
        <v>4509</v>
      </c>
      <c r="D76" s="430" t="s">
        <v>4510</v>
      </c>
      <c r="E76" s="431" t="s">
        <v>2966</v>
      </c>
      <c r="F76" s="427" t="s">
        <v>1914</v>
      </c>
      <c r="G76" s="432">
        <v>1885</v>
      </c>
      <c r="H76" s="433" t="s">
        <v>1912</v>
      </c>
      <c r="I76" s="461">
        <v>1885</v>
      </c>
    </row>
    <row r="77" spans="1:9" ht="22.8" x14ac:dyDescent="0.3">
      <c r="A77" s="473" t="s">
        <v>2964</v>
      </c>
      <c r="B77" s="428" t="s">
        <v>4506</v>
      </c>
      <c r="C77" s="429" t="s">
        <v>4511</v>
      </c>
      <c r="D77" s="430" t="s">
        <v>4512</v>
      </c>
      <c r="E77" s="431" t="s">
        <v>2966</v>
      </c>
      <c r="F77" s="427" t="s">
        <v>1914</v>
      </c>
      <c r="G77" s="432">
        <v>3876.72</v>
      </c>
      <c r="H77" s="433" t="s">
        <v>1912</v>
      </c>
      <c r="I77" s="461">
        <v>3876.72</v>
      </c>
    </row>
    <row r="78" spans="1:9" ht="22.8" x14ac:dyDescent="0.3">
      <c r="A78" s="473" t="s">
        <v>2964</v>
      </c>
      <c r="B78" s="428" t="s">
        <v>4506</v>
      </c>
      <c r="C78" s="429" t="s">
        <v>4513</v>
      </c>
      <c r="D78" s="430" t="s">
        <v>4514</v>
      </c>
      <c r="E78" s="431" t="s">
        <v>2966</v>
      </c>
      <c r="F78" s="427" t="s">
        <v>1914</v>
      </c>
      <c r="G78" s="432">
        <v>62657.4</v>
      </c>
      <c r="H78" s="433" t="s">
        <v>1912</v>
      </c>
      <c r="I78" s="461">
        <v>62657.4</v>
      </c>
    </row>
    <row r="79" spans="1:9" ht="22.8" x14ac:dyDescent="0.3">
      <c r="A79" s="473" t="s">
        <v>2964</v>
      </c>
      <c r="B79" s="428" t="s">
        <v>4506</v>
      </c>
      <c r="C79" s="429" t="s">
        <v>4515</v>
      </c>
      <c r="D79" s="430" t="s">
        <v>4516</v>
      </c>
      <c r="E79" s="431" t="s">
        <v>2966</v>
      </c>
      <c r="F79" s="427" t="s">
        <v>1914</v>
      </c>
      <c r="G79" s="432">
        <v>44899.82</v>
      </c>
      <c r="H79" s="433" t="s">
        <v>1912</v>
      </c>
      <c r="I79" s="461">
        <v>44899.82</v>
      </c>
    </row>
    <row r="80" spans="1:9" ht="14.4" x14ac:dyDescent="0.3">
      <c r="A80" s="473" t="s">
        <v>2998</v>
      </c>
      <c r="B80" s="428" t="s">
        <v>3737</v>
      </c>
      <c r="C80" s="429" t="s">
        <v>3738</v>
      </c>
      <c r="D80" s="430" t="s">
        <v>3739</v>
      </c>
      <c r="E80" s="431" t="s">
        <v>2999</v>
      </c>
      <c r="F80" s="427" t="s">
        <v>1922</v>
      </c>
      <c r="G80" s="432">
        <v>3001.15</v>
      </c>
      <c r="H80" s="433" t="s">
        <v>1912</v>
      </c>
      <c r="I80" s="461">
        <v>3001.15</v>
      </c>
    </row>
    <row r="81" spans="1:9" ht="14.4" x14ac:dyDescent="0.3">
      <c r="A81" s="473" t="s">
        <v>2998</v>
      </c>
      <c r="B81" s="428" t="s">
        <v>3737</v>
      </c>
      <c r="C81" s="429" t="s">
        <v>3740</v>
      </c>
      <c r="D81" s="430" t="s">
        <v>3741</v>
      </c>
      <c r="E81" s="431" t="s">
        <v>2999</v>
      </c>
      <c r="F81" s="427" t="s">
        <v>1922</v>
      </c>
      <c r="G81" s="432">
        <v>10517.02</v>
      </c>
      <c r="H81" s="433" t="s">
        <v>1912</v>
      </c>
      <c r="I81" s="461">
        <v>10517.02</v>
      </c>
    </row>
    <row r="82" spans="1:9" ht="14.4" x14ac:dyDescent="0.3">
      <c r="A82" s="473" t="s">
        <v>2998</v>
      </c>
      <c r="B82" s="428" t="s">
        <v>3742</v>
      </c>
      <c r="C82" s="429" t="s">
        <v>3743</v>
      </c>
      <c r="D82" s="430" t="s">
        <v>3744</v>
      </c>
      <c r="E82" s="431" t="s">
        <v>2999</v>
      </c>
      <c r="F82" s="427" t="s">
        <v>1922</v>
      </c>
      <c r="G82" s="432">
        <v>6711.74</v>
      </c>
      <c r="H82" s="433" t="s">
        <v>1912</v>
      </c>
      <c r="I82" s="461">
        <v>6711.74</v>
      </c>
    </row>
    <row r="83" spans="1:9" ht="14.4" x14ac:dyDescent="0.3">
      <c r="A83" s="473" t="s">
        <v>2998</v>
      </c>
      <c r="B83" s="428" t="s">
        <v>3745</v>
      </c>
      <c r="C83" s="429" t="s">
        <v>3746</v>
      </c>
      <c r="D83" s="430" t="s">
        <v>3747</v>
      </c>
      <c r="E83" s="431" t="s">
        <v>2999</v>
      </c>
      <c r="F83" s="427" t="s">
        <v>1922</v>
      </c>
      <c r="G83" s="432">
        <v>48539.74</v>
      </c>
      <c r="H83" s="433" t="s">
        <v>1912</v>
      </c>
      <c r="I83" s="461">
        <v>48539.74</v>
      </c>
    </row>
    <row r="84" spans="1:9" ht="14.4" x14ac:dyDescent="0.3">
      <c r="A84" s="473" t="s">
        <v>2998</v>
      </c>
      <c r="B84" s="428" t="s">
        <v>3731</v>
      </c>
      <c r="C84" s="429" t="s">
        <v>3748</v>
      </c>
      <c r="D84" s="430" t="s">
        <v>3749</v>
      </c>
      <c r="E84" s="431" t="s">
        <v>2999</v>
      </c>
      <c r="F84" s="427" t="s">
        <v>1922</v>
      </c>
      <c r="G84" s="432">
        <v>15363.85</v>
      </c>
      <c r="H84" s="433" t="s">
        <v>1912</v>
      </c>
      <c r="I84" s="461">
        <v>15363.85</v>
      </c>
    </row>
    <row r="85" spans="1:9" ht="14.4" x14ac:dyDescent="0.3">
      <c r="A85" s="473" t="s">
        <v>2998</v>
      </c>
      <c r="B85" s="428" t="s">
        <v>4498</v>
      </c>
      <c r="C85" s="429" t="s">
        <v>4517</v>
      </c>
      <c r="D85" s="430" t="s">
        <v>4518</v>
      </c>
      <c r="E85" s="431" t="s">
        <v>2999</v>
      </c>
      <c r="F85" s="427" t="s">
        <v>1922</v>
      </c>
      <c r="G85" s="432">
        <v>3001.15</v>
      </c>
      <c r="H85" s="433" t="s">
        <v>1912</v>
      </c>
      <c r="I85" s="461">
        <v>3001.15</v>
      </c>
    </row>
    <row r="86" spans="1:9" ht="14.4" x14ac:dyDescent="0.3">
      <c r="A86" s="473" t="s">
        <v>2998</v>
      </c>
      <c r="B86" s="428" t="s">
        <v>4519</v>
      </c>
      <c r="C86" s="429" t="s">
        <v>4520</v>
      </c>
      <c r="D86" s="430" t="s">
        <v>4521</v>
      </c>
      <c r="E86" s="431" t="s">
        <v>2999</v>
      </c>
      <c r="F86" s="427" t="s">
        <v>1922</v>
      </c>
      <c r="G86" s="432">
        <v>31654</v>
      </c>
      <c r="H86" s="433" t="s">
        <v>1912</v>
      </c>
      <c r="I86" s="461">
        <v>31654</v>
      </c>
    </row>
    <row r="87" spans="1:9" ht="14.4" x14ac:dyDescent="0.3">
      <c r="A87" s="473" t="s">
        <v>2998</v>
      </c>
      <c r="B87" s="428" t="s">
        <v>4501</v>
      </c>
      <c r="C87" s="429" t="s">
        <v>4522</v>
      </c>
      <c r="D87" s="430" t="s">
        <v>4523</v>
      </c>
      <c r="E87" s="431" t="s">
        <v>2999</v>
      </c>
      <c r="F87" s="427" t="s">
        <v>1922</v>
      </c>
      <c r="G87" s="432">
        <v>8645.02</v>
      </c>
      <c r="H87" s="433" t="s">
        <v>1912</v>
      </c>
      <c r="I87" s="461">
        <v>8645.02</v>
      </c>
    </row>
    <row r="88" spans="1:9" ht="14.4" x14ac:dyDescent="0.3">
      <c r="A88" s="473" t="s">
        <v>2998</v>
      </c>
      <c r="B88" s="428" t="s">
        <v>4506</v>
      </c>
      <c r="C88" s="429" t="s">
        <v>4524</v>
      </c>
      <c r="D88" s="430" t="s">
        <v>4525</v>
      </c>
      <c r="E88" s="431" t="s">
        <v>2999</v>
      </c>
      <c r="F88" s="427" t="s">
        <v>1922</v>
      </c>
      <c r="G88" s="432">
        <v>4384.34</v>
      </c>
      <c r="H88" s="433" t="s">
        <v>1912</v>
      </c>
      <c r="I88" s="461">
        <v>4384.34</v>
      </c>
    </row>
    <row r="89" spans="1:9" ht="14.4" x14ac:dyDescent="0.3">
      <c r="A89" s="473" t="s">
        <v>2998</v>
      </c>
      <c r="B89" s="428" t="s">
        <v>4506</v>
      </c>
      <c r="C89" s="429" t="s">
        <v>4526</v>
      </c>
      <c r="D89" s="430" t="s">
        <v>4527</v>
      </c>
      <c r="E89" s="431" t="s">
        <v>2999</v>
      </c>
      <c r="F89" s="427" t="s">
        <v>1922</v>
      </c>
      <c r="G89" s="432">
        <v>36385.79</v>
      </c>
      <c r="H89" s="433" t="s">
        <v>1912</v>
      </c>
      <c r="I89" s="461">
        <v>36385.79</v>
      </c>
    </row>
    <row r="90" spans="1:9" ht="14.4" x14ac:dyDescent="0.3">
      <c r="A90" s="473" t="s">
        <v>2998</v>
      </c>
      <c r="B90" s="428" t="s">
        <v>4506</v>
      </c>
      <c r="C90" s="429" t="s">
        <v>4528</v>
      </c>
      <c r="D90" s="430" t="s">
        <v>4529</v>
      </c>
      <c r="E90" s="431" t="s">
        <v>2999</v>
      </c>
      <c r="F90" s="427" t="s">
        <v>1922</v>
      </c>
      <c r="G90" s="432">
        <v>3444.04</v>
      </c>
      <c r="H90" s="433" t="s">
        <v>1912</v>
      </c>
      <c r="I90" s="461">
        <v>3444.04</v>
      </c>
    </row>
    <row r="91" spans="1:9" ht="14.4" x14ac:dyDescent="0.3">
      <c r="A91" s="473" t="s">
        <v>2998</v>
      </c>
      <c r="B91" s="428" t="s">
        <v>4506</v>
      </c>
      <c r="C91" s="429" t="s">
        <v>4530</v>
      </c>
      <c r="D91" s="430" t="s">
        <v>4531</v>
      </c>
      <c r="E91" s="431" t="s">
        <v>2999</v>
      </c>
      <c r="F91" s="427" t="s">
        <v>1922</v>
      </c>
      <c r="G91" s="432">
        <v>54236</v>
      </c>
      <c r="H91" s="433" t="s">
        <v>1912</v>
      </c>
      <c r="I91" s="461">
        <v>54236</v>
      </c>
    </row>
    <row r="92" spans="1:9" ht="14.4" x14ac:dyDescent="0.3">
      <c r="A92" s="473" t="s">
        <v>2998</v>
      </c>
      <c r="B92" s="428" t="s">
        <v>4506</v>
      </c>
      <c r="C92" s="429" t="s">
        <v>4532</v>
      </c>
      <c r="D92" s="430" t="s">
        <v>4533</v>
      </c>
      <c r="E92" s="431" t="s">
        <v>2999</v>
      </c>
      <c r="F92" s="427" t="s">
        <v>1922</v>
      </c>
      <c r="G92" s="432">
        <v>3001.15</v>
      </c>
      <c r="H92" s="433" t="s">
        <v>1912</v>
      </c>
      <c r="I92" s="461">
        <v>3001.15</v>
      </c>
    </row>
    <row r="93" spans="1:9" ht="14.4" x14ac:dyDescent="0.3">
      <c r="A93" s="473" t="s">
        <v>2998</v>
      </c>
      <c r="B93" s="428" t="s">
        <v>4506</v>
      </c>
      <c r="C93" s="429" t="s">
        <v>4534</v>
      </c>
      <c r="D93" s="430" t="s">
        <v>4535</v>
      </c>
      <c r="E93" s="431" t="s">
        <v>2999</v>
      </c>
      <c r="F93" s="427" t="s">
        <v>1922</v>
      </c>
      <c r="G93" s="432">
        <v>75122.38</v>
      </c>
      <c r="H93" s="433" t="s">
        <v>1912</v>
      </c>
      <c r="I93" s="461">
        <v>75122.38</v>
      </c>
    </row>
    <row r="94" spans="1:9" ht="14.4" x14ac:dyDescent="0.3">
      <c r="A94" s="473" t="s">
        <v>3002</v>
      </c>
      <c r="B94" s="428">
        <v>42859</v>
      </c>
      <c r="C94" s="429">
        <v>36641</v>
      </c>
      <c r="D94" s="430" t="s">
        <v>1923</v>
      </c>
      <c r="E94" s="431" t="s">
        <v>3003</v>
      </c>
      <c r="F94" s="427" t="s">
        <v>3004</v>
      </c>
      <c r="G94" s="432">
        <v>3596</v>
      </c>
      <c r="H94" s="433" t="s">
        <v>1912</v>
      </c>
      <c r="I94" s="461">
        <v>3596</v>
      </c>
    </row>
    <row r="95" spans="1:9" ht="14.4" x14ac:dyDescent="0.3">
      <c r="A95" s="473" t="s">
        <v>3002</v>
      </c>
      <c r="B95" s="428">
        <v>42923</v>
      </c>
      <c r="C95" s="429">
        <v>36761</v>
      </c>
      <c r="D95" s="430" t="s">
        <v>3005</v>
      </c>
      <c r="E95" s="431" t="s">
        <v>3003</v>
      </c>
      <c r="F95" s="427" t="s">
        <v>3004</v>
      </c>
      <c r="G95" s="432">
        <v>812</v>
      </c>
      <c r="H95" s="433" t="s">
        <v>1912</v>
      </c>
      <c r="I95" s="461">
        <v>812</v>
      </c>
    </row>
    <row r="96" spans="1:9" ht="14.4" x14ac:dyDescent="0.3">
      <c r="A96" s="473" t="s">
        <v>3002</v>
      </c>
      <c r="B96" s="428">
        <v>42712</v>
      </c>
      <c r="C96" s="429">
        <v>37180</v>
      </c>
      <c r="D96" s="430" t="s">
        <v>3006</v>
      </c>
      <c r="E96" s="431" t="s">
        <v>3003</v>
      </c>
      <c r="F96" s="427" t="s">
        <v>1913</v>
      </c>
      <c r="G96" s="432">
        <v>3306</v>
      </c>
      <c r="H96" s="433" t="s">
        <v>1912</v>
      </c>
      <c r="I96" s="461">
        <v>3306</v>
      </c>
    </row>
    <row r="97" spans="1:9" ht="14.4" x14ac:dyDescent="0.3">
      <c r="A97" s="473" t="s">
        <v>3002</v>
      </c>
      <c r="B97" s="428">
        <v>42712</v>
      </c>
      <c r="C97" s="429">
        <v>37181</v>
      </c>
      <c r="D97" s="430" t="s">
        <v>3007</v>
      </c>
      <c r="E97" s="431" t="s">
        <v>3003</v>
      </c>
      <c r="F97" s="427" t="s">
        <v>1913</v>
      </c>
      <c r="G97" s="432">
        <v>116</v>
      </c>
      <c r="H97" s="433" t="s">
        <v>1912</v>
      </c>
      <c r="I97" s="461">
        <v>116</v>
      </c>
    </row>
    <row r="98" spans="1:9" ht="14.4" x14ac:dyDescent="0.3">
      <c r="A98" s="473" t="s">
        <v>3002</v>
      </c>
      <c r="B98" s="428">
        <v>42821</v>
      </c>
      <c r="C98" s="429">
        <v>36587</v>
      </c>
      <c r="D98" s="430" t="s">
        <v>1924</v>
      </c>
      <c r="E98" s="431" t="s">
        <v>3003</v>
      </c>
      <c r="F98" s="427" t="s">
        <v>1913</v>
      </c>
      <c r="G98" s="432">
        <v>9164</v>
      </c>
      <c r="H98" s="433" t="s">
        <v>1912</v>
      </c>
      <c r="I98" s="461">
        <v>9164</v>
      </c>
    </row>
    <row r="99" spans="1:9" ht="14.4" x14ac:dyDescent="0.3">
      <c r="A99" s="473" t="s">
        <v>3002</v>
      </c>
      <c r="B99" s="428">
        <v>42821</v>
      </c>
      <c r="C99" s="429">
        <v>36588</v>
      </c>
      <c r="D99" s="430" t="s">
        <v>3008</v>
      </c>
      <c r="E99" s="431" t="s">
        <v>3003</v>
      </c>
      <c r="F99" s="427" t="s">
        <v>1913</v>
      </c>
      <c r="G99" s="432">
        <v>3480</v>
      </c>
      <c r="H99" s="433" t="s">
        <v>1912</v>
      </c>
      <c r="I99" s="461">
        <v>3480</v>
      </c>
    </row>
    <row r="100" spans="1:9" ht="14.4" x14ac:dyDescent="0.3">
      <c r="A100" s="473" t="s">
        <v>3002</v>
      </c>
      <c r="B100" s="428">
        <v>42859</v>
      </c>
      <c r="C100" s="429">
        <v>36639</v>
      </c>
      <c r="D100" s="430" t="s">
        <v>3009</v>
      </c>
      <c r="E100" s="431" t="s">
        <v>3003</v>
      </c>
      <c r="F100" s="427" t="s">
        <v>1913</v>
      </c>
      <c r="G100" s="432">
        <v>3364</v>
      </c>
      <c r="H100" s="433" t="s">
        <v>1912</v>
      </c>
      <c r="I100" s="461">
        <v>3364</v>
      </c>
    </row>
    <row r="101" spans="1:9" ht="14.4" x14ac:dyDescent="0.3">
      <c r="A101" s="473" t="s">
        <v>3002</v>
      </c>
      <c r="B101" s="428">
        <v>42919</v>
      </c>
      <c r="C101" s="429">
        <v>36737</v>
      </c>
      <c r="D101" s="430" t="s">
        <v>3010</v>
      </c>
      <c r="E101" s="431" t="s">
        <v>3003</v>
      </c>
      <c r="F101" s="427" t="s">
        <v>1913</v>
      </c>
      <c r="G101" s="432">
        <v>348</v>
      </c>
      <c r="H101" s="433" t="s">
        <v>1912</v>
      </c>
      <c r="I101" s="461">
        <v>348</v>
      </c>
    </row>
    <row r="102" spans="1:9" ht="14.4" x14ac:dyDescent="0.3">
      <c r="A102" s="473" t="s">
        <v>3002</v>
      </c>
      <c r="B102" s="428">
        <v>42859</v>
      </c>
      <c r="C102" s="429">
        <v>36640</v>
      </c>
      <c r="D102" s="430" t="s">
        <v>1925</v>
      </c>
      <c r="E102" s="431" t="s">
        <v>3003</v>
      </c>
      <c r="F102" s="427" t="s">
        <v>1913</v>
      </c>
      <c r="G102" s="432">
        <v>6032</v>
      </c>
      <c r="H102" s="433" t="s">
        <v>1912</v>
      </c>
      <c r="I102" s="461">
        <v>6032</v>
      </c>
    </row>
    <row r="103" spans="1:9" ht="14.4" x14ac:dyDescent="0.3">
      <c r="A103" s="473" t="s">
        <v>3002</v>
      </c>
      <c r="B103" s="428">
        <v>42905</v>
      </c>
      <c r="C103" s="429">
        <v>36728</v>
      </c>
      <c r="D103" s="430" t="s">
        <v>3011</v>
      </c>
      <c r="E103" s="431" t="s">
        <v>3003</v>
      </c>
      <c r="F103" s="427" t="s">
        <v>1913</v>
      </c>
      <c r="G103" s="432">
        <v>11391.2</v>
      </c>
      <c r="H103" s="433" t="s">
        <v>1912</v>
      </c>
      <c r="I103" s="461">
        <v>11391.2</v>
      </c>
    </row>
    <row r="104" spans="1:9" ht="14.4" x14ac:dyDescent="0.3">
      <c r="A104" s="473" t="s">
        <v>3002</v>
      </c>
      <c r="B104" s="428">
        <v>42951</v>
      </c>
      <c r="C104" s="429">
        <v>36800</v>
      </c>
      <c r="D104" s="430" t="s">
        <v>3012</v>
      </c>
      <c r="E104" s="431" t="s">
        <v>3003</v>
      </c>
      <c r="F104" s="427" t="s">
        <v>1913</v>
      </c>
      <c r="G104" s="432">
        <v>3712</v>
      </c>
      <c r="H104" s="433" t="s">
        <v>1912</v>
      </c>
      <c r="I104" s="461">
        <v>3712</v>
      </c>
    </row>
    <row r="105" spans="1:9" ht="14.4" x14ac:dyDescent="0.3">
      <c r="A105" s="473" t="s">
        <v>3002</v>
      </c>
      <c r="B105" s="428">
        <v>42970</v>
      </c>
      <c r="C105" s="429">
        <v>36834</v>
      </c>
      <c r="D105" s="430" t="s">
        <v>3013</v>
      </c>
      <c r="E105" s="431" t="s">
        <v>3003</v>
      </c>
      <c r="F105" s="427" t="s">
        <v>1913</v>
      </c>
      <c r="G105" s="432">
        <v>1624</v>
      </c>
      <c r="H105" s="433" t="s">
        <v>1912</v>
      </c>
      <c r="I105" s="461">
        <v>1624</v>
      </c>
    </row>
    <row r="106" spans="1:9" ht="14.4" x14ac:dyDescent="0.3">
      <c r="A106" s="473" t="s">
        <v>3002</v>
      </c>
      <c r="B106" s="428">
        <v>43000</v>
      </c>
      <c r="C106" s="429">
        <v>36896</v>
      </c>
      <c r="D106" s="430" t="s">
        <v>3014</v>
      </c>
      <c r="E106" s="431" t="s">
        <v>3003</v>
      </c>
      <c r="F106" s="427" t="s">
        <v>1913</v>
      </c>
      <c r="G106" s="432">
        <v>12180</v>
      </c>
      <c r="H106" s="433" t="s">
        <v>1912</v>
      </c>
      <c r="I106" s="461">
        <v>12180</v>
      </c>
    </row>
    <row r="107" spans="1:9" ht="14.4" x14ac:dyDescent="0.3">
      <c r="A107" s="473" t="s">
        <v>3002</v>
      </c>
      <c r="B107" s="428">
        <v>43074</v>
      </c>
      <c r="C107" s="429">
        <v>37030</v>
      </c>
      <c r="D107" s="430" t="s">
        <v>3015</v>
      </c>
      <c r="E107" s="431" t="s">
        <v>3003</v>
      </c>
      <c r="F107" s="427" t="s">
        <v>1913</v>
      </c>
      <c r="G107" s="432">
        <v>49416</v>
      </c>
      <c r="H107" s="433" t="s">
        <v>1912</v>
      </c>
      <c r="I107" s="461">
        <v>49416</v>
      </c>
    </row>
    <row r="108" spans="1:9" ht="14.4" x14ac:dyDescent="0.3">
      <c r="A108" s="473" t="s">
        <v>3002</v>
      </c>
      <c r="B108" s="428">
        <v>43077</v>
      </c>
      <c r="C108" s="429">
        <v>37062</v>
      </c>
      <c r="D108" s="430" t="s">
        <v>3016</v>
      </c>
      <c r="E108" s="431" t="s">
        <v>3003</v>
      </c>
      <c r="F108" s="427" t="s">
        <v>1913</v>
      </c>
      <c r="G108" s="432">
        <v>1508</v>
      </c>
      <c r="H108" s="433" t="s">
        <v>1912</v>
      </c>
      <c r="I108" s="461">
        <v>1508</v>
      </c>
    </row>
    <row r="109" spans="1:9" ht="14.4" x14ac:dyDescent="0.3">
      <c r="A109" s="473" t="s">
        <v>3002</v>
      </c>
      <c r="B109" s="428">
        <v>43077</v>
      </c>
      <c r="C109" s="429">
        <v>37063</v>
      </c>
      <c r="D109" s="430" t="s">
        <v>3017</v>
      </c>
      <c r="E109" s="431" t="s">
        <v>3003</v>
      </c>
      <c r="F109" s="427" t="s">
        <v>1913</v>
      </c>
      <c r="G109" s="432">
        <v>8688.4</v>
      </c>
      <c r="H109" s="433" t="s">
        <v>1912</v>
      </c>
      <c r="I109" s="461">
        <v>8688.4</v>
      </c>
    </row>
    <row r="110" spans="1:9" ht="14.4" x14ac:dyDescent="0.3">
      <c r="A110" s="473" t="s">
        <v>3002</v>
      </c>
      <c r="B110" s="428">
        <v>43077</v>
      </c>
      <c r="C110" s="429">
        <v>37070</v>
      </c>
      <c r="D110" s="430" t="s">
        <v>3018</v>
      </c>
      <c r="E110" s="431" t="s">
        <v>3003</v>
      </c>
      <c r="F110" s="427" t="s">
        <v>1913</v>
      </c>
      <c r="G110" s="432">
        <v>696</v>
      </c>
      <c r="H110" s="433" t="s">
        <v>1912</v>
      </c>
      <c r="I110" s="461">
        <v>696</v>
      </c>
    </row>
    <row r="111" spans="1:9" ht="14.4" x14ac:dyDescent="0.3">
      <c r="A111" s="473" t="s">
        <v>3002</v>
      </c>
      <c r="B111" s="428">
        <v>43077</v>
      </c>
      <c r="C111" s="429">
        <v>37064</v>
      </c>
      <c r="D111" s="430" t="s">
        <v>3019</v>
      </c>
      <c r="E111" s="431" t="s">
        <v>3003</v>
      </c>
      <c r="F111" s="427" t="s">
        <v>1913</v>
      </c>
      <c r="G111" s="432">
        <v>14442</v>
      </c>
      <c r="H111" s="433" t="s">
        <v>1912</v>
      </c>
      <c r="I111" s="461">
        <v>14442</v>
      </c>
    </row>
    <row r="112" spans="1:9" ht="14.4" x14ac:dyDescent="0.3">
      <c r="A112" s="473" t="s">
        <v>3002</v>
      </c>
      <c r="B112" s="428">
        <v>43210</v>
      </c>
      <c r="C112" s="429">
        <v>36551</v>
      </c>
      <c r="D112" s="430" t="s">
        <v>3020</v>
      </c>
      <c r="E112" s="431" t="s">
        <v>3003</v>
      </c>
      <c r="F112" s="427" t="s">
        <v>1913</v>
      </c>
      <c r="G112" s="432">
        <v>783</v>
      </c>
      <c r="H112" s="433" t="s">
        <v>1912</v>
      </c>
      <c r="I112" s="461">
        <v>783</v>
      </c>
    </row>
    <row r="113" spans="1:9" s="105" customFormat="1" ht="22.8" x14ac:dyDescent="0.3">
      <c r="A113" s="473" t="s">
        <v>3021</v>
      </c>
      <c r="B113" s="428">
        <v>43213</v>
      </c>
      <c r="C113" s="429">
        <v>30275</v>
      </c>
      <c r="D113" s="430" t="s">
        <v>1926</v>
      </c>
      <c r="E113" s="431" t="s">
        <v>3022</v>
      </c>
      <c r="F113" s="427" t="s">
        <v>1927</v>
      </c>
      <c r="G113" s="432">
        <v>17611.54</v>
      </c>
      <c r="H113" s="433" t="s">
        <v>1912</v>
      </c>
      <c r="I113" s="461">
        <v>17611.54</v>
      </c>
    </row>
    <row r="114" spans="1:9" ht="22.8" x14ac:dyDescent="0.3">
      <c r="A114" s="473" t="s">
        <v>3023</v>
      </c>
      <c r="B114" s="428">
        <v>43049</v>
      </c>
      <c r="C114" s="429">
        <v>31892</v>
      </c>
      <c r="D114" s="430" t="s">
        <v>3024</v>
      </c>
      <c r="E114" s="431" t="s">
        <v>3025</v>
      </c>
      <c r="F114" s="427" t="s">
        <v>1931</v>
      </c>
      <c r="G114" s="432">
        <v>7041.2</v>
      </c>
      <c r="H114" s="433" t="s">
        <v>1912</v>
      </c>
      <c r="I114" s="461">
        <v>7041.2</v>
      </c>
    </row>
    <row r="115" spans="1:9" ht="22.8" x14ac:dyDescent="0.3">
      <c r="A115" s="473" t="s">
        <v>3023</v>
      </c>
      <c r="B115" s="428">
        <v>43055</v>
      </c>
      <c r="C115" s="429">
        <v>31924</v>
      </c>
      <c r="D115" s="430" t="s">
        <v>3026</v>
      </c>
      <c r="E115" s="431" t="s">
        <v>3025</v>
      </c>
      <c r="F115" s="427" t="s">
        <v>1931</v>
      </c>
      <c r="G115" s="432">
        <v>7041.2</v>
      </c>
      <c r="H115" s="433" t="s">
        <v>1912</v>
      </c>
      <c r="I115" s="461">
        <v>7041.2</v>
      </c>
    </row>
    <row r="116" spans="1:9" ht="22.8" x14ac:dyDescent="0.3">
      <c r="A116" s="473" t="s">
        <v>3023</v>
      </c>
      <c r="B116" s="428">
        <v>43074</v>
      </c>
      <c r="C116" s="429">
        <v>31949</v>
      </c>
      <c r="D116" s="430" t="s">
        <v>3027</v>
      </c>
      <c r="E116" s="431" t="s">
        <v>3025</v>
      </c>
      <c r="F116" s="427" t="s">
        <v>1931</v>
      </c>
      <c r="G116" s="432">
        <v>7041.2</v>
      </c>
      <c r="H116" s="433" t="s">
        <v>1912</v>
      </c>
      <c r="I116" s="461">
        <v>7041.2</v>
      </c>
    </row>
    <row r="117" spans="1:9" ht="22.8" x14ac:dyDescent="0.3">
      <c r="A117" s="473" t="s">
        <v>3023</v>
      </c>
      <c r="B117" s="428">
        <v>43082</v>
      </c>
      <c r="C117" s="429">
        <v>32006</v>
      </c>
      <c r="D117" s="430" t="s">
        <v>3028</v>
      </c>
      <c r="E117" s="431" t="s">
        <v>3025</v>
      </c>
      <c r="F117" s="427" t="s">
        <v>1931</v>
      </c>
      <c r="G117" s="432">
        <v>7041.2</v>
      </c>
      <c r="H117" s="433" t="s">
        <v>1912</v>
      </c>
      <c r="I117" s="461">
        <v>7041.2</v>
      </c>
    </row>
    <row r="118" spans="1:9" ht="22.8" x14ac:dyDescent="0.3">
      <c r="A118" s="473" t="s">
        <v>3023</v>
      </c>
      <c r="B118" s="428">
        <v>43082</v>
      </c>
      <c r="C118" s="429">
        <v>32007</v>
      </c>
      <c r="D118" s="430" t="s">
        <v>3029</v>
      </c>
      <c r="E118" s="431" t="s">
        <v>3025</v>
      </c>
      <c r="F118" s="427" t="s">
        <v>1931</v>
      </c>
      <c r="G118" s="432">
        <v>7041.2</v>
      </c>
      <c r="H118" s="433" t="s">
        <v>1912</v>
      </c>
      <c r="I118" s="461">
        <v>7041.2</v>
      </c>
    </row>
    <row r="119" spans="1:9" ht="22.8" x14ac:dyDescent="0.3">
      <c r="A119" s="473" t="s">
        <v>3023</v>
      </c>
      <c r="B119" s="428">
        <v>43082</v>
      </c>
      <c r="C119" s="429">
        <v>32008</v>
      </c>
      <c r="D119" s="430" t="s">
        <v>3030</v>
      </c>
      <c r="E119" s="431" t="s">
        <v>3025</v>
      </c>
      <c r="F119" s="427" t="s">
        <v>1931</v>
      </c>
      <c r="G119" s="432">
        <v>7041.2</v>
      </c>
      <c r="H119" s="433" t="s">
        <v>1912</v>
      </c>
      <c r="I119" s="461">
        <v>7041.2</v>
      </c>
    </row>
    <row r="120" spans="1:9" ht="22.8" x14ac:dyDescent="0.3">
      <c r="A120" s="473" t="s">
        <v>3023</v>
      </c>
      <c r="B120" s="428">
        <v>43168</v>
      </c>
      <c r="C120" s="429">
        <v>30096</v>
      </c>
      <c r="D120" s="430" t="s">
        <v>3031</v>
      </c>
      <c r="E120" s="431" t="s">
        <v>3025</v>
      </c>
      <c r="F120" s="427" t="s">
        <v>1931</v>
      </c>
      <c r="G120" s="432">
        <v>7041.2</v>
      </c>
      <c r="H120" s="433" t="s">
        <v>1912</v>
      </c>
      <c r="I120" s="461">
        <v>7041.2</v>
      </c>
    </row>
    <row r="121" spans="1:9" ht="22.8" x14ac:dyDescent="0.3">
      <c r="A121" s="473" t="s">
        <v>3023</v>
      </c>
      <c r="B121" s="428">
        <v>43180</v>
      </c>
      <c r="C121" s="429">
        <v>30146</v>
      </c>
      <c r="D121" s="430" t="s">
        <v>3032</v>
      </c>
      <c r="E121" s="431" t="s">
        <v>3025</v>
      </c>
      <c r="F121" s="427" t="s">
        <v>1931</v>
      </c>
      <c r="G121" s="432">
        <v>7041.2</v>
      </c>
      <c r="H121" s="433" t="s">
        <v>1912</v>
      </c>
      <c r="I121" s="461">
        <v>7041.2</v>
      </c>
    </row>
    <row r="122" spans="1:9" ht="22.8" x14ac:dyDescent="0.3">
      <c r="A122" s="473" t="s">
        <v>3023</v>
      </c>
      <c r="B122" s="428">
        <v>43196</v>
      </c>
      <c r="C122" s="429">
        <v>30201</v>
      </c>
      <c r="D122" s="430" t="s">
        <v>3033</v>
      </c>
      <c r="E122" s="431" t="s">
        <v>3025</v>
      </c>
      <c r="F122" s="427" t="s">
        <v>1931</v>
      </c>
      <c r="G122" s="432">
        <v>7041.2</v>
      </c>
      <c r="H122" s="433" t="s">
        <v>1912</v>
      </c>
      <c r="I122" s="461">
        <v>7041.2</v>
      </c>
    </row>
    <row r="123" spans="1:9" ht="22.8" x14ac:dyDescent="0.3">
      <c r="A123" s="473" t="s">
        <v>3023</v>
      </c>
      <c r="B123" s="428">
        <v>43214</v>
      </c>
      <c r="C123" s="429">
        <v>30293</v>
      </c>
      <c r="D123" s="430" t="s">
        <v>3034</v>
      </c>
      <c r="E123" s="431" t="s">
        <v>3025</v>
      </c>
      <c r="F123" s="427" t="s">
        <v>1931</v>
      </c>
      <c r="G123" s="432">
        <v>7041.2</v>
      </c>
      <c r="H123" s="433" t="s">
        <v>1912</v>
      </c>
      <c r="I123" s="461">
        <v>7041.2</v>
      </c>
    </row>
    <row r="124" spans="1:9" ht="22.8" x14ac:dyDescent="0.3">
      <c r="A124" s="473" t="s">
        <v>3023</v>
      </c>
      <c r="B124" s="428">
        <v>43214</v>
      </c>
      <c r="C124" s="429">
        <v>30294</v>
      </c>
      <c r="D124" s="430" t="s">
        <v>3035</v>
      </c>
      <c r="E124" s="431" t="s">
        <v>3025</v>
      </c>
      <c r="F124" s="427" t="s">
        <v>1931</v>
      </c>
      <c r="G124" s="432">
        <v>7041.2</v>
      </c>
      <c r="H124" s="433" t="s">
        <v>1912</v>
      </c>
      <c r="I124" s="461">
        <v>7041.2</v>
      </c>
    </row>
    <row r="125" spans="1:9" ht="22.8" x14ac:dyDescent="0.3">
      <c r="A125" s="473" t="s">
        <v>3023</v>
      </c>
      <c r="B125" s="428">
        <v>43223</v>
      </c>
      <c r="C125" s="429">
        <v>30332</v>
      </c>
      <c r="D125" s="430" t="s">
        <v>3036</v>
      </c>
      <c r="E125" s="431" t="s">
        <v>3025</v>
      </c>
      <c r="F125" s="427" t="s">
        <v>1931</v>
      </c>
      <c r="G125" s="432">
        <v>7041.2</v>
      </c>
      <c r="H125" s="433" t="s">
        <v>1912</v>
      </c>
      <c r="I125" s="461">
        <v>7041.2</v>
      </c>
    </row>
    <row r="126" spans="1:9" ht="22.8" x14ac:dyDescent="0.3">
      <c r="A126" s="473" t="s">
        <v>3023</v>
      </c>
      <c r="B126" s="428">
        <v>43248</v>
      </c>
      <c r="C126" s="429">
        <v>30395</v>
      </c>
      <c r="D126" s="430" t="s">
        <v>3037</v>
      </c>
      <c r="E126" s="431" t="s">
        <v>3025</v>
      </c>
      <c r="F126" s="427" t="s">
        <v>1931</v>
      </c>
      <c r="G126" s="432">
        <v>7041.2</v>
      </c>
      <c r="H126" s="433" t="s">
        <v>1912</v>
      </c>
      <c r="I126" s="461">
        <v>7041.2</v>
      </c>
    </row>
    <row r="127" spans="1:9" ht="22.8" x14ac:dyDescent="0.3">
      <c r="A127" s="473" t="s">
        <v>3023</v>
      </c>
      <c r="B127" s="428">
        <v>43252</v>
      </c>
      <c r="C127" s="429">
        <v>30405</v>
      </c>
      <c r="D127" s="430" t="s">
        <v>3038</v>
      </c>
      <c r="E127" s="431" t="s">
        <v>3025</v>
      </c>
      <c r="F127" s="427" t="s">
        <v>1931</v>
      </c>
      <c r="G127" s="432">
        <v>7041.2</v>
      </c>
      <c r="H127" s="433" t="s">
        <v>1912</v>
      </c>
      <c r="I127" s="461">
        <v>7041.2</v>
      </c>
    </row>
    <row r="128" spans="1:9" ht="22.8" x14ac:dyDescent="0.3">
      <c r="A128" s="473" t="s">
        <v>3023</v>
      </c>
      <c r="B128" s="428">
        <v>43262</v>
      </c>
      <c r="C128" s="429">
        <v>30430</v>
      </c>
      <c r="D128" s="430" t="s">
        <v>3039</v>
      </c>
      <c r="E128" s="431" t="s">
        <v>3025</v>
      </c>
      <c r="F128" s="427" t="s">
        <v>1931</v>
      </c>
      <c r="G128" s="432">
        <v>7041.2</v>
      </c>
      <c r="H128" s="433" t="s">
        <v>1912</v>
      </c>
      <c r="I128" s="461">
        <v>7041.2</v>
      </c>
    </row>
    <row r="129" spans="1:9" ht="22.8" x14ac:dyDescent="0.3">
      <c r="A129" s="473" t="s">
        <v>3023</v>
      </c>
      <c r="B129" s="428">
        <v>43286</v>
      </c>
      <c r="C129" s="429">
        <v>30504</v>
      </c>
      <c r="D129" s="430" t="s">
        <v>1932</v>
      </c>
      <c r="E129" s="431" t="s">
        <v>3025</v>
      </c>
      <c r="F129" s="427" t="s">
        <v>1931</v>
      </c>
      <c r="G129" s="432">
        <v>7041.2</v>
      </c>
      <c r="H129" s="433" t="s">
        <v>1912</v>
      </c>
      <c r="I129" s="461">
        <v>7041.2</v>
      </c>
    </row>
    <row r="130" spans="1:9" ht="22.8" x14ac:dyDescent="0.3">
      <c r="A130" s="473" t="s">
        <v>3023</v>
      </c>
      <c r="B130" s="428">
        <v>43290</v>
      </c>
      <c r="C130" s="429">
        <v>30508</v>
      </c>
      <c r="D130" s="430" t="s">
        <v>3040</v>
      </c>
      <c r="E130" s="431" t="s">
        <v>3025</v>
      </c>
      <c r="F130" s="427" t="s">
        <v>1931</v>
      </c>
      <c r="G130" s="432">
        <v>7041.2</v>
      </c>
      <c r="H130" s="433" t="s">
        <v>1912</v>
      </c>
      <c r="I130" s="461">
        <v>7041.2</v>
      </c>
    </row>
    <row r="131" spans="1:9" ht="22.8" x14ac:dyDescent="0.3">
      <c r="A131" s="473" t="s">
        <v>3023</v>
      </c>
      <c r="B131" s="428">
        <v>43312</v>
      </c>
      <c r="C131" s="429">
        <v>30582</v>
      </c>
      <c r="D131" s="430" t="s">
        <v>3041</v>
      </c>
      <c r="E131" s="431" t="s">
        <v>3025</v>
      </c>
      <c r="F131" s="427" t="s">
        <v>1931</v>
      </c>
      <c r="G131" s="432">
        <v>7041.2</v>
      </c>
      <c r="H131" s="433" t="s">
        <v>1912</v>
      </c>
      <c r="I131" s="461">
        <v>7041.2</v>
      </c>
    </row>
    <row r="132" spans="1:9" ht="22.8" x14ac:dyDescent="0.3">
      <c r="A132" s="473" t="s">
        <v>3023</v>
      </c>
      <c r="B132" s="428">
        <v>43312</v>
      </c>
      <c r="C132" s="429">
        <v>30612</v>
      </c>
      <c r="D132" s="430" t="s">
        <v>3042</v>
      </c>
      <c r="E132" s="431" t="s">
        <v>3025</v>
      </c>
      <c r="F132" s="427" t="s">
        <v>1931</v>
      </c>
      <c r="G132" s="432">
        <v>7041.2</v>
      </c>
      <c r="H132" s="433" t="s">
        <v>1912</v>
      </c>
      <c r="I132" s="461">
        <v>7041.2</v>
      </c>
    </row>
    <row r="133" spans="1:9" ht="22.8" x14ac:dyDescent="0.3">
      <c r="A133" s="473" t="s">
        <v>3023</v>
      </c>
      <c r="B133" s="428">
        <v>43312</v>
      </c>
      <c r="C133" s="429">
        <v>30613</v>
      </c>
      <c r="D133" s="430" t="s">
        <v>3043</v>
      </c>
      <c r="E133" s="431" t="s">
        <v>3025</v>
      </c>
      <c r="F133" s="427" t="s">
        <v>1931</v>
      </c>
      <c r="G133" s="432">
        <v>7041.2</v>
      </c>
      <c r="H133" s="433" t="s">
        <v>1912</v>
      </c>
      <c r="I133" s="461">
        <v>7041.2</v>
      </c>
    </row>
    <row r="134" spans="1:9" ht="22.8" x14ac:dyDescent="0.3">
      <c r="A134" s="473" t="s">
        <v>3023</v>
      </c>
      <c r="B134" s="428">
        <v>43312</v>
      </c>
      <c r="C134" s="429">
        <v>30614</v>
      </c>
      <c r="D134" s="430" t="s">
        <v>3044</v>
      </c>
      <c r="E134" s="431" t="s">
        <v>3025</v>
      </c>
      <c r="F134" s="427" t="s">
        <v>1931</v>
      </c>
      <c r="G134" s="432">
        <v>7041.2</v>
      </c>
      <c r="H134" s="433" t="s">
        <v>1912</v>
      </c>
      <c r="I134" s="461">
        <v>7041.2</v>
      </c>
    </row>
    <row r="135" spans="1:9" ht="22.8" x14ac:dyDescent="0.3">
      <c r="A135" s="473" t="s">
        <v>3023</v>
      </c>
      <c r="B135" s="428">
        <v>43312</v>
      </c>
      <c r="C135" s="429">
        <v>30615</v>
      </c>
      <c r="D135" s="430" t="s">
        <v>3045</v>
      </c>
      <c r="E135" s="431" t="s">
        <v>3025</v>
      </c>
      <c r="F135" s="427" t="s">
        <v>1931</v>
      </c>
      <c r="G135" s="432">
        <v>7041.2</v>
      </c>
      <c r="H135" s="433" t="s">
        <v>1912</v>
      </c>
      <c r="I135" s="461">
        <v>7041.2</v>
      </c>
    </row>
    <row r="136" spans="1:9" s="105" customFormat="1" ht="22.8" x14ac:dyDescent="0.3">
      <c r="A136" s="473" t="s">
        <v>3023</v>
      </c>
      <c r="B136" s="428">
        <v>43312</v>
      </c>
      <c r="C136" s="429">
        <v>30616</v>
      </c>
      <c r="D136" s="430" t="s">
        <v>3046</v>
      </c>
      <c r="E136" s="431" t="s">
        <v>3025</v>
      </c>
      <c r="F136" s="427" t="s">
        <v>1931</v>
      </c>
      <c r="G136" s="432">
        <v>7041.2</v>
      </c>
      <c r="H136" s="433" t="s">
        <v>1912</v>
      </c>
      <c r="I136" s="461">
        <v>7041.2</v>
      </c>
    </row>
    <row r="137" spans="1:9" s="105" customFormat="1" ht="22.8" x14ac:dyDescent="0.3">
      <c r="A137" s="473" t="s">
        <v>3023</v>
      </c>
      <c r="B137" s="428">
        <v>43312</v>
      </c>
      <c r="C137" s="429">
        <v>30617</v>
      </c>
      <c r="D137" s="430" t="s">
        <v>3047</v>
      </c>
      <c r="E137" s="431" t="s">
        <v>3025</v>
      </c>
      <c r="F137" s="427" t="s">
        <v>1931</v>
      </c>
      <c r="G137" s="432">
        <v>7041.2</v>
      </c>
      <c r="H137" s="433" t="s">
        <v>1912</v>
      </c>
      <c r="I137" s="461">
        <v>7041.2</v>
      </c>
    </row>
    <row r="138" spans="1:9" s="105" customFormat="1" ht="22.8" x14ac:dyDescent="0.3">
      <c r="A138" s="473" t="s">
        <v>3048</v>
      </c>
      <c r="B138" s="428">
        <v>43244</v>
      </c>
      <c r="C138" s="429">
        <v>36619</v>
      </c>
      <c r="D138" s="430" t="s">
        <v>3049</v>
      </c>
      <c r="E138" s="431" t="s">
        <v>3050</v>
      </c>
      <c r="F138" s="427" t="s">
        <v>3051</v>
      </c>
      <c r="G138" s="432">
        <v>12582.96</v>
      </c>
      <c r="H138" s="433" t="s">
        <v>1912</v>
      </c>
      <c r="I138" s="461">
        <v>12582.96</v>
      </c>
    </row>
    <row r="139" spans="1:9" s="105" customFormat="1" ht="22.8" x14ac:dyDescent="0.3">
      <c r="A139" s="473" t="s">
        <v>3048</v>
      </c>
      <c r="B139" s="428">
        <v>42543</v>
      </c>
      <c r="C139" s="429">
        <v>36639</v>
      </c>
      <c r="D139" s="430" t="s">
        <v>3052</v>
      </c>
      <c r="E139" s="431" t="s">
        <v>3050</v>
      </c>
      <c r="F139" s="427" t="s">
        <v>3051</v>
      </c>
      <c r="G139" s="432">
        <v>72778.399999999994</v>
      </c>
      <c r="H139" s="433" t="s">
        <v>1912</v>
      </c>
      <c r="I139" s="461">
        <v>72778.399999999994</v>
      </c>
    </row>
    <row r="140" spans="1:9" s="105" customFormat="1" ht="22.8" x14ac:dyDescent="0.3">
      <c r="A140" s="473" t="s">
        <v>3048</v>
      </c>
      <c r="B140" s="428">
        <v>43273</v>
      </c>
      <c r="C140" s="429">
        <v>36640</v>
      </c>
      <c r="D140" s="430" t="s">
        <v>3053</v>
      </c>
      <c r="E140" s="431" t="s">
        <v>3050</v>
      </c>
      <c r="F140" s="427" t="s">
        <v>3051</v>
      </c>
      <c r="G140" s="432">
        <v>36632.800000000003</v>
      </c>
      <c r="H140" s="433" t="s">
        <v>1912</v>
      </c>
      <c r="I140" s="461">
        <v>36632.800000000003</v>
      </c>
    </row>
    <row r="141" spans="1:9" s="105" customFormat="1" ht="22.8" x14ac:dyDescent="0.3">
      <c r="A141" s="473" t="s">
        <v>3048</v>
      </c>
      <c r="B141" s="428">
        <v>43273</v>
      </c>
      <c r="C141" s="429">
        <v>36638</v>
      </c>
      <c r="D141" s="430" t="s">
        <v>3054</v>
      </c>
      <c r="E141" s="431" t="s">
        <v>3050</v>
      </c>
      <c r="F141" s="427" t="s">
        <v>3051</v>
      </c>
      <c r="G141" s="432">
        <v>40507.199999999997</v>
      </c>
      <c r="H141" s="433" t="s">
        <v>1912</v>
      </c>
      <c r="I141" s="461">
        <v>40507.199999999997</v>
      </c>
    </row>
    <row r="142" spans="1:9" s="105" customFormat="1" ht="22.8" x14ac:dyDescent="0.3">
      <c r="A142" s="473" t="s">
        <v>3048</v>
      </c>
      <c r="B142" s="428">
        <v>43287</v>
      </c>
      <c r="C142" s="429">
        <v>36690</v>
      </c>
      <c r="D142" s="430" t="s">
        <v>3055</v>
      </c>
      <c r="E142" s="431" t="s">
        <v>3050</v>
      </c>
      <c r="F142" s="427" t="s">
        <v>3051</v>
      </c>
      <c r="G142" s="432">
        <v>10045.6</v>
      </c>
      <c r="H142" s="433" t="s">
        <v>1912</v>
      </c>
      <c r="I142" s="461">
        <v>10045.6</v>
      </c>
    </row>
    <row r="143" spans="1:9" s="105" customFormat="1" ht="22.8" x14ac:dyDescent="0.3">
      <c r="A143" s="473" t="s">
        <v>3048</v>
      </c>
      <c r="B143" s="428">
        <v>43291</v>
      </c>
      <c r="C143" s="429">
        <v>36699</v>
      </c>
      <c r="D143" s="430" t="s">
        <v>3056</v>
      </c>
      <c r="E143" s="431" t="s">
        <v>3050</v>
      </c>
      <c r="F143" s="427" t="s">
        <v>3051</v>
      </c>
      <c r="G143" s="432">
        <v>37618.800000000003</v>
      </c>
      <c r="H143" s="433" t="s">
        <v>1912</v>
      </c>
      <c r="I143" s="461">
        <v>37618.800000000003</v>
      </c>
    </row>
    <row r="144" spans="1:9" s="105" customFormat="1" ht="22.8" x14ac:dyDescent="0.3">
      <c r="A144" s="473" t="s">
        <v>3048</v>
      </c>
      <c r="B144" s="428">
        <v>43291</v>
      </c>
      <c r="C144" s="429">
        <v>36700</v>
      </c>
      <c r="D144" s="430" t="s">
        <v>3057</v>
      </c>
      <c r="E144" s="431" t="s">
        <v>3050</v>
      </c>
      <c r="F144" s="427" t="s">
        <v>3051</v>
      </c>
      <c r="G144" s="432">
        <v>8711.6</v>
      </c>
      <c r="H144" s="433" t="s">
        <v>1912</v>
      </c>
      <c r="I144" s="461">
        <v>8711.6</v>
      </c>
    </row>
    <row r="145" spans="1:9" s="105" customFormat="1" ht="22.8" x14ac:dyDescent="0.3">
      <c r="A145" s="473" t="s">
        <v>3048</v>
      </c>
      <c r="B145" s="428">
        <v>43312</v>
      </c>
      <c r="C145" s="429">
        <v>36777</v>
      </c>
      <c r="D145" s="430" t="s">
        <v>3058</v>
      </c>
      <c r="E145" s="431" t="s">
        <v>3050</v>
      </c>
      <c r="F145" s="427" t="s">
        <v>3051</v>
      </c>
      <c r="G145" s="432">
        <v>14349.2</v>
      </c>
      <c r="H145" s="433" t="s">
        <v>1912</v>
      </c>
      <c r="I145" s="461">
        <v>14349.2</v>
      </c>
    </row>
    <row r="146" spans="1:9" s="105" customFormat="1" ht="22.8" x14ac:dyDescent="0.3">
      <c r="A146" s="473" t="s">
        <v>3048</v>
      </c>
      <c r="B146" s="428">
        <v>43312</v>
      </c>
      <c r="C146" s="429">
        <v>36779</v>
      </c>
      <c r="D146" s="430" t="s">
        <v>3059</v>
      </c>
      <c r="E146" s="431" t="s">
        <v>3050</v>
      </c>
      <c r="F146" s="427" t="s">
        <v>3051</v>
      </c>
      <c r="G146" s="432">
        <v>9477.2000000000007</v>
      </c>
      <c r="H146" s="433" t="s">
        <v>1912</v>
      </c>
      <c r="I146" s="461">
        <v>9477.2000000000007</v>
      </c>
    </row>
    <row r="147" spans="1:9" s="105" customFormat="1" ht="22.8" x14ac:dyDescent="0.3">
      <c r="A147" s="473" t="s">
        <v>3048</v>
      </c>
      <c r="B147" s="428">
        <v>43343</v>
      </c>
      <c r="C147" s="429">
        <v>36864</v>
      </c>
      <c r="D147" s="430" t="s">
        <v>3060</v>
      </c>
      <c r="E147" s="431" t="s">
        <v>3050</v>
      </c>
      <c r="F147" s="427" t="s">
        <v>3051</v>
      </c>
      <c r="G147" s="432">
        <v>19140</v>
      </c>
      <c r="H147" s="433" t="s">
        <v>1912</v>
      </c>
      <c r="I147" s="461">
        <v>19140</v>
      </c>
    </row>
    <row r="148" spans="1:9" s="105" customFormat="1" ht="22.8" x14ac:dyDescent="0.3">
      <c r="A148" s="473" t="s">
        <v>3048</v>
      </c>
      <c r="B148" s="428">
        <v>43369</v>
      </c>
      <c r="C148" s="429">
        <v>36884</v>
      </c>
      <c r="D148" s="430" t="s">
        <v>3061</v>
      </c>
      <c r="E148" s="431" t="s">
        <v>3050</v>
      </c>
      <c r="F148" s="427" t="s">
        <v>3051</v>
      </c>
      <c r="G148" s="432">
        <v>27584.799999999999</v>
      </c>
      <c r="H148" s="433" t="s">
        <v>1912</v>
      </c>
      <c r="I148" s="461">
        <v>27584.799999999999</v>
      </c>
    </row>
    <row r="149" spans="1:9" s="105" customFormat="1" ht="22.8" x14ac:dyDescent="0.3">
      <c r="A149" s="473" t="s">
        <v>3048</v>
      </c>
      <c r="B149" s="428" t="s">
        <v>1934</v>
      </c>
      <c r="C149" s="429" t="s">
        <v>3062</v>
      </c>
      <c r="D149" s="430" t="s">
        <v>3063</v>
      </c>
      <c r="E149" s="431" t="s">
        <v>3050</v>
      </c>
      <c r="F149" s="427" t="s">
        <v>3064</v>
      </c>
      <c r="G149" s="432">
        <v>5255</v>
      </c>
      <c r="H149" s="433" t="s">
        <v>1912</v>
      </c>
      <c r="I149" s="461">
        <v>5255</v>
      </c>
    </row>
    <row r="150" spans="1:9" ht="22.8" x14ac:dyDescent="0.3">
      <c r="A150" s="473" t="s">
        <v>4537</v>
      </c>
      <c r="B150" s="428">
        <v>43376</v>
      </c>
      <c r="C150" s="429">
        <v>36896</v>
      </c>
      <c r="D150" s="430" t="s">
        <v>4538</v>
      </c>
      <c r="E150" s="431" t="s">
        <v>4539</v>
      </c>
      <c r="F150" s="427" t="s">
        <v>3064</v>
      </c>
      <c r="G150" s="432">
        <v>116000</v>
      </c>
      <c r="H150" s="433" t="s">
        <v>1912</v>
      </c>
      <c r="I150" s="461">
        <v>116000</v>
      </c>
    </row>
    <row r="151" spans="1:9" ht="14.4" x14ac:dyDescent="0.3">
      <c r="A151" s="473" t="s">
        <v>4540</v>
      </c>
      <c r="B151" s="428">
        <v>42992</v>
      </c>
      <c r="C151" s="429">
        <v>31667</v>
      </c>
      <c r="D151" s="430" t="s">
        <v>2395</v>
      </c>
      <c r="E151" s="431" t="s">
        <v>2394</v>
      </c>
      <c r="F151" s="427" t="s">
        <v>2096</v>
      </c>
      <c r="G151" s="432">
        <v>29000</v>
      </c>
      <c r="H151" s="433" t="s">
        <v>1912</v>
      </c>
      <c r="I151" s="461">
        <v>29000</v>
      </c>
    </row>
    <row r="152" spans="1:9" ht="14.4" x14ac:dyDescent="0.3">
      <c r="A152" s="473" t="s">
        <v>4540</v>
      </c>
      <c r="B152" s="428">
        <v>43020</v>
      </c>
      <c r="C152" s="429">
        <v>31799</v>
      </c>
      <c r="D152" s="430" t="s">
        <v>2396</v>
      </c>
      <c r="E152" s="431" t="s">
        <v>2394</v>
      </c>
      <c r="F152" s="427" t="s">
        <v>2096</v>
      </c>
      <c r="G152" s="432">
        <v>29000</v>
      </c>
      <c r="H152" s="433" t="s">
        <v>1912</v>
      </c>
      <c r="I152" s="461">
        <v>29000</v>
      </c>
    </row>
    <row r="153" spans="1:9" ht="14.4" x14ac:dyDescent="0.3">
      <c r="A153" s="473" t="s">
        <v>4540</v>
      </c>
      <c r="B153" s="428">
        <v>43053</v>
      </c>
      <c r="C153" s="429">
        <v>31915</v>
      </c>
      <c r="D153" s="430" t="s">
        <v>2397</v>
      </c>
      <c r="E153" s="431" t="s">
        <v>2394</v>
      </c>
      <c r="F153" s="427" t="s">
        <v>2096</v>
      </c>
      <c r="G153" s="432">
        <v>29000</v>
      </c>
      <c r="H153" s="433" t="s">
        <v>1912</v>
      </c>
      <c r="I153" s="461">
        <v>29000</v>
      </c>
    </row>
    <row r="154" spans="1:9" ht="14.4" x14ac:dyDescent="0.3">
      <c r="A154" s="473" t="s">
        <v>4540</v>
      </c>
      <c r="B154" s="428">
        <v>43080</v>
      </c>
      <c r="C154" s="429">
        <v>31979</v>
      </c>
      <c r="D154" s="430" t="s">
        <v>2398</v>
      </c>
      <c r="E154" s="431" t="s">
        <v>2394</v>
      </c>
      <c r="F154" s="427" t="s">
        <v>2096</v>
      </c>
      <c r="G154" s="432">
        <v>29000</v>
      </c>
      <c r="H154" s="433" t="s">
        <v>1912</v>
      </c>
      <c r="I154" s="461">
        <v>29000</v>
      </c>
    </row>
    <row r="155" spans="1:9" ht="14.4" x14ac:dyDescent="0.3">
      <c r="A155" s="473" t="s">
        <v>4540</v>
      </c>
      <c r="B155" s="428">
        <v>43168</v>
      </c>
      <c r="C155" s="429">
        <v>30112</v>
      </c>
      <c r="D155" s="430" t="s">
        <v>2399</v>
      </c>
      <c r="E155" s="431" t="s">
        <v>2394</v>
      </c>
      <c r="F155" s="427" t="s">
        <v>2096</v>
      </c>
      <c r="G155" s="432">
        <v>29000</v>
      </c>
      <c r="H155" s="433" t="s">
        <v>1912</v>
      </c>
      <c r="I155" s="461">
        <v>29000</v>
      </c>
    </row>
    <row r="156" spans="1:9" s="105" customFormat="1" ht="14.4" x14ac:dyDescent="0.3">
      <c r="A156" s="473" t="s">
        <v>4541</v>
      </c>
      <c r="B156" s="428">
        <v>43168</v>
      </c>
      <c r="C156" s="429">
        <v>30090</v>
      </c>
      <c r="D156" s="430" t="s">
        <v>2431</v>
      </c>
      <c r="E156" s="431" t="s">
        <v>2432</v>
      </c>
      <c r="F156" s="427" t="s">
        <v>2096</v>
      </c>
      <c r="G156" s="432">
        <v>8700</v>
      </c>
      <c r="H156" s="433" t="s">
        <v>1912</v>
      </c>
      <c r="I156" s="461">
        <v>8700</v>
      </c>
    </row>
    <row r="157" spans="1:9" s="105" customFormat="1" ht="14.4" x14ac:dyDescent="0.3">
      <c r="A157" s="473" t="s">
        <v>4541</v>
      </c>
      <c r="B157" s="428">
        <v>43168</v>
      </c>
      <c r="C157" s="429">
        <v>30091</v>
      </c>
      <c r="D157" s="430" t="s">
        <v>2433</v>
      </c>
      <c r="E157" s="431" t="s">
        <v>2432</v>
      </c>
      <c r="F157" s="427" t="s">
        <v>2096</v>
      </c>
      <c r="G157" s="432">
        <v>8700</v>
      </c>
      <c r="H157" s="433" t="s">
        <v>1912</v>
      </c>
      <c r="I157" s="461">
        <v>8700</v>
      </c>
    </row>
    <row r="158" spans="1:9" s="105" customFormat="1" ht="14.4" x14ac:dyDescent="0.3">
      <c r="A158" s="473" t="s">
        <v>4541</v>
      </c>
      <c r="B158" s="428">
        <v>43206</v>
      </c>
      <c r="C158" s="429">
        <v>30247</v>
      </c>
      <c r="D158" s="430" t="s">
        <v>2434</v>
      </c>
      <c r="E158" s="431" t="s">
        <v>2432</v>
      </c>
      <c r="F158" s="427" t="s">
        <v>2096</v>
      </c>
      <c r="G158" s="432">
        <v>8700</v>
      </c>
      <c r="H158" s="433" t="s">
        <v>1912</v>
      </c>
      <c r="I158" s="461">
        <v>8700</v>
      </c>
    </row>
    <row r="159" spans="1:9" ht="14.4" x14ac:dyDescent="0.3">
      <c r="A159" s="473" t="s">
        <v>4554</v>
      </c>
      <c r="B159" s="428">
        <v>42551</v>
      </c>
      <c r="C159" s="429">
        <v>38056</v>
      </c>
      <c r="D159" s="430" t="s">
        <v>2453</v>
      </c>
      <c r="E159" s="431" t="s">
        <v>2454</v>
      </c>
      <c r="F159" s="427" t="s">
        <v>2087</v>
      </c>
      <c r="G159" s="432">
        <v>307801.36</v>
      </c>
      <c r="H159" s="433" t="s">
        <v>1912</v>
      </c>
      <c r="I159" s="461">
        <v>227801</v>
      </c>
    </row>
    <row r="160" spans="1:9" ht="22.8" x14ac:dyDescent="0.3">
      <c r="A160" s="473" t="s">
        <v>4554</v>
      </c>
      <c r="B160" s="428">
        <v>42562</v>
      </c>
      <c r="C160" s="429">
        <v>36796</v>
      </c>
      <c r="D160" s="430" t="s">
        <v>2455</v>
      </c>
      <c r="E160" s="431" t="s">
        <v>2454</v>
      </c>
      <c r="F160" s="427" t="s">
        <v>1911</v>
      </c>
      <c r="G160" s="432">
        <v>2436</v>
      </c>
      <c r="H160" s="433" t="s">
        <v>1912</v>
      </c>
      <c r="I160" s="461">
        <v>2436</v>
      </c>
    </row>
    <row r="161" spans="1:9" ht="22.8" x14ac:dyDescent="0.3">
      <c r="A161" s="473" t="s">
        <v>4554</v>
      </c>
      <c r="B161" s="428">
        <v>42580</v>
      </c>
      <c r="C161" s="429">
        <v>36841</v>
      </c>
      <c r="D161" s="430" t="s">
        <v>2456</v>
      </c>
      <c r="E161" s="431" t="s">
        <v>2454</v>
      </c>
      <c r="F161" s="427" t="s">
        <v>1911</v>
      </c>
      <c r="G161" s="432">
        <v>6089.93</v>
      </c>
      <c r="H161" s="433" t="s">
        <v>1912</v>
      </c>
      <c r="I161" s="461">
        <v>6089.93</v>
      </c>
    </row>
    <row r="162" spans="1:9" ht="22.8" x14ac:dyDescent="0.3">
      <c r="A162" s="473" t="s">
        <v>4554</v>
      </c>
      <c r="B162" s="428">
        <v>42594</v>
      </c>
      <c r="C162" s="429">
        <v>36864</v>
      </c>
      <c r="D162" s="430" t="s">
        <v>2457</v>
      </c>
      <c r="E162" s="431" t="s">
        <v>2454</v>
      </c>
      <c r="F162" s="427" t="s">
        <v>1911</v>
      </c>
      <c r="G162" s="432">
        <v>15114.66</v>
      </c>
      <c r="H162" s="433" t="s">
        <v>1912</v>
      </c>
      <c r="I162" s="461">
        <v>15114.66</v>
      </c>
    </row>
    <row r="163" spans="1:9" ht="22.8" x14ac:dyDescent="0.3">
      <c r="A163" s="473" t="s">
        <v>4554</v>
      </c>
      <c r="B163" s="428">
        <v>42599</v>
      </c>
      <c r="C163" s="429">
        <v>38084</v>
      </c>
      <c r="D163" s="430" t="s">
        <v>2458</v>
      </c>
      <c r="E163" s="431" t="s">
        <v>2454</v>
      </c>
      <c r="F163" s="427" t="s">
        <v>1929</v>
      </c>
      <c r="G163" s="432">
        <v>59491.16</v>
      </c>
      <c r="H163" s="433" t="s">
        <v>1912</v>
      </c>
      <c r="I163" s="461">
        <v>59491.16</v>
      </c>
    </row>
    <row r="164" spans="1:9" ht="22.8" x14ac:dyDescent="0.3">
      <c r="A164" s="473" t="s">
        <v>4554</v>
      </c>
      <c r="B164" s="428">
        <v>42621</v>
      </c>
      <c r="C164" s="429">
        <v>36917</v>
      </c>
      <c r="D164" s="430" t="s">
        <v>2459</v>
      </c>
      <c r="E164" s="431" t="s">
        <v>2454</v>
      </c>
      <c r="F164" s="427" t="s">
        <v>1911</v>
      </c>
      <c r="G164" s="432">
        <v>16615.7</v>
      </c>
      <c r="H164" s="433" t="s">
        <v>1912</v>
      </c>
      <c r="I164" s="461">
        <v>16615.7</v>
      </c>
    </row>
    <row r="165" spans="1:9" ht="22.8" x14ac:dyDescent="0.3">
      <c r="A165" s="473" t="s">
        <v>4554</v>
      </c>
      <c r="B165" s="428">
        <v>42632</v>
      </c>
      <c r="C165" s="429">
        <v>36963</v>
      </c>
      <c r="D165" s="430" t="s">
        <v>2460</v>
      </c>
      <c r="E165" s="431" t="s">
        <v>2454</v>
      </c>
      <c r="F165" s="427" t="s">
        <v>1911</v>
      </c>
      <c r="G165" s="432">
        <v>5869.6</v>
      </c>
      <c r="H165" s="433" t="s">
        <v>1912</v>
      </c>
      <c r="I165" s="461">
        <v>5869.6</v>
      </c>
    </row>
    <row r="166" spans="1:9" ht="22.8" x14ac:dyDescent="0.3">
      <c r="A166" s="473" t="s">
        <v>4554</v>
      </c>
      <c r="B166" s="428">
        <v>42632</v>
      </c>
      <c r="C166" s="429">
        <v>36964</v>
      </c>
      <c r="D166" s="430" t="s">
        <v>2461</v>
      </c>
      <c r="E166" s="431" t="s">
        <v>2454</v>
      </c>
      <c r="F166" s="427" t="s">
        <v>1911</v>
      </c>
      <c r="G166" s="432">
        <v>695.96</v>
      </c>
      <c r="H166" s="433" t="s">
        <v>1912</v>
      </c>
      <c r="I166" s="461">
        <v>695.96</v>
      </c>
    </row>
    <row r="167" spans="1:9" ht="22.8" x14ac:dyDescent="0.3">
      <c r="A167" s="473" t="s">
        <v>4554</v>
      </c>
      <c r="B167" s="428">
        <v>42632</v>
      </c>
      <c r="C167" s="429">
        <v>36965</v>
      </c>
      <c r="D167" s="430" t="s">
        <v>2462</v>
      </c>
      <c r="E167" s="431" t="s">
        <v>2454</v>
      </c>
      <c r="F167" s="427" t="s">
        <v>1911</v>
      </c>
      <c r="G167" s="432">
        <v>32495.79</v>
      </c>
      <c r="H167" s="433" t="s">
        <v>1912</v>
      </c>
      <c r="I167" s="461">
        <v>32495.79</v>
      </c>
    </row>
    <row r="168" spans="1:9" ht="22.8" x14ac:dyDescent="0.3">
      <c r="A168" s="473" t="s">
        <v>4554</v>
      </c>
      <c r="B168" s="428">
        <v>42632</v>
      </c>
      <c r="C168" s="429">
        <v>36966</v>
      </c>
      <c r="D168" s="430" t="s">
        <v>2463</v>
      </c>
      <c r="E168" s="431" t="s">
        <v>2454</v>
      </c>
      <c r="F168" s="427" t="s">
        <v>1911</v>
      </c>
      <c r="G168" s="432">
        <v>3229.44</v>
      </c>
      <c r="H168" s="433" t="s">
        <v>1912</v>
      </c>
      <c r="I168" s="461">
        <v>3229.44</v>
      </c>
    </row>
    <row r="169" spans="1:9" ht="22.8" x14ac:dyDescent="0.3">
      <c r="A169" s="473" t="s">
        <v>4554</v>
      </c>
      <c r="B169" s="428">
        <v>42632</v>
      </c>
      <c r="C169" s="429">
        <v>36967</v>
      </c>
      <c r="D169" s="430" t="s">
        <v>2464</v>
      </c>
      <c r="E169" s="431" t="s">
        <v>2454</v>
      </c>
      <c r="F169" s="427" t="s">
        <v>1911</v>
      </c>
      <c r="G169" s="432">
        <v>11075.68</v>
      </c>
      <c r="H169" s="433" t="s">
        <v>1912</v>
      </c>
      <c r="I169" s="461">
        <v>11075.68</v>
      </c>
    </row>
    <row r="170" spans="1:9" ht="22.8" x14ac:dyDescent="0.3">
      <c r="A170" s="473" t="s">
        <v>4554</v>
      </c>
      <c r="B170" s="428">
        <v>42632</v>
      </c>
      <c r="C170" s="429">
        <v>36968</v>
      </c>
      <c r="D170" s="430" t="s">
        <v>2465</v>
      </c>
      <c r="E170" s="431" t="s">
        <v>2454</v>
      </c>
      <c r="F170" s="427" t="s">
        <v>1911</v>
      </c>
      <c r="G170" s="432">
        <v>4872</v>
      </c>
      <c r="H170" s="433" t="s">
        <v>1912</v>
      </c>
      <c r="I170" s="461">
        <v>4872</v>
      </c>
    </row>
    <row r="171" spans="1:9" ht="14.4" x14ac:dyDescent="0.3">
      <c r="A171" s="473" t="s">
        <v>4554</v>
      </c>
      <c r="B171" s="428">
        <v>43363</v>
      </c>
      <c r="C171" s="429">
        <v>38097</v>
      </c>
      <c r="D171" s="430" t="s">
        <v>2466</v>
      </c>
      <c r="E171" s="431" t="s">
        <v>2454</v>
      </c>
      <c r="F171" s="427" t="s">
        <v>2087</v>
      </c>
      <c r="G171" s="432">
        <v>59363.4</v>
      </c>
      <c r="H171" s="433" t="s">
        <v>1912</v>
      </c>
      <c r="I171" s="461">
        <v>59363.4</v>
      </c>
    </row>
    <row r="172" spans="1:9" ht="14.4" x14ac:dyDescent="0.3">
      <c r="A172" s="473" t="s">
        <v>4554</v>
      </c>
      <c r="B172" s="428">
        <v>42639</v>
      </c>
      <c r="C172" s="429">
        <v>38101</v>
      </c>
      <c r="D172" s="430" t="s">
        <v>2468</v>
      </c>
      <c r="E172" s="431" t="s">
        <v>2454</v>
      </c>
      <c r="F172" s="427" t="s">
        <v>2087</v>
      </c>
      <c r="G172" s="432">
        <v>66190.149999999994</v>
      </c>
      <c r="H172" s="433" t="s">
        <v>1912</v>
      </c>
      <c r="I172" s="461">
        <v>66190.149999999994</v>
      </c>
    </row>
    <row r="173" spans="1:9" ht="14.4" x14ac:dyDescent="0.3">
      <c r="A173" s="473" t="s">
        <v>4554</v>
      </c>
      <c r="B173" s="428">
        <v>42643</v>
      </c>
      <c r="C173" s="429">
        <v>38112</v>
      </c>
      <c r="D173" s="430" t="s">
        <v>2469</v>
      </c>
      <c r="E173" s="431" t="s">
        <v>2454</v>
      </c>
      <c r="F173" s="427" t="s">
        <v>2087</v>
      </c>
      <c r="G173" s="432">
        <v>55063.34</v>
      </c>
      <c r="H173" s="433" t="s">
        <v>1912</v>
      </c>
      <c r="I173" s="461">
        <v>55063.34</v>
      </c>
    </row>
    <row r="174" spans="1:9" ht="22.8" x14ac:dyDescent="0.3">
      <c r="A174" s="473" t="s">
        <v>4554</v>
      </c>
      <c r="B174" s="428">
        <v>42681</v>
      </c>
      <c r="C174" s="429" t="s">
        <v>2470</v>
      </c>
      <c r="D174" s="430" t="s">
        <v>2471</v>
      </c>
      <c r="E174" s="431" t="s">
        <v>2454</v>
      </c>
      <c r="F174" s="427" t="s">
        <v>1911</v>
      </c>
      <c r="G174" s="432">
        <v>2585.5700000000002</v>
      </c>
      <c r="H174" s="433" t="s">
        <v>1912</v>
      </c>
      <c r="I174" s="461">
        <v>2585.5700000000002</v>
      </c>
    </row>
    <row r="175" spans="1:9" ht="22.8" x14ac:dyDescent="0.3">
      <c r="A175" s="473" t="s">
        <v>4554</v>
      </c>
      <c r="B175" s="428">
        <v>42664</v>
      </c>
      <c r="C175" s="429" t="s">
        <v>2472</v>
      </c>
      <c r="D175" s="430" t="s">
        <v>2473</v>
      </c>
      <c r="E175" s="431" t="s">
        <v>2454</v>
      </c>
      <c r="F175" s="427" t="s">
        <v>1911</v>
      </c>
      <c r="G175" s="432">
        <v>11553.6</v>
      </c>
      <c r="H175" s="433" t="s">
        <v>1912</v>
      </c>
      <c r="I175" s="461">
        <v>11553.6</v>
      </c>
    </row>
    <row r="176" spans="1:9" ht="14.4" x14ac:dyDescent="0.3">
      <c r="A176" s="473" t="s">
        <v>4554</v>
      </c>
      <c r="B176" s="428">
        <v>42682</v>
      </c>
      <c r="C176" s="429">
        <v>38116</v>
      </c>
      <c r="D176" s="430" t="s">
        <v>2475</v>
      </c>
      <c r="E176" s="431" t="s">
        <v>2454</v>
      </c>
      <c r="F176" s="427" t="s">
        <v>2087</v>
      </c>
      <c r="G176" s="432">
        <v>102176.24</v>
      </c>
      <c r="H176" s="433" t="s">
        <v>1912</v>
      </c>
      <c r="I176" s="461">
        <v>102176.24</v>
      </c>
    </row>
    <row r="177" spans="1:9" ht="22.8" x14ac:dyDescent="0.3">
      <c r="A177" s="473" t="s">
        <v>4554</v>
      </c>
      <c r="B177" s="428">
        <v>42726</v>
      </c>
      <c r="C177" s="429">
        <v>37205</v>
      </c>
      <c r="D177" s="430" t="s">
        <v>2476</v>
      </c>
      <c r="E177" s="431" t="s">
        <v>2454</v>
      </c>
      <c r="F177" s="427" t="s">
        <v>1911</v>
      </c>
      <c r="G177" s="432">
        <v>26794.81</v>
      </c>
      <c r="H177" s="433" t="s">
        <v>1912</v>
      </c>
      <c r="I177" s="461">
        <v>26794.81</v>
      </c>
    </row>
    <row r="178" spans="1:9" ht="14.4" x14ac:dyDescent="0.3">
      <c r="A178" s="473" t="s">
        <v>4554</v>
      </c>
      <c r="B178" s="428">
        <v>42727</v>
      </c>
      <c r="C178" s="429">
        <v>38148</v>
      </c>
      <c r="D178" s="430" t="s">
        <v>2477</v>
      </c>
      <c r="E178" s="431" t="s">
        <v>2454</v>
      </c>
      <c r="F178" s="427" t="s">
        <v>2087</v>
      </c>
      <c r="G178" s="432">
        <v>30374.51</v>
      </c>
      <c r="H178" s="433" t="s">
        <v>1912</v>
      </c>
      <c r="I178" s="461">
        <v>30374.51</v>
      </c>
    </row>
    <row r="179" spans="1:9" ht="14.4" x14ac:dyDescent="0.3">
      <c r="A179" s="473" t="s">
        <v>4554</v>
      </c>
      <c r="B179" s="428">
        <v>42727</v>
      </c>
      <c r="C179" s="429"/>
      <c r="D179" s="430" t="s">
        <v>2467</v>
      </c>
      <c r="E179" s="431" t="s">
        <v>2454</v>
      </c>
      <c r="F179" s="427" t="s">
        <v>2087</v>
      </c>
      <c r="G179" s="432">
        <v>7783.6</v>
      </c>
      <c r="H179" s="433" t="s">
        <v>1912</v>
      </c>
      <c r="I179" s="461">
        <v>7783.6</v>
      </c>
    </row>
    <row r="180" spans="1:9" ht="14.4" x14ac:dyDescent="0.3">
      <c r="A180" s="473" t="s">
        <v>4554</v>
      </c>
      <c r="B180" s="428">
        <v>42727</v>
      </c>
      <c r="C180" s="429"/>
      <c r="D180" s="430" t="s">
        <v>2474</v>
      </c>
      <c r="E180" s="431" t="s">
        <v>2454</v>
      </c>
      <c r="F180" s="427" t="s">
        <v>2087</v>
      </c>
      <c r="G180" s="432">
        <v>2783.86</v>
      </c>
      <c r="H180" s="433" t="s">
        <v>1912</v>
      </c>
      <c r="I180" s="461">
        <v>2783.86</v>
      </c>
    </row>
    <row r="181" spans="1:9" ht="14.4" x14ac:dyDescent="0.3">
      <c r="A181" s="473" t="s">
        <v>4554</v>
      </c>
      <c r="B181" s="428">
        <v>42727</v>
      </c>
      <c r="C181" s="429"/>
      <c r="D181" s="430" t="s">
        <v>3882</v>
      </c>
      <c r="E181" s="431" t="s">
        <v>2454</v>
      </c>
      <c r="F181" s="427" t="s">
        <v>2087</v>
      </c>
      <c r="G181" s="432">
        <v>6780.2</v>
      </c>
      <c r="H181" s="433" t="s">
        <v>1912</v>
      </c>
      <c r="I181" s="461">
        <v>6780.2</v>
      </c>
    </row>
    <row r="182" spans="1:9" ht="14.4" x14ac:dyDescent="0.3">
      <c r="A182" s="473" t="s">
        <v>4554</v>
      </c>
      <c r="B182" s="428">
        <v>42727</v>
      </c>
      <c r="C182" s="429"/>
      <c r="D182" s="430" t="s">
        <v>3883</v>
      </c>
      <c r="E182" s="431" t="s">
        <v>2454</v>
      </c>
      <c r="F182" s="427" t="s">
        <v>2087</v>
      </c>
      <c r="G182" s="432">
        <v>2784.02</v>
      </c>
      <c r="H182" s="433" t="s">
        <v>1912</v>
      </c>
      <c r="I182" s="461">
        <v>2784.02</v>
      </c>
    </row>
    <row r="183" spans="1:9" ht="22.8" x14ac:dyDescent="0.3">
      <c r="A183" s="473" t="s">
        <v>4554</v>
      </c>
      <c r="B183" s="428" t="s">
        <v>4519</v>
      </c>
      <c r="C183" s="429" t="s">
        <v>4542</v>
      </c>
      <c r="D183" s="430" t="s">
        <v>4543</v>
      </c>
      <c r="E183" s="431" t="s">
        <v>2454</v>
      </c>
      <c r="F183" s="427" t="s">
        <v>1911</v>
      </c>
      <c r="G183" s="432">
        <v>2784.02</v>
      </c>
      <c r="H183" s="433" t="s">
        <v>1912</v>
      </c>
      <c r="I183" s="461">
        <v>2784.02</v>
      </c>
    </row>
    <row r="184" spans="1:9" ht="14.4" x14ac:dyDescent="0.3">
      <c r="A184" s="473" t="s">
        <v>4554</v>
      </c>
      <c r="B184" s="428" t="s">
        <v>4501</v>
      </c>
      <c r="C184" s="429" t="s">
        <v>4544</v>
      </c>
      <c r="D184" s="430" t="s">
        <v>4545</v>
      </c>
      <c r="E184" s="431" t="s">
        <v>2454</v>
      </c>
      <c r="F184" s="427" t="s">
        <v>2087</v>
      </c>
      <c r="G184" s="432">
        <v>20439.34</v>
      </c>
      <c r="H184" s="433" t="s">
        <v>1912</v>
      </c>
      <c r="I184" s="461">
        <v>20439.34</v>
      </c>
    </row>
    <row r="185" spans="1:9" ht="14.4" x14ac:dyDescent="0.3">
      <c r="A185" s="473" t="s">
        <v>4554</v>
      </c>
      <c r="B185" s="428" t="s">
        <v>4506</v>
      </c>
      <c r="C185" s="429" t="s">
        <v>4546</v>
      </c>
      <c r="D185" s="430" t="s">
        <v>4547</v>
      </c>
      <c r="E185" s="431" t="s">
        <v>2454</v>
      </c>
      <c r="F185" s="427" t="s">
        <v>2087</v>
      </c>
      <c r="G185" s="432">
        <v>2784.02</v>
      </c>
      <c r="H185" s="433" t="s">
        <v>1912</v>
      </c>
      <c r="I185" s="461">
        <v>2784.02</v>
      </c>
    </row>
    <row r="186" spans="1:9" ht="14.4" x14ac:dyDescent="0.3">
      <c r="A186" s="473" t="s">
        <v>4554</v>
      </c>
      <c r="B186" s="428" t="s">
        <v>4506</v>
      </c>
      <c r="C186" s="429" t="s">
        <v>4548</v>
      </c>
      <c r="D186" s="430" t="s">
        <v>4549</v>
      </c>
      <c r="E186" s="431" t="s">
        <v>2454</v>
      </c>
      <c r="F186" s="427" t="s">
        <v>2087</v>
      </c>
      <c r="G186" s="432">
        <v>6519.22</v>
      </c>
      <c r="H186" s="433" t="s">
        <v>1912</v>
      </c>
      <c r="I186" s="461">
        <v>6519.22</v>
      </c>
    </row>
    <row r="187" spans="1:9" ht="14.4" x14ac:dyDescent="0.3">
      <c r="A187" s="473" t="s">
        <v>4554</v>
      </c>
      <c r="B187" s="428" t="s">
        <v>4506</v>
      </c>
      <c r="C187" s="429" t="s">
        <v>4550</v>
      </c>
      <c r="D187" s="430" t="s">
        <v>4551</v>
      </c>
      <c r="E187" s="431" t="s">
        <v>2454</v>
      </c>
      <c r="F187" s="427" t="s">
        <v>2087</v>
      </c>
      <c r="G187" s="432">
        <v>17504.45</v>
      </c>
      <c r="H187" s="433" t="s">
        <v>1912</v>
      </c>
      <c r="I187" s="461">
        <v>17504.45</v>
      </c>
    </row>
    <row r="188" spans="1:9" ht="14.4" x14ac:dyDescent="0.3">
      <c r="A188" s="473" t="s">
        <v>4554</v>
      </c>
      <c r="B188" s="428" t="s">
        <v>4506</v>
      </c>
      <c r="C188" s="429" t="s">
        <v>4552</v>
      </c>
      <c r="D188" s="430" t="s">
        <v>4553</v>
      </c>
      <c r="E188" s="431" t="s">
        <v>2454</v>
      </c>
      <c r="F188" s="427" t="s">
        <v>2087</v>
      </c>
      <c r="G188" s="432">
        <v>15602.09</v>
      </c>
      <c r="H188" s="433" t="s">
        <v>1912</v>
      </c>
      <c r="I188" s="461">
        <v>15602.09</v>
      </c>
    </row>
    <row r="189" spans="1:9" ht="14.4" x14ac:dyDescent="0.3">
      <c r="A189" s="473" t="s">
        <v>4555</v>
      </c>
      <c r="B189" s="428">
        <v>43312</v>
      </c>
      <c r="C189" s="429">
        <v>30643</v>
      </c>
      <c r="D189" s="430" t="s">
        <v>1926</v>
      </c>
      <c r="E189" s="431" t="s">
        <v>2543</v>
      </c>
      <c r="F189" s="427" t="s">
        <v>1951</v>
      </c>
      <c r="G189" s="432">
        <v>102080</v>
      </c>
      <c r="H189" s="433" t="s">
        <v>1912</v>
      </c>
      <c r="I189" s="461">
        <v>102080</v>
      </c>
    </row>
    <row r="190" spans="1:9" ht="14.4" x14ac:dyDescent="0.3">
      <c r="A190" s="473" t="s">
        <v>4555</v>
      </c>
      <c r="B190" s="428">
        <v>43312</v>
      </c>
      <c r="C190" s="429">
        <v>30675</v>
      </c>
      <c r="D190" s="430" t="s">
        <v>2544</v>
      </c>
      <c r="E190" s="431" t="s">
        <v>2543</v>
      </c>
      <c r="F190" s="427" t="s">
        <v>1951</v>
      </c>
      <c r="G190" s="432">
        <v>1972</v>
      </c>
      <c r="H190" s="433" t="s">
        <v>1912</v>
      </c>
      <c r="I190" s="461">
        <v>1972</v>
      </c>
    </row>
    <row r="191" spans="1:9" s="105" customFormat="1" ht="22.8" x14ac:dyDescent="0.3">
      <c r="A191" s="473" t="s">
        <v>3065</v>
      </c>
      <c r="B191" s="428">
        <v>43312</v>
      </c>
      <c r="C191" s="429">
        <v>36824</v>
      </c>
      <c r="D191" s="430" t="s">
        <v>3066</v>
      </c>
      <c r="E191" s="431" t="s">
        <v>3067</v>
      </c>
      <c r="F191" s="427" t="s">
        <v>3068</v>
      </c>
      <c r="G191" s="432">
        <v>5560.59</v>
      </c>
      <c r="H191" s="433" t="s">
        <v>1912</v>
      </c>
      <c r="I191" s="461">
        <v>5560.59</v>
      </c>
    </row>
    <row r="192" spans="1:9" s="105" customFormat="1" ht="22.8" x14ac:dyDescent="0.3">
      <c r="A192" s="473" t="s">
        <v>3065</v>
      </c>
      <c r="B192" s="428">
        <v>43343</v>
      </c>
      <c r="C192" s="429">
        <v>36867</v>
      </c>
      <c r="D192" s="430" t="s">
        <v>3069</v>
      </c>
      <c r="E192" s="431" t="s">
        <v>3067</v>
      </c>
      <c r="F192" s="427" t="s">
        <v>3068</v>
      </c>
      <c r="G192" s="432">
        <v>4323.32</v>
      </c>
      <c r="H192" s="433" t="s">
        <v>1912</v>
      </c>
      <c r="I192" s="461">
        <v>4323.32</v>
      </c>
    </row>
    <row r="193" spans="1:9" s="105" customFormat="1" ht="22.8" x14ac:dyDescent="0.3">
      <c r="A193" s="473" t="s">
        <v>3065</v>
      </c>
      <c r="B193" s="428" t="s">
        <v>1919</v>
      </c>
      <c r="C193" s="429" t="s">
        <v>3070</v>
      </c>
      <c r="D193" s="430">
        <v>13308</v>
      </c>
      <c r="E193" s="431" t="s">
        <v>3067</v>
      </c>
      <c r="F193" s="427" t="s">
        <v>3068</v>
      </c>
      <c r="G193" s="432">
        <v>1532.36</v>
      </c>
      <c r="H193" s="433" t="s">
        <v>1912</v>
      </c>
      <c r="I193" s="461">
        <v>1532.36</v>
      </c>
    </row>
    <row r="194" spans="1:9" s="105" customFormat="1" ht="14.4" x14ac:dyDescent="0.3">
      <c r="A194" s="473" t="s">
        <v>3071</v>
      </c>
      <c r="B194" s="428">
        <v>43080</v>
      </c>
      <c r="C194" s="429">
        <v>37077</v>
      </c>
      <c r="D194" s="430" t="s">
        <v>3072</v>
      </c>
      <c r="E194" s="431" t="s">
        <v>3073</v>
      </c>
      <c r="F194" s="427" t="s">
        <v>3074</v>
      </c>
      <c r="G194" s="432">
        <v>29877.47</v>
      </c>
      <c r="H194" s="433" t="s">
        <v>1912</v>
      </c>
      <c r="I194" s="461">
        <v>29877.47</v>
      </c>
    </row>
    <row r="195" spans="1:9" s="105" customFormat="1" ht="14.4" x14ac:dyDescent="0.3">
      <c r="A195" s="473" t="s">
        <v>3071</v>
      </c>
      <c r="B195" s="428">
        <v>43080</v>
      </c>
      <c r="C195" s="429">
        <v>37081</v>
      </c>
      <c r="D195" s="430" t="s">
        <v>3075</v>
      </c>
      <c r="E195" s="431" t="s">
        <v>3073</v>
      </c>
      <c r="F195" s="427" t="s">
        <v>3074</v>
      </c>
      <c r="G195" s="432">
        <v>18823</v>
      </c>
      <c r="H195" s="433" t="s">
        <v>1912</v>
      </c>
      <c r="I195" s="461">
        <v>18823</v>
      </c>
    </row>
    <row r="196" spans="1:9" ht="14.4" x14ac:dyDescent="0.3">
      <c r="A196" s="473" t="s">
        <v>3071</v>
      </c>
      <c r="B196" s="428">
        <v>43080</v>
      </c>
      <c r="C196" s="429">
        <v>37082</v>
      </c>
      <c r="D196" s="430" t="s">
        <v>3076</v>
      </c>
      <c r="E196" s="431" t="s">
        <v>3073</v>
      </c>
      <c r="F196" s="427" t="s">
        <v>3074</v>
      </c>
      <c r="G196" s="432">
        <v>47298.3</v>
      </c>
      <c r="H196" s="433" t="s">
        <v>1912</v>
      </c>
      <c r="I196" s="461">
        <v>47298.3</v>
      </c>
    </row>
    <row r="197" spans="1:9" ht="14.4" x14ac:dyDescent="0.3">
      <c r="A197" s="473" t="s">
        <v>3071</v>
      </c>
      <c r="B197" s="428">
        <v>43081</v>
      </c>
      <c r="C197" s="429">
        <v>37087</v>
      </c>
      <c r="D197" s="430" t="s">
        <v>3077</v>
      </c>
      <c r="E197" s="431" t="s">
        <v>3073</v>
      </c>
      <c r="F197" s="427" t="s">
        <v>3074</v>
      </c>
      <c r="G197" s="432">
        <v>29877.47</v>
      </c>
      <c r="H197" s="433" t="s">
        <v>1912</v>
      </c>
      <c r="I197" s="461">
        <v>29877.47</v>
      </c>
    </row>
    <row r="198" spans="1:9" ht="14.4" x14ac:dyDescent="0.3">
      <c r="A198" s="473" t="s">
        <v>3071</v>
      </c>
      <c r="B198" s="428">
        <v>43081</v>
      </c>
      <c r="C198" s="429">
        <v>37088</v>
      </c>
      <c r="D198" s="430" t="s">
        <v>3078</v>
      </c>
      <c r="E198" s="431" t="s">
        <v>3073</v>
      </c>
      <c r="F198" s="427" t="s">
        <v>3074</v>
      </c>
      <c r="G198" s="432">
        <v>29877.47</v>
      </c>
      <c r="H198" s="433" t="s">
        <v>1912</v>
      </c>
      <c r="I198" s="461">
        <v>29877.47</v>
      </c>
    </row>
    <row r="199" spans="1:9" ht="14.4" x14ac:dyDescent="0.3">
      <c r="A199" s="473" t="s">
        <v>3071</v>
      </c>
      <c r="B199" s="428">
        <v>43081</v>
      </c>
      <c r="C199" s="429">
        <v>37089</v>
      </c>
      <c r="D199" s="430" t="s">
        <v>3079</v>
      </c>
      <c r="E199" s="431" t="s">
        <v>3073</v>
      </c>
      <c r="F199" s="427" t="s">
        <v>3074</v>
      </c>
      <c r="G199" s="432">
        <v>29877.47</v>
      </c>
      <c r="H199" s="433" t="s">
        <v>1912</v>
      </c>
      <c r="I199" s="461">
        <v>29877.47</v>
      </c>
    </row>
    <row r="200" spans="1:9" ht="14.4" x14ac:dyDescent="0.3">
      <c r="A200" s="473" t="s">
        <v>3071</v>
      </c>
      <c r="B200" s="428">
        <v>43081</v>
      </c>
      <c r="C200" s="429">
        <v>37090</v>
      </c>
      <c r="D200" s="430" t="s">
        <v>3080</v>
      </c>
      <c r="E200" s="431" t="s">
        <v>3073</v>
      </c>
      <c r="F200" s="427" t="s">
        <v>3074</v>
      </c>
      <c r="G200" s="432">
        <v>29877.47</v>
      </c>
      <c r="H200" s="433" t="s">
        <v>1912</v>
      </c>
      <c r="I200" s="461">
        <v>29877.47</v>
      </c>
    </row>
    <row r="201" spans="1:9" ht="14.4" x14ac:dyDescent="0.3">
      <c r="A201" s="473" t="s">
        <v>3071</v>
      </c>
      <c r="B201" s="428">
        <v>43199</v>
      </c>
      <c r="C201" s="429">
        <v>36541</v>
      </c>
      <c r="D201" s="430" t="s">
        <v>3081</v>
      </c>
      <c r="E201" s="431" t="s">
        <v>3073</v>
      </c>
      <c r="F201" s="427" t="s">
        <v>3074</v>
      </c>
      <c r="G201" s="432">
        <v>12412</v>
      </c>
      <c r="H201" s="433" t="s">
        <v>1912</v>
      </c>
      <c r="I201" s="461">
        <v>12412</v>
      </c>
    </row>
    <row r="202" spans="1:9" ht="14.4" x14ac:dyDescent="0.3">
      <c r="A202" s="473" t="s">
        <v>3071</v>
      </c>
      <c r="B202" s="428">
        <v>43287</v>
      </c>
      <c r="C202" s="429">
        <v>36692</v>
      </c>
      <c r="D202" s="430" t="s">
        <v>3082</v>
      </c>
      <c r="E202" s="431" t="s">
        <v>3073</v>
      </c>
      <c r="F202" s="427" t="s">
        <v>3074</v>
      </c>
      <c r="G202" s="432">
        <v>31180.1</v>
      </c>
      <c r="H202" s="433" t="s">
        <v>1912</v>
      </c>
      <c r="I202" s="461">
        <v>31180.1</v>
      </c>
    </row>
    <row r="203" spans="1:9" ht="14.4" x14ac:dyDescent="0.3">
      <c r="A203" s="473" t="s">
        <v>3071</v>
      </c>
      <c r="B203" s="428">
        <v>43287</v>
      </c>
      <c r="C203" s="429">
        <v>36677</v>
      </c>
      <c r="D203" s="430" t="s">
        <v>3083</v>
      </c>
      <c r="E203" s="431" t="s">
        <v>3073</v>
      </c>
      <c r="F203" s="427" t="s">
        <v>3074</v>
      </c>
      <c r="G203" s="432">
        <v>31180.1</v>
      </c>
      <c r="H203" s="433" t="s">
        <v>1912</v>
      </c>
      <c r="I203" s="461">
        <v>31180.1</v>
      </c>
    </row>
    <row r="204" spans="1:9" ht="14.4" x14ac:dyDescent="0.3">
      <c r="A204" s="473" t="s">
        <v>3071</v>
      </c>
      <c r="B204" s="428">
        <v>43287</v>
      </c>
      <c r="C204" s="429">
        <v>36678</v>
      </c>
      <c r="D204" s="430" t="s">
        <v>3084</v>
      </c>
      <c r="E204" s="431" t="s">
        <v>3073</v>
      </c>
      <c r="F204" s="427" t="s">
        <v>3074</v>
      </c>
      <c r="G204" s="432">
        <v>31180.1</v>
      </c>
      <c r="H204" s="433" t="s">
        <v>1912</v>
      </c>
      <c r="I204" s="461">
        <v>31180.1</v>
      </c>
    </row>
    <row r="205" spans="1:9" ht="14.4" x14ac:dyDescent="0.3">
      <c r="A205" s="473" t="s">
        <v>3071</v>
      </c>
      <c r="B205" s="428">
        <v>43287</v>
      </c>
      <c r="C205" s="429">
        <v>36679</v>
      </c>
      <c r="D205" s="430" t="s">
        <v>3085</v>
      </c>
      <c r="E205" s="431" t="s">
        <v>3073</v>
      </c>
      <c r="F205" s="427" t="s">
        <v>3074</v>
      </c>
      <c r="G205" s="432">
        <v>31180.1</v>
      </c>
      <c r="H205" s="433" t="s">
        <v>1912</v>
      </c>
      <c r="I205" s="461">
        <v>31180.1</v>
      </c>
    </row>
    <row r="206" spans="1:9" s="105" customFormat="1" ht="14.4" x14ac:dyDescent="0.3">
      <c r="A206" s="473" t="s">
        <v>3071</v>
      </c>
      <c r="B206" s="428">
        <v>43287</v>
      </c>
      <c r="C206" s="429">
        <v>36680</v>
      </c>
      <c r="D206" s="430" t="s">
        <v>3086</v>
      </c>
      <c r="E206" s="431" t="s">
        <v>3073</v>
      </c>
      <c r="F206" s="427" t="s">
        <v>3074</v>
      </c>
      <c r="G206" s="432">
        <v>31180.1</v>
      </c>
      <c r="H206" s="433" t="s">
        <v>1912</v>
      </c>
      <c r="I206" s="461">
        <v>31180.1</v>
      </c>
    </row>
    <row r="207" spans="1:9" s="105" customFormat="1" ht="14.4" x14ac:dyDescent="0.3">
      <c r="A207" s="473" t="s">
        <v>3071</v>
      </c>
      <c r="B207" s="428">
        <v>43287</v>
      </c>
      <c r="C207" s="429">
        <v>36681</v>
      </c>
      <c r="D207" s="430" t="s">
        <v>3087</v>
      </c>
      <c r="E207" s="431" t="s">
        <v>3073</v>
      </c>
      <c r="F207" s="427" t="s">
        <v>3074</v>
      </c>
      <c r="G207" s="432">
        <v>31180.1</v>
      </c>
      <c r="H207" s="433" t="s">
        <v>1912</v>
      </c>
      <c r="I207" s="461">
        <v>31180.1</v>
      </c>
    </row>
    <row r="208" spans="1:9" s="105" customFormat="1" ht="14.4" x14ac:dyDescent="0.3">
      <c r="A208" s="473" t="s">
        <v>3071</v>
      </c>
      <c r="B208" s="428">
        <v>43287</v>
      </c>
      <c r="C208" s="429">
        <v>36693</v>
      </c>
      <c r="D208" s="430" t="s">
        <v>3088</v>
      </c>
      <c r="E208" s="431" t="s">
        <v>3073</v>
      </c>
      <c r="F208" s="427" t="s">
        <v>3074</v>
      </c>
      <c r="G208" s="432">
        <v>40632.480000000003</v>
      </c>
      <c r="H208" s="433" t="s">
        <v>1912</v>
      </c>
      <c r="I208" s="461">
        <v>40632.480000000003</v>
      </c>
    </row>
    <row r="209" spans="1:9" s="105" customFormat="1" ht="14.4" x14ac:dyDescent="0.3">
      <c r="A209" s="473" t="s">
        <v>3071</v>
      </c>
      <c r="B209" s="428">
        <v>43287</v>
      </c>
      <c r="C209" s="429">
        <v>36682</v>
      </c>
      <c r="D209" s="430" t="s">
        <v>3089</v>
      </c>
      <c r="E209" s="431" t="s">
        <v>3073</v>
      </c>
      <c r="F209" s="427" t="s">
        <v>3074</v>
      </c>
      <c r="G209" s="432">
        <v>31180.1</v>
      </c>
      <c r="H209" s="433" t="s">
        <v>1912</v>
      </c>
      <c r="I209" s="461">
        <v>31180.1</v>
      </c>
    </row>
    <row r="210" spans="1:9" s="105" customFormat="1" ht="14.4" x14ac:dyDescent="0.3">
      <c r="A210" s="473" t="s">
        <v>3071</v>
      </c>
      <c r="B210" s="428">
        <v>43287</v>
      </c>
      <c r="C210" s="429">
        <v>36683</v>
      </c>
      <c r="D210" s="430" t="s">
        <v>3090</v>
      </c>
      <c r="E210" s="431" t="s">
        <v>3073</v>
      </c>
      <c r="F210" s="427" t="s">
        <v>3074</v>
      </c>
      <c r="G210" s="432">
        <v>31180.1</v>
      </c>
      <c r="H210" s="433" t="s">
        <v>1912</v>
      </c>
      <c r="I210" s="461">
        <v>31180.1</v>
      </c>
    </row>
    <row r="211" spans="1:9" s="105" customFormat="1" ht="14.4" x14ac:dyDescent="0.3">
      <c r="A211" s="473" t="s">
        <v>3071</v>
      </c>
      <c r="B211" s="428">
        <v>43327</v>
      </c>
      <c r="C211" s="429">
        <v>36856</v>
      </c>
      <c r="D211" s="430" t="s">
        <v>3091</v>
      </c>
      <c r="E211" s="431" t="s">
        <v>3073</v>
      </c>
      <c r="F211" s="427" t="s">
        <v>3074</v>
      </c>
      <c r="G211" s="432">
        <v>31180.1</v>
      </c>
      <c r="H211" s="433" t="s">
        <v>1912</v>
      </c>
      <c r="I211" s="461">
        <v>31180.1</v>
      </c>
    </row>
    <row r="212" spans="1:9" s="105" customFormat="1" ht="14.4" x14ac:dyDescent="0.3">
      <c r="A212" s="473" t="s">
        <v>3071</v>
      </c>
      <c r="B212" s="428">
        <v>43327</v>
      </c>
      <c r="C212" s="429">
        <v>36857</v>
      </c>
      <c r="D212" s="430" t="s">
        <v>3092</v>
      </c>
      <c r="E212" s="431" t="s">
        <v>3073</v>
      </c>
      <c r="F212" s="427" t="s">
        <v>3074</v>
      </c>
      <c r="G212" s="432">
        <v>31180.1</v>
      </c>
      <c r="H212" s="433" t="s">
        <v>1912</v>
      </c>
      <c r="I212" s="461">
        <v>31180.1</v>
      </c>
    </row>
    <row r="213" spans="1:9" s="105" customFormat="1" ht="14.4" x14ac:dyDescent="0.3">
      <c r="A213" s="473" t="s">
        <v>3071</v>
      </c>
      <c r="B213" s="428">
        <v>43327</v>
      </c>
      <c r="C213" s="429">
        <v>36858</v>
      </c>
      <c r="D213" s="430" t="s">
        <v>3093</v>
      </c>
      <c r="E213" s="431" t="s">
        <v>3073</v>
      </c>
      <c r="F213" s="427" t="s">
        <v>3074</v>
      </c>
      <c r="G213" s="432">
        <v>31180.1</v>
      </c>
      <c r="H213" s="433" t="s">
        <v>1912</v>
      </c>
      <c r="I213" s="461">
        <v>31180.1</v>
      </c>
    </row>
    <row r="214" spans="1:9" s="105" customFormat="1" ht="14.4" x14ac:dyDescent="0.3">
      <c r="A214" s="473" t="s">
        <v>3071</v>
      </c>
      <c r="B214" s="428">
        <v>43327</v>
      </c>
      <c r="C214" s="429">
        <v>36859</v>
      </c>
      <c r="D214" s="430" t="s">
        <v>3094</v>
      </c>
      <c r="E214" s="431" t="s">
        <v>3073</v>
      </c>
      <c r="F214" s="427" t="s">
        <v>3074</v>
      </c>
      <c r="G214" s="432">
        <v>31180.1</v>
      </c>
      <c r="H214" s="433" t="s">
        <v>1912</v>
      </c>
      <c r="I214" s="461">
        <v>31180.1</v>
      </c>
    </row>
    <row r="215" spans="1:9" s="105" customFormat="1" ht="14.4" x14ac:dyDescent="0.3">
      <c r="A215" s="473" t="s">
        <v>3071</v>
      </c>
      <c r="B215" s="428" t="s">
        <v>1935</v>
      </c>
      <c r="C215" s="429" t="s">
        <v>3095</v>
      </c>
      <c r="D215" s="430" t="s">
        <v>3096</v>
      </c>
      <c r="E215" s="431" t="s">
        <v>3073</v>
      </c>
      <c r="F215" s="427" t="s">
        <v>3074</v>
      </c>
      <c r="G215" s="432">
        <v>33408.99</v>
      </c>
      <c r="H215" s="433" t="s">
        <v>1912</v>
      </c>
      <c r="I215" s="461">
        <v>33408.99</v>
      </c>
    </row>
    <row r="216" spans="1:9" s="105" customFormat="1" ht="14.4" x14ac:dyDescent="0.3">
      <c r="A216" s="473" t="s">
        <v>3071</v>
      </c>
      <c r="B216" s="428" t="s">
        <v>1935</v>
      </c>
      <c r="C216" s="429" t="s">
        <v>3097</v>
      </c>
      <c r="D216" s="430" t="s">
        <v>3098</v>
      </c>
      <c r="E216" s="431" t="s">
        <v>3073</v>
      </c>
      <c r="F216" s="427" t="s">
        <v>3074</v>
      </c>
      <c r="G216" s="432">
        <v>14564.96</v>
      </c>
      <c r="H216" s="433" t="s">
        <v>1912</v>
      </c>
      <c r="I216" s="461">
        <v>14564.96</v>
      </c>
    </row>
    <row r="217" spans="1:9" s="105" customFormat="1" ht="14.4" x14ac:dyDescent="0.3">
      <c r="A217" s="473" t="s">
        <v>3071</v>
      </c>
      <c r="B217" s="428" t="s">
        <v>1935</v>
      </c>
      <c r="C217" s="429" t="s">
        <v>3099</v>
      </c>
      <c r="D217" s="430" t="s">
        <v>3100</v>
      </c>
      <c r="E217" s="431" t="s">
        <v>3073</v>
      </c>
      <c r="F217" s="427" t="s">
        <v>3074</v>
      </c>
      <c r="G217" s="432">
        <v>33408.99</v>
      </c>
      <c r="H217" s="433" t="s">
        <v>1912</v>
      </c>
      <c r="I217" s="461">
        <v>33408.99</v>
      </c>
    </row>
    <row r="218" spans="1:9" s="105" customFormat="1" ht="14.4" x14ac:dyDescent="0.3">
      <c r="A218" s="473" t="s">
        <v>3071</v>
      </c>
      <c r="B218" s="428" t="s">
        <v>1935</v>
      </c>
      <c r="C218" s="429" t="s">
        <v>3101</v>
      </c>
      <c r="D218" s="430" t="s">
        <v>3102</v>
      </c>
      <c r="E218" s="431" t="s">
        <v>3073</v>
      </c>
      <c r="F218" s="427" t="s">
        <v>3074</v>
      </c>
      <c r="G218" s="432">
        <v>33408.99</v>
      </c>
      <c r="H218" s="433" t="s">
        <v>1912</v>
      </c>
      <c r="I218" s="461">
        <v>33408.99</v>
      </c>
    </row>
    <row r="219" spans="1:9" s="105" customFormat="1" ht="14.4" x14ac:dyDescent="0.3">
      <c r="A219" s="473" t="s">
        <v>3071</v>
      </c>
      <c r="B219" s="428" t="s">
        <v>1936</v>
      </c>
      <c r="C219" s="429" t="s">
        <v>3103</v>
      </c>
      <c r="D219" s="430" t="s">
        <v>3104</v>
      </c>
      <c r="E219" s="431" t="s">
        <v>3073</v>
      </c>
      <c r="F219" s="427" t="s">
        <v>3074</v>
      </c>
      <c r="G219" s="432">
        <v>3811.96</v>
      </c>
      <c r="H219" s="433" t="s">
        <v>1912</v>
      </c>
      <c r="I219" s="461">
        <v>3811.96</v>
      </c>
    </row>
    <row r="220" spans="1:9" s="105" customFormat="1" ht="14.4" x14ac:dyDescent="0.3">
      <c r="A220" s="473" t="s">
        <v>3071</v>
      </c>
      <c r="B220" s="428" t="s">
        <v>1936</v>
      </c>
      <c r="C220" s="429" t="s">
        <v>3105</v>
      </c>
      <c r="D220" s="430" t="s">
        <v>3106</v>
      </c>
      <c r="E220" s="431" t="s">
        <v>3073</v>
      </c>
      <c r="F220" s="427" t="s">
        <v>3074</v>
      </c>
      <c r="G220" s="432">
        <v>33408.99</v>
      </c>
      <c r="H220" s="433" t="s">
        <v>1912</v>
      </c>
      <c r="I220" s="461">
        <v>33408.99</v>
      </c>
    </row>
    <row r="221" spans="1:9" s="105" customFormat="1" ht="14.4" x14ac:dyDescent="0.3">
      <c r="A221" s="473" t="s">
        <v>3071</v>
      </c>
      <c r="B221" s="428" t="s">
        <v>1937</v>
      </c>
      <c r="C221" s="429" t="s">
        <v>3107</v>
      </c>
      <c r="D221" s="430" t="s">
        <v>3108</v>
      </c>
      <c r="E221" s="431" t="s">
        <v>3073</v>
      </c>
      <c r="F221" s="427" t="s">
        <v>3074</v>
      </c>
      <c r="G221" s="432">
        <v>33408.99</v>
      </c>
      <c r="H221" s="433" t="s">
        <v>1912</v>
      </c>
      <c r="I221" s="461">
        <v>33408.99</v>
      </c>
    </row>
    <row r="222" spans="1:9" s="105" customFormat="1" ht="14.4" x14ac:dyDescent="0.3">
      <c r="A222" s="473" t="s">
        <v>3071</v>
      </c>
      <c r="B222" s="428" t="s">
        <v>3742</v>
      </c>
      <c r="C222" s="429" t="s">
        <v>3765</v>
      </c>
      <c r="D222" s="430" t="s">
        <v>3766</v>
      </c>
      <c r="E222" s="431" t="s">
        <v>3073</v>
      </c>
      <c r="F222" s="427" t="s">
        <v>3074</v>
      </c>
      <c r="G222" s="432">
        <v>35079.33</v>
      </c>
      <c r="H222" s="433" t="s">
        <v>1912</v>
      </c>
      <c r="I222" s="461">
        <v>35079.33</v>
      </c>
    </row>
    <row r="223" spans="1:9" s="105" customFormat="1" ht="14.4" x14ac:dyDescent="0.3">
      <c r="A223" s="473" t="s">
        <v>3071</v>
      </c>
      <c r="B223" s="428" t="s">
        <v>3742</v>
      </c>
      <c r="C223" s="429" t="s">
        <v>3767</v>
      </c>
      <c r="D223" s="430" t="s">
        <v>3768</v>
      </c>
      <c r="E223" s="431" t="s">
        <v>3073</v>
      </c>
      <c r="F223" s="427" t="s">
        <v>3074</v>
      </c>
      <c r="G223" s="432">
        <v>35079.33</v>
      </c>
      <c r="H223" s="433" t="s">
        <v>1912</v>
      </c>
      <c r="I223" s="461">
        <v>35079.33</v>
      </c>
    </row>
    <row r="224" spans="1:9" s="105" customFormat="1" ht="14.4" x14ac:dyDescent="0.3">
      <c r="A224" s="473" t="s">
        <v>3071</v>
      </c>
      <c r="B224" s="428" t="s">
        <v>3742</v>
      </c>
      <c r="C224" s="429" t="s">
        <v>3769</v>
      </c>
      <c r="D224" s="430" t="s">
        <v>3770</v>
      </c>
      <c r="E224" s="431" t="s">
        <v>3073</v>
      </c>
      <c r="F224" s="427" t="s">
        <v>3074</v>
      </c>
      <c r="G224" s="432">
        <v>35079.33</v>
      </c>
      <c r="H224" s="433" t="s">
        <v>1912</v>
      </c>
      <c r="I224" s="461">
        <v>35079.33</v>
      </c>
    </row>
    <row r="225" spans="1:9" s="105" customFormat="1" ht="14.4" x14ac:dyDescent="0.3">
      <c r="A225" s="473" t="s">
        <v>3071</v>
      </c>
      <c r="B225" s="428" t="s">
        <v>3742</v>
      </c>
      <c r="C225" s="429" t="s">
        <v>3771</v>
      </c>
      <c r="D225" s="430" t="s">
        <v>3772</v>
      </c>
      <c r="E225" s="431" t="s">
        <v>3073</v>
      </c>
      <c r="F225" s="427" t="s">
        <v>3074</v>
      </c>
      <c r="G225" s="432">
        <v>46528.53</v>
      </c>
      <c r="H225" s="433" t="s">
        <v>1912</v>
      </c>
      <c r="I225" s="461">
        <v>46528.53</v>
      </c>
    </row>
    <row r="226" spans="1:9" s="105" customFormat="1" ht="14.4" x14ac:dyDescent="0.3">
      <c r="A226" s="473" t="s">
        <v>3071</v>
      </c>
      <c r="B226" s="428" t="s">
        <v>3742</v>
      </c>
      <c r="C226" s="429" t="s">
        <v>3773</v>
      </c>
      <c r="D226" s="430" t="s">
        <v>3774</v>
      </c>
      <c r="E226" s="431" t="s">
        <v>3073</v>
      </c>
      <c r="F226" s="427" t="s">
        <v>3074</v>
      </c>
      <c r="G226" s="432">
        <v>35079.33</v>
      </c>
      <c r="H226" s="433" t="s">
        <v>1912</v>
      </c>
      <c r="I226" s="461">
        <v>35079.33</v>
      </c>
    </row>
    <row r="227" spans="1:9" s="105" customFormat="1" ht="14.4" x14ac:dyDescent="0.3">
      <c r="A227" s="473" t="s">
        <v>3071</v>
      </c>
      <c r="B227" s="428" t="s">
        <v>3742</v>
      </c>
      <c r="C227" s="429" t="s">
        <v>3775</v>
      </c>
      <c r="D227" s="430" t="s">
        <v>3776</v>
      </c>
      <c r="E227" s="431" t="s">
        <v>3073</v>
      </c>
      <c r="F227" s="427" t="s">
        <v>3074</v>
      </c>
      <c r="G227" s="432">
        <v>35079.33</v>
      </c>
      <c r="H227" s="433" t="s">
        <v>1912</v>
      </c>
      <c r="I227" s="461">
        <v>35079.33</v>
      </c>
    </row>
    <row r="228" spans="1:9" s="105" customFormat="1" ht="14.4" x14ac:dyDescent="0.3">
      <c r="A228" s="473" t="s">
        <v>3071</v>
      </c>
      <c r="B228" s="428" t="s">
        <v>4506</v>
      </c>
      <c r="C228" s="429" t="s">
        <v>4556</v>
      </c>
      <c r="D228" s="430" t="s">
        <v>4557</v>
      </c>
      <c r="E228" s="431" t="s">
        <v>3073</v>
      </c>
      <c r="F228" s="427" t="s">
        <v>3074</v>
      </c>
      <c r="G228" s="432">
        <v>15540.75</v>
      </c>
      <c r="H228" s="433" t="s">
        <v>1912</v>
      </c>
      <c r="I228" s="461">
        <v>15540.75</v>
      </c>
    </row>
    <row r="229" spans="1:9" s="105" customFormat="1" ht="22.8" x14ac:dyDescent="0.3">
      <c r="A229" s="473" t="s">
        <v>3109</v>
      </c>
      <c r="B229" s="428" t="s">
        <v>2995</v>
      </c>
      <c r="C229" s="429" t="s">
        <v>4558</v>
      </c>
      <c r="D229" s="430" t="s">
        <v>4559</v>
      </c>
      <c r="E229" s="431" t="s">
        <v>3110</v>
      </c>
      <c r="F229" s="427" t="s">
        <v>1929</v>
      </c>
      <c r="G229" s="432">
        <v>131811</v>
      </c>
      <c r="H229" s="433" t="s">
        <v>1912</v>
      </c>
      <c r="I229" s="461">
        <v>131811</v>
      </c>
    </row>
    <row r="230" spans="1:9" s="105" customFormat="1" ht="22.8" x14ac:dyDescent="0.3">
      <c r="A230" s="473" t="s">
        <v>3109</v>
      </c>
      <c r="B230" s="428" t="s">
        <v>2995</v>
      </c>
      <c r="C230" s="429" t="s">
        <v>3111</v>
      </c>
      <c r="D230" s="430" t="s">
        <v>3112</v>
      </c>
      <c r="E230" s="431" t="s">
        <v>3110</v>
      </c>
      <c r="F230" s="427" t="s">
        <v>1929</v>
      </c>
      <c r="G230" s="432">
        <v>5985.6</v>
      </c>
      <c r="H230" s="433" t="s">
        <v>1912</v>
      </c>
      <c r="I230" s="461">
        <v>5985.6</v>
      </c>
    </row>
    <row r="231" spans="1:9" s="105" customFormat="1" ht="22.8" x14ac:dyDescent="0.3">
      <c r="A231" s="473" t="s">
        <v>3109</v>
      </c>
      <c r="B231" s="428" t="s">
        <v>2995</v>
      </c>
      <c r="C231" s="429" t="s">
        <v>3113</v>
      </c>
      <c r="D231" s="430" t="s">
        <v>3114</v>
      </c>
      <c r="E231" s="431" t="s">
        <v>3110</v>
      </c>
      <c r="F231" s="427" t="s">
        <v>1929</v>
      </c>
      <c r="G231" s="432">
        <v>928</v>
      </c>
      <c r="H231" s="433" t="s">
        <v>1912</v>
      </c>
      <c r="I231" s="461">
        <v>928</v>
      </c>
    </row>
    <row r="232" spans="1:9" s="105" customFormat="1" ht="22.8" x14ac:dyDescent="0.3">
      <c r="A232" s="473" t="s">
        <v>3115</v>
      </c>
      <c r="B232" s="428">
        <v>43000</v>
      </c>
      <c r="C232" s="429">
        <v>36887</v>
      </c>
      <c r="D232" s="430" t="s">
        <v>3116</v>
      </c>
      <c r="E232" s="431" t="s">
        <v>3117</v>
      </c>
      <c r="F232" s="427" t="s">
        <v>1941</v>
      </c>
      <c r="G232" s="432">
        <v>498.8</v>
      </c>
      <c r="H232" s="433" t="s">
        <v>1912</v>
      </c>
      <c r="I232" s="461">
        <v>498.8</v>
      </c>
    </row>
    <row r="233" spans="1:9" s="105" customFormat="1" ht="22.8" x14ac:dyDescent="0.3">
      <c r="A233" s="473" t="s">
        <v>3115</v>
      </c>
      <c r="B233" s="428">
        <v>43024</v>
      </c>
      <c r="C233" s="429">
        <v>36961</v>
      </c>
      <c r="D233" s="430" t="s">
        <v>3118</v>
      </c>
      <c r="E233" s="431" t="s">
        <v>3117</v>
      </c>
      <c r="F233" s="427" t="s">
        <v>1941</v>
      </c>
      <c r="G233" s="432">
        <v>174</v>
      </c>
      <c r="H233" s="433" t="s">
        <v>1912</v>
      </c>
      <c r="I233" s="461">
        <v>174</v>
      </c>
    </row>
    <row r="234" spans="1:9" s="105" customFormat="1" ht="22.8" x14ac:dyDescent="0.3">
      <c r="A234" s="473" t="s">
        <v>3115</v>
      </c>
      <c r="B234" s="428">
        <v>43046</v>
      </c>
      <c r="C234" s="429">
        <v>37004</v>
      </c>
      <c r="D234" s="430" t="s">
        <v>3119</v>
      </c>
      <c r="E234" s="431" t="s">
        <v>3117</v>
      </c>
      <c r="F234" s="427" t="s">
        <v>1941</v>
      </c>
      <c r="G234" s="432">
        <v>174</v>
      </c>
      <c r="H234" s="433" t="s">
        <v>1912</v>
      </c>
      <c r="I234" s="461">
        <v>174</v>
      </c>
    </row>
    <row r="235" spans="1:9" s="105" customFormat="1" ht="22.8" x14ac:dyDescent="0.3">
      <c r="A235" s="473" t="s">
        <v>3115</v>
      </c>
      <c r="B235" s="428">
        <v>43049</v>
      </c>
      <c r="C235" s="429">
        <v>31885</v>
      </c>
      <c r="D235" s="430" t="s">
        <v>3120</v>
      </c>
      <c r="E235" s="431" t="s">
        <v>3117</v>
      </c>
      <c r="F235" s="427" t="s">
        <v>1942</v>
      </c>
      <c r="G235" s="432">
        <v>3108.8</v>
      </c>
      <c r="H235" s="433" t="s">
        <v>1912</v>
      </c>
      <c r="I235" s="461">
        <v>3108.8</v>
      </c>
    </row>
    <row r="236" spans="1:9" s="105" customFormat="1" ht="22.8" x14ac:dyDescent="0.3">
      <c r="A236" s="473" t="s">
        <v>3115</v>
      </c>
      <c r="B236" s="428">
        <v>43049</v>
      </c>
      <c r="C236" s="429">
        <v>31886</v>
      </c>
      <c r="D236" s="430" t="s">
        <v>3121</v>
      </c>
      <c r="E236" s="431" t="s">
        <v>3117</v>
      </c>
      <c r="F236" s="427" t="s">
        <v>1942</v>
      </c>
      <c r="G236" s="432">
        <v>7841.6</v>
      </c>
      <c r="H236" s="433" t="s">
        <v>1912</v>
      </c>
      <c r="I236" s="461">
        <v>7841.6</v>
      </c>
    </row>
    <row r="237" spans="1:9" s="105" customFormat="1" ht="22.8" x14ac:dyDescent="0.3">
      <c r="A237" s="473" t="s">
        <v>3115</v>
      </c>
      <c r="B237" s="428">
        <v>43049</v>
      </c>
      <c r="C237" s="429">
        <v>31887</v>
      </c>
      <c r="D237" s="430" t="s">
        <v>3122</v>
      </c>
      <c r="E237" s="431" t="s">
        <v>3117</v>
      </c>
      <c r="F237" s="427" t="s">
        <v>1942</v>
      </c>
      <c r="G237" s="432">
        <v>7577.12</v>
      </c>
      <c r="H237" s="433" t="s">
        <v>1912</v>
      </c>
      <c r="I237" s="461">
        <v>7577.12</v>
      </c>
    </row>
    <row r="238" spans="1:9" s="105" customFormat="1" ht="14.4" x14ac:dyDescent="0.3">
      <c r="A238" s="473" t="s">
        <v>3115</v>
      </c>
      <c r="B238" s="428">
        <v>43077</v>
      </c>
      <c r="C238" s="429">
        <v>31962</v>
      </c>
      <c r="D238" s="430" t="s">
        <v>3123</v>
      </c>
      <c r="E238" s="431" t="s">
        <v>3117</v>
      </c>
      <c r="F238" s="427" t="s">
        <v>1943</v>
      </c>
      <c r="G238" s="432">
        <v>10386.64</v>
      </c>
      <c r="H238" s="433" t="s">
        <v>1912</v>
      </c>
      <c r="I238" s="461">
        <v>10386.64</v>
      </c>
    </row>
    <row r="239" spans="1:9" s="105" customFormat="1" ht="22.8" x14ac:dyDescent="0.3">
      <c r="A239" s="473" t="s">
        <v>3115</v>
      </c>
      <c r="B239" s="428">
        <v>43077</v>
      </c>
      <c r="C239" s="429">
        <v>37048</v>
      </c>
      <c r="D239" s="430" t="s">
        <v>3124</v>
      </c>
      <c r="E239" s="431" t="s">
        <v>3117</v>
      </c>
      <c r="F239" s="427" t="s">
        <v>1941</v>
      </c>
      <c r="G239" s="432">
        <v>174</v>
      </c>
      <c r="H239" s="433" t="s">
        <v>1912</v>
      </c>
      <c r="I239" s="461">
        <v>174</v>
      </c>
    </row>
    <row r="240" spans="1:9" s="105" customFormat="1" ht="14.4" x14ac:dyDescent="0.3">
      <c r="A240" s="473" t="s">
        <v>3115</v>
      </c>
      <c r="B240" s="428">
        <v>43174</v>
      </c>
      <c r="C240" s="429">
        <v>30125</v>
      </c>
      <c r="D240" s="430" t="s">
        <v>3125</v>
      </c>
      <c r="E240" s="431" t="s">
        <v>3117</v>
      </c>
      <c r="F240" s="427" t="s">
        <v>1943</v>
      </c>
      <c r="G240" s="432">
        <v>12052.4</v>
      </c>
      <c r="H240" s="433" t="s">
        <v>1912</v>
      </c>
      <c r="I240" s="461">
        <v>12052.4</v>
      </c>
    </row>
    <row r="241" spans="1:9" s="105" customFormat="1" ht="14.4" x14ac:dyDescent="0.3">
      <c r="A241" s="473" t="s">
        <v>3115</v>
      </c>
      <c r="B241" s="428">
        <v>43174</v>
      </c>
      <c r="C241" s="429">
        <v>30126</v>
      </c>
      <c r="D241" s="430" t="s">
        <v>3126</v>
      </c>
      <c r="E241" s="431" t="s">
        <v>3117</v>
      </c>
      <c r="F241" s="427" t="s">
        <v>1943</v>
      </c>
      <c r="G241" s="432">
        <v>7718.64</v>
      </c>
      <c r="H241" s="433" t="s">
        <v>1912</v>
      </c>
      <c r="I241" s="461">
        <v>7718.64</v>
      </c>
    </row>
    <row r="242" spans="1:9" s="105" customFormat="1" ht="14.4" x14ac:dyDescent="0.3">
      <c r="A242" s="473" t="s">
        <v>3115</v>
      </c>
      <c r="B242" s="428">
        <v>43174</v>
      </c>
      <c r="C242" s="429">
        <v>30127</v>
      </c>
      <c r="D242" s="430" t="s">
        <v>3127</v>
      </c>
      <c r="E242" s="431" t="s">
        <v>3117</v>
      </c>
      <c r="F242" s="427" t="s">
        <v>1943</v>
      </c>
      <c r="G242" s="432">
        <v>11310</v>
      </c>
      <c r="H242" s="433" t="s">
        <v>1912</v>
      </c>
      <c r="I242" s="461">
        <v>11310</v>
      </c>
    </row>
    <row r="243" spans="1:9" s="105" customFormat="1" ht="14.4" x14ac:dyDescent="0.3">
      <c r="A243" s="473" t="s">
        <v>3115</v>
      </c>
      <c r="B243" s="428">
        <v>43174</v>
      </c>
      <c r="C243" s="429">
        <v>30128</v>
      </c>
      <c r="D243" s="430" t="s">
        <v>3128</v>
      </c>
      <c r="E243" s="431" t="s">
        <v>3117</v>
      </c>
      <c r="F243" s="427" t="s">
        <v>1943</v>
      </c>
      <c r="G243" s="432">
        <v>13054.64</v>
      </c>
      <c r="H243" s="433" t="s">
        <v>1912</v>
      </c>
      <c r="I243" s="461">
        <v>13054.64</v>
      </c>
    </row>
    <row r="244" spans="1:9" s="105" customFormat="1" ht="14.4" x14ac:dyDescent="0.3">
      <c r="A244" s="473" t="s">
        <v>3115</v>
      </c>
      <c r="B244" s="428">
        <v>43200</v>
      </c>
      <c r="C244" s="429">
        <v>36545</v>
      </c>
      <c r="D244" s="430" t="s">
        <v>3129</v>
      </c>
      <c r="E244" s="431" t="s">
        <v>3117</v>
      </c>
      <c r="F244" s="427" t="s">
        <v>1943</v>
      </c>
      <c r="G244" s="432">
        <v>649.6</v>
      </c>
      <c r="H244" s="433" t="s">
        <v>1912</v>
      </c>
      <c r="I244" s="461">
        <v>649.6</v>
      </c>
    </row>
    <row r="245" spans="1:9" s="105" customFormat="1" ht="14.4" x14ac:dyDescent="0.3">
      <c r="A245" s="473" t="s">
        <v>3115</v>
      </c>
      <c r="B245" s="428">
        <v>43203</v>
      </c>
      <c r="C245" s="429">
        <v>30238</v>
      </c>
      <c r="D245" s="430" t="s">
        <v>3130</v>
      </c>
      <c r="E245" s="431" t="s">
        <v>3117</v>
      </c>
      <c r="F245" s="427" t="s">
        <v>1943</v>
      </c>
      <c r="G245" s="432">
        <v>61216.87</v>
      </c>
      <c r="H245" s="433" t="s">
        <v>1912</v>
      </c>
      <c r="I245" s="461">
        <v>61216.87</v>
      </c>
    </row>
    <row r="246" spans="1:9" s="105" customFormat="1" ht="14.4" x14ac:dyDescent="0.3">
      <c r="A246" s="473" t="s">
        <v>3115</v>
      </c>
      <c r="B246" s="428">
        <v>43203</v>
      </c>
      <c r="C246" s="429">
        <v>30239</v>
      </c>
      <c r="D246" s="430" t="s">
        <v>3131</v>
      </c>
      <c r="E246" s="431" t="s">
        <v>3117</v>
      </c>
      <c r="F246" s="427" t="s">
        <v>1943</v>
      </c>
      <c r="G246" s="432">
        <v>5602.8</v>
      </c>
      <c r="H246" s="433" t="s">
        <v>1912</v>
      </c>
      <c r="I246" s="461">
        <v>5602.8</v>
      </c>
    </row>
    <row r="247" spans="1:9" s="105" customFormat="1" ht="14.4" x14ac:dyDescent="0.3">
      <c r="A247" s="473" t="s">
        <v>3115</v>
      </c>
      <c r="B247" s="428">
        <v>43204</v>
      </c>
      <c r="C247" s="429">
        <v>30240</v>
      </c>
      <c r="D247" s="430" t="s">
        <v>3132</v>
      </c>
      <c r="E247" s="431" t="s">
        <v>3117</v>
      </c>
      <c r="F247" s="427" t="s">
        <v>1943</v>
      </c>
      <c r="G247" s="432">
        <v>15762.08</v>
      </c>
      <c r="H247" s="433" t="s">
        <v>1912</v>
      </c>
      <c r="I247" s="461">
        <v>15762.08</v>
      </c>
    </row>
    <row r="248" spans="1:9" s="105" customFormat="1" ht="14.4" x14ac:dyDescent="0.3">
      <c r="A248" s="473" t="s">
        <v>3115</v>
      </c>
      <c r="B248" s="428">
        <v>43210</v>
      </c>
      <c r="C248" s="429">
        <v>30265</v>
      </c>
      <c r="D248" s="430" t="s">
        <v>3133</v>
      </c>
      <c r="E248" s="431" t="s">
        <v>3117</v>
      </c>
      <c r="F248" s="427" t="s">
        <v>1943</v>
      </c>
      <c r="G248" s="432">
        <v>13291.28</v>
      </c>
      <c r="H248" s="433" t="s">
        <v>1912</v>
      </c>
      <c r="I248" s="461">
        <v>13291.28</v>
      </c>
    </row>
    <row r="249" spans="1:9" s="105" customFormat="1" ht="14.4" x14ac:dyDescent="0.3">
      <c r="A249" s="473" t="s">
        <v>3115</v>
      </c>
      <c r="B249" s="428">
        <v>43210</v>
      </c>
      <c r="C249" s="429">
        <v>30273</v>
      </c>
      <c r="D249" s="430" t="s">
        <v>3134</v>
      </c>
      <c r="E249" s="431" t="s">
        <v>3117</v>
      </c>
      <c r="F249" s="427" t="s">
        <v>1943</v>
      </c>
      <c r="G249" s="432">
        <v>18193.439999999999</v>
      </c>
      <c r="H249" s="433" t="s">
        <v>1912</v>
      </c>
      <c r="I249" s="461">
        <v>18193.439999999999</v>
      </c>
    </row>
    <row r="250" spans="1:9" s="105" customFormat="1" ht="14.4" x14ac:dyDescent="0.3">
      <c r="A250" s="473" t="s">
        <v>3115</v>
      </c>
      <c r="B250" s="428">
        <v>43210</v>
      </c>
      <c r="C250" s="429">
        <v>30264</v>
      </c>
      <c r="D250" s="430" t="s">
        <v>3135</v>
      </c>
      <c r="E250" s="431" t="s">
        <v>3117</v>
      </c>
      <c r="F250" s="427" t="s">
        <v>1943</v>
      </c>
      <c r="G250" s="432">
        <v>13291.28</v>
      </c>
      <c r="H250" s="433" t="s">
        <v>1912</v>
      </c>
      <c r="I250" s="461">
        <v>13291.28</v>
      </c>
    </row>
    <row r="251" spans="1:9" s="105" customFormat="1" ht="14.4" x14ac:dyDescent="0.3">
      <c r="A251" s="473" t="s">
        <v>3115</v>
      </c>
      <c r="B251" s="428">
        <v>43223</v>
      </c>
      <c r="C251" s="429">
        <v>36560</v>
      </c>
      <c r="D251" s="430" t="s">
        <v>3136</v>
      </c>
      <c r="E251" s="431" t="s">
        <v>3117</v>
      </c>
      <c r="F251" s="427" t="s">
        <v>1943</v>
      </c>
      <c r="G251" s="432">
        <v>348</v>
      </c>
      <c r="H251" s="433" t="s">
        <v>1912</v>
      </c>
      <c r="I251" s="461">
        <v>348</v>
      </c>
    </row>
    <row r="252" spans="1:9" s="105" customFormat="1" ht="14.4" x14ac:dyDescent="0.3">
      <c r="A252" s="473" t="s">
        <v>3115</v>
      </c>
      <c r="B252" s="428">
        <v>43258</v>
      </c>
      <c r="C252" s="429">
        <v>30418</v>
      </c>
      <c r="D252" s="430" t="s">
        <v>3137</v>
      </c>
      <c r="E252" s="431" t="s">
        <v>3117</v>
      </c>
      <c r="F252" s="427" t="s">
        <v>1943</v>
      </c>
      <c r="G252" s="432">
        <v>12052.4</v>
      </c>
      <c r="H252" s="433" t="s">
        <v>1912</v>
      </c>
      <c r="I252" s="461">
        <v>12052.4</v>
      </c>
    </row>
    <row r="253" spans="1:9" s="105" customFormat="1" ht="14.4" x14ac:dyDescent="0.3">
      <c r="A253" s="473" t="s">
        <v>3115</v>
      </c>
      <c r="B253" s="428">
        <v>43258</v>
      </c>
      <c r="C253" s="429">
        <v>30419</v>
      </c>
      <c r="D253" s="430" t="s">
        <v>3138</v>
      </c>
      <c r="E253" s="431" t="s">
        <v>3117</v>
      </c>
      <c r="F253" s="427" t="s">
        <v>1943</v>
      </c>
      <c r="G253" s="432">
        <v>14049.92</v>
      </c>
      <c r="H253" s="433" t="s">
        <v>1912</v>
      </c>
      <c r="I253" s="461">
        <v>14049.92</v>
      </c>
    </row>
    <row r="254" spans="1:9" s="105" customFormat="1" ht="14.4" x14ac:dyDescent="0.3">
      <c r="A254" s="473" t="s">
        <v>3115</v>
      </c>
      <c r="B254" s="428">
        <v>43258</v>
      </c>
      <c r="C254" s="429">
        <v>30420</v>
      </c>
      <c r="D254" s="430" t="s">
        <v>3139</v>
      </c>
      <c r="E254" s="431" t="s">
        <v>3117</v>
      </c>
      <c r="F254" s="427" t="s">
        <v>1943</v>
      </c>
      <c r="G254" s="432">
        <v>6983.2</v>
      </c>
      <c r="H254" s="433" t="s">
        <v>1912</v>
      </c>
      <c r="I254" s="461">
        <v>6983.2</v>
      </c>
    </row>
    <row r="255" spans="1:9" s="105" customFormat="1" ht="14.4" x14ac:dyDescent="0.3">
      <c r="A255" s="473" t="s">
        <v>3115</v>
      </c>
      <c r="B255" s="428">
        <v>43258</v>
      </c>
      <c r="C255" s="429">
        <v>30421</v>
      </c>
      <c r="D255" s="430" t="s">
        <v>3140</v>
      </c>
      <c r="E255" s="431" t="s">
        <v>3117</v>
      </c>
      <c r="F255" s="427" t="s">
        <v>1943</v>
      </c>
      <c r="G255" s="432">
        <v>19344.16</v>
      </c>
      <c r="H255" s="433" t="s">
        <v>1912</v>
      </c>
      <c r="I255" s="461">
        <v>19344.16</v>
      </c>
    </row>
    <row r="256" spans="1:9" s="105" customFormat="1" ht="14.4" x14ac:dyDescent="0.3">
      <c r="A256" s="473" t="s">
        <v>3115</v>
      </c>
      <c r="B256" s="428">
        <v>43280</v>
      </c>
      <c r="C256" s="429">
        <v>30474</v>
      </c>
      <c r="D256" s="430" t="s">
        <v>3141</v>
      </c>
      <c r="E256" s="431" t="s">
        <v>3117</v>
      </c>
      <c r="F256" s="427" t="s">
        <v>1943</v>
      </c>
      <c r="G256" s="432">
        <v>17736.400000000001</v>
      </c>
      <c r="H256" s="433" t="s">
        <v>1912</v>
      </c>
      <c r="I256" s="461">
        <v>17736.400000000001</v>
      </c>
    </row>
    <row r="257" spans="1:9" s="105" customFormat="1" ht="14.4" x14ac:dyDescent="0.3">
      <c r="A257" s="473" t="s">
        <v>3115</v>
      </c>
      <c r="B257" s="428">
        <v>43280</v>
      </c>
      <c r="C257" s="429">
        <v>30475</v>
      </c>
      <c r="D257" s="430" t="s">
        <v>3142</v>
      </c>
      <c r="E257" s="431" t="s">
        <v>3117</v>
      </c>
      <c r="F257" s="427" t="s">
        <v>1943</v>
      </c>
      <c r="G257" s="432">
        <v>40815.760000000002</v>
      </c>
      <c r="H257" s="433" t="s">
        <v>1912</v>
      </c>
      <c r="I257" s="461">
        <v>40815.760000000002</v>
      </c>
    </row>
    <row r="258" spans="1:9" s="105" customFormat="1" ht="14.4" x14ac:dyDescent="0.3">
      <c r="A258" s="473" t="s">
        <v>3115</v>
      </c>
      <c r="B258" s="428">
        <v>43287</v>
      </c>
      <c r="C258" s="429">
        <v>36675</v>
      </c>
      <c r="D258" s="430" t="s">
        <v>3143</v>
      </c>
      <c r="E258" s="431" t="s">
        <v>3117</v>
      </c>
      <c r="F258" s="427" t="s">
        <v>1943</v>
      </c>
      <c r="G258" s="432">
        <v>672.8</v>
      </c>
      <c r="H258" s="433" t="s">
        <v>1912</v>
      </c>
      <c r="I258" s="461">
        <v>672.8</v>
      </c>
    </row>
    <row r="259" spans="1:9" s="105" customFormat="1" ht="14.4" x14ac:dyDescent="0.3">
      <c r="A259" s="473" t="s">
        <v>3115</v>
      </c>
      <c r="B259" s="428">
        <v>43301</v>
      </c>
      <c r="C259" s="429">
        <v>30549</v>
      </c>
      <c r="D259" s="430" t="s">
        <v>3144</v>
      </c>
      <c r="E259" s="431" t="s">
        <v>3117</v>
      </c>
      <c r="F259" s="427" t="s">
        <v>1943</v>
      </c>
      <c r="G259" s="432">
        <v>14360.8</v>
      </c>
      <c r="H259" s="433" t="s">
        <v>1912</v>
      </c>
      <c r="I259" s="461">
        <v>14360.8</v>
      </c>
    </row>
    <row r="260" spans="1:9" s="105" customFormat="1" ht="14.4" x14ac:dyDescent="0.3">
      <c r="A260" s="473" t="s">
        <v>3115</v>
      </c>
      <c r="B260" s="428">
        <v>43301</v>
      </c>
      <c r="C260" s="429">
        <v>30550</v>
      </c>
      <c r="D260" s="430" t="s">
        <v>3145</v>
      </c>
      <c r="E260" s="431" t="s">
        <v>3117</v>
      </c>
      <c r="F260" s="427" t="s">
        <v>1943</v>
      </c>
      <c r="G260" s="432">
        <v>2575.1999999999998</v>
      </c>
      <c r="H260" s="433" t="s">
        <v>1912</v>
      </c>
      <c r="I260" s="461">
        <v>2575.1999999999998</v>
      </c>
    </row>
    <row r="261" spans="1:9" s="105" customFormat="1" ht="14.4" x14ac:dyDescent="0.3">
      <c r="A261" s="473" t="s">
        <v>3115</v>
      </c>
      <c r="B261" s="428">
        <v>43312</v>
      </c>
      <c r="C261" s="429">
        <v>30593</v>
      </c>
      <c r="D261" s="430" t="s">
        <v>3146</v>
      </c>
      <c r="E261" s="431" t="s">
        <v>3117</v>
      </c>
      <c r="F261" s="427" t="s">
        <v>1943</v>
      </c>
      <c r="G261" s="432">
        <v>23327.599999999999</v>
      </c>
      <c r="H261" s="433" t="s">
        <v>1912</v>
      </c>
      <c r="I261" s="461">
        <v>23327.599999999999</v>
      </c>
    </row>
    <row r="262" spans="1:9" s="105" customFormat="1" ht="14.4" x14ac:dyDescent="0.3">
      <c r="A262" s="473" t="s">
        <v>3115</v>
      </c>
      <c r="B262" s="428">
        <v>43312</v>
      </c>
      <c r="C262" s="429">
        <v>30594</v>
      </c>
      <c r="D262" s="430" t="s">
        <v>3147</v>
      </c>
      <c r="E262" s="431" t="s">
        <v>3117</v>
      </c>
      <c r="F262" s="427" t="s">
        <v>1943</v>
      </c>
      <c r="G262" s="432">
        <v>2180.8000000000002</v>
      </c>
      <c r="H262" s="433" t="s">
        <v>1912</v>
      </c>
      <c r="I262" s="461">
        <v>2180.8000000000002</v>
      </c>
    </row>
    <row r="263" spans="1:9" s="105" customFormat="1" ht="14.4" x14ac:dyDescent="0.3">
      <c r="A263" s="473" t="s">
        <v>3115</v>
      </c>
      <c r="B263" s="428">
        <v>43312</v>
      </c>
      <c r="C263" s="429">
        <v>30595</v>
      </c>
      <c r="D263" s="430" t="s">
        <v>3148</v>
      </c>
      <c r="E263" s="431" t="s">
        <v>3117</v>
      </c>
      <c r="F263" s="427" t="s">
        <v>1943</v>
      </c>
      <c r="G263" s="432">
        <v>11405.12</v>
      </c>
      <c r="H263" s="433" t="s">
        <v>1912</v>
      </c>
      <c r="I263" s="461">
        <v>11405.12</v>
      </c>
    </row>
    <row r="264" spans="1:9" s="105" customFormat="1" ht="22.8" x14ac:dyDescent="0.3">
      <c r="A264" s="473" t="s">
        <v>3115</v>
      </c>
      <c r="B264" s="428">
        <v>43643</v>
      </c>
      <c r="C264" s="429">
        <v>30401</v>
      </c>
      <c r="D264" s="430" t="s">
        <v>3150</v>
      </c>
      <c r="E264" s="431" t="s">
        <v>3117</v>
      </c>
      <c r="F264" s="427" t="s">
        <v>3149</v>
      </c>
      <c r="G264" s="432">
        <v>7389.2</v>
      </c>
      <c r="H264" s="433" t="s">
        <v>1912</v>
      </c>
      <c r="I264" s="461">
        <v>7389.2</v>
      </c>
    </row>
    <row r="265" spans="1:9" s="105" customFormat="1" ht="22.8" x14ac:dyDescent="0.3">
      <c r="A265" s="473" t="s">
        <v>3115</v>
      </c>
      <c r="B265" s="428">
        <v>43643</v>
      </c>
      <c r="C265" s="429">
        <v>30402</v>
      </c>
      <c r="D265" s="430" t="s">
        <v>3151</v>
      </c>
      <c r="E265" s="431" t="s">
        <v>3117</v>
      </c>
      <c r="F265" s="427" t="s">
        <v>3149</v>
      </c>
      <c r="G265" s="432">
        <v>9762.56</v>
      </c>
      <c r="H265" s="433" t="s">
        <v>1912</v>
      </c>
      <c r="I265" s="461">
        <v>9762.56</v>
      </c>
    </row>
    <row r="266" spans="1:9" ht="22.8" x14ac:dyDescent="0.3">
      <c r="A266" s="473" t="s">
        <v>3115</v>
      </c>
      <c r="B266" s="428">
        <v>43643</v>
      </c>
      <c r="C266" s="429">
        <v>30403</v>
      </c>
      <c r="D266" s="430" t="s">
        <v>3152</v>
      </c>
      <c r="E266" s="431" t="s">
        <v>3117</v>
      </c>
      <c r="F266" s="427" t="s">
        <v>3149</v>
      </c>
      <c r="G266" s="432">
        <v>18722.400000000001</v>
      </c>
      <c r="H266" s="433" t="s">
        <v>1912</v>
      </c>
      <c r="I266" s="461">
        <v>18722.400000000001</v>
      </c>
    </row>
    <row r="267" spans="1:9" ht="22.8" x14ac:dyDescent="0.3">
      <c r="A267" s="473" t="s">
        <v>3115</v>
      </c>
      <c r="B267" s="428">
        <v>43643</v>
      </c>
      <c r="C267" s="429">
        <v>30404</v>
      </c>
      <c r="D267" s="430" t="s">
        <v>3153</v>
      </c>
      <c r="E267" s="431" t="s">
        <v>3117</v>
      </c>
      <c r="F267" s="427" t="s">
        <v>3149</v>
      </c>
      <c r="G267" s="432">
        <v>14680.96</v>
      </c>
      <c r="H267" s="433" t="s">
        <v>1912</v>
      </c>
      <c r="I267" s="461">
        <v>14680.96</v>
      </c>
    </row>
    <row r="268" spans="1:9" ht="22.8" x14ac:dyDescent="0.3">
      <c r="A268" s="473" t="s">
        <v>3115</v>
      </c>
      <c r="B268" s="428">
        <v>43691</v>
      </c>
      <c r="C268" s="429" t="s">
        <v>3154</v>
      </c>
      <c r="D268" s="430" t="s">
        <v>3155</v>
      </c>
      <c r="E268" s="431" t="s">
        <v>3117</v>
      </c>
      <c r="F268" s="427" t="s">
        <v>3149</v>
      </c>
      <c r="G268" s="432">
        <v>928</v>
      </c>
      <c r="H268" s="433" t="s">
        <v>1912</v>
      </c>
      <c r="I268" s="461">
        <v>928</v>
      </c>
    </row>
    <row r="269" spans="1:9" ht="22.8" x14ac:dyDescent="0.3">
      <c r="A269" s="473" t="s">
        <v>3115</v>
      </c>
      <c r="B269" s="428">
        <v>43706</v>
      </c>
      <c r="C269" s="429" t="s">
        <v>3156</v>
      </c>
      <c r="D269" s="430" t="s">
        <v>3157</v>
      </c>
      <c r="E269" s="431" t="s">
        <v>3117</v>
      </c>
      <c r="F269" s="427" t="s">
        <v>3149</v>
      </c>
      <c r="G269" s="432">
        <v>2354.8000000000002</v>
      </c>
      <c r="H269" s="433" t="s">
        <v>1912</v>
      </c>
      <c r="I269" s="461">
        <v>2354.8000000000002</v>
      </c>
    </row>
    <row r="270" spans="1:9" ht="22.8" x14ac:dyDescent="0.3">
      <c r="A270" s="473" t="s">
        <v>3115</v>
      </c>
      <c r="B270" s="428">
        <v>43706</v>
      </c>
      <c r="C270" s="429" t="s">
        <v>3158</v>
      </c>
      <c r="D270" s="430" t="s">
        <v>3159</v>
      </c>
      <c r="E270" s="431" t="s">
        <v>3117</v>
      </c>
      <c r="F270" s="427" t="s">
        <v>3149</v>
      </c>
      <c r="G270" s="432">
        <v>10117.52</v>
      </c>
      <c r="H270" s="433" t="s">
        <v>1912</v>
      </c>
      <c r="I270" s="461">
        <v>10117.52</v>
      </c>
    </row>
    <row r="271" spans="1:9" ht="22.8" x14ac:dyDescent="0.3">
      <c r="A271" s="473" t="s">
        <v>3115</v>
      </c>
      <c r="B271" s="428" t="s">
        <v>3160</v>
      </c>
      <c r="C271" s="429" t="s">
        <v>3161</v>
      </c>
      <c r="D271" s="430" t="s">
        <v>3162</v>
      </c>
      <c r="E271" s="431" t="s">
        <v>3117</v>
      </c>
      <c r="F271" s="427" t="s">
        <v>3149</v>
      </c>
      <c r="G271" s="432">
        <v>594.4</v>
      </c>
      <c r="H271" s="433" t="s">
        <v>1912</v>
      </c>
      <c r="I271" s="461">
        <v>594.4</v>
      </c>
    </row>
    <row r="272" spans="1:9" s="105" customFormat="1" ht="22.8" x14ac:dyDescent="0.3">
      <c r="A272" s="473" t="s">
        <v>3115</v>
      </c>
      <c r="B272" s="428" t="s">
        <v>2990</v>
      </c>
      <c r="C272" s="429" t="s">
        <v>3163</v>
      </c>
      <c r="D272" s="430" t="s">
        <v>3164</v>
      </c>
      <c r="E272" s="431" t="s">
        <v>3117</v>
      </c>
      <c r="F272" s="427" t="s">
        <v>3149</v>
      </c>
      <c r="G272" s="432">
        <v>12938.64</v>
      </c>
      <c r="H272" s="433" t="s">
        <v>1912</v>
      </c>
      <c r="I272" s="461">
        <v>12938.64</v>
      </c>
    </row>
    <row r="273" spans="1:9" s="105" customFormat="1" ht="22.8" x14ac:dyDescent="0.3">
      <c r="A273" s="473" t="s">
        <v>3115</v>
      </c>
      <c r="B273" s="428" t="s">
        <v>3165</v>
      </c>
      <c r="C273" s="429" t="s">
        <v>3166</v>
      </c>
      <c r="D273" s="430" t="s">
        <v>3167</v>
      </c>
      <c r="E273" s="431" t="s">
        <v>3117</v>
      </c>
      <c r="F273" s="427" t="s">
        <v>3149</v>
      </c>
      <c r="G273" s="432">
        <v>12552.36</v>
      </c>
      <c r="H273" s="433" t="s">
        <v>1912</v>
      </c>
      <c r="I273" s="461">
        <v>12552.36</v>
      </c>
    </row>
    <row r="274" spans="1:9" s="105" customFormat="1" ht="22.8" x14ac:dyDescent="0.3">
      <c r="A274" s="473" t="s">
        <v>3115</v>
      </c>
      <c r="B274" s="428" t="s">
        <v>4501</v>
      </c>
      <c r="C274" s="429" t="s">
        <v>4560</v>
      </c>
      <c r="D274" s="430" t="s">
        <v>4561</v>
      </c>
      <c r="E274" s="431" t="s">
        <v>3117</v>
      </c>
      <c r="F274" s="427" t="s">
        <v>3149</v>
      </c>
      <c r="G274" s="432">
        <v>12790.16</v>
      </c>
      <c r="H274" s="433" t="s">
        <v>1912</v>
      </c>
      <c r="I274" s="461">
        <v>12790.16</v>
      </c>
    </row>
    <row r="275" spans="1:9" s="105" customFormat="1" ht="22.8" x14ac:dyDescent="0.3">
      <c r="A275" s="473" t="s">
        <v>3115</v>
      </c>
      <c r="B275" s="428" t="s">
        <v>4501</v>
      </c>
      <c r="C275" s="429" t="s">
        <v>4562</v>
      </c>
      <c r="D275" s="430" t="s">
        <v>4563</v>
      </c>
      <c r="E275" s="431" t="s">
        <v>3117</v>
      </c>
      <c r="F275" s="427" t="s">
        <v>3149</v>
      </c>
      <c r="G275" s="432">
        <v>12017.6</v>
      </c>
      <c r="H275" s="433" t="s">
        <v>1912</v>
      </c>
      <c r="I275" s="461">
        <v>12017.6</v>
      </c>
    </row>
    <row r="276" spans="1:9" s="105" customFormat="1" ht="14.4" x14ac:dyDescent="0.3">
      <c r="A276" s="473" t="s">
        <v>3168</v>
      </c>
      <c r="B276" s="428">
        <v>42816</v>
      </c>
      <c r="C276" s="429">
        <v>35767</v>
      </c>
      <c r="D276" s="430" t="s">
        <v>3169</v>
      </c>
      <c r="E276" s="431" t="s">
        <v>3170</v>
      </c>
      <c r="F276" s="427" t="s">
        <v>1943</v>
      </c>
      <c r="G276" s="432">
        <v>104968.4</v>
      </c>
      <c r="H276" s="433" t="s">
        <v>1912</v>
      </c>
      <c r="I276" s="461">
        <v>104968.4</v>
      </c>
    </row>
    <row r="277" spans="1:9" s="105" customFormat="1" ht="22.8" x14ac:dyDescent="0.3">
      <c r="A277" s="473" t="s">
        <v>3171</v>
      </c>
      <c r="B277" s="428">
        <v>42775</v>
      </c>
      <c r="C277" s="429">
        <v>38040</v>
      </c>
      <c r="D277" s="430" t="s">
        <v>3172</v>
      </c>
      <c r="E277" s="431" t="s">
        <v>3173</v>
      </c>
      <c r="F277" s="427" t="s">
        <v>3174</v>
      </c>
      <c r="G277" s="432">
        <v>72384</v>
      </c>
      <c r="H277" s="433" t="s">
        <v>1912</v>
      </c>
      <c r="I277" s="461">
        <v>72384</v>
      </c>
    </row>
    <row r="278" spans="1:9" s="105" customFormat="1" ht="22.8" x14ac:dyDescent="0.3">
      <c r="A278" s="473" t="s">
        <v>3171</v>
      </c>
      <c r="B278" s="428">
        <v>42816</v>
      </c>
      <c r="C278" s="429">
        <v>38040</v>
      </c>
      <c r="D278" s="430" t="s">
        <v>3175</v>
      </c>
      <c r="E278" s="431" t="s">
        <v>3173</v>
      </c>
      <c r="F278" s="427" t="s">
        <v>3174</v>
      </c>
      <c r="G278" s="432">
        <v>72384</v>
      </c>
      <c r="H278" s="433" t="s">
        <v>1912</v>
      </c>
      <c r="I278" s="461">
        <v>72384</v>
      </c>
    </row>
    <row r="279" spans="1:9" s="105" customFormat="1" ht="22.8" x14ac:dyDescent="0.3">
      <c r="A279" s="473" t="s">
        <v>3171</v>
      </c>
      <c r="B279" s="428">
        <v>42853</v>
      </c>
      <c r="C279" s="429">
        <v>38040</v>
      </c>
      <c r="D279" s="430" t="s">
        <v>3176</v>
      </c>
      <c r="E279" s="431" t="s">
        <v>3173</v>
      </c>
      <c r="F279" s="427" t="s">
        <v>3174</v>
      </c>
      <c r="G279" s="432">
        <v>72384</v>
      </c>
      <c r="H279" s="433" t="s">
        <v>1912</v>
      </c>
      <c r="I279" s="461">
        <v>72384</v>
      </c>
    </row>
    <row r="280" spans="1:9" s="105" customFormat="1" ht="22.8" x14ac:dyDescent="0.3">
      <c r="A280" s="473" t="s">
        <v>3177</v>
      </c>
      <c r="B280" s="428">
        <v>43353</v>
      </c>
      <c r="C280" s="429">
        <v>36871</v>
      </c>
      <c r="D280" s="430" t="s">
        <v>3178</v>
      </c>
      <c r="E280" s="431" t="s">
        <v>3179</v>
      </c>
      <c r="F280" s="427" t="s">
        <v>1944</v>
      </c>
      <c r="G280" s="432">
        <v>2784</v>
      </c>
      <c r="H280" s="433" t="s">
        <v>1912</v>
      </c>
      <c r="I280" s="461">
        <v>2784</v>
      </c>
    </row>
    <row r="281" spans="1:9" s="105" customFormat="1" ht="22.8" x14ac:dyDescent="0.3">
      <c r="A281" s="473" t="s">
        <v>3180</v>
      </c>
      <c r="B281" s="428">
        <v>42790</v>
      </c>
      <c r="C281" s="429">
        <v>30276</v>
      </c>
      <c r="D281" s="430" t="s">
        <v>3181</v>
      </c>
      <c r="E281" s="431" t="s">
        <v>3182</v>
      </c>
      <c r="F281" s="427" t="s">
        <v>3183</v>
      </c>
      <c r="G281" s="432">
        <v>23148.959999999999</v>
      </c>
      <c r="H281" s="433" t="s">
        <v>1912</v>
      </c>
      <c r="I281" s="461">
        <v>23148.959999999999</v>
      </c>
    </row>
    <row r="282" spans="1:9" s="105" customFormat="1" ht="22.8" x14ac:dyDescent="0.3">
      <c r="A282" s="473" t="s">
        <v>3184</v>
      </c>
      <c r="B282" s="428">
        <v>42678</v>
      </c>
      <c r="C282" s="429">
        <v>32008</v>
      </c>
      <c r="D282" s="430" t="s">
        <v>3185</v>
      </c>
      <c r="E282" s="431" t="s">
        <v>3186</v>
      </c>
      <c r="F282" s="427" t="s">
        <v>1931</v>
      </c>
      <c r="G282" s="432">
        <v>13920</v>
      </c>
      <c r="H282" s="433" t="s">
        <v>1912</v>
      </c>
      <c r="I282" s="461">
        <v>13920</v>
      </c>
    </row>
    <row r="283" spans="1:9" s="105" customFormat="1" ht="22.8" x14ac:dyDescent="0.3">
      <c r="A283" s="473" t="s">
        <v>3184</v>
      </c>
      <c r="B283" s="428">
        <v>42726</v>
      </c>
      <c r="C283" s="429">
        <v>32406</v>
      </c>
      <c r="D283" s="430" t="s">
        <v>3187</v>
      </c>
      <c r="E283" s="431" t="s">
        <v>3186</v>
      </c>
      <c r="F283" s="427" t="s">
        <v>1931</v>
      </c>
      <c r="G283" s="432">
        <v>13920</v>
      </c>
      <c r="H283" s="433" t="s">
        <v>1912</v>
      </c>
      <c r="I283" s="461">
        <v>13920</v>
      </c>
    </row>
    <row r="284" spans="1:9" s="105" customFormat="1" ht="22.8" x14ac:dyDescent="0.3">
      <c r="A284" s="473" t="s">
        <v>3184</v>
      </c>
      <c r="B284" s="428">
        <v>42726</v>
      </c>
      <c r="C284" s="429">
        <v>32407</v>
      </c>
      <c r="D284" s="430" t="s">
        <v>3188</v>
      </c>
      <c r="E284" s="431" t="s">
        <v>3186</v>
      </c>
      <c r="F284" s="427" t="s">
        <v>1931</v>
      </c>
      <c r="G284" s="432">
        <v>13920</v>
      </c>
      <c r="H284" s="433" t="s">
        <v>1912</v>
      </c>
      <c r="I284" s="461">
        <v>13920</v>
      </c>
    </row>
    <row r="285" spans="1:9" s="105" customFormat="1" ht="22.8" x14ac:dyDescent="0.3">
      <c r="A285" s="473" t="s">
        <v>3184</v>
      </c>
      <c r="B285" s="428">
        <v>42726</v>
      </c>
      <c r="C285" s="429">
        <v>32408</v>
      </c>
      <c r="D285" s="430" t="s">
        <v>1945</v>
      </c>
      <c r="E285" s="431" t="s">
        <v>3186</v>
      </c>
      <c r="F285" s="427" t="s">
        <v>1931</v>
      </c>
      <c r="G285" s="432">
        <v>13920</v>
      </c>
      <c r="H285" s="433" t="s">
        <v>1912</v>
      </c>
      <c r="I285" s="461">
        <v>13920</v>
      </c>
    </row>
    <row r="286" spans="1:9" s="105" customFormat="1" ht="22.8" x14ac:dyDescent="0.3">
      <c r="A286" s="473" t="s">
        <v>3184</v>
      </c>
      <c r="B286" s="428">
        <v>42797</v>
      </c>
      <c r="C286" s="429">
        <v>30364</v>
      </c>
      <c r="D286" s="430" t="s">
        <v>3189</v>
      </c>
      <c r="E286" s="431" t="s">
        <v>3186</v>
      </c>
      <c r="F286" s="427" t="s">
        <v>1931</v>
      </c>
      <c r="G286" s="432">
        <v>13920</v>
      </c>
      <c r="H286" s="433" t="s">
        <v>1912</v>
      </c>
      <c r="I286" s="461">
        <v>13920</v>
      </c>
    </row>
    <row r="287" spans="1:9" s="105" customFormat="1" ht="22.8" x14ac:dyDescent="0.3">
      <c r="A287" s="473" t="s">
        <v>3184</v>
      </c>
      <c r="B287" s="428">
        <v>42807</v>
      </c>
      <c r="C287" s="429">
        <v>30428</v>
      </c>
      <c r="D287" s="430" t="s">
        <v>3190</v>
      </c>
      <c r="E287" s="431" t="s">
        <v>3186</v>
      </c>
      <c r="F287" s="427" t="s">
        <v>1931</v>
      </c>
      <c r="G287" s="432">
        <v>13920</v>
      </c>
      <c r="H287" s="433" t="s">
        <v>1912</v>
      </c>
      <c r="I287" s="461">
        <v>13920</v>
      </c>
    </row>
    <row r="288" spans="1:9" s="105" customFormat="1" ht="22.8" x14ac:dyDescent="0.3">
      <c r="A288" s="473" t="s">
        <v>3184</v>
      </c>
      <c r="B288" s="428">
        <v>42865</v>
      </c>
      <c r="C288" s="429">
        <v>30924</v>
      </c>
      <c r="D288" s="430" t="s">
        <v>3191</v>
      </c>
      <c r="E288" s="431" t="s">
        <v>3186</v>
      </c>
      <c r="F288" s="427" t="s">
        <v>1931</v>
      </c>
      <c r="G288" s="432">
        <v>13920</v>
      </c>
      <c r="H288" s="433" t="s">
        <v>1912</v>
      </c>
      <c r="I288" s="461">
        <v>13920</v>
      </c>
    </row>
    <row r="289" spans="1:9" s="105" customFormat="1" ht="22.8" x14ac:dyDescent="0.3">
      <c r="A289" s="473" t="s">
        <v>3184</v>
      </c>
      <c r="B289" s="428">
        <v>42886</v>
      </c>
      <c r="C289" s="429">
        <v>31055</v>
      </c>
      <c r="D289" s="430" t="s">
        <v>1946</v>
      </c>
      <c r="E289" s="431" t="s">
        <v>3186</v>
      </c>
      <c r="F289" s="427" t="s">
        <v>1931</v>
      </c>
      <c r="G289" s="432">
        <v>13920</v>
      </c>
      <c r="H289" s="433" t="s">
        <v>1912</v>
      </c>
      <c r="I289" s="461">
        <v>13920</v>
      </c>
    </row>
    <row r="290" spans="1:9" s="105" customFormat="1" ht="22.8" x14ac:dyDescent="0.3">
      <c r="A290" s="473" t="s">
        <v>3184</v>
      </c>
      <c r="B290" s="428">
        <v>42901</v>
      </c>
      <c r="C290" s="429">
        <v>31176</v>
      </c>
      <c r="D290" s="430" t="s">
        <v>3192</v>
      </c>
      <c r="E290" s="431" t="s">
        <v>3186</v>
      </c>
      <c r="F290" s="427" t="s">
        <v>1931</v>
      </c>
      <c r="G290" s="432">
        <v>13920</v>
      </c>
      <c r="H290" s="433" t="s">
        <v>1912</v>
      </c>
      <c r="I290" s="461">
        <v>13920</v>
      </c>
    </row>
    <row r="291" spans="1:9" s="105" customFormat="1" ht="22.8" x14ac:dyDescent="0.3">
      <c r="A291" s="473" t="s">
        <v>3184</v>
      </c>
      <c r="B291" s="428">
        <v>42934</v>
      </c>
      <c r="C291" s="429">
        <v>31369</v>
      </c>
      <c r="D291" s="430" t="s">
        <v>3193</v>
      </c>
      <c r="E291" s="431" t="s">
        <v>3186</v>
      </c>
      <c r="F291" s="427" t="s">
        <v>1931</v>
      </c>
      <c r="G291" s="432">
        <v>13920</v>
      </c>
      <c r="H291" s="433" t="s">
        <v>1912</v>
      </c>
      <c r="I291" s="461">
        <v>13920</v>
      </c>
    </row>
    <row r="292" spans="1:9" s="105" customFormat="1" ht="14.4" x14ac:dyDescent="0.3">
      <c r="A292" s="473" t="s">
        <v>3194</v>
      </c>
      <c r="B292" s="428">
        <v>43312</v>
      </c>
      <c r="C292" s="429">
        <v>30642</v>
      </c>
      <c r="D292" s="430" t="s">
        <v>3195</v>
      </c>
      <c r="E292" s="431" t="s">
        <v>3196</v>
      </c>
      <c r="F292" s="427" t="s">
        <v>3197</v>
      </c>
      <c r="G292" s="432">
        <v>33920</v>
      </c>
      <c r="H292" s="433" t="s">
        <v>1912</v>
      </c>
      <c r="I292" s="461">
        <v>33920</v>
      </c>
    </row>
    <row r="293" spans="1:9" s="105" customFormat="1" ht="14.4" x14ac:dyDescent="0.3">
      <c r="A293" s="473" t="s">
        <v>3194</v>
      </c>
      <c r="B293" s="428">
        <v>43364</v>
      </c>
      <c r="C293" s="429">
        <v>30781</v>
      </c>
      <c r="D293" s="430" t="s">
        <v>1947</v>
      </c>
      <c r="E293" s="431" t="s">
        <v>3196</v>
      </c>
      <c r="F293" s="427" t="s">
        <v>3197</v>
      </c>
      <c r="G293" s="432">
        <v>25440</v>
      </c>
      <c r="H293" s="433" t="s">
        <v>1912</v>
      </c>
      <c r="I293" s="461">
        <v>25440</v>
      </c>
    </row>
    <row r="294" spans="1:9" s="105" customFormat="1" ht="14.4" x14ac:dyDescent="0.3">
      <c r="A294" s="473" t="s">
        <v>4564</v>
      </c>
      <c r="B294" s="428" t="s">
        <v>4506</v>
      </c>
      <c r="C294" s="429" t="s">
        <v>4565</v>
      </c>
      <c r="D294" s="430" t="s">
        <v>4566</v>
      </c>
      <c r="E294" s="431" t="s">
        <v>4567</v>
      </c>
      <c r="F294" s="427" t="s">
        <v>4568</v>
      </c>
      <c r="G294" s="432">
        <v>4591.8</v>
      </c>
      <c r="H294" s="433" t="s">
        <v>1912</v>
      </c>
      <c r="I294" s="461">
        <v>4591.8</v>
      </c>
    </row>
    <row r="295" spans="1:9" s="105" customFormat="1" ht="22.8" x14ac:dyDescent="0.3">
      <c r="A295" s="473" t="s">
        <v>3198</v>
      </c>
      <c r="B295" s="428">
        <v>43241</v>
      </c>
      <c r="C295" s="429">
        <v>36579</v>
      </c>
      <c r="D295" s="430" t="s">
        <v>3199</v>
      </c>
      <c r="E295" s="431" t="s">
        <v>3200</v>
      </c>
      <c r="F295" s="427" t="s">
        <v>1948</v>
      </c>
      <c r="G295" s="432">
        <v>2920.88</v>
      </c>
      <c r="H295" s="433" t="s">
        <v>1912</v>
      </c>
      <c r="I295" s="461">
        <v>2920.88</v>
      </c>
    </row>
    <row r="296" spans="1:9" s="105" customFormat="1" ht="22.8" x14ac:dyDescent="0.3">
      <c r="A296" s="473" t="s">
        <v>3198</v>
      </c>
      <c r="B296" s="428">
        <v>43241</v>
      </c>
      <c r="C296" s="429">
        <v>36580</v>
      </c>
      <c r="D296" s="430" t="s">
        <v>3201</v>
      </c>
      <c r="E296" s="431" t="s">
        <v>3200</v>
      </c>
      <c r="F296" s="427" t="s">
        <v>1948</v>
      </c>
      <c r="G296" s="432">
        <v>6261.56</v>
      </c>
      <c r="H296" s="433" t="s">
        <v>1912</v>
      </c>
      <c r="I296" s="461">
        <v>6261.56</v>
      </c>
    </row>
    <row r="297" spans="1:9" s="105" customFormat="1" ht="22.8" x14ac:dyDescent="0.3">
      <c r="A297" s="473" t="s">
        <v>3198</v>
      </c>
      <c r="B297" s="428">
        <v>43255</v>
      </c>
      <c r="C297" s="429">
        <v>36603</v>
      </c>
      <c r="D297" s="430" t="s">
        <v>3202</v>
      </c>
      <c r="E297" s="431" t="s">
        <v>3200</v>
      </c>
      <c r="F297" s="427" t="s">
        <v>1948</v>
      </c>
      <c r="G297" s="432">
        <v>7740.9</v>
      </c>
      <c r="H297" s="433" t="s">
        <v>1912</v>
      </c>
      <c r="I297" s="461">
        <v>7740.9</v>
      </c>
    </row>
    <row r="298" spans="1:9" s="105" customFormat="1" ht="22.8" x14ac:dyDescent="0.3">
      <c r="A298" s="473" t="s">
        <v>3198</v>
      </c>
      <c r="B298" s="428">
        <v>43255</v>
      </c>
      <c r="C298" s="429">
        <v>36604</v>
      </c>
      <c r="D298" s="430" t="s">
        <v>3203</v>
      </c>
      <c r="E298" s="431" t="s">
        <v>3200</v>
      </c>
      <c r="F298" s="427" t="s">
        <v>1948</v>
      </c>
      <c r="G298" s="432">
        <v>15316.96</v>
      </c>
      <c r="H298" s="433" t="s">
        <v>1912</v>
      </c>
      <c r="I298" s="461">
        <v>15316.96</v>
      </c>
    </row>
    <row r="299" spans="1:9" s="105" customFormat="1" ht="22.8" x14ac:dyDescent="0.3">
      <c r="A299" s="473" t="s">
        <v>3198</v>
      </c>
      <c r="B299" s="428">
        <v>43255</v>
      </c>
      <c r="C299" s="429">
        <v>36605</v>
      </c>
      <c r="D299" s="430" t="s">
        <v>3204</v>
      </c>
      <c r="E299" s="431" t="s">
        <v>3200</v>
      </c>
      <c r="F299" s="427" t="s">
        <v>1948</v>
      </c>
      <c r="G299" s="432">
        <v>6950.44</v>
      </c>
      <c r="H299" s="433" t="s">
        <v>1912</v>
      </c>
      <c r="I299" s="461">
        <v>6950.44</v>
      </c>
    </row>
    <row r="300" spans="1:9" s="105" customFormat="1" ht="22.8" x14ac:dyDescent="0.3">
      <c r="A300" s="473" t="s">
        <v>3198</v>
      </c>
      <c r="B300" s="428">
        <v>43297</v>
      </c>
      <c r="C300" s="429">
        <v>36708</v>
      </c>
      <c r="D300" s="430" t="s">
        <v>3205</v>
      </c>
      <c r="E300" s="431" t="s">
        <v>3200</v>
      </c>
      <c r="F300" s="427" t="s">
        <v>1948</v>
      </c>
      <c r="G300" s="432">
        <v>5701.91</v>
      </c>
      <c r="H300" s="433" t="s">
        <v>1912</v>
      </c>
      <c r="I300" s="461">
        <v>5701.91</v>
      </c>
    </row>
    <row r="301" spans="1:9" s="105" customFormat="1" ht="22.8" x14ac:dyDescent="0.3">
      <c r="A301" s="473" t="s">
        <v>3198</v>
      </c>
      <c r="B301" s="428">
        <v>43311</v>
      </c>
      <c r="C301" s="429">
        <v>36737</v>
      </c>
      <c r="D301" s="430" t="s">
        <v>3206</v>
      </c>
      <c r="E301" s="431" t="s">
        <v>3200</v>
      </c>
      <c r="F301" s="427" t="s">
        <v>1948</v>
      </c>
      <c r="G301" s="432">
        <v>1850.36</v>
      </c>
      <c r="H301" s="433" t="s">
        <v>1912</v>
      </c>
      <c r="I301" s="461">
        <v>1850.36</v>
      </c>
    </row>
    <row r="302" spans="1:9" s="105" customFormat="1" ht="22.8" x14ac:dyDescent="0.3">
      <c r="A302" s="473" t="s">
        <v>3198</v>
      </c>
      <c r="B302" s="428">
        <v>43311</v>
      </c>
      <c r="C302" s="429">
        <v>36738</v>
      </c>
      <c r="D302" s="430" t="s">
        <v>3207</v>
      </c>
      <c r="E302" s="431" t="s">
        <v>3200</v>
      </c>
      <c r="F302" s="427" t="s">
        <v>1948</v>
      </c>
      <c r="G302" s="432">
        <v>2151.0300000000002</v>
      </c>
      <c r="H302" s="433" t="s">
        <v>1912</v>
      </c>
      <c r="I302" s="461">
        <v>2151.0300000000002</v>
      </c>
    </row>
    <row r="303" spans="1:9" s="105" customFormat="1" ht="22.8" x14ac:dyDescent="0.3">
      <c r="A303" s="473" t="s">
        <v>3198</v>
      </c>
      <c r="B303" s="428">
        <v>43312</v>
      </c>
      <c r="C303" s="429">
        <v>36774</v>
      </c>
      <c r="D303" s="430" t="s">
        <v>3208</v>
      </c>
      <c r="E303" s="431" t="s">
        <v>3200</v>
      </c>
      <c r="F303" s="427" t="s">
        <v>1948</v>
      </c>
      <c r="G303" s="432">
        <v>2423.12</v>
      </c>
      <c r="H303" s="433" t="s">
        <v>1912</v>
      </c>
      <c r="I303" s="461">
        <v>2423.12</v>
      </c>
    </row>
    <row r="304" spans="1:9" s="105" customFormat="1" ht="22.8" x14ac:dyDescent="0.3">
      <c r="A304" s="473" t="s">
        <v>3198</v>
      </c>
      <c r="B304" s="428">
        <v>43312</v>
      </c>
      <c r="C304" s="429">
        <v>36775</v>
      </c>
      <c r="D304" s="430" t="s">
        <v>3209</v>
      </c>
      <c r="E304" s="431" t="s">
        <v>3200</v>
      </c>
      <c r="F304" s="427" t="s">
        <v>1948</v>
      </c>
      <c r="G304" s="432">
        <v>226.4</v>
      </c>
      <c r="H304" s="433" t="s">
        <v>1912</v>
      </c>
      <c r="I304" s="461">
        <v>226.4</v>
      </c>
    </row>
    <row r="305" spans="1:9" s="105" customFormat="1" ht="22.8" x14ac:dyDescent="0.3">
      <c r="A305" s="473" t="s">
        <v>3198</v>
      </c>
      <c r="B305" s="428">
        <v>43312</v>
      </c>
      <c r="C305" s="429">
        <v>36776</v>
      </c>
      <c r="D305" s="430" t="s">
        <v>3210</v>
      </c>
      <c r="E305" s="431" t="s">
        <v>3200</v>
      </c>
      <c r="F305" s="427" t="s">
        <v>1948</v>
      </c>
      <c r="G305" s="432">
        <v>2837.59</v>
      </c>
      <c r="H305" s="433" t="s">
        <v>1912</v>
      </c>
      <c r="I305" s="461">
        <v>2837.59</v>
      </c>
    </row>
    <row r="306" spans="1:9" s="105" customFormat="1" ht="22.8" x14ac:dyDescent="0.3">
      <c r="A306" s="473" t="s">
        <v>3198</v>
      </c>
      <c r="B306" s="428">
        <v>43312</v>
      </c>
      <c r="C306" s="429">
        <v>36836</v>
      </c>
      <c r="D306" s="430" t="s">
        <v>3211</v>
      </c>
      <c r="E306" s="431" t="s">
        <v>3200</v>
      </c>
      <c r="F306" s="427" t="s">
        <v>1948</v>
      </c>
      <c r="G306" s="432">
        <v>4389.8599999999997</v>
      </c>
      <c r="H306" s="433" t="s">
        <v>1912</v>
      </c>
      <c r="I306" s="461">
        <v>4389.8599999999997</v>
      </c>
    </row>
    <row r="307" spans="1:9" s="105" customFormat="1" ht="22.8" x14ac:dyDescent="0.3">
      <c r="A307" s="473" t="s">
        <v>3198</v>
      </c>
      <c r="B307" s="428">
        <v>43343</v>
      </c>
      <c r="C307" s="429">
        <v>36866</v>
      </c>
      <c r="D307" s="430" t="s">
        <v>3212</v>
      </c>
      <c r="E307" s="431" t="s">
        <v>3200</v>
      </c>
      <c r="F307" s="427" t="s">
        <v>1948</v>
      </c>
      <c r="G307" s="432">
        <v>7739.5</v>
      </c>
      <c r="H307" s="433" t="s">
        <v>1912</v>
      </c>
      <c r="I307" s="461">
        <v>7739.5</v>
      </c>
    </row>
    <row r="308" spans="1:9" s="105" customFormat="1" ht="22.8" x14ac:dyDescent="0.3">
      <c r="A308" s="473" t="s">
        <v>3198</v>
      </c>
      <c r="B308" s="428">
        <v>43363</v>
      </c>
      <c r="C308" s="429">
        <v>36883</v>
      </c>
      <c r="D308" s="430" t="s">
        <v>3213</v>
      </c>
      <c r="E308" s="431" t="s">
        <v>3200</v>
      </c>
      <c r="F308" s="427" t="s">
        <v>1948</v>
      </c>
      <c r="G308" s="432">
        <v>2302.9699999999998</v>
      </c>
      <c r="H308" s="433" t="s">
        <v>1912</v>
      </c>
      <c r="I308" s="461">
        <v>2302.9699999999998</v>
      </c>
    </row>
    <row r="309" spans="1:9" s="105" customFormat="1" ht="14.4" x14ac:dyDescent="0.3">
      <c r="A309" s="473" t="s">
        <v>3214</v>
      </c>
      <c r="B309" s="428">
        <v>43262</v>
      </c>
      <c r="C309" s="429">
        <v>36615</v>
      </c>
      <c r="D309" s="430" t="s">
        <v>3215</v>
      </c>
      <c r="E309" s="431" t="s">
        <v>3216</v>
      </c>
      <c r="F309" s="427" t="s">
        <v>3217</v>
      </c>
      <c r="G309" s="432">
        <v>48333.34</v>
      </c>
      <c r="H309" s="433" t="s">
        <v>1912</v>
      </c>
      <c r="I309" s="461">
        <v>48333.34</v>
      </c>
    </row>
    <row r="310" spans="1:9" s="105" customFormat="1" ht="14.4" x14ac:dyDescent="0.3">
      <c r="A310" s="473" t="s">
        <v>3214</v>
      </c>
      <c r="B310" s="428">
        <v>43287</v>
      </c>
      <c r="C310" s="429">
        <v>36676</v>
      </c>
      <c r="D310" s="430" t="s">
        <v>3218</v>
      </c>
      <c r="E310" s="431" t="s">
        <v>3216</v>
      </c>
      <c r="F310" s="427" t="s">
        <v>3217</v>
      </c>
      <c r="G310" s="432">
        <v>44466.66</v>
      </c>
      <c r="H310" s="433" t="s">
        <v>1912</v>
      </c>
      <c r="I310" s="461">
        <v>44466.66</v>
      </c>
    </row>
    <row r="311" spans="1:9" s="105" customFormat="1" ht="14.4" x14ac:dyDescent="0.3">
      <c r="A311" s="473" t="s">
        <v>3214</v>
      </c>
      <c r="B311" s="428">
        <v>43312</v>
      </c>
      <c r="C311" s="429">
        <v>36757</v>
      </c>
      <c r="D311" s="430" t="s">
        <v>3219</v>
      </c>
      <c r="E311" s="431" t="s">
        <v>3216</v>
      </c>
      <c r="F311" s="427" t="s">
        <v>3217</v>
      </c>
      <c r="G311" s="432">
        <v>44466.66</v>
      </c>
      <c r="H311" s="433" t="s">
        <v>1912</v>
      </c>
      <c r="I311" s="461">
        <v>44466.66</v>
      </c>
    </row>
    <row r="312" spans="1:9" s="105" customFormat="1" ht="22.8" x14ac:dyDescent="0.3">
      <c r="A312" s="473" t="s">
        <v>3220</v>
      </c>
      <c r="B312" s="428">
        <v>42874</v>
      </c>
      <c r="C312" s="429">
        <v>36668</v>
      </c>
      <c r="D312" s="430" t="s">
        <v>3221</v>
      </c>
      <c r="E312" s="431" t="s">
        <v>1949</v>
      </c>
      <c r="F312" s="427" t="s">
        <v>1950</v>
      </c>
      <c r="G312" s="432">
        <v>15660</v>
      </c>
      <c r="H312" s="433" t="s">
        <v>1912</v>
      </c>
      <c r="I312" s="461">
        <v>15660</v>
      </c>
    </row>
    <row r="313" spans="1:9" s="105" customFormat="1" ht="45.6" x14ac:dyDescent="0.3">
      <c r="A313" s="473" t="s">
        <v>3220</v>
      </c>
      <c r="B313" s="428">
        <v>43069</v>
      </c>
      <c r="C313" s="429">
        <v>31940</v>
      </c>
      <c r="D313" s="430" t="s">
        <v>2683</v>
      </c>
      <c r="E313" s="431" t="s">
        <v>1949</v>
      </c>
      <c r="F313" s="427" t="s">
        <v>2684</v>
      </c>
      <c r="G313" s="432">
        <v>177031.62</v>
      </c>
      <c r="H313" s="433" t="s">
        <v>1912</v>
      </c>
      <c r="I313" s="461">
        <v>123599.7</v>
      </c>
    </row>
    <row r="314" spans="1:9" s="105" customFormat="1" ht="22.8" x14ac:dyDescent="0.3">
      <c r="A314" s="473" t="s">
        <v>3222</v>
      </c>
      <c r="B314" s="428">
        <v>42713</v>
      </c>
      <c r="C314" s="429">
        <v>32309</v>
      </c>
      <c r="D314" s="430" t="s">
        <v>3223</v>
      </c>
      <c r="E314" s="431" t="s">
        <v>3224</v>
      </c>
      <c r="F314" s="427" t="s">
        <v>3225</v>
      </c>
      <c r="G314" s="432">
        <v>60907.24</v>
      </c>
      <c r="H314" s="433" t="s">
        <v>1912</v>
      </c>
      <c r="I314" s="461">
        <v>12181.449999999997</v>
      </c>
    </row>
    <row r="315" spans="1:9" s="105" customFormat="1" ht="22.8" x14ac:dyDescent="0.3">
      <c r="A315" s="473" t="s">
        <v>3222</v>
      </c>
      <c r="B315" s="428">
        <v>42713</v>
      </c>
      <c r="C315" s="429">
        <v>32310</v>
      </c>
      <c r="D315" s="430" t="s">
        <v>3226</v>
      </c>
      <c r="E315" s="431" t="s">
        <v>3224</v>
      </c>
      <c r="F315" s="427" t="s">
        <v>3225</v>
      </c>
      <c r="G315" s="432">
        <v>16813.599999999999</v>
      </c>
      <c r="H315" s="433" t="s">
        <v>1912</v>
      </c>
      <c r="I315" s="461">
        <v>16813.599999999999</v>
      </c>
    </row>
    <row r="316" spans="1:9" s="105" customFormat="1" ht="22.8" x14ac:dyDescent="0.3">
      <c r="A316" s="473" t="s">
        <v>3222</v>
      </c>
      <c r="B316" s="428">
        <v>42713</v>
      </c>
      <c r="C316" s="429">
        <v>32311</v>
      </c>
      <c r="D316" s="430" t="s">
        <v>3227</v>
      </c>
      <c r="E316" s="431" t="s">
        <v>3224</v>
      </c>
      <c r="F316" s="427" t="s">
        <v>3225</v>
      </c>
      <c r="G316" s="432">
        <v>16813.599999999999</v>
      </c>
      <c r="H316" s="433" t="s">
        <v>1912</v>
      </c>
      <c r="I316" s="461">
        <v>16813.599999999999</v>
      </c>
    </row>
    <row r="317" spans="1:9" s="105" customFormat="1" ht="22.8" x14ac:dyDescent="0.3">
      <c r="A317" s="473" t="s">
        <v>3222</v>
      </c>
      <c r="B317" s="428">
        <v>42892</v>
      </c>
      <c r="C317" s="429">
        <v>31114</v>
      </c>
      <c r="D317" s="430" t="s">
        <v>3228</v>
      </c>
      <c r="E317" s="431" t="s">
        <v>3224</v>
      </c>
      <c r="F317" s="427" t="s">
        <v>3225</v>
      </c>
      <c r="G317" s="432">
        <v>91360.86</v>
      </c>
      <c r="H317" s="433" t="s">
        <v>1912</v>
      </c>
      <c r="I317" s="461">
        <v>91360.86</v>
      </c>
    </row>
    <row r="318" spans="1:9" s="105" customFormat="1" ht="22.8" x14ac:dyDescent="0.3">
      <c r="A318" s="473" t="s">
        <v>3222</v>
      </c>
      <c r="B318" s="428">
        <v>42892</v>
      </c>
      <c r="C318" s="429">
        <v>31115</v>
      </c>
      <c r="D318" s="430" t="s">
        <v>3229</v>
      </c>
      <c r="E318" s="431" t="s">
        <v>3224</v>
      </c>
      <c r="F318" s="427" t="s">
        <v>3225</v>
      </c>
      <c r="G318" s="432">
        <v>25220.400000000001</v>
      </c>
      <c r="H318" s="433" t="s">
        <v>1912</v>
      </c>
      <c r="I318" s="461">
        <v>25220.400000000001</v>
      </c>
    </row>
    <row r="319" spans="1:9" s="105" customFormat="1" ht="22.8" x14ac:dyDescent="0.3">
      <c r="A319" s="473" t="s">
        <v>3222</v>
      </c>
      <c r="B319" s="428">
        <v>43074</v>
      </c>
      <c r="C319" s="429">
        <v>31953</v>
      </c>
      <c r="D319" s="430" t="s">
        <v>3230</v>
      </c>
      <c r="E319" s="431" t="s">
        <v>3224</v>
      </c>
      <c r="F319" s="427" t="s">
        <v>3225</v>
      </c>
      <c r="G319" s="432">
        <v>25220.400000000001</v>
      </c>
      <c r="H319" s="433" t="s">
        <v>1912</v>
      </c>
      <c r="I319" s="461">
        <v>25220.400000000001</v>
      </c>
    </row>
    <row r="320" spans="1:9" s="105" customFormat="1" ht="22.8" x14ac:dyDescent="0.3">
      <c r="A320" s="473" t="s">
        <v>3222</v>
      </c>
      <c r="B320" s="428">
        <v>43074</v>
      </c>
      <c r="C320" s="429">
        <v>31954</v>
      </c>
      <c r="D320" s="430" t="s">
        <v>3231</v>
      </c>
      <c r="E320" s="431" t="s">
        <v>3224</v>
      </c>
      <c r="F320" s="427" t="s">
        <v>3225</v>
      </c>
      <c r="G320" s="432">
        <v>91360.86</v>
      </c>
      <c r="H320" s="433" t="s">
        <v>1912</v>
      </c>
      <c r="I320" s="461">
        <v>91360.86</v>
      </c>
    </row>
    <row r="321" spans="1:9" s="105" customFormat="1" ht="22.8" x14ac:dyDescent="0.3">
      <c r="A321" s="473" t="s">
        <v>3222</v>
      </c>
      <c r="B321" s="428">
        <v>43236</v>
      </c>
      <c r="C321" s="429">
        <v>30361</v>
      </c>
      <c r="D321" s="430" t="s">
        <v>3232</v>
      </c>
      <c r="E321" s="431" t="s">
        <v>3224</v>
      </c>
      <c r="F321" s="427" t="s">
        <v>3225</v>
      </c>
      <c r="G321" s="432">
        <v>91360.86</v>
      </c>
      <c r="H321" s="433" t="s">
        <v>1912</v>
      </c>
      <c r="I321" s="461">
        <v>91360.86</v>
      </c>
    </row>
    <row r="322" spans="1:9" s="105" customFormat="1" ht="22.8" x14ac:dyDescent="0.3">
      <c r="A322" s="473" t="s">
        <v>3222</v>
      </c>
      <c r="B322" s="428">
        <v>43312</v>
      </c>
      <c r="C322" s="429">
        <v>30580</v>
      </c>
      <c r="D322" s="430" t="s">
        <v>3233</v>
      </c>
      <c r="E322" s="431" t="s">
        <v>3224</v>
      </c>
      <c r="F322" s="427" t="s">
        <v>3225</v>
      </c>
      <c r="G322" s="432">
        <v>91360.86</v>
      </c>
      <c r="H322" s="433" t="s">
        <v>1912</v>
      </c>
      <c r="I322" s="461">
        <v>91360.86</v>
      </c>
    </row>
    <row r="323" spans="1:9" s="105" customFormat="1" ht="22.8" x14ac:dyDescent="0.3">
      <c r="A323" s="473" t="s">
        <v>3234</v>
      </c>
      <c r="B323" s="428">
        <v>43301</v>
      </c>
      <c r="C323" s="429">
        <v>30555</v>
      </c>
      <c r="D323" s="430" t="s">
        <v>3235</v>
      </c>
      <c r="E323" s="431" t="s">
        <v>3236</v>
      </c>
      <c r="F323" s="427" t="s">
        <v>1929</v>
      </c>
      <c r="G323" s="432">
        <v>12304.91</v>
      </c>
      <c r="H323" s="433" t="s">
        <v>1912</v>
      </c>
      <c r="I323" s="461">
        <v>12304.91</v>
      </c>
    </row>
    <row r="324" spans="1:9" s="105" customFormat="1" ht="14.4" x14ac:dyDescent="0.3">
      <c r="A324" s="473" t="s">
        <v>3237</v>
      </c>
      <c r="B324" s="428">
        <v>42713</v>
      </c>
      <c r="C324" s="429">
        <v>32268</v>
      </c>
      <c r="D324" s="430" t="s">
        <v>3238</v>
      </c>
      <c r="E324" s="431" t="s">
        <v>3239</v>
      </c>
      <c r="F324" s="427" t="s">
        <v>1951</v>
      </c>
      <c r="G324" s="432">
        <v>406666.54</v>
      </c>
      <c r="H324" s="433" t="s">
        <v>1912</v>
      </c>
      <c r="I324" s="461">
        <v>44000</v>
      </c>
    </row>
    <row r="325" spans="1:9" s="105" customFormat="1" ht="14.4" x14ac:dyDescent="0.3">
      <c r="A325" s="473" t="s">
        <v>3237</v>
      </c>
      <c r="B325" s="428">
        <v>42920</v>
      </c>
      <c r="C325" s="429">
        <v>31250</v>
      </c>
      <c r="D325" s="430" t="s">
        <v>3240</v>
      </c>
      <c r="E325" s="431" t="s">
        <v>3239</v>
      </c>
      <c r="F325" s="427" t="s">
        <v>1951</v>
      </c>
      <c r="G325" s="432">
        <v>171867.57</v>
      </c>
      <c r="H325" s="433" t="s">
        <v>1912</v>
      </c>
      <c r="I325" s="461">
        <v>171867.57</v>
      </c>
    </row>
    <row r="326" spans="1:9" s="105" customFormat="1" ht="14.4" x14ac:dyDescent="0.3">
      <c r="A326" s="473" t="s">
        <v>3237</v>
      </c>
      <c r="B326" s="428">
        <v>43025</v>
      </c>
      <c r="C326" s="429">
        <v>31825</v>
      </c>
      <c r="D326" s="430" t="s">
        <v>3241</v>
      </c>
      <c r="E326" s="431" t="s">
        <v>3239</v>
      </c>
      <c r="F326" s="427" t="s">
        <v>1951</v>
      </c>
      <c r="G326" s="432">
        <v>77257.22</v>
      </c>
      <c r="H326" s="433" t="s">
        <v>1912</v>
      </c>
      <c r="I326" s="461">
        <v>77257.22</v>
      </c>
    </row>
    <row r="327" spans="1:9" s="105" customFormat="1" ht="14.4" x14ac:dyDescent="0.3">
      <c r="A327" s="473" t="s">
        <v>3242</v>
      </c>
      <c r="B327" s="428" t="s">
        <v>3782</v>
      </c>
      <c r="C327" s="429" t="s">
        <v>3783</v>
      </c>
      <c r="D327" s="430" t="s">
        <v>3784</v>
      </c>
      <c r="E327" s="431" t="s">
        <v>3243</v>
      </c>
      <c r="F327" s="427" t="s">
        <v>3785</v>
      </c>
      <c r="G327" s="432">
        <v>2814.74</v>
      </c>
      <c r="H327" s="433" t="s">
        <v>1912</v>
      </c>
      <c r="I327" s="461">
        <v>2814.74</v>
      </c>
    </row>
    <row r="328" spans="1:9" ht="14.4" x14ac:dyDescent="0.3">
      <c r="A328" s="473" t="s">
        <v>3242</v>
      </c>
      <c r="B328" s="428" t="s">
        <v>3782</v>
      </c>
      <c r="C328" s="429" t="s">
        <v>3786</v>
      </c>
      <c r="D328" s="430" t="s">
        <v>3787</v>
      </c>
      <c r="E328" s="431" t="s">
        <v>3243</v>
      </c>
      <c r="F328" s="427" t="s">
        <v>3785</v>
      </c>
      <c r="G328" s="432">
        <v>3037</v>
      </c>
      <c r="H328" s="433" t="s">
        <v>1912</v>
      </c>
      <c r="I328" s="461">
        <v>3037</v>
      </c>
    </row>
    <row r="329" spans="1:9" ht="14.4" x14ac:dyDescent="0.3">
      <c r="A329" s="473" t="s">
        <v>3242</v>
      </c>
      <c r="B329" s="428" t="s">
        <v>3782</v>
      </c>
      <c r="C329" s="429" t="s">
        <v>3788</v>
      </c>
      <c r="D329" s="430" t="s">
        <v>3789</v>
      </c>
      <c r="E329" s="431" t="s">
        <v>3243</v>
      </c>
      <c r="F329" s="427" t="s">
        <v>3785</v>
      </c>
      <c r="G329" s="432">
        <v>2385.19</v>
      </c>
      <c r="H329" s="433" t="s">
        <v>1912</v>
      </c>
      <c r="I329" s="461">
        <v>2385.19</v>
      </c>
    </row>
    <row r="330" spans="1:9" ht="14.4" x14ac:dyDescent="0.3">
      <c r="A330" s="473" t="s">
        <v>3242</v>
      </c>
      <c r="B330" s="428" t="s">
        <v>3790</v>
      </c>
      <c r="C330" s="429" t="s">
        <v>3791</v>
      </c>
      <c r="D330" s="430" t="s">
        <v>3792</v>
      </c>
      <c r="E330" s="431" t="s">
        <v>3243</v>
      </c>
      <c r="F330" s="427" t="s">
        <v>3785</v>
      </c>
      <c r="G330" s="432">
        <v>2243.79</v>
      </c>
      <c r="H330" s="433" t="s">
        <v>1912</v>
      </c>
      <c r="I330" s="461">
        <v>2243.79</v>
      </c>
    </row>
    <row r="331" spans="1:9" ht="14.4" x14ac:dyDescent="0.3">
      <c r="A331" s="473" t="s">
        <v>3242</v>
      </c>
      <c r="B331" s="428" t="s">
        <v>4498</v>
      </c>
      <c r="C331" s="429" t="s">
        <v>4569</v>
      </c>
      <c r="D331" s="430" t="s">
        <v>4570</v>
      </c>
      <c r="E331" s="431" t="s">
        <v>3243</v>
      </c>
      <c r="F331" s="427" t="s">
        <v>3785</v>
      </c>
      <c r="G331" s="432">
        <v>2870.77</v>
      </c>
      <c r="H331" s="433" t="s">
        <v>1912</v>
      </c>
      <c r="I331" s="461">
        <v>2870.77</v>
      </c>
    </row>
    <row r="332" spans="1:9" ht="14.4" x14ac:dyDescent="0.3">
      <c r="A332" s="473" t="s">
        <v>3242</v>
      </c>
      <c r="B332" s="428" t="s">
        <v>4498</v>
      </c>
      <c r="C332" s="429" t="s">
        <v>4571</v>
      </c>
      <c r="D332" s="430" t="s">
        <v>4572</v>
      </c>
      <c r="E332" s="431" t="s">
        <v>3243</v>
      </c>
      <c r="F332" s="427" t="s">
        <v>3785</v>
      </c>
      <c r="G332" s="432">
        <v>6380</v>
      </c>
      <c r="H332" s="433" t="s">
        <v>1912</v>
      </c>
      <c r="I332" s="461">
        <v>6380</v>
      </c>
    </row>
    <row r="333" spans="1:9" ht="14.4" x14ac:dyDescent="0.3">
      <c r="A333" s="473" t="s">
        <v>3242</v>
      </c>
      <c r="B333" s="428" t="s">
        <v>4501</v>
      </c>
      <c r="C333" s="429" t="s">
        <v>4573</v>
      </c>
      <c r="D333" s="430" t="s">
        <v>4574</v>
      </c>
      <c r="E333" s="431" t="s">
        <v>3243</v>
      </c>
      <c r="F333" s="427" t="s">
        <v>3785</v>
      </c>
      <c r="G333" s="432">
        <v>2742.7</v>
      </c>
      <c r="H333" s="433" t="s">
        <v>1912</v>
      </c>
      <c r="I333" s="461">
        <v>2742.7</v>
      </c>
    </row>
    <row r="334" spans="1:9" ht="14.4" x14ac:dyDescent="0.3">
      <c r="A334" s="473" t="s">
        <v>3242</v>
      </c>
      <c r="B334" s="428" t="s">
        <v>4575</v>
      </c>
      <c r="C334" s="429" t="s">
        <v>4576</v>
      </c>
      <c r="D334" s="430" t="s">
        <v>4577</v>
      </c>
      <c r="E334" s="431" t="s">
        <v>3243</v>
      </c>
      <c r="F334" s="427" t="s">
        <v>3785</v>
      </c>
      <c r="G334" s="432">
        <v>2551.94</v>
      </c>
      <c r="H334" s="433" t="s">
        <v>1912</v>
      </c>
      <c r="I334" s="461">
        <v>2551.94</v>
      </c>
    </row>
    <row r="335" spans="1:9" ht="22.8" x14ac:dyDescent="0.3">
      <c r="A335" s="473" t="s">
        <v>3244</v>
      </c>
      <c r="B335" s="428">
        <v>43210</v>
      </c>
      <c r="C335" s="429">
        <v>30263</v>
      </c>
      <c r="D335" s="430" t="s">
        <v>3245</v>
      </c>
      <c r="E335" s="431" t="s">
        <v>3246</v>
      </c>
      <c r="F335" s="427" t="s">
        <v>3247</v>
      </c>
      <c r="G335" s="432">
        <v>62902.39</v>
      </c>
      <c r="H335" s="433" t="s">
        <v>1912</v>
      </c>
      <c r="I335" s="461">
        <v>31451</v>
      </c>
    </row>
    <row r="336" spans="1:9" ht="14.4" x14ac:dyDescent="0.3">
      <c r="A336" s="473" t="s">
        <v>3244</v>
      </c>
      <c r="B336" s="428">
        <v>43248</v>
      </c>
      <c r="C336" s="429">
        <v>36591</v>
      </c>
      <c r="D336" s="430" t="s">
        <v>3248</v>
      </c>
      <c r="E336" s="431" t="s">
        <v>3246</v>
      </c>
      <c r="F336" s="427" t="s">
        <v>1952</v>
      </c>
      <c r="G336" s="432">
        <v>8096.8</v>
      </c>
      <c r="H336" s="433" t="s">
        <v>1912</v>
      </c>
      <c r="I336" s="461">
        <v>8096.8</v>
      </c>
    </row>
    <row r="337" spans="1:9" ht="14.4" x14ac:dyDescent="0.3">
      <c r="A337" s="473" t="s">
        <v>3244</v>
      </c>
      <c r="B337" s="428">
        <v>43280</v>
      </c>
      <c r="C337" s="429">
        <v>36650</v>
      </c>
      <c r="D337" s="430" t="s">
        <v>3249</v>
      </c>
      <c r="E337" s="431" t="s">
        <v>3246</v>
      </c>
      <c r="F337" s="427" t="s">
        <v>1952</v>
      </c>
      <c r="G337" s="432">
        <v>2946.4</v>
      </c>
      <c r="H337" s="433" t="s">
        <v>1912</v>
      </c>
      <c r="I337" s="461">
        <v>2946.4</v>
      </c>
    </row>
    <row r="338" spans="1:9" ht="22.8" x14ac:dyDescent="0.3">
      <c r="A338" s="473" t="s">
        <v>3244</v>
      </c>
      <c r="B338" s="428">
        <v>43286</v>
      </c>
      <c r="C338" s="429">
        <v>36658</v>
      </c>
      <c r="D338" s="430" t="s">
        <v>3250</v>
      </c>
      <c r="E338" s="431" t="s">
        <v>3246</v>
      </c>
      <c r="F338" s="427" t="s">
        <v>3251</v>
      </c>
      <c r="G338" s="432">
        <v>1183.2</v>
      </c>
      <c r="H338" s="433" t="s">
        <v>1912</v>
      </c>
      <c r="I338" s="461">
        <v>1183.2</v>
      </c>
    </row>
    <row r="339" spans="1:9" ht="14.4" x14ac:dyDescent="0.3">
      <c r="A339" s="473" t="s">
        <v>3244</v>
      </c>
      <c r="B339" s="428">
        <v>43311</v>
      </c>
      <c r="C339" s="429">
        <v>36726</v>
      </c>
      <c r="D339" s="430" t="s">
        <v>3252</v>
      </c>
      <c r="E339" s="431" t="s">
        <v>3246</v>
      </c>
      <c r="F339" s="427" t="s">
        <v>1952</v>
      </c>
      <c r="G339" s="432">
        <v>3329.2</v>
      </c>
      <c r="H339" s="433" t="s">
        <v>1912</v>
      </c>
      <c r="I339" s="461">
        <v>3329.2</v>
      </c>
    </row>
    <row r="340" spans="1:9" ht="22.8" x14ac:dyDescent="0.3">
      <c r="A340" s="473" t="s">
        <v>3244</v>
      </c>
      <c r="B340" s="428">
        <v>43312</v>
      </c>
      <c r="C340" s="429">
        <v>36784</v>
      </c>
      <c r="D340" s="430" t="s">
        <v>3253</v>
      </c>
      <c r="E340" s="431" t="s">
        <v>3246</v>
      </c>
      <c r="F340" s="427" t="s">
        <v>3247</v>
      </c>
      <c r="G340" s="432">
        <v>18070</v>
      </c>
      <c r="H340" s="433" t="s">
        <v>1912</v>
      </c>
      <c r="I340" s="461">
        <v>18070</v>
      </c>
    </row>
    <row r="341" spans="1:9" ht="22.8" x14ac:dyDescent="0.3">
      <c r="A341" s="473" t="s">
        <v>3244</v>
      </c>
      <c r="B341" s="428">
        <v>43312</v>
      </c>
      <c r="C341" s="429">
        <v>36785</v>
      </c>
      <c r="D341" s="430" t="s">
        <v>3254</v>
      </c>
      <c r="E341" s="431" t="s">
        <v>3246</v>
      </c>
      <c r="F341" s="427" t="s">
        <v>1953</v>
      </c>
      <c r="G341" s="432">
        <v>7888</v>
      </c>
      <c r="H341" s="433" t="s">
        <v>1912</v>
      </c>
      <c r="I341" s="461">
        <v>7888</v>
      </c>
    </row>
    <row r="342" spans="1:9" ht="14.4" x14ac:dyDescent="0.3">
      <c r="A342" s="473" t="s">
        <v>3244</v>
      </c>
      <c r="B342" s="428">
        <v>43312</v>
      </c>
      <c r="C342" s="429">
        <v>36786</v>
      </c>
      <c r="D342" s="430" t="s">
        <v>3255</v>
      </c>
      <c r="E342" s="431" t="s">
        <v>3246</v>
      </c>
      <c r="F342" s="427" t="s">
        <v>1952</v>
      </c>
      <c r="G342" s="432">
        <v>18876.52</v>
      </c>
      <c r="H342" s="433" t="s">
        <v>1912</v>
      </c>
      <c r="I342" s="461">
        <v>18876.52</v>
      </c>
    </row>
    <row r="343" spans="1:9" ht="14.4" x14ac:dyDescent="0.3">
      <c r="A343" s="473" t="s">
        <v>3244</v>
      </c>
      <c r="B343" s="428">
        <v>43312</v>
      </c>
      <c r="C343" s="429">
        <v>36827</v>
      </c>
      <c r="D343" s="430" t="s">
        <v>3256</v>
      </c>
      <c r="E343" s="431" t="s">
        <v>3246</v>
      </c>
      <c r="F343" s="427" t="s">
        <v>1952</v>
      </c>
      <c r="G343" s="432">
        <v>28580.74</v>
      </c>
      <c r="H343" s="433" t="s">
        <v>1912</v>
      </c>
      <c r="I343" s="461">
        <v>28580.74</v>
      </c>
    </row>
    <row r="344" spans="1:9" ht="14.4" x14ac:dyDescent="0.3">
      <c r="A344" s="473" t="s">
        <v>3244</v>
      </c>
      <c r="B344" s="428">
        <v>43312</v>
      </c>
      <c r="C344" s="429">
        <v>36820</v>
      </c>
      <c r="D344" s="430" t="s">
        <v>3257</v>
      </c>
      <c r="E344" s="431" t="s">
        <v>3246</v>
      </c>
      <c r="F344" s="427" t="s">
        <v>1954</v>
      </c>
      <c r="G344" s="432">
        <v>61201.43</v>
      </c>
      <c r="H344" s="433" t="s">
        <v>1912</v>
      </c>
      <c r="I344" s="461">
        <v>61201.43</v>
      </c>
    </row>
    <row r="345" spans="1:9" ht="14.4" x14ac:dyDescent="0.3">
      <c r="A345" s="473" t="s">
        <v>3244</v>
      </c>
      <c r="B345" s="428">
        <v>43355</v>
      </c>
      <c r="C345" s="429">
        <v>36872</v>
      </c>
      <c r="D345" s="430" t="s">
        <v>3258</v>
      </c>
      <c r="E345" s="431" t="s">
        <v>3246</v>
      </c>
      <c r="F345" s="427" t="s">
        <v>1952</v>
      </c>
      <c r="G345" s="432">
        <v>3428.96</v>
      </c>
      <c r="H345" s="433" t="s">
        <v>1912</v>
      </c>
      <c r="I345" s="461">
        <v>3428.96</v>
      </c>
    </row>
    <row r="346" spans="1:9" ht="34.200000000000003" x14ac:dyDescent="0.3">
      <c r="A346" s="473" t="s">
        <v>1955</v>
      </c>
      <c r="B346" s="428">
        <v>43019</v>
      </c>
      <c r="C346" s="429">
        <v>31780</v>
      </c>
      <c r="D346" s="430" t="s">
        <v>3259</v>
      </c>
      <c r="E346" s="431" t="s">
        <v>1956</v>
      </c>
      <c r="F346" s="427" t="s">
        <v>1957</v>
      </c>
      <c r="G346" s="432">
        <v>11386.1</v>
      </c>
      <c r="H346" s="433" t="s">
        <v>1912</v>
      </c>
      <c r="I346" s="461">
        <v>11386.1</v>
      </c>
    </row>
    <row r="347" spans="1:9" ht="22.8" x14ac:dyDescent="0.3">
      <c r="A347" s="473" t="s">
        <v>1955</v>
      </c>
      <c r="B347" s="428">
        <v>43034</v>
      </c>
      <c r="C347" s="429">
        <v>31846</v>
      </c>
      <c r="D347" s="430" t="s">
        <v>3260</v>
      </c>
      <c r="E347" s="431" t="s">
        <v>1956</v>
      </c>
      <c r="F347" s="427" t="s">
        <v>1942</v>
      </c>
      <c r="G347" s="432">
        <v>154.13999999999999</v>
      </c>
      <c r="H347" s="433" t="s">
        <v>1912</v>
      </c>
      <c r="I347" s="461">
        <v>154.13999999999999</v>
      </c>
    </row>
    <row r="348" spans="1:9" ht="34.200000000000003" x14ac:dyDescent="0.3">
      <c r="A348" s="473" t="s">
        <v>1955</v>
      </c>
      <c r="B348" s="428">
        <v>43034</v>
      </c>
      <c r="C348" s="429">
        <v>31848</v>
      </c>
      <c r="D348" s="430" t="s">
        <v>3261</v>
      </c>
      <c r="E348" s="431" t="s">
        <v>1956</v>
      </c>
      <c r="F348" s="427" t="s">
        <v>1957</v>
      </c>
      <c r="G348" s="432">
        <v>12208.03</v>
      </c>
      <c r="H348" s="433" t="s">
        <v>1912</v>
      </c>
      <c r="I348" s="461">
        <v>12208.03</v>
      </c>
    </row>
    <row r="349" spans="1:9" s="105" customFormat="1" ht="34.200000000000003" x14ac:dyDescent="0.3">
      <c r="A349" s="473" t="s">
        <v>1955</v>
      </c>
      <c r="B349" s="428">
        <v>43034</v>
      </c>
      <c r="C349" s="429">
        <v>31855</v>
      </c>
      <c r="D349" s="430" t="s">
        <v>3262</v>
      </c>
      <c r="E349" s="431" t="s">
        <v>1956</v>
      </c>
      <c r="F349" s="427" t="s">
        <v>1957</v>
      </c>
      <c r="G349" s="432">
        <v>6103.25</v>
      </c>
      <c r="H349" s="433" t="s">
        <v>1912</v>
      </c>
      <c r="I349" s="461">
        <v>6103.25</v>
      </c>
    </row>
    <row r="350" spans="1:9" ht="34.200000000000003" x14ac:dyDescent="0.3">
      <c r="A350" s="473" t="s">
        <v>1955</v>
      </c>
      <c r="B350" s="428">
        <v>43049</v>
      </c>
      <c r="C350" s="429">
        <v>31883</v>
      </c>
      <c r="D350" s="430" t="s">
        <v>3263</v>
      </c>
      <c r="E350" s="431" t="s">
        <v>1956</v>
      </c>
      <c r="F350" s="427" t="s">
        <v>1957</v>
      </c>
      <c r="G350" s="432">
        <v>6602.69</v>
      </c>
      <c r="H350" s="433" t="s">
        <v>1912</v>
      </c>
      <c r="I350" s="461">
        <v>6602.69</v>
      </c>
    </row>
    <row r="351" spans="1:9" ht="34.200000000000003" x14ac:dyDescent="0.3">
      <c r="A351" s="473" t="s">
        <v>1955</v>
      </c>
      <c r="B351" s="428">
        <v>43049</v>
      </c>
      <c r="C351" s="429">
        <v>31882</v>
      </c>
      <c r="D351" s="430" t="s">
        <v>3264</v>
      </c>
      <c r="E351" s="431" t="s">
        <v>1956</v>
      </c>
      <c r="F351" s="427" t="s">
        <v>1957</v>
      </c>
      <c r="G351" s="432">
        <v>2411.98</v>
      </c>
      <c r="H351" s="433" t="s">
        <v>1912</v>
      </c>
      <c r="I351" s="461">
        <v>2411.98</v>
      </c>
    </row>
    <row r="352" spans="1:9" ht="14.4" x14ac:dyDescent="0.3">
      <c r="A352" s="473" t="s">
        <v>1955</v>
      </c>
      <c r="B352" s="428">
        <v>43049</v>
      </c>
      <c r="C352" s="429">
        <v>38123</v>
      </c>
      <c r="D352" s="430" t="s">
        <v>3265</v>
      </c>
      <c r="E352" s="431" t="s">
        <v>1956</v>
      </c>
      <c r="F352" s="427" t="s">
        <v>1958</v>
      </c>
      <c r="G352" s="432">
        <v>34942.1</v>
      </c>
      <c r="H352" s="433" t="s">
        <v>1912</v>
      </c>
      <c r="I352" s="461">
        <v>34942.1</v>
      </c>
    </row>
    <row r="353" spans="1:9" ht="22.8" x14ac:dyDescent="0.3">
      <c r="A353" s="473" t="s">
        <v>1955</v>
      </c>
      <c r="B353" s="428">
        <v>43052</v>
      </c>
      <c r="C353" s="429">
        <v>31903</v>
      </c>
      <c r="D353" s="430" t="s">
        <v>3266</v>
      </c>
      <c r="E353" s="431" t="s">
        <v>1956</v>
      </c>
      <c r="F353" s="427" t="s">
        <v>1959</v>
      </c>
      <c r="G353" s="432">
        <v>2878.58</v>
      </c>
      <c r="H353" s="433" t="s">
        <v>1912</v>
      </c>
      <c r="I353" s="461">
        <v>2878.58</v>
      </c>
    </row>
    <row r="354" spans="1:9" ht="22.8" x14ac:dyDescent="0.3">
      <c r="A354" s="473" t="s">
        <v>1955</v>
      </c>
      <c r="B354" s="428">
        <v>43052</v>
      </c>
      <c r="C354" s="429">
        <v>31904</v>
      </c>
      <c r="D354" s="430" t="s">
        <v>3267</v>
      </c>
      <c r="E354" s="431" t="s">
        <v>1956</v>
      </c>
      <c r="F354" s="427" t="s">
        <v>1959</v>
      </c>
      <c r="G354" s="432">
        <v>11160.77</v>
      </c>
      <c r="H354" s="433" t="s">
        <v>1912</v>
      </c>
      <c r="I354" s="461">
        <v>11160.77</v>
      </c>
    </row>
    <row r="355" spans="1:9" ht="34.200000000000003" x14ac:dyDescent="0.3">
      <c r="A355" s="473" t="s">
        <v>1955</v>
      </c>
      <c r="B355" s="428">
        <v>43052</v>
      </c>
      <c r="C355" s="429">
        <v>31902</v>
      </c>
      <c r="D355" s="430" t="s">
        <v>3268</v>
      </c>
      <c r="E355" s="431" t="s">
        <v>1956</v>
      </c>
      <c r="F355" s="427" t="s">
        <v>1957</v>
      </c>
      <c r="G355" s="432">
        <v>11047.42</v>
      </c>
      <c r="H355" s="433" t="s">
        <v>1912</v>
      </c>
      <c r="I355" s="461">
        <v>11047.42</v>
      </c>
    </row>
    <row r="356" spans="1:9" ht="22.8" x14ac:dyDescent="0.3">
      <c r="A356" s="473" t="s">
        <v>1955</v>
      </c>
      <c r="B356" s="428">
        <v>43054</v>
      </c>
      <c r="C356" s="429">
        <v>31918</v>
      </c>
      <c r="D356" s="430" t="s">
        <v>3269</v>
      </c>
      <c r="E356" s="431" t="s">
        <v>1956</v>
      </c>
      <c r="F356" s="427" t="s">
        <v>1942</v>
      </c>
      <c r="G356" s="432">
        <v>3585.26</v>
      </c>
      <c r="H356" s="433" t="s">
        <v>1912</v>
      </c>
      <c r="I356" s="461">
        <v>3585.26</v>
      </c>
    </row>
    <row r="357" spans="1:9" ht="22.8" x14ac:dyDescent="0.3">
      <c r="A357" s="473" t="s">
        <v>1955</v>
      </c>
      <c r="B357" s="428">
        <v>43054</v>
      </c>
      <c r="C357" s="429">
        <v>31919</v>
      </c>
      <c r="D357" s="430" t="s">
        <v>3270</v>
      </c>
      <c r="E357" s="431" t="s">
        <v>1956</v>
      </c>
      <c r="F357" s="427" t="s">
        <v>1942</v>
      </c>
      <c r="G357" s="432">
        <v>1829.88</v>
      </c>
      <c r="H357" s="433" t="s">
        <v>1912</v>
      </c>
      <c r="I357" s="461">
        <v>1829.88</v>
      </c>
    </row>
    <row r="358" spans="1:9" ht="22.8" x14ac:dyDescent="0.3">
      <c r="A358" s="473" t="s">
        <v>1955</v>
      </c>
      <c r="B358" s="428">
        <v>43054</v>
      </c>
      <c r="C358" s="429">
        <v>31920</v>
      </c>
      <c r="D358" s="430" t="s">
        <v>3271</v>
      </c>
      <c r="E358" s="431" t="s">
        <v>1956</v>
      </c>
      <c r="F358" s="427" t="s">
        <v>1942</v>
      </c>
      <c r="G358" s="432">
        <v>1605.01</v>
      </c>
      <c r="H358" s="433" t="s">
        <v>1912</v>
      </c>
      <c r="I358" s="461">
        <v>1605.01</v>
      </c>
    </row>
    <row r="359" spans="1:9" ht="22.8" x14ac:dyDescent="0.3">
      <c r="A359" s="473" t="s">
        <v>1955</v>
      </c>
      <c r="B359" s="428">
        <v>43054</v>
      </c>
      <c r="C359" s="429">
        <v>31921</v>
      </c>
      <c r="D359" s="430" t="s">
        <v>3272</v>
      </c>
      <c r="E359" s="431" t="s">
        <v>1956</v>
      </c>
      <c r="F359" s="427" t="s">
        <v>1942</v>
      </c>
      <c r="G359" s="432">
        <v>1814.55</v>
      </c>
      <c r="H359" s="433" t="s">
        <v>1912</v>
      </c>
      <c r="I359" s="461">
        <v>1814.55</v>
      </c>
    </row>
    <row r="360" spans="1:9" ht="14.4" x14ac:dyDescent="0.3">
      <c r="A360" s="473" t="s">
        <v>1955</v>
      </c>
      <c r="B360" s="428">
        <v>43062</v>
      </c>
      <c r="C360" s="429">
        <v>38130</v>
      </c>
      <c r="D360" s="430" t="s">
        <v>3273</v>
      </c>
      <c r="E360" s="431" t="s">
        <v>1956</v>
      </c>
      <c r="F360" s="427" t="s">
        <v>1958</v>
      </c>
      <c r="G360" s="432">
        <v>58218.45</v>
      </c>
      <c r="H360" s="433" t="s">
        <v>1912</v>
      </c>
      <c r="I360" s="461">
        <v>58218.45</v>
      </c>
    </row>
    <row r="361" spans="1:9" s="105" customFormat="1" ht="14.4" x14ac:dyDescent="0.3">
      <c r="A361" s="473" t="s">
        <v>1955</v>
      </c>
      <c r="B361" s="428">
        <v>43068</v>
      </c>
      <c r="C361" s="429">
        <v>38134</v>
      </c>
      <c r="D361" s="430" t="s">
        <v>3274</v>
      </c>
      <c r="E361" s="431" t="s">
        <v>1956</v>
      </c>
      <c r="F361" s="427" t="s">
        <v>1958</v>
      </c>
      <c r="G361" s="432">
        <v>6742.64</v>
      </c>
      <c r="H361" s="433" t="s">
        <v>1912</v>
      </c>
      <c r="I361" s="461">
        <v>6742.64</v>
      </c>
    </row>
    <row r="362" spans="1:9" s="105" customFormat="1" ht="22.8" x14ac:dyDescent="0.3">
      <c r="A362" s="473" t="s">
        <v>1955</v>
      </c>
      <c r="B362" s="428">
        <v>43068</v>
      </c>
      <c r="C362" s="429">
        <v>31934</v>
      </c>
      <c r="D362" s="430" t="s">
        <v>3275</v>
      </c>
      <c r="E362" s="431" t="s">
        <v>1956</v>
      </c>
      <c r="F362" s="427" t="s">
        <v>1942</v>
      </c>
      <c r="G362" s="432">
        <v>1829.87</v>
      </c>
      <c r="H362" s="433" t="s">
        <v>1912</v>
      </c>
      <c r="I362" s="461">
        <v>1829.87</v>
      </c>
    </row>
    <row r="363" spans="1:9" s="105" customFormat="1" ht="22.8" x14ac:dyDescent="0.3">
      <c r="A363" s="473" t="s">
        <v>1955</v>
      </c>
      <c r="B363" s="428">
        <v>43068</v>
      </c>
      <c r="C363" s="429">
        <v>31935</v>
      </c>
      <c r="D363" s="430" t="s">
        <v>3276</v>
      </c>
      <c r="E363" s="431" t="s">
        <v>1956</v>
      </c>
      <c r="F363" s="427" t="s">
        <v>3277</v>
      </c>
      <c r="G363" s="432">
        <v>1300.4100000000001</v>
      </c>
      <c r="H363" s="433" t="s">
        <v>1912</v>
      </c>
      <c r="I363" s="461">
        <v>1300.4100000000001</v>
      </c>
    </row>
    <row r="364" spans="1:9" s="105" customFormat="1" ht="34.200000000000003" x14ac:dyDescent="0.3">
      <c r="A364" s="473" t="s">
        <v>1955</v>
      </c>
      <c r="B364" s="428">
        <v>43068</v>
      </c>
      <c r="C364" s="429">
        <v>31936</v>
      </c>
      <c r="D364" s="430" t="s">
        <v>3278</v>
      </c>
      <c r="E364" s="431" t="s">
        <v>1956</v>
      </c>
      <c r="F364" s="427" t="s">
        <v>1957</v>
      </c>
      <c r="G364" s="432">
        <v>10254.290000000001</v>
      </c>
      <c r="H364" s="433" t="s">
        <v>1912</v>
      </c>
      <c r="I364" s="461">
        <v>10254.290000000001</v>
      </c>
    </row>
    <row r="365" spans="1:9" s="105" customFormat="1" ht="14.4" x14ac:dyDescent="0.3">
      <c r="A365" s="473" t="s">
        <v>1955</v>
      </c>
      <c r="B365" s="428">
        <v>43165</v>
      </c>
      <c r="C365" s="429">
        <v>38012</v>
      </c>
      <c r="D365" s="430" t="s">
        <v>3279</v>
      </c>
      <c r="E365" s="431" t="s">
        <v>1956</v>
      </c>
      <c r="F365" s="427" t="s">
        <v>1958</v>
      </c>
      <c r="G365" s="432">
        <v>64024.35</v>
      </c>
      <c r="H365" s="433" t="s">
        <v>1912</v>
      </c>
      <c r="I365" s="461">
        <v>64024.35</v>
      </c>
    </row>
    <row r="366" spans="1:9" s="105" customFormat="1" ht="22.8" x14ac:dyDescent="0.3">
      <c r="A366" s="473" t="s">
        <v>1955</v>
      </c>
      <c r="B366" s="428">
        <v>43174</v>
      </c>
      <c r="C366" s="429">
        <v>30130</v>
      </c>
      <c r="D366" s="430" t="s">
        <v>3280</v>
      </c>
      <c r="E366" s="431" t="s">
        <v>1956</v>
      </c>
      <c r="F366" s="427" t="s">
        <v>1959</v>
      </c>
      <c r="G366" s="432">
        <v>7745.02</v>
      </c>
      <c r="H366" s="433" t="s">
        <v>1912</v>
      </c>
      <c r="I366" s="461">
        <v>7745.02</v>
      </c>
    </row>
    <row r="367" spans="1:9" s="105" customFormat="1" ht="34.200000000000003" x14ac:dyDescent="0.3">
      <c r="A367" s="473" t="s">
        <v>1955</v>
      </c>
      <c r="B367" s="428">
        <v>43174</v>
      </c>
      <c r="C367" s="429">
        <v>30131</v>
      </c>
      <c r="D367" s="430" t="s">
        <v>3281</v>
      </c>
      <c r="E367" s="431" t="s">
        <v>1956</v>
      </c>
      <c r="F367" s="427" t="s">
        <v>1957</v>
      </c>
      <c r="G367" s="432">
        <v>12628.73</v>
      </c>
      <c r="H367" s="433" t="s">
        <v>1912</v>
      </c>
      <c r="I367" s="461">
        <v>12628.73</v>
      </c>
    </row>
    <row r="368" spans="1:9" s="105" customFormat="1" ht="22.8" x14ac:dyDescent="0.3">
      <c r="A368" s="473" t="s">
        <v>1955</v>
      </c>
      <c r="B368" s="428">
        <v>43174</v>
      </c>
      <c r="C368" s="429">
        <v>30133</v>
      </c>
      <c r="D368" s="430" t="s">
        <v>3282</v>
      </c>
      <c r="E368" s="431" t="s">
        <v>1956</v>
      </c>
      <c r="F368" s="427" t="s">
        <v>1959</v>
      </c>
      <c r="G368" s="432">
        <v>3483.22</v>
      </c>
      <c r="H368" s="433" t="s">
        <v>1912</v>
      </c>
      <c r="I368" s="461">
        <v>3483.22</v>
      </c>
    </row>
    <row r="369" spans="1:9" s="105" customFormat="1" ht="34.200000000000003" x14ac:dyDescent="0.3">
      <c r="A369" s="473" t="s">
        <v>1955</v>
      </c>
      <c r="B369" s="428">
        <v>43174</v>
      </c>
      <c r="C369" s="429">
        <v>30132</v>
      </c>
      <c r="D369" s="430" t="s">
        <v>3283</v>
      </c>
      <c r="E369" s="431" t="s">
        <v>1956</v>
      </c>
      <c r="F369" s="427" t="s">
        <v>1957</v>
      </c>
      <c r="G369" s="432">
        <v>8706.9500000000007</v>
      </c>
      <c r="H369" s="433" t="s">
        <v>1912</v>
      </c>
      <c r="I369" s="461">
        <v>8706.9500000000007</v>
      </c>
    </row>
    <row r="370" spans="1:9" s="105" customFormat="1" ht="22.8" x14ac:dyDescent="0.3">
      <c r="A370" s="473" t="s">
        <v>1955</v>
      </c>
      <c r="B370" s="428">
        <v>43181</v>
      </c>
      <c r="C370" s="429">
        <v>30147</v>
      </c>
      <c r="D370" s="430" t="s">
        <v>3284</v>
      </c>
      <c r="E370" s="431" t="s">
        <v>1956</v>
      </c>
      <c r="F370" s="427" t="s">
        <v>1959</v>
      </c>
      <c r="G370" s="432">
        <v>13796.77</v>
      </c>
      <c r="H370" s="433" t="s">
        <v>1912</v>
      </c>
      <c r="I370" s="461">
        <v>13796.77</v>
      </c>
    </row>
    <row r="371" spans="1:9" s="105" customFormat="1" ht="22.8" x14ac:dyDescent="0.3">
      <c r="A371" s="473" t="s">
        <v>1955</v>
      </c>
      <c r="B371" s="428">
        <v>43181</v>
      </c>
      <c r="C371" s="429">
        <v>30148</v>
      </c>
      <c r="D371" s="430" t="s">
        <v>3285</v>
      </c>
      <c r="E371" s="431" t="s">
        <v>1956</v>
      </c>
      <c r="F371" s="427" t="s">
        <v>1959</v>
      </c>
      <c r="G371" s="432">
        <v>16494.75</v>
      </c>
      <c r="H371" s="433" t="s">
        <v>1912</v>
      </c>
      <c r="I371" s="461">
        <v>16494.75</v>
      </c>
    </row>
    <row r="372" spans="1:9" s="105" customFormat="1" ht="34.200000000000003" x14ac:dyDescent="0.3">
      <c r="A372" s="473" t="s">
        <v>1955</v>
      </c>
      <c r="B372" s="428">
        <v>43185</v>
      </c>
      <c r="C372" s="429">
        <v>30171</v>
      </c>
      <c r="D372" s="430" t="s">
        <v>3286</v>
      </c>
      <c r="E372" s="431" t="s">
        <v>1956</v>
      </c>
      <c r="F372" s="427" t="s">
        <v>1957</v>
      </c>
      <c r="G372" s="432">
        <v>12592.84</v>
      </c>
      <c r="H372" s="433" t="s">
        <v>1912</v>
      </c>
      <c r="I372" s="461">
        <v>12592.84</v>
      </c>
    </row>
    <row r="373" spans="1:9" s="105" customFormat="1" ht="22.8" x14ac:dyDescent="0.3">
      <c r="A373" s="473" t="s">
        <v>1955</v>
      </c>
      <c r="B373" s="428">
        <v>43204</v>
      </c>
      <c r="C373" s="429">
        <v>30241</v>
      </c>
      <c r="D373" s="430" t="s">
        <v>3287</v>
      </c>
      <c r="E373" s="431" t="s">
        <v>1956</v>
      </c>
      <c r="F373" s="427" t="s">
        <v>1959</v>
      </c>
      <c r="G373" s="432">
        <v>13759.63</v>
      </c>
      <c r="H373" s="433" t="s">
        <v>1912</v>
      </c>
      <c r="I373" s="461">
        <v>13759.63</v>
      </c>
    </row>
    <row r="374" spans="1:9" s="105" customFormat="1" ht="14.4" x14ac:dyDescent="0.3">
      <c r="A374" s="473" t="s">
        <v>1955</v>
      </c>
      <c r="B374" s="428">
        <v>43204</v>
      </c>
      <c r="C374" s="429">
        <v>38028</v>
      </c>
      <c r="D374" s="430" t="s">
        <v>3288</v>
      </c>
      <c r="E374" s="431" t="s">
        <v>1956</v>
      </c>
      <c r="F374" s="427" t="s">
        <v>1958</v>
      </c>
      <c r="G374" s="432">
        <v>59943.88</v>
      </c>
      <c r="H374" s="433" t="s">
        <v>1912</v>
      </c>
      <c r="I374" s="461">
        <v>59943.88</v>
      </c>
    </row>
    <row r="375" spans="1:9" s="105" customFormat="1" ht="22.8" x14ac:dyDescent="0.3">
      <c r="A375" s="473" t="s">
        <v>1955</v>
      </c>
      <c r="B375" s="428">
        <v>43208</v>
      </c>
      <c r="C375" s="429">
        <v>30254</v>
      </c>
      <c r="D375" s="430" t="s">
        <v>3289</v>
      </c>
      <c r="E375" s="431" t="s">
        <v>1956</v>
      </c>
      <c r="F375" s="427" t="s">
        <v>1959</v>
      </c>
      <c r="G375" s="432">
        <v>36985.75</v>
      </c>
      <c r="H375" s="433" t="s">
        <v>1912</v>
      </c>
      <c r="I375" s="461">
        <v>36985.75</v>
      </c>
    </row>
    <row r="376" spans="1:9" s="105" customFormat="1" ht="22.8" x14ac:dyDescent="0.3">
      <c r="A376" s="473" t="s">
        <v>1955</v>
      </c>
      <c r="B376" s="428">
        <v>43208</v>
      </c>
      <c r="C376" s="429">
        <v>30255</v>
      </c>
      <c r="D376" s="430" t="s">
        <v>3290</v>
      </c>
      <c r="E376" s="431" t="s">
        <v>1956</v>
      </c>
      <c r="F376" s="427" t="s">
        <v>1959</v>
      </c>
      <c r="G376" s="432">
        <v>9338.23</v>
      </c>
      <c r="H376" s="433" t="s">
        <v>1912</v>
      </c>
      <c r="I376" s="461">
        <v>9338.23</v>
      </c>
    </row>
    <row r="377" spans="1:9" s="105" customFormat="1" ht="34.200000000000003" x14ac:dyDescent="0.3">
      <c r="A377" s="473" t="s">
        <v>1955</v>
      </c>
      <c r="B377" s="428">
        <v>43208</v>
      </c>
      <c r="C377" s="429">
        <v>30256</v>
      </c>
      <c r="D377" s="430" t="s">
        <v>1960</v>
      </c>
      <c r="E377" s="431" t="s">
        <v>1956</v>
      </c>
      <c r="F377" s="427" t="s">
        <v>1957</v>
      </c>
      <c r="G377" s="432">
        <v>22409.73</v>
      </c>
      <c r="H377" s="433" t="s">
        <v>1912</v>
      </c>
      <c r="I377" s="461">
        <v>22409.73</v>
      </c>
    </row>
    <row r="378" spans="1:9" s="105" customFormat="1" ht="14.4" x14ac:dyDescent="0.3">
      <c r="A378" s="473" t="s">
        <v>1955</v>
      </c>
      <c r="B378" s="428">
        <v>43210</v>
      </c>
      <c r="C378" s="429">
        <v>38032</v>
      </c>
      <c r="D378" s="430" t="s">
        <v>1961</v>
      </c>
      <c r="E378" s="431" t="s">
        <v>1956</v>
      </c>
      <c r="F378" s="427" t="s">
        <v>1958</v>
      </c>
      <c r="G378" s="432">
        <v>518.66</v>
      </c>
      <c r="H378" s="433" t="s">
        <v>1912</v>
      </c>
      <c r="I378" s="461">
        <v>518.66</v>
      </c>
    </row>
    <row r="379" spans="1:9" s="105" customFormat="1" ht="22.8" x14ac:dyDescent="0.3">
      <c r="A379" s="473" t="s">
        <v>1955</v>
      </c>
      <c r="B379" s="428">
        <v>43214</v>
      </c>
      <c r="C379" s="429">
        <v>30276</v>
      </c>
      <c r="D379" s="430" t="s">
        <v>1962</v>
      </c>
      <c r="E379" s="431" t="s">
        <v>1956</v>
      </c>
      <c r="F379" s="427" t="s">
        <v>1959</v>
      </c>
      <c r="G379" s="432">
        <v>5282.47</v>
      </c>
      <c r="H379" s="433" t="s">
        <v>1912</v>
      </c>
      <c r="I379" s="461">
        <v>5282.47</v>
      </c>
    </row>
    <row r="380" spans="1:9" s="105" customFormat="1" ht="34.200000000000003" x14ac:dyDescent="0.3">
      <c r="A380" s="473" t="s">
        <v>1955</v>
      </c>
      <c r="B380" s="428">
        <v>43216</v>
      </c>
      <c r="C380" s="429">
        <v>30301</v>
      </c>
      <c r="D380" s="430" t="s">
        <v>1963</v>
      </c>
      <c r="E380" s="431" t="s">
        <v>1956</v>
      </c>
      <c r="F380" s="427" t="s">
        <v>1957</v>
      </c>
      <c r="G380" s="432">
        <v>11540.35</v>
      </c>
      <c r="H380" s="433" t="s">
        <v>1912</v>
      </c>
      <c r="I380" s="461">
        <v>11540.35</v>
      </c>
    </row>
    <row r="381" spans="1:9" s="105" customFormat="1" ht="14.4" x14ac:dyDescent="0.3">
      <c r="A381" s="473" t="s">
        <v>1955</v>
      </c>
      <c r="B381" s="428">
        <v>43216</v>
      </c>
      <c r="C381" s="429">
        <v>38035</v>
      </c>
      <c r="D381" s="430" t="s">
        <v>1964</v>
      </c>
      <c r="E381" s="431" t="s">
        <v>1956</v>
      </c>
      <c r="F381" s="427" t="s">
        <v>1958</v>
      </c>
      <c r="G381" s="432">
        <v>59214.94</v>
      </c>
      <c r="H381" s="433" t="s">
        <v>1912</v>
      </c>
      <c r="I381" s="461">
        <v>59214.94</v>
      </c>
    </row>
    <row r="382" spans="1:9" ht="22.8" x14ac:dyDescent="0.3">
      <c r="A382" s="473" t="s">
        <v>1955</v>
      </c>
      <c r="B382" s="428">
        <v>43220</v>
      </c>
      <c r="C382" s="429">
        <v>30319</v>
      </c>
      <c r="D382" s="430" t="s">
        <v>1965</v>
      </c>
      <c r="E382" s="431" t="s">
        <v>1956</v>
      </c>
      <c r="F382" s="427" t="s">
        <v>1959</v>
      </c>
      <c r="G382" s="432">
        <v>9822.2999999999993</v>
      </c>
      <c r="H382" s="433" t="s">
        <v>1912</v>
      </c>
      <c r="I382" s="461">
        <v>9822.2999999999993</v>
      </c>
    </row>
    <row r="383" spans="1:9" ht="22.8" x14ac:dyDescent="0.3">
      <c r="A383" s="473" t="s">
        <v>1955</v>
      </c>
      <c r="B383" s="428">
        <v>43224</v>
      </c>
      <c r="C383" s="429">
        <v>30340</v>
      </c>
      <c r="D383" s="430" t="s">
        <v>1966</v>
      </c>
      <c r="E383" s="431" t="s">
        <v>1956</v>
      </c>
      <c r="F383" s="427" t="s">
        <v>1967</v>
      </c>
      <c r="G383" s="432">
        <v>57859.64</v>
      </c>
      <c r="H383" s="433" t="s">
        <v>1912</v>
      </c>
      <c r="I383" s="461">
        <v>57859.64</v>
      </c>
    </row>
    <row r="384" spans="1:9" ht="22.8" x14ac:dyDescent="0.3">
      <c r="A384" s="473" t="s">
        <v>1955</v>
      </c>
      <c r="B384" s="428">
        <v>43244</v>
      </c>
      <c r="C384" s="429">
        <v>30379</v>
      </c>
      <c r="D384" s="430" t="s">
        <v>1968</v>
      </c>
      <c r="E384" s="431" t="s">
        <v>1956</v>
      </c>
      <c r="F384" s="427" t="s">
        <v>1942</v>
      </c>
      <c r="G384" s="432">
        <v>5150.43</v>
      </c>
      <c r="H384" s="433" t="s">
        <v>1912</v>
      </c>
      <c r="I384" s="461">
        <v>5150.43</v>
      </c>
    </row>
    <row r="385" spans="1:9" ht="34.200000000000003" x14ac:dyDescent="0.3">
      <c r="A385" s="473" t="s">
        <v>1955</v>
      </c>
      <c r="B385" s="428">
        <v>43244</v>
      </c>
      <c r="C385" s="429">
        <v>30380</v>
      </c>
      <c r="D385" s="430" t="s">
        <v>1969</v>
      </c>
      <c r="E385" s="431" t="s">
        <v>1956</v>
      </c>
      <c r="F385" s="427" t="s">
        <v>1970</v>
      </c>
      <c r="G385" s="432">
        <v>5136</v>
      </c>
      <c r="H385" s="433" t="s">
        <v>1912</v>
      </c>
      <c r="I385" s="461">
        <v>5136</v>
      </c>
    </row>
    <row r="386" spans="1:9" ht="22.8" x14ac:dyDescent="0.3">
      <c r="A386" s="473" t="s">
        <v>1955</v>
      </c>
      <c r="B386" s="428">
        <v>43244</v>
      </c>
      <c r="C386" s="429">
        <v>30381</v>
      </c>
      <c r="D386" s="430" t="s">
        <v>1971</v>
      </c>
      <c r="E386" s="431" t="s">
        <v>1956</v>
      </c>
      <c r="F386" s="427" t="s">
        <v>1942</v>
      </c>
      <c r="G386" s="432">
        <v>8514.86</v>
      </c>
      <c r="H386" s="433" t="s">
        <v>1912</v>
      </c>
      <c r="I386" s="461">
        <v>8514.86</v>
      </c>
    </row>
    <row r="387" spans="1:9" ht="22.8" x14ac:dyDescent="0.3">
      <c r="A387" s="473" t="s">
        <v>1955</v>
      </c>
      <c r="B387" s="428">
        <v>43249</v>
      </c>
      <c r="C387" s="429">
        <v>30399</v>
      </c>
      <c r="D387" s="430" t="s">
        <v>1972</v>
      </c>
      <c r="E387" s="431" t="s">
        <v>1956</v>
      </c>
      <c r="F387" s="427" t="s">
        <v>1959</v>
      </c>
      <c r="G387" s="432">
        <v>11754.51</v>
      </c>
      <c r="H387" s="433" t="s">
        <v>1912</v>
      </c>
      <c r="I387" s="461">
        <v>11754.51</v>
      </c>
    </row>
    <row r="388" spans="1:9" ht="22.8" x14ac:dyDescent="0.3">
      <c r="A388" s="473" t="s">
        <v>1955</v>
      </c>
      <c r="B388" s="428">
        <v>43249</v>
      </c>
      <c r="C388" s="429">
        <v>30398</v>
      </c>
      <c r="D388" s="430" t="s">
        <v>1973</v>
      </c>
      <c r="E388" s="431" t="s">
        <v>1956</v>
      </c>
      <c r="F388" s="427" t="s">
        <v>1959</v>
      </c>
      <c r="G388" s="432">
        <v>8374.52</v>
      </c>
      <c r="H388" s="433" t="s">
        <v>1912</v>
      </c>
      <c r="I388" s="461">
        <v>8374.52</v>
      </c>
    </row>
    <row r="389" spans="1:9" ht="22.8" x14ac:dyDescent="0.3">
      <c r="A389" s="473" t="s">
        <v>1955</v>
      </c>
      <c r="B389" s="428">
        <v>43259</v>
      </c>
      <c r="C389" s="429">
        <v>38061</v>
      </c>
      <c r="D389" s="430" t="s">
        <v>1974</v>
      </c>
      <c r="E389" s="431" t="s">
        <v>1956</v>
      </c>
      <c r="F389" s="427" t="s">
        <v>1975</v>
      </c>
      <c r="G389" s="432">
        <v>2640.21</v>
      </c>
      <c r="H389" s="433" t="s">
        <v>1912</v>
      </c>
      <c r="I389" s="461">
        <v>2640.21</v>
      </c>
    </row>
    <row r="390" spans="1:9" ht="34.200000000000003" x14ac:dyDescent="0.3">
      <c r="A390" s="473" t="s">
        <v>1955</v>
      </c>
      <c r="B390" s="428">
        <v>43258</v>
      </c>
      <c r="C390" s="429">
        <v>30423</v>
      </c>
      <c r="D390" s="430" t="s">
        <v>1976</v>
      </c>
      <c r="E390" s="431" t="s">
        <v>1956</v>
      </c>
      <c r="F390" s="427" t="s">
        <v>1957</v>
      </c>
      <c r="G390" s="432">
        <v>7532.92</v>
      </c>
      <c r="H390" s="433" t="s">
        <v>1912</v>
      </c>
      <c r="I390" s="461">
        <v>7532.92</v>
      </c>
    </row>
    <row r="391" spans="1:9" ht="22.8" x14ac:dyDescent="0.3">
      <c r="A391" s="473" t="s">
        <v>1955</v>
      </c>
      <c r="B391" s="428">
        <v>43258</v>
      </c>
      <c r="C391" s="429">
        <v>30424</v>
      </c>
      <c r="D391" s="430" t="s">
        <v>1977</v>
      </c>
      <c r="E391" s="431" t="s">
        <v>1956</v>
      </c>
      <c r="F391" s="427" t="s">
        <v>1975</v>
      </c>
      <c r="G391" s="432">
        <v>17120.16</v>
      </c>
      <c r="H391" s="433" t="s">
        <v>1912</v>
      </c>
      <c r="I391" s="461">
        <v>17120.16</v>
      </c>
    </row>
    <row r="392" spans="1:9" ht="22.8" x14ac:dyDescent="0.3">
      <c r="A392" s="473" t="s">
        <v>1955</v>
      </c>
      <c r="B392" s="428">
        <v>43273</v>
      </c>
      <c r="C392" s="429">
        <v>30447</v>
      </c>
      <c r="D392" s="430" t="s">
        <v>1978</v>
      </c>
      <c r="E392" s="431" t="s">
        <v>1956</v>
      </c>
      <c r="F392" s="427" t="s">
        <v>1959</v>
      </c>
      <c r="G392" s="432">
        <v>15377.54</v>
      </c>
      <c r="H392" s="433" t="s">
        <v>1912</v>
      </c>
      <c r="I392" s="461">
        <v>15377.54</v>
      </c>
    </row>
    <row r="393" spans="1:9" ht="22.8" x14ac:dyDescent="0.3">
      <c r="A393" s="473" t="s">
        <v>1955</v>
      </c>
      <c r="B393" s="428">
        <v>43273</v>
      </c>
      <c r="C393" s="429">
        <v>30459</v>
      </c>
      <c r="D393" s="430" t="s">
        <v>1979</v>
      </c>
      <c r="E393" s="431" t="s">
        <v>1956</v>
      </c>
      <c r="F393" s="427" t="s">
        <v>1959</v>
      </c>
      <c r="G393" s="432">
        <v>19442.43</v>
      </c>
      <c r="H393" s="433" t="s">
        <v>1912</v>
      </c>
      <c r="I393" s="461">
        <v>19442.43</v>
      </c>
    </row>
    <row r="394" spans="1:9" ht="22.8" x14ac:dyDescent="0.3">
      <c r="A394" s="473" t="s">
        <v>1955</v>
      </c>
      <c r="B394" s="428">
        <v>43273</v>
      </c>
      <c r="C394" s="429">
        <v>30460</v>
      </c>
      <c r="D394" s="430" t="s">
        <v>1980</v>
      </c>
      <c r="E394" s="431" t="s">
        <v>1956</v>
      </c>
      <c r="F394" s="427" t="s">
        <v>1975</v>
      </c>
      <c r="G394" s="432">
        <v>1724.16</v>
      </c>
      <c r="H394" s="433" t="s">
        <v>1912</v>
      </c>
      <c r="I394" s="461">
        <v>1724.16</v>
      </c>
    </row>
    <row r="395" spans="1:9" ht="34.200000000000003" x14ac:dyDescent="0.3">
      <c r="A395" s="473" t="s">
        <v>1955</v>
      </c>
      <c r="B395" s="428">
        <v>43290</v>
      </c>
      <c r="C395" s="429">
        <v>30507</v>
      </c>
      <c r="D395" s="430" t="s">
        <v>1981</v>
      </c>
      <c r="E395" s="431" t="s">
        <v>1956</v>
      </c>
      <c r="F395" s="427" t="s">
        <v>1957</v>
      </c>
      <c r="G395" s="432">
        <v>6405.9</v>
      </c>
      <c r="H395" s="433" t="s">
        <v>1912</v>
      </c>
      <c r="I395" s="461">
        <v>6405.9</v>
      </c>
    </row>
    <row r="396" spans="1:9" ht="22.8" x14ac:dyDescent="0.3">
      <c r="A396" s="473" t="s">
        <v>1955</v>
      </c>
      <c r="B396" s="428">
        <v>43297</v>
      </c>
      <c r="C396" s="429">
        <v>30529</v>
      </c>
      <c r="D396" s="430" t="s">
        <v>1982</v>
      </c>
      <c r="E396" s="431" t="s">
        <v>1956</v>
      </c>
      <c r="F396" s="427" t="s">
        <v>1983</v>
      </c>
      <c r="G396" s="432">
        <v>5676.58</v>
      </c>
      <c r="H396" s="433" t="s">
        <v>1912</v>
      </c>
      <c r="I396" s="461">
        <v>5676.58</v>
      </c>
    </row>
    <row r="397" spans="1:9" ht="34.200000000000003" x14ac:dyDescent="0.3">
      <c r="A397" s="473" t="s">
        <v>1955</v>
      </c>
      <c r="B397" s="428">
        <v>43311</v>
      </c>
      <c r="C397" s="429">
        <v>30559</v>
      </c>
      <c r="D397" s="430" t="s">
        <v>1984</v>
      </c>
      <c r="E397" s="431" t="s">
        <v>1956</v>
      </c>
      <c r="F397" s="427" t="s">
        <v>1957</v>
      </c>
      <c r="G397" s="432">
        <v>9644.91</v>
      </c>
      <c r="H397" s="433" t="s">
        <v>1912</v>
      </c>
      <c r="I397" s="461">
        <v>9644.91</v>
      </c>
    </row>
    <row r="398" spans="1:9" ht="22.8" x14ac:dyDescent="0.3">
      <c r="A398" s="473" t="s">
        <v>1955</v>
      </c>
      <c r="B398" s="428">
        <v>43311</v>
      </c>
      <c r="C398" s="429">
        <v>30560</v>
      </c>
      <c r="D398" s="430" t="s">
        <v>1985</v>
      </c>
      <c r="E398" s="431" t="s">
        <v>1956</v>
      </c>
      <c r="F398" s="427" t="s">
        <v>1959</v>
      </c>
      <c r="G398" s="432">
        <v>4017.2</v>
      </c>
      <c r="H398" s="433" t="s">
        <v>1912</v>
      </c>
      <c r="I398" s="461">
        <v>4017.2</v>
      </c>
    </row>
    <row r="399" spans="1:9" ht="22.8" x14ac:dyDescent="0.3">
      <c r="A399" s="473" t="s">
        <v>1955</v>
      </c>
      <c r="B399" s="428">
        <v>43311</v>
      </c>
      <c r="C399" s="429">
        <v>30561</v>
      </c>
      <c r="D399" s="430" t="s">
        <v>1986</v>
      </c>
      <c r="E399" s="431" t="s">
        <v>1956</v>
      </c>
      <c r="F399" s="427" t="s">
        <v>1959</v>
      </c>
      <c r="G399" s="432">
        <v>21979.47</v>
      </c>
      <c r="H399" s="433" t="s">
        <v>1912</v>
      </c>
      <c r="I399" s="461">
        <v>21979.47</v>
      </c>
    </row>
    <row r="400" spans="1:9" ht="22.8" x14ac:dyDescent="0.3">
      <c r="A400" s="473" t="s">
        <v>1955</v>
      </c>
      <c r="B400" s="428">
        <v>43311</v>
      </c>
      <c r="C400" s="429">
        <v>30563</v>
      </c>
      <c r="D400" s="430" t="s">
        <v>1987</v>
      </c>
      <c r="E400" s="431" t="s">
        <v>1956</v>
      </c>
      <c r="F400" s="427" t="s">
        <v>1959</v>
      </c>
      <c r="G400" s="432">
        <v>7412.03</v>
      </c>
      <c r="H400" s="433" t="s">
        <v>1912</v>
      </c>
      <c r="I400" s="461">
        <v>7412.03</v>
      </c>
    </row>
    <row r="401" spans="1:9" ht="22.8" x14ac:dyDescent="0.3">
      <c r="A401" s="473" t="s">
        <v>1955</v>
      </c>
      <c r="B401" s="428">
        <v>43301</v>
      </c>
      <c r="C401" s="429">
        <v>30551</v>
      </c>
      <c r="D401" s="430" t="s">
        <v>1988</v>
      </c>
      <c r="E401" s="431" t="s">
        <v>1956</v>
      </c>
      <c r="F401" s="427" t="s">
        <v>1975</v>
      </c>
      <c r="G401" s="432">
        <v>66.67</v>
      </c>
      <c r="H401" s="433" t="s">
        <v>1912</v>
      </c>
      <c r="I401" s="461">
        <v>66.67</v>
      </c>
    </row>
    <row r="402" spans="1:9" ht="22.8" x14ac:dyDescent="0.3">
      <c r="A402" s="473" t="s">
        <v>1955</v>
      </c>
      <c r="B402" s="428">
        <v>43301</v>
      </c>
      <c r="C402" s="429">
        <v>30553</v>
      </c>
      <c r="D402" s="430" t="s">
        <v>1989</v>
      </c>
      <c r="E402" s="431" t="s">
        <v>1956</v>
      </c>
      <c r="F402" s="427" t="s">
        <v>1983</v>
      </c>
      <c r="G402" s="432">
        <v>127.89</v>
      </c>
      <c r="H402" s="433" t="s">
        <v>1912</v>
      </c>
      <c r="I402" s="461">
        <v>127.89</v>
      </c>
    </row>
    <row r="403" spans="1:9" ht="34.200000000000003" x14ac:dyDescent="0.3">
      <c r="A403" s="473" t="s">
        <v>1955</v>
      </c>
      <c r="B403" s="428">
        <v>43312</v>
      </c>
      <c r="C403" s="429">
        <v>30596</v>
      </c>
      <c r="D403" s="430" t="s">
        <v>1990</v>
      </c>
      <c r="E403" s="431" t="s">
        <v>1956</v>
      </c>
      <c r="F403" s="427" t="s">
        <v>1957</v>
      </c>
      <c r="G403" s="432">
        <v>10868.66</v>
      </c>
      <c r="H403" s="433" t="s">
        <v>1912</v>
      </c>
      <c r="I403" s="461">
        <v>10868.66</v>
      </c>
    </row>
    <row r="404" spans="1:9" ht="22.8" x14ac:dyDescent="0.3">
      <c r="A404" s="473" t="s">
        <v>1955</v>
      </c>
      <c r="B404" s="428">
        <v>43312</v>
      </c>
      <c r="C404" s="429">
        <v>30597</v>
      </c>
      <c r="D404" s="430" t="s">
        <v>1991</v>
      </c>
      <c r="E404" s="431" t="s">
        <v>1956</v>
      </c>
      <c r="F404" s="427" t="s">
        <v>1942</v>
      </c>
      <c r="G404" s="432">
        <v>293.73</v>
      </c>
      <c r="H404" s="433" t="s">
        <v>1912</v>
      </c>
      <c r="I404" s="461">
        <v>293.73</v>
      </c>
    </row>
    <row r="405" spans="1:9" ht="22.8" x14ac:dyDescent="0.3">
      <c r="A405" s="473" t="s">
        <v>1955</v>
      </c>
      <c r="B405" s="428">
        <v>43312</v>
      </c>
      <c r="C405" s="429">
        <v>30598</v>
      </c>
      <c r="D405" s="430" t="s">
        <v>1992</v>
      </c>
      <c r="E405" s="431" t="s">
        <v>1956</v>
      </c>
      <c r="F405" s="427" t="s">
        <v>1959</v>
      </c>
      <c r="G405" s="432">
        <v>8790.49</v>
      </c>
      <c r="H405" s="433" t="s">
        <v>1912</v>
      </c>
      <c r="I405" s="461">
        <v>8790.49</v>
      </c>
    </row>
    <row r="406" spans="1:9" ht="14.4" x14ac:dyDescent="0.3">
      <c r="A406" s="473" t="s">
        <v>1955</v>
      </c>
      <c r="B406" s="428">
        <v>43312</v>
      </c>
      <c r="C406" s="429">
        <v>38094</v>
      </c>
      <c r="D406" s="430" t="s">
        <v>1993</v>
      </c>
      <c r="E406" s="431" t="s">
        <v>1956</v>
      </c>
      <c r="F406" s="427" t="s">
        <v>1958</v>
      </c>
      <c r="G406" s="432">
        <v>63344.98</v>
      </c>
      <c r="H406" s="433" t="s">
        <v>1912</v>
      </c>
      <c r="I406" s="461">
        <v>63344.98</v>
      </c>
    </row>
    <row r="407" spans="1:9" ht="22.8" x14ac:dyDescent="0.3">
      <c r="A407" s="473" t="s">
        <v>1955</v>
      </c>
      <c r="B407" s="428">
        <v>43312</v>
      </c>
      <c r="C407" s="429">
        <v>30599</v>
      </c>
      <c r="D407" s="430" t="s">
        <v>1994</v>
      </c>
      <c r="E407" s="431" t="s">
        <v>1956</v>
      </c>
      <c r="F407" s="427" t="s">
        <v>1942</v>
      </c>
      <c r="G407" s="432">
        <v>348.08</v>
      </c>
      <c r="H407" s="433" t="s">
        <v>1912</v>
      </c>
      <c r="I407" s="461">
        <v>348.08</v>
      </c>
    </row>
    <row r="408" spans="1:9" s="105" customFormat="1" ht="22.8" x14ac:dyDescent="0.3">
      <c r="A408" s="473" t="s">
        <v>1955</v>
      </c>
      <c r="B408" s="428">
        <v>43312</v>
      </c>
      <c r="C408" s="429">
        <v>30600</v>
      </c>
      <c r="D408" s="430" t="s">
        <v>1995</v>
      </c>
      <c r="E408" s="431" t="s">
        <v>1956</v>
      </c>
      <c r="F408" s="427" t="s">
        <v>1959</v>
      </c>
      <c r="G408" s="432">
        <v>6717.98</v>
      </c>
      <c r="H408" s="433" t="s">
        <v>1912</v>
      </c>
      <c r="I408" s="461">
        <v>6717.98</v>
      </c>
    </row>
    <row r="409" spans="1:9" s="105" customFormat="1" ht="34.200000000000003" x14ac:dyDescent="0.3">
      <c r="A409" s="473" t="s">
        <v>1955</v>
      </c>
      <c r="B409" s="428">
        <v>43312</v>
      </c>
      <c r="C409" s="429">
        <v>30644</v>
      </c>
      <c r="D409" s="430" t="s">
        <v>1996</v>
      </c>
      <c r="E409" s="431" t="s">
        <v>1956</v>
      </c>
      <c r="F409" s="427" t="s">
        <v>1997</v>
      </c>
      <c r="G409" s="432">
        <v>17612.919999999998</v>
      </c>
      <c r="H409" s="433" t="s">
        <v>1912</v>
      </c>
      <c r="I409" s="461">
        <v>17612.919999999998</v>
      </c>
    </row>
    <row r="410" spans="1:9" s="105" customFormat="1" ht="22.8" x14ac:dyDescent="0.3">
      <c r="A410" s="473" t="s">
        <v>1955</v>
      </c>
      <c r="B410" s="428">
        <v>43312</v>
      </c>
      <c r="C410" s="429">
        <v>30645</v>
      </c>
      <c r="D410" s="430" t="s">
        <v>1998</v>
      </c>
      <c r="E410" s="431" t="s">
        <v>1956</v>
      </c>
      <c r="F410" s="427" t="s">
        <v>1942</v>
      </c>
      <c r="G410" s="432">
        <v>1458.89</v>
      </c>
      <c r="H410" s="433" t="s">
        <v>1912</v>
      </c>
      <c r="I410" s="461">
        <v>1458.89</v>
      </c>
    </row>
    <row r="411" spans="1:9" s="105" customFormat="1" ht="22.8" x14ac:dyDescent="0.3">
      <c r="A411" s="473" t="s">
        <v>1955</v>
      </c>
      <c r="B411" s="428">
        <v>43312</v>
      </c>
      <c r="C411" s="429">
        <v>30646</v>
      </c>
      <c r="D411" s="430" t="s">
        <v>1999</v>
      </c>
      <c r="E411" s="431" t="s">
        <v>1956</v>
      </c>
      <c r="F411" s="427" t="s">
        <v>1959</v>
      </c>
      <c r="G411" s="432">
        <v>22825.51</v>
      </c>
      <c r="H411" s="433" t="s">
        <v>1912</v>
      </c>
      <c r="I411" s="461">
        <v>22825.51</v>
      </c>
    </row>
    <row r="412" spans="1:9" s="105" customFormat="1" ht="22.8" x14ac:dyDescent="0.3">
      <c r="A412" s="473" t="s">
        <v>1955</v>
      </c>
      <c r="B412" s="428">
        <v>43312</v>
      </c>
      <c r="C412" s="429">
        <v>38107</v>
      </c>
      <c r="D412" s="430" t="s">
        <v>2000</v>
      </c>
      <c r="E412" s="431" t="s">
        <v>1956</v>
      </c>
      <c r="F412" s="427" t="s">
        <v>1950</v>
      </c>
      <c r="G412" s="432">
        <v>4981.55</v>
      </c>
      <c r="H412" s="433" t="s">
        <v>1912</v>
      </c>
      <c r="I412" s="461">
        <v>4981.55</v>
      </c>
    </row>
    <row r="413" spans="1:9" s="105" customFormat="1" ht="22.8" x14ac:dyDescent="0.3">
      <c r="A413" s="473" t="s">
        <v>1955</v>
      </c>
      <c r="B413" s="428">
        <v>43312</v>
      </c>
      <c r="C413" s="429">
        <v>38111</v>
      </c>
      <c r="D413" s="430" t="s">
        <v>2001</v>
      </c>
      <c r="E413" s="431" t="s">
        <v>1956</v>
      </c>
      <c r="F413" s="427" t="s">
        <v>1942</v>
      </c>
      <c r="G413" s="432">
        <v>11144.68</v>
      </c>
      <c r="H413" s="433" t="s">
        <v>1912</v>
      </c>
      <c r="I413" s="461">
        <v>11144.68</v>
      </c>
    </row>
    <row r="414" spans="1:9" s="105" customFormat="1" ht="22.8" x14ac:dyDescent="0.3">
      <c r="A414" s="473" t="s">
        <v>1955</v>
      </c>
      <c r="B414" s="428">
        <v>43312</v>
      </c>
      <c r="C414" s="429">
        <v>30669</v>
      </c>
      <c r="D414" s="430" t="s">
        <v>2002</v>
      </c>
      <c r="E414" s="431" t="s">
        <v>1956</v>
      </c>
      <c r="F414" s="427" t="s">
        <v>1959</v>
      </c>
      <c r="G414" s="432">
        <v>16764.09</v>
      </c>
      <c r="H414" s="433" t="s">
        <v>1912</v>
      </c>
      <c r="I414" s="461">
        <v>16764.09</v>
      </c>
    </row>
    <row r="415" spans="1:9" s="105" customFormat="1" ht="22.8" x14ac:dyDescent="0.3">
      <c r="A415" s="473" t="s">
        <v>1955</v>
      </c>
      <c r="B415" s="428">
        <v>43312</v>
      </c>
      <c r="C415" s="429">
        <v>30664</v>
      </c>
      <c r="D415" s="430" t="s">
        <v>2003</v>
      </c>
      <c r="E415" s="431" t="s">
        <v>1956</v>
      </c>
      <c r="F415" s="427" t="s">
        <v>1942</v>
      </c>
      <c r="G415" s="432">
        <v>3282.61</v>
      </c>
      <c r="H415" s="433" t="s">
        <v>1912</v>
      </c>
      <c r="I415" s="461">
        <v>3282.61</v>
      </c>
    </row>
    <row r="416" spans="1:9" s="105" customFormat="1" ht="22.8" x14ac:dyDescent="0.3">
      <c r="A416" s="473" t="s">
        <v>1955</v>
      </c>
      <c r="B416" s="428">
        <v>43353</v>
      </c>
      <c r="C416" s="429">
        <v>30769</v>
      </c>
      <c r="D416" s="430" t="s">
        <v>2004</v>
      </c>
      <c r="E416" s="431" t="s">
        <v>1956</v>
      </c>
      <c r="F416" s="427" t="s">
        <v>1959</v>
      </c>
      <c r="G416" s="432">
        <v>4602.5200000000004</v>
      </c>
      <c r="H416" s="433" t="s">
        <v>1912</v>
      </c>
      <c r="I416" s="461">
        <v>4602.5200000000004</v>
      </c>
    </row>
    <row r="417" spans="1:9" s="105" customFormat="1" ht="14.4" x14ac:dyDescent="0.3">
      <c r="A417" s="473" t="s">
        <v>2005</v>
      </c>
      <c r="B417" s="428">
        <v>42641</v>
      </c>
      <c r="C417" s="429">
        <v>31780</v>
      </c>
      <c r="D417" s="430" t="s">
        <v>2006</v>
      </c>
      <c r="E417" s="431" t="s">
        <v>2007</v>
      </c>
      <c r="F417" s="427" t="s">
        <v>1951</v>
      </c>
      <c r="G417" s="432">
        <v>206188.84</v>
      </c>
      <c r="H417" s="433" t="s">
        <v>1912</v>
      </c>
      <c r="I417" s="461">
        <v>93713</v>
      </c>
    </row>
    <row r="418" spans="1:9" s="105" customFormat="1" ht="22.8" x14ac:dyDescent="0.3">
      <c r="A418" s="473" t="s">
        <v>2008</v>
      </c>
      <c r="B418" s="428">
        <v>43019</v>
      </c>
      <c r="C418" s="429">
        <v>36944</v>
      </c>
      <c r="D418" s="430" t="s">
        <v>2010</v>
      </c>
      <c r="E418" s="431" t="s">
        <v>2009</v>
      </c>
      <c r="F418" s="427" t="s">
        <v>1941</v>
      </c>
      <c r="G418" s="432">
        <v>4042.31</v>
      </c>
      <c r="H418" s="433" t="s">
        <v>1912</v>
      </c>
      <c r="I418" s="461">
        <v>4042.31</v>
      </c>
    </row>
    <row r="419" spans="1:9" s="105" customFormat="1" ht="22.8" x14ac:dyDescent="0.3">
      <c r="A419" s="473" t="s">
        <v>2008</v>
      </c>
      <c r="B419" s="428">
        <v>43032</v>
      </c>
      <c r="C419" s="429">
        <v>36974</v>
      </c>
      <c r="D419" s="430" t="s">
        <v>2011</v>
      </c>
      <c r="E419" s="431" t="s">
        <v>2009</v>
      </c>
      <c r="F419" s="427" t="s">
        <v>1941</v>
      </c>
      <c r="G419" s="432">
        <v>5572.3</v>
      </c>
      <c r="H419" s="433" t="s">
        <v>1912</v>
      </c>
      <c r="I419" s="461">
        <v>5572.3</v>
      </c>
    </row>
    <row r="420" spans="1:9" s="105" customFormat="1" ht="22.8" x14ac:dyDescent="0.3">
      <c r="A420" s="473" t="s">
        <v>2008</v>
      </c>
      <c r="B420" s="428">
        <v>43038</v>
      </c>
      <c r="C420" s="429">
        <v>36995</v>
      </c>
      <c r="D420" s="430" t="s">
        <v>2012</v>
      </c>
      <c r="E420" s="431" t="s">
        <v>2009</v>
      </c>
      <c r="F420" s="427" t="s">
        <v>1941</v>
      </c>
      <c r="G420" s="432">
        <v>21818.99</v>
      </c>
      <c r="H420" s="433" t="s">
        <v>1912</v>
      </c>
      <c r="I420" s="461">
        <v>21818.99</v>
      </c>
    </row>
    <row r="421" spans="1:9" s="105" customFormat="1" ht="22.8" x14ac:dyDescent="0.3">
      <c r="A421" s="473" t="s">
        <v>2008</v>
      </c>
      <c r="B421" s="428">
        <v>43038</v>
      </c>
      <c r="C421" s="429">
        <v>36991</v>
      </c>
      <c r="D421" s="430" t="s">
        <v>2013</v>
      </c>
      <c r="E421" s="431" t="s">
        <v>2009</v>
      </c>
      <c r="F421" s="427" t="s">
        <v>1941</v>
      </c>
      <c r="G421" s="432">
        <v>1923.08</v>
      </c>
      <c r="H421" s="433" t="s">
        <v>1912</v>
      </c>
      <c r="I421" s="461">
        <v>1923.08</v>
      </c>
    </row>
    <row r="422" spans="1:9" s="105" customFormat="1" ht="22.8" x14ac:dyDescent="0.3">
      <c r="A422" s="473" t="s">
        <v>2008</v>
      </c>
      <c r="B422" s="428">
        <v>43251</v>
      </c>
      <c r="C422" s="429">
        <v>36597</v>
      </c>
      <c r="D422" s="430" t="s">
        <v>2014</v>
      </c>
      <c r="E422" s="431" t="s">
        <v>2009</v>
      </c>
      <c r="F422" s="427" t="s">
        <v>1941</v>
      </c>
      <c r="G422" s="432">
        <v>2851.57</v>
      </c>
      <c r="H422" s="433" t="s">
        <v>1912</v>
      </c>
      <c r="I422" s="461">
        <v>2851.57</v>
      </c>
    </row>
    <row r="423" spans="1:9" s="105" customFormat="1" ht="22.8" x14ac:dyDescent="0.3">
      <c r="A423" s="473" t="s">
        <v>2008</v>
      </c>
      <c r="B423" s="428">
        <v>43287</v>
      </c>
      <c r="C423" s="429">
        <v>36685</v>
      </c>
      <c r="D423" s="430" t="s">
        <v>2015</v>
      </c>
      <c r="E423" s="431" t="s">
        <v>2009</v>
      </c>
      <c r="F423" s="427" t="s">
        <v>1941</v>
      </c>
      <c r="G423" s="432">
        <v>3784.76</v>
      </c>
      <c r="H423" s="433" t="s">
        <v>1912</v>
      </c>
      <c r="I423" s="461">
        <v>3784.76</v>
      </c>
    </row>
    <row r="424" spans="1:9" s="105" customFormat="1" ht="22.8" x14ac:dyDescent="0.3">
      <c r="A424" s="473" t="s">
        <v>2008</v>
      </c>
      <c r="B424" s="428">
        <v>43287</v>
      </c>
      <c r="C424" s="429">
        <v>36694</v>
      </c>
      <c r="D424" s="430" t="s">
        <v>2016</v>
      </c>
      <c r="E424" s="431" t="s">
        <v>2009</v>
      </c>
      <c r="F424" s="427" t="s">
        <v>1941</v>
      </c>
      <c r="G424" s="432">
        <v>2851.57</v>
      </c>
      <c r="H424" s="433" t="s">
        <v>1912</v>
      </c>
      <c r="I424" s="461">
        <v>2851.57</v>
      </c>
    </row>
    <row r="425" spans="1:9" s="105" customFormat="1" ht="22.8" x14ac:dyDescent="0.3">
      <c r="A425" s="473" t="s">
        <v>2008</v>
      </c>
      <c r="B425" s="428">
        <v>43287</v>
      </c>
      <c r="C425" s="429">
        <v>36686</v>
      </c>
      <c r="D425" s="430" t="s">
        <v>2017</v>
      </c>
      <c r="E425" s="431" t="s">
        <v>2009</v>
      </c>
      <c r="F425" s="427" t="s">
        <v>1941</v>
      </c>
      <c r="G425" s="432">
        <v>6412.22</v>
      </c>
      <c r="H425" s="433" t="s">
        <v>1912</v>
      </c>
      <c r="I425" s="461">
        <v>6412.22</v>
      </c>
    </row>
    <row r="426" spans="1:9" s="105" customFormat="1" ht="22.8" x14ac:dyDescent="0.3">
      <c r="A426" s="473" t="s">
        <v>2008</v>
      </c>
      <c r="B426" s="428">
        <v>43287</v>
      </c>
      <c r="C426" s="429">
        <v>36687</v>
      </c>
      <c r="D426" s="430" t="s">
        <v>2018</v>
      </c>
      <c r="E426" s="431" t="s">
        <v>2009</v>
      </c>
      <c r="F426" s="427" t="s">
        <v>1941</v>
      </c>
      <c r="G426" s="432">
        <v>812</v>
      </c>
      <c r="H426" s="433" t="s">
        <v>1912</v>
      </c>
      <c r="I426" s="461">
        <v>812</v>
      </c>
    </row>
    <row r="427" spans="1:9" s="105" customFormat="1" ht="22.8" x14ac:dyDescent="0.3">
      <c r="A427" s="473" t="s">
        <v>2008</v>
      </c>
      <c r="B427" s="428">
        <v>43311</v>
      </c>
      <c r="C427" s="429">
        <v>36735</v>
      </c>
      <c r="D427" s="430" t="s">
        <v>2019</v>
      </c>
      <c r="E427" s="431" t="s">
        <v>2009</v>
      </c>
      <c r="F427" s="427" t="s">
        <v>1941</v>
      </c>
      <c r="G427" s="432">
        <v>928.26</v>
      </c>
      <c r="H427" s="433" t="s">
        <v>1912</v>
      </c>
      <c r="I427" s="461">
        <v>928.26</v>
      </c>
    </row>
    <row r="428" spans="1:9" s="105" customFormat="1" ht="22.8" x14ac:dyDescent="0.3">
      <c r="A428" s="473" t="s">
        <v>2008</v>
      </c>
      <c r="B428" s="428">
        <v>43312</v>
      </c>
      <c r="C428" s="429">
        <v>36818</v>
      </c>
      <c r="D428" s="430" t="s">
        <v>2020</v>
      </c>
      <c r="E428" s="431" t="s">
        <v>2009</v>
      </c>
      <c r="F428" s="427" t="s">
        <v>1941</v>
      </c>
      <c r="G428" s="432">
        <v>44186.64</v>
      </c>
      <c r="H428" s="433" t="s">
        <v>1912</v>
      </c>
      <c r="I428" s="461">
        <v>44186.64</v>
      </c>
    </row>
    <row r="429" spans="1:9" s="105" customFormat="1" ht="22.8" x14ac:dyDescent="0.3">
      <c r="A429" s="473" t="s">
        <v>2008</v>
      </c>
      <c r="B429" s="428">
        <v>43312</v>
      </c>
      <c r="C429" s="429">
        <v>36837</v>
      </c>
      <c r="D429" s="430" t="s">
        <v>2021</v>
      </c>
      <c r="E429" s="431" t="s">
        <v>2009</v>
      </c>
      <c r="F429" s="427" t="s">
        <v>1941</v>
      </c>
      <c r="G429" s="432">
        <v>876.84</v>
      </c>
      <c r="H429" s="433" t="s">
        <v>1912</v>
      </c>
      <c r="I429" s="461">
        <v>876.84</v>
      </c>
    </row>
    <row r="430" spans="1:9" s="105" customFormat="1" ht="22.8" x14ac:dyDescent="0.3">
      <c r="A430" s="473" t="s">
        <v>2022</v>
      </c>
      <c r="B430" s="428">
        <v>42818</v>
      </c>
      <c r="C430" s="429">
        <v>30557</v>
      </c>
      <c r="D430" s="430" t="s">
        <v>2023</v>
      </c>
      <c r="E430" s="431" t="s">
        <v>2024</v>
      </c>
      <c r="F430" s="427" t="s">
        <v>2025</v>
      </c>
      <c r="G430" s="432">
        <v>16077.6</v>
      </c>
      <c r="H430" s="433" t="s">
        <v>1912</v>
      </c>
      <c r="I430" s="461">
        <v>16077.6</v>
      </c>
    </row>
    <row r="431" spans="1:9" s="105" customFormat="1" ht="22.8" x14ac:dyDescent="0.3">
      <c r="A431" s="473" t="s">
        <v>2022</v>
      </c>
      <c r="B431" s="428">
        <v>42818</v>
      </c>
      <c r="C431" s="429">
        <v>30558</v>
      </c>
      <c r="D431" s="430" t="s">
        <v>2026</v>
      </c>
      <c r="E431" s="431" t="s">
        <v>2024</v>
      </c>
      <c r="F431" s="427" t="s">
        <v>2025</v>
      </c>
      <c r="G431" s="432">
        <v>16077.6</v>
      </c>
      <c r="H431" s="433" t="s">
        <v>1912</v>
      </c>
      <c r="I431" s="461">
        <v>16077.6</v>
      </c>
    </row>
    <row r="432" spans="1:9" s="105" customFormat="1" ht="22.8" x14ac:dyDescent="0.3">
      <c r="A432" s="473" t="s">
        <v>2022</v>
      </c>
      <c r="B432" s="428">
        <v>42846</v>
      </c>
      <c r="C432" s="429">
        <v>30768</v>
      </c>
      <c r="D432" s="430" t="s">
        <v>2027</v>
      </c>
      <c r="E432" s="431" t="s">
        <v>2024</v>
      </c>
      <c r="F432" s="427" t="s">
        <v>2025</v>
      </c>
      <c r="G432" s="432">
        <v>16077.6</v>
      </c>
      <c r="H432" s="433" t="s">
        <v>1912</v>
      </c>
      <c r="I432" s="461">
        <v>16077.6</v>
      </c>
    </row>
    <row r="433" spans="1:9" s="105" customFormat="1" ht="22.8" x14ac:dyDescent="0.3">
      <c r="A433" s="473" t="s">
        <v>2022</v>
      </c>
      <c r="B433" s="428">
        <v>42975</v>
      </c>
      <c r="C433" s="429">
        <v>36848</v>
      </c>
      <c r="D433" s="430" t="s">
        <v>2028</v>
      </c>
      <c r="E433" s="431" t="s">
        <v>2024</v>
      </c>
      <c r="F433" s="427" t="s">
        <v>2025</v>
      </c>
      <c r="G433" s="432">
        <v>7266.46</v>
      </c>
      <c r="H433" s="433" t="s">
        <v>1912</v>
      </c>
      <c r="I433" s="461">
        <v>7266.46</v>
      </c>
    </row>
    <row r="434" spans="1:9" s="106" customFormat="1" ht="22.8" x14ac:dyDescent="0.3">
      <c r="A434" s="473" t="s">
        <v>2022</v>
      </c>
      <c r="B434" s="428">
        <v>42975</v>
      </c>
      <c r="C434" s="429">
        <v>36849</v>
      </c>
      <c r="D434" s="430" t="s">
        <v>2029</v>
      </c>
      <c r="E434" s="431" t="s">
        <v>2024</v>
      </c>
      <c r="F434" s="427" t="s">
        <v>2025</v>
      </c>
      <c r="G434" s="432">
        <v>1768.28</v>
      </c>
      <c r="H434" s="433" t="s">
        <v>1912</v>
      </c>
      <c r="I434" s="461">
        <v>1768.28</v>
      </c>
    </row>
    <row r="435" spans="1:9" s="106" customFormat="1" ht="22.8" x14ac:dyDescent="0.3">
      <c r="A435" s="473" t="s">
        <v>2030</v>
      </c>
      <c r="B435" s="428">
        <v>42818</v>
      </c>
      <c r="C435" s="429">
        <v>30535</v>
      </c>
      <c r="D435" s="430" t="s">
        <v>2033</v>
      </c>
      <c r="E435" s="431" t="s">
        <v>2031</v>
      </c>
      <c r="F435" s="427" t="s">
        <v>2032</v>
      </c>
      <c r="G435" s="432">
        <v>48024</v>
      </c>
      <c r="H435" s="433" t="s">
        <v>1912</v>
      </c>
      <c r="I435" s="461">
        <v>48024</v>
      </c>
    </row>
    <row r="436" spans="1:9" s="106" customFormat="1" ht="14.4" x14ac:dyDescent="0.3">
      <c r="A436" s="473" t="s">
        <v>2034</v>
      </c>
      <c r="B436" s="428">
        <v>42825</v>
      </c>
      <c r="C436" s="429">
        <v>30603</v>
      </c>
      <c r="D436" s="430" t="s">
        <v>2035</v>
      </c>
      <c r="E436" s="431" t="s">
        <v>2036</v>
      </c>
      <c r="F436" s="427" t="s">
        <v>1933</v>
      </c>
      <c r="G436" s="432">
        <v>75063.55</v>
      </c>
      <c r="H436" s="433" t="s">
        <v>1912</v>
      </c>
      <c r="I436" s="461">
        <v>60050.840000000004</v>
      </c>
    </row>
    <row r="437" spans="1:9" s="106" customFormat="1" ht="14.4" x14ac:dyDescent="0.3">
      <c r="A437" s="473" t="s">
        <v>2034</v>
      </c>
      <c r="B437" s="428">
        <v>42825</v>
      </c>
      <c r="C437" s="429">
        <v>30604</v>
      </c>
      <c r="D437" s="430" t="s">
        <v>2037</v>
      </c>
      <c r="E437" s="431" t="s">
        <v>2036</v>
      </c>
      <c r="F437" s="427" t="s">
        <v>1933</v>
      </c>
      <c r="G437" s="432">
        <v>90886.07</v>
      </c>
      <c r="H437" s="433" t="s">
        <v>1912</v>
      </c>
      <c r="I437" s="461">
        <v>90886.07</v>
      </c>
    </row>
    <row r="438" spans="1:9" s="106" customFormat="1" ht="14.4" x14ac:dyDescent="0.3">
      <c r="A438" s="473" t="s">
        <v>2034</v>
      </c>
      <c r="B438" s="428">
        <v>42825</v>
      </c>
      <c r="C438" s="429">
        <v>30605</v>
      </c>
      <c r="D438" s="430" t="s">
        <v>2038</v>
      </c>
      <c r="E438" s="431" t="s">
        <v>2036</v>
      </c>
      <c r="F438" s="427" t="s">
        <v>1933</v>
      </c>
      <c r="G438" s="432">
        <v>97151.039999999994</v>
      </c>
      <c r="H438" s="433" t="s">
        <v>1912</v>
      </c>
      <c r="I438" s="461">
        <v>97151.039999999994</v>
      </c>
    </row>
    <row r="439" spans="1:9" s="105" customFormat="1" ht="14.4" x14ac:dyDescent="0.3">
      <c r="A439" s="473" t="s">
        <v>2034</v>
      </c>
      <c r="B439" s="428">
        <v>42825</v>
      </c>
      <c r="C439" s="429">
        <v>30607</v>
      </c>
      <c r="D439" s="430" t="s">
        <v>2039</v>
      </c>
      <c r="E439" s="431" t="s">
        <v>2036</v>
      </c>
      <c r="F439" s="427" t="s">
        <v>1933</v>
      </c>
      <c r="G439" s="432">
        <v>88105.4</v>
      </c>
      <c r="H439" s="433" t="s">
        <v>1912</v>
      </c>
      <c r="I439" s="461">
        <v>88105.4</v>
      </c>
    </row>
    <row r="440" spans="1:9" s="105" customFormat="1" ht="14.4" x14ac:dyDescent="0.3">
      <c r="A440" s="473" t="s">
        <v>2034</v>
      </c>
      <c r="B440" s="428">
        <v>42837</v>
      </c>
      <c r="C440" s="429">
        <v>30723</v>
      </c>
      <c r="D440" s="430" t="s">
        <v>2040</v>
      </c>
      <c r="E440" s="431" t="s">
        <v>2036</v>
      </c>
      <c r="F440" s="427" t="s">
        <v>1933</v>
      </c>
      <c r="G440" s="432">
        <v>87600.52</v>
      </c>
      <c r="H440" s="433" t="s">
        <v>1912</v>
      </c>
      <c r="I440" s="461">
        <v>87600.52</v>
      </c>
    </row>
    <row r="441" spans="1:9" s="105" customFormat="1" ht="14.4" x14ac:dyDescent="0.3">
      <c r="A441" s="473" t="s">
        <v>2041</v>
      </c>
      <c r="B441" s="428" t="s">
        <v>3778</v>
      </c>
      <c r="C441" s="429" t="s">
        <v>3793</v>
      </c>
      <c r="D441" s="430" t="s">
        <v>3794</v>
      </c>
      <c r="E441" s="431" t="s">
        <v>2042</v>
      </c>
      <c r="F441" s="427" t="s">
        <v>2043</v>
      </c>
      <c r="G441" s="432">
        <v>117740</v>
      </c>
      <c r="H441" s="433" t="s">
        <v>1912</v>
      </c>
      <c r="I441" s="461">
        <v>117740</v>
      </c>
    </row>
    <row r="442" spans="1:9" s="105" customFormat="1" ht="14.4" x14ac:dyDescent="0.3">
      <c r="A442" s="473" t="s">
        <v>2041</v>
      </c>
      <c r="B442" s="428" t="s">
        <v>3795</v>
      </c>
      <c r="C442" s="429" t="s">
        <v>3796</v>
      </c>
      <c r="D442" s="430" t="s">
        <v>3187</v>
      </c>
      <c r="E442" s="431" t="s">
        <v>2042</v>
      </c>
      <c r="F442" s="427" t="s">
        <v>2043</v>
      </c>
      <c r="G442" s="432">
        <v>144536</v>
      </c>
      <c r="H442" s="433" t="s">
        <v>1912</v>
      </c>
      <c r="I442" s="461">
        <v>144536</v>
      </c>
    </row>
    <row r="443" spans="1:9" s="105" customFormat="1" ht="14.4" x14ac:dyDescent="0.3">
      <c r="A443" s="473" t="s">
        <v>2041</v>
      </c>
      <c r="B443" s="428" t="s">
        <v>3782</v>
      </c>
      <c r="C443" s="429" t="s">
        <v>3797</v>
      </c>
      <c r="D443" s="430" t="s">
        <v>3798</v>
      </c>
      <c r="E443" s="431" t="s">
        <v>2042</v>
      </c>
      <c r="F443" s="427" t="s">
        <v>2043</v>
      </c>
      <c r="G443" s="432">
        <v>82012</v>
      </c>
      <c r="H443" s="433" t="s">
        <v>1912</v>
      </c>
      <c r="I443" s="461">
        <v>82012</v>
      </c>
    </row>
    <row r="444" spans="1:9" s="105" customFormat="1" ht="14.4" x14ac:dyDescent="0.3">
      <c r="A444" s="473" t="s">
        <v>2041</v>
      </c>
      <c r="B444" s="428" t="s">
        <v>4501</v>
      </c>
      <c r="C444" s="429" t="s">
        <v>4578</v>
      </c>
      <c r="D444" s="430" t="s">
        <v>4579</v>
      </c>
      <c r="E444" s="431" t="s">
        <v>2042</v>
      </c>
      <c r="F444" s="427" t="s">
        <v>2043</v>
      </c>
      <c r="G444" s="432">
        <v>75400</v>
      </c>
      <c r="H444" s="433" t="s">
        <v>1912</v>
      </c>
      <c r="I444" s="461">
        <v>75400</v>
      </c>
    </row>
    <row r="445" spans="1:9" s="105" customFormat="1" ht="14.4" x14ac:dyDescent="0.3">
      <c r="A445" s="473" t="s">
        <v>2041</v>
      </c>
      <c r="B445" s="428" t="s">
        <v>4506</v>
      </c>
      <c r="C445" s="429" t="s">
        <v>4580</v>
      </c>
      <c r="D445" s="430" t="s">
        <v>4581</v>
      </c>
      <c r="E445" s="431" t="s">
        <v>2042</v>
      </c>
      <c r="F445" s="427" t="s">
        <v>2043</v>
      </c>
      <c r="G445" s="432">
        <v>75400</v>
      </c>
      <c r="H445" s="433" t="s">
        <v>1912</v>
      </c>
      <c r="I445" s="461">
        <v>75400</v>
      </c>
    </row>
    <row r="446" spans="1:9" s="105" customFormat="1" ht="14.4" x14ac:dyDescent="0.3">
      <c r="A446" s="473" t="s">
        <v>2048</v>
      </c>
      <c r="B446" s="428">
        <v>43339</v>
      </c>
      <c r="C446" s="429">
        <v>30761</v>
      </c>
      <c r="D446" s="430" t="s">
        <v>2049</v>
      </c>
      <c r="E446" s="431" t="s">
        <v>2050</v>
      </c>
      <c r="F446" s="427" t="s">
        <v>2051</v>
      </c>
      <c r="G446" s="432">
        <v>122580</v>
      </c>
      <c r="H446" s="433" t="s">
        <v>1912</v>
      </c>
      <c r="I446" s="461">
        <v>122580</v>
      </c>
    </row>
    <row r="447" spans="1:9" ht="14.4" x14ac:dyDescent="0.3">
      <c r="A447" s="473" t="s">
        <v>2054</v>
      </c>
      <c r="B447" s="428">
        <v>42592</v>
      </c>
      <c r="C447" s="429">
        <v>36861</v>
      </c>
      <c r="D447" s="430" t="s">
        <v>2055</v>
      </c>
      <c r="E447" s="431" t="s">
        <v>2056</v>
      </c>
      <c r="F447" s="427" t="s">
        <v>2057</v>
      </c>
      <c r="G447" s="432">
        <v>17316.48</v>
      </c>
      <c r="H447" s="433" t="s">
        <v>1912</v>
      </c>
      <c r="I447" s="461">
        <v>17316.48</v>
      </c>
    </row>
    <row r="448" spans="1:9" ht="14.4" x14ac:dyDescent="0.3">
      <c r="A448" s="473" t="s">
        <v>2054</v>
      </c>
      <c r="B448" s="428">
        <v>42632</v>
      </c>
      <c r="C448" s="429">
        <v>36991</v>
      </c>
      <c r="D448" s="430" t="s">
        <v>2058</v>
      </c>
      <c r="E448" s="431" t="s">
        <v>2056</v>
      </c>
      <c r="F448" s="427" t="s">
        <v>2057</v>
      </c>
      <c r="G448" s="432">
        <v>12238</v>
      </c>
      <c r="H448" s="433" t="s">
        <v>1912</v>
      </c>
      <c r="I448" s="461">
        <v>12238</v>
      </c>
    </row>
    <row r="449" spans="1:9" ht="14.4" x14ac:dyDescent="0.3">
      <c r="A449" s="473" t="s">
        <v>2054</v>
      </c>
      <c r="B449" s="428">
        <v>42632</v>
      </c>
      <c r="C449" s="429">
        <v>36992</v>
      </c>
      <c r="D449" s="430" t="s">
        <v>2059</v>
      </c>
      <c r="E449" s="431" t="s">
        <v>2056</v>
      </c>
      <c r="F449" s="427" t="s">
        <v>2057</v>
      </c>
      <c r="G449" s="432">
        <v>21228</v>
      </c>
      <c r="H449" s="433" t="s">
        <v>1912</v>
      </c>
      <c r="I449" s="461">
        <v>21228</v>
      </c>
    </row>
    <row r="450" spans="1:9" ht="14.4" x14ac:dyDescent="0.3">
      <c r="A450" s="473" t="s">
        <v>2054</v>
      </c>
      <c r="B450" s="428">
        <v>42632</v>
      </c>
      <c r="C450" s="429">
        <v>36993</v>
      </c>
      <c r="D450" s="430" t="s">
        <v>2060</v>
      </c>
      <c r="E450" s="431" t="s">
        <v>2056</v>
      </c>
      <c r="F450" s="427" t="s">
        <v>2057</v>
      </c>
      <c r="G450" s="432">
        <v>27865</v>
      </c>
      <c r="H450" s="433" t="s">
        <v>1912</v>
      </c>
      <c r="I450" s="461">
        <v>27865</v>
      </c>
    </row>
    <row r="451" spans="1:9" ht="14.4" x14ac:dyDescent="0.3">
      <c r="A451" s="473" t="s">
        <v>2054</v>
      </c>
      <c r="B451" s="428">
        <v>42635</v>
      </c>
      <c r="C451" s="429">
        <v>37015</v>
      </c>
      <c r="D451" s="430" t="s">
        <v>2061</v>
      </c>
      <c r="E451" s="431" t="s">
        <v>2056</v>
      </c>
      <c r="F451" s="427" t="s">
        <v>2057</v>
      </c>
      <c r="G451" s="432">
        <v>5278</v>
      </c>
      <c r="H451" s="433" t="s">
        <v>1912</v>
      </c>
      <c r="I451" s="461">
        <v>5278</v>
      </c>
    </row>
    <row r="452" spans="1:9" ht="14.4" x14ac:dyDescent="0.3">
      <c r="A452" s="473" t="s">
        <v>2054</v>
      </c>
      <c r="B452" s="428">
        <v>42689</v>
      </c>
      <c r="C452" s="429">
        <v>37074</v>
      </c>
      <c r="D452" s="430" t="s">
        <v>2062</v>
      </c>
      <c r="E452" s="431" t="s">
        <v>2056</v>
      </c>
      <c r="F452" s="427" t="s">
        <v>2057</v>
      </c>
      <c r="G452" s="432">
        <v>26364.48</v>
      </c>
      <c r="H452" s="433" t="s">
        <v>1912</v>
      </c>
      <c r="I452" s="461">
        <v>26364.48</v>
      </c>
    </row>
    <row r="453" spans="1:9" s="105" customFormat="1" ht="14.4" x14ac:dyDescent="0.3">
      <c r="A453" s="473" t="s">
        <v>2054</v>
      </c>
      <c r="B453" s="428">
        <v>42699</v>
      </c>
      <c r="C453" s="429">
        <v>37094</v>
      </c>
      <c r="D453" s="430" t="s">
        <v>2063</v>
      </c>
      <c r="E453" s="431" t="s">
        <v>2056</v>
      </c>
      <c r="F453" s="427" t="s">
        <v>2057</v>
      </c>
      <c r="G453" s="432">
        <v>29256.36</v>
      </c>
      <c r="H453" s="433" t="s">
        <v>1912</v>
      </c>
      <c r="I453" s="461">
        <v>29256.36</v>
      </c>
    </row>
    <row r="454" spans="1:9" s="105" customFormat="1" ht="14.4" x14ac:dyDescent="0.3">
      <c r="A454" s="473" t="s">
        <v>2054</v>
      </c>
      <c r="B454" s="428">
        <v>42699</v>
      </c>
      <c r="C454" s="429">
        <v>37095</v>
      </c>
      <c r="D454" s="430" t="s">
        <v>2064</v>
      </c>
      <c r="E454" s="431" t="s">
        <v>2056</v>
      </c>
      <c r="F454" s="427" t="s">
        <v>2057</v>
      </c>
      <c r="G454" s="432">
        <v>870</v>
      </c>
      <c r="H454" s="433" t="s">
        <v>1912</v>
      </c>
      <c r="I454" s="461">
        <v>870</v>
      </c>
    </row>
    <row r="455" spans="1:9" s="105" customFormat="1" ht="14.4" x14ac:dyDescent="0.3">
      <c r="A455" s="473" t="s">
        <v>2054</v>
      </c>
      <c r="B455" s="428">
        <v>42706</v>
      </c>
      <c r="C455" s="429">
        <v>37110</v>
      </c>
      <c r="D455" s="430" t="s">
        <v>2065</v>
      </c>
      <c r="E455" s="431" t="s">
        <v>2056</v>
      </c>
      <c r="F455" s="427" t="s">
        <v>2057</v>
      </c>
      <c r="G455" s="432">
        <v>10532.8</v>
      </c>
      <c r="H455" s="433" t="s">
        <v>1912</v>
      </c>
      <c r="I455" s="461">
        <v>10532.8</v>
      </c>
    </row>
    <row r="456" spans="1:9" s="105" customFormat="1" ht="14.4" x14ac:dyDescent="0.3">
      <c r="A456" s="473" t="s">
        <v>2054</v>
      </c>
      <c r="B456" s="428">
        <v>42706</v>
      </c>
      <c r="C456" s="429">
        <v>37111</v>
      </c>
      <c r="D456" s="430" t="s">
        <v>2066</v>
      </c>
      <c r="E456" s="431" t="s">
        <v>2056</v>
      </c>
      <c r="F456" s="427" t="s">
        <v>2057</v>
      </c>
      <c r="G456" s="432">
        <v>6496</v>
      </c>
      <c r="H456" s="433" t="s">
        <v>1912</v>
      </c>
      <c r="I456" s="461">
        <v>6496</v>
      </c>
    </row>
    <row r="457" spans="1:9" s="105" customFormat="1" ht="22.8" x14ac:dyDescent="0.3">
      <c r="A457" s="473" t="s">
        <v>2054</v>
      </c>
      <c r="B457" s="428">
        <v>42710</v>
      </c>
      <c r="C457" s="429">
        <v>37145</v>
      </c>
      <c r="D457" s="430" t="s">
        <v>2067</v>
      </c>
      <c r="E457" s="431" t="s">
        <v>2056</v>
      </c>
      <c r="F457" s="427" t="s">
        <v>1929</v>
      </c>
      <c r="G457" s="432">
        <v>754</v>
      </c>
      <c r="H457" s="433" t="s">
        <v>1912</v>
      </c>
      <c r="I457" s="461">
        <v>754</v>
      </c>
    </row>
    <row r="458" spans="1:9" s="105" customFormat="1" ht="14.4" x14ac:dyDescent="0.3">
      <c r="A458" s="473" t="s">
        <v>2054</v>
      </c>
      <c r="B458" s="428">
        <v>42710</v>
      </c>
      <c r="C458" s="429">
        <v>37146</v>
      </c>
      <c r="D458" s="430" t="s">
        <v>2068</v>
      </c>
      <c r="E458" s="431" t="s">
        <v>2056</v>
      </c>
      <c r="F458" s="427" t="s">
        <v>2057</v>
      </c>
      <c r="G458" s="432">
        <v>3016</v>
      </c>
      <c r="H458" s="433" t="s">
        <v>1912</v>
      </c>
      <c r="I458" s="461">
        <v>3016</v>
      </c>
    </row>
    <row r="459" spans="1:9" s="105" customFormat="1" ht="14.4" x14ac:dyDescent="0.3">
      <c r="A459" s="473" t="s">
        <v>2054</v>
      </c>
      <c r="B459" s="428">
        <v>42787</v>
      </c>
      <c r="C459" s="429">
        <v>36513</v>
      </c>
      <c r="D459" s="430" t="s">
        <v>2069</v>
      </c>
      <c r="E459" s="431" t="s">
        <v>2056</v>
      </c>
      <c r="F459" s="427" t="s">
        <v>2057</v>
      </c>
      <c r="G459" s="432">
        <v>16970.8</v>
      </c>
      <c r="H459" s="433" t="s">
        <v>1912</v>
      </c>
      <c r="I459" s="461">
        <v>16970.8</v>
      </c>
    </row>
    <row r="460" spans="1:9" ht="14.4" x14ac:dyDescent="0.3">
      <c r="A460" s="473" t="s">
        <v>2054</v>
      </c>
      <c r="B460" s="428">
        <v>42787</v>
      </c>
      <c r="C460" s="429">
        <v>36514</v>
      </c>
      <c r="D460" s="430" t="s">
        <v>2070</v>
      </c>
      <c r="E460" s="431" t="s">
        <v>2056</v>
      </c>
      <c r="F460" s="427" t="s">
        <v>2057</v>
      </c>
      <c r="G460" s="432">
        <v>11368</v>
      </c>
      <c r="H460" s="433" t="s">
        <v>1912</v>
      </c>
      <c r="I460" s="461">
        <v>11368</v>
      </c>
    </row>
    <row r="461" spans="1:9" ht="22.8" x14ac:dyDescent="0.3">
      <c r="A461" s="473" t="s">
        <v>2054</v>
      </c>
      <c r="B461" s="428">
        <v>42797</v>
      </c>
      <c r="C461" s="429">
        <v>36545</v>
      </c>
      <c r="D461" s="430" t="s">
        <v>2071</v>
      </c>
      <c r="E461" s="431" t="s">
        <v>2056</v>
      </c>
      <c r="F461" s="427" t="s">
        <v>1929</v>
      </c>
      <c r="G461" s="432">
        <v>208.8</v>
      </c>
      <c r="H461" s="433" t="s">
        <v>1912</v>
      </c>
      <c r="I461" s="461">
        <v>208.8</v>
      </c>
    </row>
    <row r="462" spans="1:9" ht="14.4" x14ac:dyDescent="0.3">
      <c r="A462" s="473" t="s">
        <v>2054</v>
      </c>
      <c r="B462" s="428">
        <v>42797</v>
      </c>
      <c r="C462" s="429">
        <v>36548</v>
      </c>
      <c r="D462" s="430" t="s">
        <v>2072</v>
      </c>
      <c r="E462" s="431" t="s">
        <v>2056</v>
      </c>
      <c r="F462" s="427" t="s">
        <v>2057</v>
      </c>
      <c r="G462" s="432">
        <v>16448.8</v>
      </c>
      <c r="H462" s="433" t="s">
        <v>1912</v>
      </c>
      <c r="I462" s="461">
        <v>16448.8</v>
      </c>
    </row>
    <row r="463" spans="1:9" ht="14.4" x14ac:dyDescent="0.3">
      <c r="A463" s="473" t="s">
        <v>2054</v>
      </c>
      <c r="B463" s="428">
        <v>42821</v>
      </c>
      <c r="C463" s="429">
        <v>36590</v>
      </c>
      <c r="D463" s="430" t="s">
        <v>2073</v>
      </c>
      <c r="E463" s="431" t="s">
        <v>2056</v>
      </c>
      <c r="F463" s="427" t="s">
        <v>2057</v>
      </c>
      <c r="G463" s="432">
        <v>39440</v>
      </c>
      <c r="H463" s="433" t="s">
        <v>1912</v>
      </c>
      <c r="I463" s="461">
        <v>39440</v>
      </c>
    </row>
    <row r="464" spans="1:9" ht="14.4" x14ac:dyDescent="0.3">
      <c r="A464" s="473" t="s">
        <v>2054</v>
      </c>
      <c r="B464" s="428">
        <v>43032</v>
      </c>
      <c r="C464" s="429">
        <v>36975</v>
      </c>
      <c r="D464" s="430" t="s">
        <v>2074</v>
      </c>
      <c r="E464" s="431" t="s">
        <v>2056</v>
      </c>
      <c r="F464" s="427" t="s">
        <v>2057</v>
      </c>
      <c r="G464" s="432">
        <v>1276</v>
      </c>
      <c r="H464" s="433" t="s">
        <v>1912</v>
      </c>
      <c r="I464" s="461">
        <v>1276</v>
      </c>
    </row>
    <row r="465" spans="1:9" ht="22.8" x14ac:dyDescent="0.3">
      <c r="A465" s="473" t="s">
        <v>2054</v>
      </c>
      <c r="B465" s="428">
        <v>43032</v>
      </c>
      <c r="C465" s="429">
        <v>36964</v>
      </c>
      <c r="D465" s="430" t="s">
        <v>2075</v>
      </c>
      <c r="E465" s="431" t="s">
        <v>2056</v>
      </c>
      <c r="F465" s="427" t="s">
        <v>1929</v>
      </c>
      <c r="G465" s="432">
        <v>1647.2</v>
      </c>
      <c r="H465" s="433" t="s">
        <v>1912</v>
      </c>
      <c r="I465" s="461">
        <v>1647.2</v>
      </c>
    </row>
    <row r="466" spans="1:9" ht="22.8" x14ac:dyDescent="0.3">
      <c r="A466" s="473" t="s">
        <v>2054</v>
      </c>
      <c r="B466" s="428">
        <v>43063</v>
      </c>
      <c r="C466" s="429">
        <v>37018</v>
      </c>
      <c r="D466" s="430" t="s">
        <v>2076</v>
      </c>
      <c r="E466" s="431" t="s">
        <v>2056</v>
      </c>
      <c r="F466" s="427" t="s">
        <v>1929</v>
      </c>
      <c r="G466" s="432">
        <v>928</v>
      </c>
      <c r="H466" s="433" t="s">
        <v>1912</v>
      </c>
      <c r="I466" s="461">
        <v>928</v>
      </c>
    </row>
    <row r="467" spans="1:9" ht="14.4" x14ac:dyDescent="0.3">
      <c r="A467" s="473" t="s">
        <v>2054</v>
      </c>
      <c r="B467" s="428">
        <v>43076</v>
      </c>
      <c r="C467" s="429">
        <v>37047</v>
      </c>
      <c r="D467" s="430" t="s">
        <v>2077</v>
      </c>
      <c r="E467" s="431" t="s">
        <v>2056</v>
      </c>
      <c r="F467" s="427" t="s">
        <v>2057</v>
      </c>
      <c r="G467" s="432">
        <v>4698</v>
      </c>
      <c r="H467" s="433" t="s">
        <v>1912</v>
      </c>
      <c r="I467" s="461">
        <v>4698</v>
      </c>
    </row>
    <row r="468" spans="1:9" ht="22.8" x14ac:dyDescent="0.3">
      <c r="A468" s="473" t="s">
        <v>2078</v>
      </c>
      <c r="B468" s="428">
        <v>43167</v>
      </c>
      <c r="C468" s="429">
        <v>30081</v>
      </c>
      <c r="D468" s="430" t="s">
        <v>2079</v>
      </c>
      <c r="E468" s="431" t="s">
        <v>2080</v>
      </c>
      <c r="F468" s="427" t="s">
        <v>2081</v>
      </c>
      <c r="G468" s="432">
        <v>2955.1</v>
      </c>
      <c r="H468" s="433" t="s">
        <v>1912</v>
      </c>
      <c r="I468" s="461">
        <v>2955.1</v>
      </c>
    </row>
    <row r="469" spans="1:9" ht="22.8" x14ac:dyDescent="0.3">
      <c r="A469" s="473" t="s">
        <v>2078</v>
      </c>
      <c r="B469" s="428">
        <v>43196</v>
      </c>
      <c r="C469" s="429">
        <v>30208</v>
      </c>
      <c r="D469" s="430" t="s">
        <v>2082</v>
      </c>
      <c r="E469" s="431" t="s">
        <v>2080</v>
      </c>
      <c r="F469" s="427" t="s">
        <v>2081</v>
      </c>
      <c r="G469" s="432">
        <v>2895.72</v>
      </c>
      <c r="H469" s="433" t="s">
        <v>1912</v>
      </c>
      <c r="I469" s="461">
        <v>2895.72</v>
      </c>
    </row>
    <row r="470" spans="1:9" s="105" customFormat="1" ht="22.8" x14ac:dyDescent="0.3">
      <c r="A470" s="473" t="s">
        <v>2083</v>
      </c>
      <c r="B470" s="428">
        <v>42844</v>
      </c>
      <c r="C470" s="429">
        <v>30763</v>
      </c>
      <c r="D470" s="430" t="s">
        <v>2084</v>
      </c>
      <c r="E470" s="431" t="s">
        <v>2085</v>
      </c>
      <c r="F470" s="427" t="s">
        <v>1950</v>
      </c>
      <c r="G470" s="432">
        <v>93769.76</v>
      </c>
      <c r="H470" s="433" t="s">
        <v>1912</v>
      </c>
      <c r="I470" s="461">
        <v>46885</v>
      </c>
    </row>
    <row r="471" spans="1:9" s="105" customFormat="1" ht="14.4" x14ac:dyDescent="0.3">
      <c r="A471" s="473" t="s">
        <v>2083</v>
      </c>
      <c r="B471" s="428">
        <v>42899</v>
      </c>
      <c r="C471" s="429">
        <v>31169</v>
      </c>
      <c r="D471" s="430" t="s">
        <v>2086</v>
      </c>
      <c r="E471" s="431" t="s">
        <v>2085</v>
      </c>
      <c r="F471" s="427" t="s">
        <v>2087</v>
      </c>
      <c r="G471" s="432">
        <v>32798.5</v>
      </c>
      <c r="H471" s="433" t="s">
        <v>1912</v>
      </c>
      <c r="I471" s="461">
        <v>32798.5</v>
      </c>
    </row>
    <row r="472" spans="1:9" s="105" customFormat="1" ht="14.4" x14ac:dyDescent="0.3">
      <c r="A472" s="473" t="s">
        <v>2083</v>
      </c>
      <c r="B472" s="428">
        <v>42970</v>
      </c>
      <c r="C472" s="429">
        <v>31503</v>
      </c>
      <c r="D472" s="430" t="s">
        <v>2088</v>
      </c>
      <c r="E472" s="431" t="s">
        <v>2085</v>
      </c>
      <c r="F472" s="427" t="s">
        <v>2089</v>
      </c>
      <c r="G472" s="432">
        <v>9140.7999999999993</v>
      </c>
      <c r="H472" s="433" t="s">
        <v>1912</v>
      </c>
      <c r="I472" s="461">
        <v>9140.7999999999993</v>
      </c>
    </row>
    <row r="473" spans="1:9" s="105" customFormat="1" ht="14.4" x14ac:dyDescent="0.3">
      <c r="A473" s="473" t="s">
        <v>2083</v>
      </c>
      <c r="B473" s="428">
        <v>42970</v>
      </c>
      <c r="C473" s="429">
        <v>31504</v>
      </c>
      <c r="D473" s="430" t="s">
        <v>2090</v>
      </c>
      <c r="E473" s="431" t="s">
        <v>2085</v>
      </c>
      <c r="F473" s="427" t="s">
        <v>2091</v>
      </c>
      <c r="G473" s="432">
        <v>10911.3</v>
      </c>
      <c r="H473" s="433" t="s">
        <v>1912</v>
      </c>
      <c r="I473" s="461">
        <v>10911.3</v>
      </c>
    </row>
    <row r="474" spans="1:9" s="105" customFormat="1" ht="14.4" x14ac:dyDescent="0.3">
      <c r="A474" s="473" t="s">
        <v>2083</v>
      </c>
      <c r="B474" s="428">
        <v>43025</v>
      </c>
      <c r="C474" s="429">
        <v>31827</v>
      </c>
      <c r="D474" s="430" t="s">
        <v>2092</v>
      </c>
      <c r="E474" s="431" t="s">
        <v>2085</v>
      </c>
      <c r="F474" s="427" t="s">
        <v>2093</v>
      </c>
      <c r="G474" s="432">
        <v>3856.71</v>
      </c>
      <c r="H474" s="433" t="s">
        <v>1912</v>
      </c>
      <c r="I474" s="461">
        <v>3856.71</v>
      </c>
    </row>
    <row r="475" spans="1:9" s="105" customFormat="1" ht="14.4" x14ac:dyDescent="0.3">
      <c r="A475" s="473" t="s">
        <v>2094</v>
      </c>
      <c r="B475" s="428">
        <v>43201</v>
      </c>
      <c r="C475" s="429">
        <v>30223</v>
      </c>
      <c r="D475" s="430" t="s">
        <v>2097</v>
      </c>
      <c r="E475" s="431" t="s">
        <v>2095</v>
      </c>
      <c r="F475" s="427" t="s">
        <v>2096</v>
      </c>
      <c r="G475" s="432">
        <v>29000</v>
      </c>
      <c r="H475" s="433" t="s">
        <v>1912</v>
      </c>
      <c r="I475" s="461">
        <v>29000</v>
      </c>
    </row>
    <row r="476" spans="1:9" ht="14.4" x14ac:dyDescent="0.3">
      <c r="A476" s="473" t="s">
        <v>2099</v>
      </c>
      <c r="B476" s="428" t="s">
        <v>4582</v>
      </c>
      <c r="C476" s="429" t="s">
        <v>4583</v>
      </c>
      <c r="D476" s="430" t="s">
        <v>4584</v>
      </c>
      <c r="E476" s="431" t="s">
        <v>2100</v>
      </c>
      <c r="F476" s="427" t="s">
        <v>1933</v>
      </c>
      <c r="G476" s="432">
        <v>3600</v>
      </c>
      <c r="H476" s="433" t="s">
        <v>1912</v>
      </c>
      <c r="I476" s="461">
        <v>3600</v>
      </c>
    </row>
    <row r="477" spans="1:9" ht="14.4" x14ac:dyDescent="0.3">
      <c r="A477" s="473" t="s">
        <v>2099</v>
      </c>
      <c r="B477" s="428" t="s">
        <v>4582</v>
      </c>
      <c r="C477" s="429" t="s">
        <v>4585</v>
      </c>
      <c r="D477" s="430" t="s">
        <v>4586</v>
      </c>
      <c r="E477" s="431" t="s">
        <v>2100</v>
      </c>
      <c r="F477" s="427" t="s">
        <v>1933</v>
      </c>
      <c r="G477" s="432">
        <v>5122.47</v>
      </c>
      <c r="H477" s="433" t="s">
        <v>1912</v>
      </c>
      <c r="I477" s="461">
        <v>5122.47</v>
      </c>
    </row>
    <row r="478" spans="1:9" ht="14.4" x14ac:dyDescent="0.3">
      <c r="A478" s="473" t="s">
        <v>2099</v>
      </c>
      <c r="B478" s="428" t="s">
        <v>4582</v>
      </c>
      <c r="C478" s="429" t="s">
        <v>4587</v>
      </c>
      <c r="D478" s="430" t="s">
        <v>4588</v>
      </c>
      <c r="E478" s="431" t="s">
        <v>2100</v>
      </c>
      <c r="F478" s="427" t="s">
        <v>1933</v>
      </c>
      <c r="G478" s="432">
        <v>3800</v>
      </c>
      <c r="H478" s="433" t="s">
        <v>1912</v>
      </c>
      <c r="I478" s="461">
        <v>3800</v>
      </c>
    </row>
    <row r="479" spans="1:9" ht="14.4" x14ac:dyDescent="0.3">
      <c r="A479" s="473" t="s">
        <v>2099</v>
      </c>
      <c r="B479" s="428" t="s">
        <v>4582</v>
      </c>
      <c r="C479" s="429" t="s">
        <v>4589</v>
      </c>
      <c r="D479" s="430" t="s">
        <v>4590</v>
      </c>
      <c r="E479" s="431" t="s">
        <v>2100</v>
      </c>
      <c r="F479" s="427" t="s">
        <v>1933</v>
      </c>
      <c r="G479" s="432">
        <v>15043.06</v>
      </c>
      <c r="H479" s="433" t="s">
        <v>1912</v>
      </c>
      <c r="I479" s="461">
        <v>15043.06</v>
      </c>
    </row>
    <row r="480" spans="1:9" ht="14.4" x14ac:dyDescent="0.3">
      <c r="A480" s="473" t="s">
        <v>2099</v>
      </c>
      <c r="B480" s="428" t="s">
        <v>4582</v>
      </c>
      <c r="C480" s="429" t="s">
        <v>4591</v>
      </c>
      <c r="D480" s="430" t="s">
        <v>4592</v>
      </c>
      <c r="E480" s="431" t="s">
        <v>2100</v>
      </c>
      <c r="F480" s="427" t="s">
        <v>1933</v>
      </c>
      <c r="G480" s="432">
        <v>8610</v>
      </c>
      <c r="H480" s="433" t="s">
        <v>1912</v>
      </c>
      <c r="I480" s="461">
        <v>8610</v>
      </c>
    </row>
    <row r="481" spans="1:9" s="105" customFormat="1" ht="14.4" x14ac:dyDescent="0.3">
      <c r="A481" s="473" t="s">
        <v>2099</v>
      </c>
      <c r="B481" s="428" t="s">
        <v>4582</v>
      </c>
      <c r="C481" s="429" t="s">
        <v>4593</v>
      </c>
      <c r="D481" s="430" t="s">
        <v>4594</v>
      </c>
      <c r="E481" s="431" t="s">
        <v>2100</v>
      </c>
      <c r="F481" s="427" t="s">
        <v>1933</v>
      </c>
      <c r="G481" s="432">
        <v>14693.42</v>
      </c>
      <c r="H481" s="433" t="s">
        <v>1912</v>
      </c>
      <c r="I481" s="461">
        <v>14693.42</v>
      </c>
    </row>
    <row r="482" spans="1:9" s="105" customFormat="1" ht="14.4" x14ac:dyDescent="0.3">
      <c r="A482" s="473" t="s">
        <v>2099</v>
      </c>
      <c r="B482" s="428" t="s">
        <v>4582</v>
      </c>
      <c r="C482" s="429" t="s">
        <v>4595</v>
      </c>
      <c r="D482" s="430" t="s">
        <v>4596</v>
      </c>
      <c r="E482" s="431" t="s">
        <v>2100</v>
      </c>
      <c r="F482" s="427" t="s">
        <v>1933</v>
      </c>
      <c r="G482" s="432">
        <v>4400</v>
      </c>
      <c r="H482" s="433" t="s">
        <v>1912</v>
      </c>
      <c r="I482" s="461">
        <v>4400</v>
      </c>
    </row>
    <row r="483" spans="1:9" ht="14.4" x14ac:dyDescent="0.3">
      <c r="A483" s="473" t="s">
        <v>2099</v>
      </c>
      <c r="B483" s="428" t="s">
        <v>4582</v>
      </c>
      <c r="C483" s="429" t="s">
        <v>4597</v>
      </c>
      <c r="D483" s="430" t="s">
        <v>4598</v>
      </c>
      <c r="E483" s="431" t="s">
        <v>2100</v>
      </c>
      <c r="F483" s="427" t="s">
        <v>1933</v>
      </c>
      <c r="G483" s="432">
        <v>6922.61</v>
      </c>
      <c r="H483" s="433" t="s">
        <v>1912</v>
      </c>
      <c r="I483" s="461">
        <v>6922.61</v>
      </c>
    </row>
    <row r="484" spans="1:9" s="105" customFormat="1" ht="14.4" x14ac:dyDescent="0.3">
      <c r="A484" s="473" t="s">
        <v>2099</v>
      </c>
      <c r="B484" s="428" t="s">
        <v>4582</v>
      </c>
      <c r="C484" s="429" t="s">
        <v>4599</v>
      </c>
      <c r="D484" s="430" t="s">
        <v>4600</v>
      </c>
      <c r="E484" s="431" t="s">
        <v>2100</v>
      </c>
      <c r="F484" s="427" t="s">
        <v>1933</v>
      </c>
      <c r="G484" s="432">
        <v>800</v>
      </c>
      <c r="H484" s="433" t="s">
        <v>1912</v>
      </c>
      <c r="I484" s="461">
        <v>800</v>
      </c>
    </row>
    <row r="485" spans="1:9" s="105" customFormat="1" ht="14.4" x14ac:dyDescent="0.3">
      <c r="A485" s="473" t="s">
        <v>2099</v>
      </c>
      <c r="B485" s="428" t="s">
        <v>4582</v>
      </c>
      <c r="C485" s="429" t="s">
        <v>4601</v>
      </c>
      <c r="D485" s="430" t="s">
        <v>4602</v>
      </c>
      <c r="E485" s="431" t="s">
        <v>2100</v>
      </c>
      <c r="F485" s="427" t="s">
        <v>1933</v>
      </c>
      <c r="G485" s="432">
        <v>4310.2</v>
      </c>
      <c r="H485" s="433" t="s">
        <v>1912</v>
      </c>
      <c r="I485" s="461">
        <v>4310.2</v>
      </c>
    </row>
    <row r="486" spans="1:9" s="105" customFormat="1" ht="14.4" x14ac:dyDescent="0.3">
      <c r="A486" s="473" t="s">
        <v>2099</v>
      </c>
      <c r="B486" s="428" t="s">
        <v>4582</v>
      </c>
      <c r="C486" s="429" t="s">
        <v>4603</v>
      </c>
      <c r="D486" s="430" t="s">
        <v>4604</v>
      </c>
      <c r="E486" s="431" t="s">
        <v>2100</v>
      </c>
      <c r="F486" s="427" t="s">
        <v>1933</v>
      </c>
      <c r="G486" s="432">
        <v>5800</v>
      </c>
      <c r="H486" s="433" t="s">
        <v>1912</v>
      </c>
      <c r="I486" s="461">
        <v>5800</v>
      </c>
    </row>
    <row r="487" spans="1:9" ht="14.4" x14ac:dyDescent="0.3">
      <c r="A487" s="473" t="s">
        <v>2099</v>
      </c>
      <c r="B487" s="428" t="s">
        <v>4582</v>
      </c>
      <c r="C487" s="429" t="s">
        <v>4605</v>
      </c>
      <c r="D487" s="430" t="s">
        <v>4606</v>
      </c>
      <c r="E487" s="431" t="s">
        <v>2100</v>
      </c>
      <c r="F487" s="427" t="s">
        <v>1933</v>
      </c>
      <c r="G487" s="432">
        <v>26116.959999999999</v>
      </c>
      <c r="H487" s="433" t="s">
        <v>1912</v>
      </c>
      <c r="I487" s="461">
        <v>26116.959999999999</v>
      </c>
    </row>
    <row r="488" spans="1:9" ht="14.4" x14ac:dyDescent="0.3">
      <c r="A488" s="473" t="s">
        <v>2099</v>
      </c>
      <c r="B488" s="428" t="s">
        <v>4582</v>
      </c>
      <c r="C488" s="429" t="s">
        <v>4607</v>
      </c>
      <c r="D488" s="430" t="s">
        <v>4608</v>
      </c>
      <c r="E488" s="431" t="s">
        <v>2100</v>
      </c>
      <c r="F488" s="427" t="s">
        <v>1933</v>
      </c>
      <c r="G488" s="432">
        <v>9600</v>
      </c>
      <c r="H488" s="433" t="s">
        <v>1912</v>
      </c>
      <c r="I488" s="461">
        <v>9600</v>
      </c>
    </row>
    <row r="489" spans="1:9" ht="14.4" x14ac:dyDescent="0.3">
      <c r="A489" s="473" t="s">
        <v>2099</v>
      </c>
      <c r="B489" s="428" t="s">
        <v>4582</v>
      </c>
      <c r="C489" s="429" t="s">
        <v>4609</v>
      </c>
      <c r="D489" s="430" t="s">
        <v>4610</v>
      </c>
      <c r="E489" s="431" t="s">
        <v>2100</v>
      </c>
      <c r="F489" s="427" t="s">
        <v>1933</v>
      </c>
      <c r="G489" s="432">
        <v>14923.69</v>
      </c>
      <c r="H489" s="433" t="s">
        <v>1912</v>
      </c>
      <c r="I489" s="461">
        <v>14923.69</v>
      </c>
    </row>
    <row r="490" spans="1:9" ht="14.4" x14ac:dyDescent="0.3">
      <c r="A490" s="473" t="s">
        <v>2099</v>
      </c>
      <c r="B490" s="428" t="s">
        <v>4582</v>
      </c>
      <c r="C490" s="429" t="s">
        <v>4611</v>
      </c>
      <c r="D490" s="430" t="s">
        <v>4612</v>
      </c>
      <c r="E490" s="431" t="s">
        <v>2100</v>
      </c>
      <c r="F490" s="427" t="s">
        <v>1933</v>
      </c>
      <c r="G490" s="432">
        <v>9000</v>
      </c>
      <c r="H490" s="433" t="s">
        <v>1912</v>
      </c>
      <c r="I490" s="461">
        <v>9000</v>
      </c>
    </row>
    <row r="491" spans="1:9" ht="14.4" x14ac:dyDescent="0.3">
      <c r="A491" s="473" t="s">
        <v>2099</v>
      </c>
      <c r="B491" s="428" t="s">
        <v>4613</v>
      </c>
      <c r="C491" s="429" t="s">
        <v>4614</v>
      </c>
      <c r="D491" s="430" t="s">
        <v>4615</v>
      </c>
      <c r="E491" s="431" t="s">
        <v>2100</v>
      </c>
      <c r="F491" s="427" t="s">
        <v>1933</v>
      </c>
      <c r="G491" s="432">
        <v>6000</v>
      </c>
      <c r="H491" s="433" t="s">
        <v>1912</v>
      </c>
      <c r="I491" s="461">
        <v>6000</v>
      </c>
    </row>
    <row r="492" spans="1:9" ht="14.4" x14ac:dyDescent="0.3">
      <c r="A492" s="473" t="s">
        <v>2099</v>
      </c>
      <c r="B492" s="428" t="s">
        <v>4613</v>
      </c>
      <c r="C492" s="429" t="s">
        <v>4616</v>
      </c>
      <c r="D492" s="430" t="s">
        <v>4617</v>
      </c>
      <c r="E492" s="431" t="s">
        <v>2100</v>
      </c>
      <c r="F492" s="427" t="s">
        <v>1933</v>
      </c>
      <c r="G492" s="432">
        <v>15484.82</v>
      </c>
      <c r="H492" s="433" t="s">
        <v>1912</v>
      </c>
      <c r="I492" s="461">
        <v>15484.82</v>
      </c>
    </row>
    <row r="493" spans="1:9" s="105" customFormat="1" ht="14.4" x14ac:dyDescent="0.3">
      <c r="A493" s="473" t="s">
        <v>2099</v>
      </c>
      <c r="B493" s="428" t="s">
        <v>4613</v>
      </c>
      <c r="C493" s="429" t="s">
        <v>4618</v>
      </c>
      <c r="D493" s="430" t="s">
        <v>4619</v>
      </c>
      <c r="E493" s="431" t="s">
        <v>2100</v>
      </c>
      <c r="F493" s="427" t="s">
        <v>1933</v>
      </c>
      <c r="G493" s="432">
        <v>9000.0400000000009</v>
      </c>
      <c r="H493" s="433" t="s">
        <v>1912</v>
      </c>
      <c r="I493" s="461">
        <v>9000.0400000000009</v>
      </c>
    </row>
    <row r="494" spans="1:9" s="105" customFormat="1" ht="14.4" x14ac:dyDescent="0.3">
      <c r="A494" s="473" t="s">
        <v>2099</v>
      </c>
      <c r="B494" s="428" t="s">
        <v>4613</v>
      </c>
      <c r="C494" s="429" t="s">
        <v>4620</v>
      </c>
      <c r="D494" s="430" t="s">
        <v>4621</v>
      </c>
      <c r="E494" s="431" t="s">
        <v>2100</v>
      </c>
      <c r="F494" s="427" t="s">
        <v>1933</v>
      </c>
      <c r="G494" s="432">
        <v>16504.919999999998</v>
      </c>
      <c r="H494" s="433" t="s">
        <v>1912</v>
      </c>
      <c r="I494" s="461">
        <v>16504.919999999998</v>
      </c>
    </row>
    <row r="495" spans="1:9" s="105" customFormat="1" ht="14.4" x14ac:dyDescent="0.3">
      <c r="A495" s="473" t="s">
        <v>2099</v>
      </c>
      <c r="B495" s="428" t="s">
        <v>4613</v>
      </c>
      <c r="C495" s="429" t="s">
        <v>4622</v>
      </c>
      <c r="D495" s="430" t="s">
        <v>4623</v>
      </c>
      <c r="E495" s="431" t="s">
        <v>2100</v>
      </c>
      <c r="F495" s="427" t="s">
        <v>1933</v>
      </c>
      <c r="G495" s="432">
        <v>7910</v>
      </c>
      <c r="H495" s="433" t="s">
        <v>1912</v>
      </c>
      <c r="I495" s="461">
        <v>7910</v>
      </c>
    </row>
    <row r="496" spans="1:9" s="105" customFormat="1" ht="14.4" x14ac:dyDescent="0.3">
      <c r="A496" s="473" t="s">
        <v>2099</v>
      </c>
      <c r="B496" s="428" t="s">
        <v>4613</v>
      </c>
      <c r="C496" s="429" t="s">
        <v>4624</v>
      </c>
      <c r="D496" s="430" t="s">
        <v>4625</v>
      </c>
      <c r="E496" s="431" t="s">
        <v>2100</v>
      </c>
      <c r="F496" s="427" t="s">
        <v>1933</v>
      </c>
      <c r="G496" s="432">
        <v>16634.73</v>
      </c>
      <c r="H496" s="433" t="s">
        <v>1912</v>
      </c>
      <c r="I496" s="461">
        <v>16634.73</v>
      </c>
    </row>
    <row r="497" spans="1:9" s="105" customFormat="1" ht="22.8" x14ac:dyDescent="0.3">
      <c r="A497" s="473" t="s">
        <v>2102</v>
      </c>
      <c r="B497" s="428">
        <v>42562</v>
      </c>
      <c r="C497" s="429">
        <v>36817</v>
      </c>
      <c r="D497" s="430" t="s">
        <v>2103</v>
      </c>
      <c r="E497" s="431" t="s">
        <v>2104</v>
      </c>
      <c r="F497" s="427" t="s">
        <v>1929</v>
      </c>
      <c r="G497" s="432">
        <v>41725.199999999997</v>
      </c>
      <c r="H497" s="433" t="s">
        <v>1912</v>
      </c>
      <c r="I497" s="461">
        <v>41725.199999999997</v>
      </c>
    </row>
    <row r="498" spans="1:9" s="105" customFormat="1" ht="22.8" x14ac:dyDescent="0.3">
      <c r="A498" s="473" t="s">
        <v>2102</v>
      </c>
      <c r="B498" s="428">
        <v>42613</v>
      </c>
      <c r="C498" s="429">
        <v>36900</v>
      </c>
      <c r="D498" s="430" t="s">
        <v>2105</v>
      </c>
      <c r="E498" s="431" t="s">
        <v>2104</v>
      </c>
      <c r="F498" s="427" t="s">
        <v>1929</v>
      </c>
      <c r="G498" s="432">
        <v>19720</v>
      </c>
      <c r="H498" s="433" t="s">
        <v>1912</v>
      </c>
      <c r="I498" s="461">
        <v>19720</v>
      </c>
    </row>
    <row r="499" spans="1:9" ht="22.8" x14ac:dyDescent="0.3">
      <c r="A499" s="473" t="s">
        <v>2102</v>
      </c>
      <c r="B499" s="428">
        <v>42632</v>
      </c>
      <c r="C499" s="429">
        <v>36989</v>
      </c>
      <c r="D499" s="430" t="s">
        <v>2106</v>
      </c>
      <c r="E499" s="431" t="s">
        <v>2104</v>
      </c>
      <c r="F499" s="427" t="s">
        <v>1929</v>
      </c>
      <c r="G499" s="432">
        <v>20838</v>
      </c>
      <c r="H499" s="433" t="s">
        <v>1912</v>
      </c>
      <c r="I499" s="461">
        <v>20838</v>
      </c>
    </row>
    <row r="500" spans="1:9" ht="22.8" x14ac:dyDescent="0.3">
      <c r="A500" s="473" t="s">
        <v>2102</v>
      </c>
      <c r="B500" s="428">
        <v>42635</v>
      </c>
      <c r="C500" s="429">
        <v>37013</v>
      </c>
      <c r="D500" s="430" t="s">
        <v>2107</v>
      </c>
      <c r="E500" s="431" t="s">
        <v>2104</v>
      </c>
      <c r="F500" s="427" t="s">
        <v>1929</v>
      </c>
      <c r="G500" s="432">
        <v>22377.82</v>
      </c>
      <c r="H500" s="433" t="s">
        <v>1912</v>
      </c>
      <c r="I500" s="461">
        <v>22377.82</v>
      </c>
    </row>
    <row r="501" spans="1:9" ht="22.8" x14ac:dyDescent="0.3">
      <c r="A501" s="473" t="s">
        <v>2102</v>
      </c>
      <c r="B501" s="428">
        <v>42643</v>
      </c>
      <c r="C501" s="429">
        <v>31799</v>
      </c>
      <c r="D501" s="430" t="s">
        <v>2108</v>
      </c>
      <c r="E501" s="431" t="s">
        <v>2104</v>
      </c>
      <c r="F501" s="427" t="s">
        <v>2109</v>
      </c>
      <c r="G501" s="432">
        <v>106708.39</v>
      </c>
      <c r="H501" s="433" t="s">
        <v>1912</v>
      </c>
      <c r="I501" s="461">
        <v>106708.39</v>
      </c>
    </row>
    <row r="502" spans="1:9" ht="34.200000000000003" x14ac:dyDescent="0.3">
      <c r="A502" s="473" t="s">
        <v>2110</v>
      </c>
      <c r="B502" s="428">
        <v>42807</v>
      </c>
      <c r="C502" s="429">
        <v>30426</v>
      </c>
      <c r="D502" s="430" t="s">
        <v>2111</v>
      </c>
      <c r="E502" s="431" t="s">
        <v>2112</v>
      </c>
      <c r="F502" s="427" t="s">
        <v>2113</v>
      </c>
      <c r="G502" s="432">
        <v>6960</v>
      </c>
      <c r="H502" s="433" t="s">
        <v>1912</v>
      </c>
      <c r="I502" s="461">
        <v>6960</v>
      </c>
    </row>
    <row r="503" spans="1:9" ht="34.200000000000003" x14ac:dyDescent="0.3">
      <c r="A503" s="473" t="s">
        <v>2110</v>
      </c>
      <c r="B503" s="428">
        <v>42794</v>
      </c>
      <c r="C503" s="429">
        <v>30306</v>
      </c>
      <c r="D503" s="430" t="s">
        <v>2114</v>
      </c>
      <c r="E503" s="431" t="s">
        <v>2112</v>
      </c>
      <c r="F503" s="427" t="s">
        <v>2113</v>
      </c>
      <c r="G503" s="432">
        <v>6960</v>
      </c>
      <c r="H503" s="433" t="s">
        <v>1912</v>
      </c>
      <c r="I503" s="461">
        <v>6960</v>
      </c>
    </row>
    <row r="504" spans="1:9" s="105" customFormat="1" ht="34.200000000000003" x14ac:dyDescent="0.3">
      <c r="A504" s="473" t="s">
        <v>2115</v>
      </c>
      <c r="B504" s="428">
        <v>43312</v>
      </c>
      <c r="C504" s="429">
        <v>30659</v>
      </c>
      <c r="D504" s="430" t="s">
        <v>2116</v>
      </c>
      <c r="E504" s="431" t="s">
        <v>2117</v>
      </c>
      <c r="F504" s="427" t="s">
        <v>2118</v>
      </c>
      <c r="G504" s="432">
        <v>5338.32</v>
      </c>
      <c r="H504" s="433" t="s">
        <v>1912</v>
      </c>
      <c r="I504" s="461">
        <v>5338.32</v>
      </c>
    </row>
    <row r="505" spans="1:9" s="105" customFormat="1" ht="22.8" x14ac:dyDescent="0.3">
      <c r="A505" s="473" t="s">
        <v>2119</v>
      </c>
      <c r="B505" s="428">
        <v>42565</v>
      </c>
      <c r="C505" s="429">
        <v>65085</v>
      </c>
      <c r="D505" s="430" t="s">
        <v>2120</v>
      </c>
      <c r="E505" s="431" t="s">
        <v>2121</v>
      </c>
      <c r="F505" s="427" t="s">
        <v>2122</v>
      </c>
      <c r="G505" s="432">
        <v>33060</v>
      </c>
      <c r="H505" s="433" t="s">
        <v>1912</v>
      </c>
      <c r="I505" s="461">
        <v>16530</v>
      </c>
    </row>
    <row r="506" spans="1:9" s="105" customFormat="1" ht="22.8" x14ac:dyDescent="0.3">
      <c r="A506" s="473" t="s">
        <v>2119</v>
      </c>
      <c r="B506" s="428">
        <v>42565</v>
      </c>
      <c r="C506" s="429">
        <v>65086</v>
      </c>
      <c r="D506" s="430" t="s">
        <v>2123</v>
      </c>
      <c r="E506" s="431" t="s">
        <v>2121</v>
      </c>
      <c r="F506" s="427" t="s">
        <v>2122</v>
      </c>
      <c r="G506" s="432">
        <v>89320</v>
      </c>
      <c r="H506" s="433" t="s">
        <v>1912</v>
      </c>
      <c r="I506" s="461">
        <v>44660</v>
      </c>
    </row>
    <row r="507" spans="1:9" s="105" customFormat="1" ht="22.8" x14ac:dyDescent="0.3">
      <c r="A507" s="473" t="s">
        <v>2119</v>
      </c>
      <c r="B507" s="428">
        <v>42639</v>
      </c>
      <c r="C507" s="429">
        <v>37022</v>
      </c>
      <c r="D507" s="430" t="s">
        <v>2124</v>
      </c>
      <c r="E507" s="431" t="s">
        <v>2121</v>
      </c>
      <c r="F507" s="427" t="s">
        <v>2122</v>
      </c>
      <c r="G507" s="432">
        <v>34568</v>
      </c>
      <c r="H507" s="433" t="s">
        <v>1912</v>
      </c>
      <c r="I507" s="461">
        <v>34568</v>
      </c>
    </row>
    <row r="508" spans="1:9" s="105" customFormat="1" ht="22.8" x14ac:dyDescent="0.3">
      <c r="A508" s="473" t="s">
        <v>2126</v>
      </c>
      <c r="B508" s="428">
        <v>42794</v>
      </c>
      <c r="C508" s="429">
        <v>36543</v>
      </c>
      <c r="D508" s="430" t="s">
        <v>1923</v>
      </c>
      <c r="E508" s="431" t="s">
        <v>2127</v>
      </c>
      <c r="F508" s="427" t="s">
        <v>2128</v>
      </c>
      <c r="G508" s="432">
        <v>45936</v>
      </c>
      <c r="H508" s="433" t="s">
        <v>1912</v>
      </c>
      <c r="I508" s="461">
        <v>45936</v>
      </c>
    </row>
    <row r="509" spans="1:9" s="105" customFormat="1" ht="22.8" x14ac:dyDescent="0.3">
      <c r="A509" s="473" t="s">
        <v>2126</v>
      </c>
      <c r="B509" s="428">
        <v>42824</v>
      </c>
      <c r="C509" s="429">
        <v>30599</v>
      </c>
      <c r="D509" s="430" t="s">
        <v>1945</v>
      </c>
      <c r="E509" s="431" t="s">
        <v>2127</v>
      </c>
      <c r="F509" s="427" t="s">
        <v>2128</v>
      </c>
      <c r="G509" s="432">
        <v>2146</v>
      </c>
      <c r="H509" s="433" t="s">
        <v>1912</v>
      </c>
      <c r="I509" s="461">
        <v>2146</v>
      </c>
    </row>
    <row r="510" spans="1:9" s="105" customFormat="1" ht="22.8" x14ac:dyDescent="0.3">
      <c r="A510" s="473" t="s">
        <v>2126</v>
      </c>
      <c r="B510" s="428">
        <v>42824</v>
      </c>
      <c r="C510" s="429">
        <v>30600</v>
      </c>
      <c r="D510" s="430" t="s">
        <v>2129</v>
      </c>
      <c r="E510" s="431" t="s">
        <v>2127</v>
      </c>
      <c r="F510" s="427" t="s">
        <v>2128</v>
      </c>
      <c r="G510" s="432">
        <v>5075</v>
      </c>
      <c r="H510" s="433" t="s">
        <v>1912</v>
      </c>
      <c r="I510" s="461">
        <v>5075</v>
      </c>
    </row>
    <row r="511" spans="1:9" s="105" customFormat="1" ht="22.8" x14ac:dyDescent="0.3">
      <c r="A511" s="473" t="s">
        <v>2126</v>
      </c>
      <c r="B511" s="428">
        <v>42922</v>
      </c>
      <c r="C511" s="429">
        <v>31277</v>
      </c>
      <c r="D511" s="430" t="s">
        <v>1946</v>
      </c>
      <c r="E511" s="431" t="s">
        <v>2127</v>
      </c>
      <c r="F511" s="427" t="s">
        <v>2128</v>
      </c>
      <c r="G511" s="432">
        <v>2146</v>
      </c>
      <c r="H511" s="433" t="s">
        <v>1912</v>
      </c>
      <c r="I511" s="461">
        <v>2146</v>
      </c>
    </row>
    <row r="512" spans="1:9" s="105" customFormat="1" ht="22.8" x14ac:dyDescent="0.3">
      <c r="A512" s="473" t="s">
        <v>2126</v>
      </c>
      <c r="B512" s="428">
        <v>42922</v>
      </c>
      <c r="C512" s="429">
        <v>31281</v>
      </c>
      <c r="D512" s="430" t="s">
        <v>2130</v>
      </c>
      <c r="E512" s="431" t="s">
        <v>2127</v>
      </c>
      <c r="F512" s="427" t="s">
        <v>2128</v>
      </c>
      <c r="G512" s="432">
        <v>1885</v>
      </c>
      <c r="H512" s="433" t="s">
        <v>1912</v>
      </c>
      <c r="I512" s="461">
        <v>1885</v>
      </c>
    </row>
    <row r="513" spans="1:9" s="105" customFormat="1" ht="22.8" x14ac:dyDescent="0.3">
      <c r="A513" s="473" t="s">
        <v>2131</v>
      </c>
      <c r="B513" s="428" t="s">
        <v>2995</v>
      </c>
      <c r="C513" s="429" t="s">
        <v>2604</v>
      </c>
      <c r="D513" s="430" t="s">
        <v>3291</v>
      </c>
      <c r="E513" s="431" t="s">
        <v>2132</v>
      </c>
      <c r="F513" s="427" t="s">
        <v>2125</v>
      </c>
      <c r="G513" s="432">
        <v>8820.9599999999991</v>
      </c>
      <c r="H513" s="433" t="s">
        <v>1912</v>
      </c>
      <c r="I513" s="461">
        <v>8820.9599999999991</v>
      </c>
    </row>
    <row r="514" spans="1:9" s="105" customFormat="1" ht="22.8" x14ac:dyDescent="0.3">
      <c r="A514" s="473" t="s">
        <v>2131</v>
      </c>
      <c r="B514" s="428" t="s">
        <v>2995</v>
      </c>
      <c r="C514" s="429" t="s">
        <v>2581</v>
      </c>
      <c r="D514" s="430" t="s">
        <v>3292</v>
      </c>
      <c r="E514" s="431" t="s">
        <v>2132</v>
      </c>
      <c r="F514" s="427" t="s">
        <v>2125</v>
      </c>
      <c r="G514" s="432">
        <v>31555.69</v>
      </c>
      <c r="H514" s="433" t="s">
        <v>1912</v>
      </c>
      <c r="I514" s="461">
        <v>31555.69</v>
      </c>
    </row>
    <row r="515" spans="1:9" s="105" customFormat="1" ht="22.8" x14ac:dyDescent="0.3">
      <c r="A515" s="473" t="s">
        <v>2131</v>
      </c>
      <c r="B515" s="428" t="s">
        <v>2995</v>
      </c>
      <c r="C515" s="429" t="s">
        <v>3293</v>
      </c>
      <c r="D515" s="430" t="s">
        <v>3294</v>
      </c>
      <c r="E515" s="431" t="s">
        <v>2132</v>
      </c>
      <c r="F515" s="427" t="s">
        <v>2125</v>
      </c>
      <c r="G515" s="432">
        <v>13272.74</v>
      </c>
      <c r="H515" s="433" t="s">
        <v>1912</v>
      </c>
      <c r="I515" s="461">
        <v>13272.74</v>
      </c>
    </row>
    <row r="516" spans="1:9" s="105" customFormat="1" ht="22.8" x14ac:dyDescent="0.3">
      <c r="A516" s="473" t="s">
        <v>2131</v>
      </c>
      <c r="B516" s="428" t="s">
        <v>2995</v>
      </c>
      <c r="C516" s="429" t="s">
        <v>3295</v>
      </c>
      <c r="D516" s="430" t="s">
        <v>3296</v>
      </c>
      <c r="E516" s="431" t="s">
        <v>2132</v>
      </c>
      <c r="F516" s="427" t="s">
        <v>2125</v>
      </c>
      <c r="G516" s="432">
        <v>10088.08</v>
      </c>
      <c r="H516" s="433" t="s">
        <v>1912</v>
      </c>
      <c r="I516" s="461">
        <v>10088.08</v>
      </c>
    </row>
    <row r="517" spans="1:9" s="105" customFormat="1" ht="22.8" x14ac:dyDescent="0.3">
      <c r="A517" s="473" t="s">
        <v>2131</v>
      </c>
      <c r="B517" s="428" t="s">
        <v>2995</v>
      </c>
      <c r="C517" s="429" t="s">
        <v>3297</v>
      </c>
      <c r="D517" s="430" t="s">
        <v>3298</v>
      </c>
      <c r="E517" s="431" t="s">
        <v>2132</v>
      </c>
      <c r="F517" s="427" t="s">
        <v>2125</v>
      </c>
      <c r="G517" s="432">
        <v>37408.54</v>
      </c>
      <c r="H517" s="433" t="s">
        <v>1912</v>
      </c>
      <c r="I517" s="461">
        <v>37408.54</v>
      </c>
    </row>
    <row r="518" spans="1:9" s="105" customFormat="1" ht="22.8" x14ac:dyDescent="0.3">
      <c r="A518" s="473" t="s">
        <v>2131</v>
      </c>
      <c r="B518" s="428" t="s">
        <v>2995</v>
      </c>
      <c r="C518" s="429" t="s">
        <v>3095</v>
      </c>
      <c r="D518" s="430" t="s">
        <v>3299</v>
      </c>
      <c r="E518" s="431" t="s">
        <v>2132</v>
      </c>
      <c r="F518" s="427" t="s">
        <v>2125</v>
      </c>
      <c r="G518" s="432">
        <v>10227.299999999999</v>
      </c>
      <c r="H518" s="433" t="s">
        <v>1912</v>
      </c>
      <c r="I518" s="461">
        <v>10227.299999999999</v>
      </c>
    </row>
    <row r="519" spans="1:9" s="105" customFormat="1" ht="22.8" x14ac:dyDescent="0.3">
      <c r="A519" s="473" t="s">
        <v>2131</v>
      </c>
      <c r="B519" s="428" t="s">
        <v>3622</v>
      </c>
      <c r="C519" s="429" t="s">
        <v>3803</v>
      </c>
      <c r="D519" s="430" t="s">
        <v>3804</v>
      </c>
      <c r="E519" s="431" t="s">
        <v>2132</v>
      </c>
      <c r="F519" s="427" t="s">
        <v>2125</v>
      </c>
      <c r="G519" s="432">
        <v>10848.02</v>
      </c>
      <c r="H519" s="433" t="s">
        <v>1912</v>
      </c>
      <c r="I519" s="461">
        <v>10848.02</v>
      </c>
    </row>
    <row r="520" spans="1:9" s="105" customFormat="1" ht="22.8" x14ac:dyDescent="0.3">
      <c r="A520" s="473" t="s">
        <v>2131</v>
      </c>
      <c r="B520" s="428" t="s">
        <v>3622</v>
      </c>
      <c r="C520" s="429" t="s">
        <v>2636</v>
      </c>
      <c r="D520" s="430" t="s">
        <v>3805</v>
      </c>
      <c r="E520" s="431" t="s">
        <v>2132</v>
      </c>
      <c r="F520" s="427" t="s">
        <v>2125</v>
      </c>
      <c r="G520" s="432">
        <v>32672.560000000001</v>
      </c>
      <c r="H520" s="433" t="s">
        <v>1912</v>
      </c>
      <c r="I520" s="461">
        <v>32672.560000000001</v>
      </c>
    </row>
    <row r="521" spans="1:9" s="105" customFormat="1" ht="22.8" x14ac:dyDescent="0.3">
      <c r="A521" s="473" t="s">
        <v>2131</v>
      </c>
      <c r="B521" s="428" t="s">
        <v>3622</v>
      </c>
      <c r="C521" s="429" t="s">
        <v>2542</v>
      </c>
      <c r="D521" s="430" t="s">
        <v>3806</v>
      </c>
      <c r="E521" s="431" t="s">
        <v>2132</v>
      </c>
      <c r="F521" s="427" t="s">
        <v>2125</v>
      </c>
      <c r="G521" s="432">
        <v>13165.91</v>
      </c>
      <c r="H521" s="433" t="s">
        <v>1912</v>
      </c>
      <c r="I521" s="461">
        <v>13165.91</v>
      </c>
    </row>
    <row r="522" spans="1:9" s="105" customFormat="1" ht="22.8" x14ac:dyDescent="0.3">
      <c r="A522" s="473" t="s">
        <v>2131</v>
      </c>
      <c r="B522" s="428" t="s">
        <v>3622</v>
      </c>
      <c r="C522" s="429" t="s">
        <v>2504</v>
      </c>
      <c r="D522" s="430" t="s">
        <v>3807</v>
      </c>
      <c r="E522" s="431" t="s">
        <v>2132</v>
      </c>
      <c r="F522" s="427" t="s">
        <v>2125</v>
      </c>
      <c r="G522" s="432">
        <v>19320.64</v>
      </c>
      <c r="H522" s="433" t="s">
        <v>1912</v>
      </c>
      <c r="I522" s="461">
        <v>19320.64</v>
      </c>
    </row>
    <row r="523" spans="1:9" s="105" customFormat="1" ht="14.4" x14ac:dyDescent="0.3">
      <c r="A523" s="473" t="s">
        <v>2133</v>
      </c>
      <c r="B523" s="428">
        <v>42710</v>
      </c>
      <c r="C523" s="429">
        <v>32235</v>
      </c>
      <c r="D523" s="430" t="s">
        <v>2134</v>
      </c>
      <c r="E523" s="431" t="s">
        <v>2135</v>
      </c>
      <c r="F523" s="427" t="s">
        <v>1933</v>
      </c>
      <c r="G523" s="432">
        <v>125076.7</v>
      </c>
      <c r="H523" s="433" t="s">
        <v>1912</v>
      </c>
      <c r="I523" s="461">
        <v>125076.7</v>
      </c>
    </row>
    <row r="524" spans="1:9" s="105" customFormat="1" ht="14.4" x14ac:dyDescent="0.3">
      <c r="A524" s="473" t="s">
        <v>2133</v>
      </c>
      <c r="B524" s="428">
        <v>42711</v>
      </c>
      <c r="C524" s="429">
        <v>32249</v>
      </c>
      <c r="D524" s="430" t="s">
        <v>2136</v>
      </c>
      <c r="E524" s="431" t="s">
        <v>2135</v>
      </c>
      <c r="F524" s="427" t="s">
        <v>1933</v>
      </c>
      <c r="G524" s="432">
        <v>25937.34</v>
      </c>
      <c r="H524" s="433" t="s">
        <v>1912</v>
      </c>
      <c r="I524" s="461">
        <v>25937.34</v>
      </c>
    </row>
    <row r="525" spans="1:9" s="105" customFormat="1" ht="14.4" x14ac:dyDescent="0.3">
      <c r="A525" s="473" t="s">
        <v>2138</v>
      </c>
      <c r="B525" s="428">
        <v>43312</v>
      </c>
      <c r="C525" s="429">
        <v>30586</v>
      </c>
      <c r="D525" s="430" t="s">
        <v>2139</v>
      </c>
      <c r="E525" s="431" t="s">
        <v>2140</v>
      </c>
      <c r="F525" s="427" t="s">
        <v>2137</v>
      </c>
      <c r="G525" s="432">
        <v>21200</v>
      </c>
      <c r="H525" s="433" t="s">
        <v>1912</v>
      </c>
      <c r="I525" s="461">
        <v>21200</v>
      </c>
    </row>
    <row r="526" spans="1:9" s="105" customFormat="1" ht="14.4" x14ac:dyDescent="0.3">
      <c r="A526" s="473" t="s">
        <v>2138</v>
      </c>
      <c r="B526" s="428">
        <v>43312</v>
      </c>
      <c r="C526" s="429">
        <v>30587</v>
      </c>
      <c r="D526" s="430" t="s">
        <v>2141</v>
      </c>
      <c r="E526" s="431" t="s">
        <v>2140</v>
      </c>
      <c r="F526" s="427" t="s">
        <v>2137</v>
      </c>
      <c r="G526" s="432">
        <v>21200</v>
      </c>
      <c r="H526" s="433" t="s">
        <v>1912</v>
      </c>
      <c r="I526" s="461">
        <v>21200</v>
      </c>
    </row>
    <row r="527" spans="1:9" s="105" customFormat="1" ht="14.4" x14ac:dyDescent="0.3">
      <c r="A527" s="473" t="s">
        <v>2142</v>
      </c>
      <c r="B527" s="428">
        <v>43312</v>
      </c>
      <c r="C527" s="429">
        <v>30586</v>
      </c>
      <c r="D527" s="430" t="s">
        <v>4626</v>
      </c>
      <c r="E527" s="431" t="s">
        <v>2143</v>
      </c>
      <c r="F527" s="427" t="s">
        <v>2527</v>
      </c>
      <c r="G527" s="432">
        <v>115982</v>
      </c>
      <c r="H527" s="433" t="s">
        <v>1912</v>
      </c>
      <c r="I527" s="461">
        <v>115982</v>
      </c>
    </row>
    <row r="528" spans="1:9" s="105" customFormat="1" ht="22.8" x14ac:dyDescent="0.3">
      <c r="A528" s="473" t="s">
        <v>2144</v>
      </c>
      <c r="B528" s="428">
        <v>43312</v>
      </c>
      <c r="C528" s="429">
        <v>30626</v>
      </c>
      <c r="D528" s="430" t="s">
        <v>2145</v>
      </c>
      <c r="E528" s="431" t="s">
        <v>2146</v>
      </c>
      <c r="F528" s="427" t="s">
        <v>2147</v>
      </c>
      <c r="G528" s="432">
        <v>52200</v>
      </c>
      <c r="H528" s="433" t="s">
        <v>1912</v>
      </c>
      <c r="I528" s="461">
        <v>52200</v>
      </c>
    </row>
    <row r="529" spans="1:9" ht="14.4" x14ac:dyDescent="0.3">
      <c r="A529" s="473" t="s">
        <v>2148</v>
      </c>
      <c r="B529" s="428">
        <v>43084</v>
      </c>
      <c r="C529" s="429">
        <v>37111</v>
      </c>
      <c r="D529" s="430" t="s">
        <v>2149</v>
      </c>
      <c r="E529" s="431" t="s">
        <v>2150</v>
      </c>
      <c r="F529" s="427" t="s">
        <v>2098</v>
      </c>
      <c r="G529" s="432">
        <v>54520</v>
      </c>
      <c r="H529" s="433" t="s">
        <v>1912</v>
      </c>
      <c r="I529" s="461">
        <v>21808</v>
      </c>
    </row>
    <row r="530" spans="1:9" ht="14.4" x14ac:dyDescent="0.3">
      <c r="A530" s="473" t="s">
        <v>2148</v>
      </c>
      <c r="B530" s="428">
        <v>43084</v>
      </c>
      <c r="C530" s="429">
        <v>37112</v>
      </c>
      <c r="D530" s="430" t="s">
        <v>2151</v>
      </c>
      <c r="E530" s="431" t="s">
        <v>2150</v>
      </c>
      <c r="F530" s="427" t="s">
        <v>2043</v>
      </c>
      <c r="G530" s="432">
        <v>54520</v>
      </c>
      <c r="H530" s="433" t="s">
        <v>1912</v>
      </c>
      <c r="I530" s="461">
        <v>54520</v>
      </c>
    </row>
    <row r="531" spans="1:9" ht="14.4" x14ac:dyDescent="0.3">
      <c r="A531" s="473" t="s">
        <v>2148</v>
      </c>
      <c r="B531" s="428">
        <v>43084</v>
      </c>
      <c r="C531" s="429">
        <v>37122</v>
      </c>
      <c r="D531" s="430" t="s">
        <v>2152</v>
      </c>
      <c r="E531" s="431" t="s">
        <v>2150</v>
      </c>
      <c r="F531" s="427" t="s">
        <v>2043</v>
      </c>
      <c r="G531" s="432">
        <v>54520</v>
      </c>
      <c r="H531" s="433" t="s">
        <v>1912</v>
      </c>
      <c r="I531" s="461">
        <v>54520</v>
      </c>
    </row>
    <row r="532" spans="1:9" ht="14.4" x14ac:dyDescent="0.3">
      <c r="A532" s="473" t="s">
        <v>2148</v>
      </c>
      <c r="B532" s="428">
        <v>43182</v>
      </c>
      <c r="C532" s="429">
        <v>36528</v>
      </c>
      <c r="D532" s="430" t="s">
        <v>2153</v>
      </c>
      <c r="E532" s="431" t="s">
        <v>2150</v>
      </c>
      <c r="F532" s="427" t="s">
        <v>2043</v>
      </c>
      <c r="G532" s="432">
        <v>54520</v>
      </c>
      <c r="H532" s="433" t="s">
        <v>1912</v>
      </c>
      <c r="I532" s="461">
        <v>54520</v>
      </c>
    </row>
    <row r="533" spans="1:9" ht="14.4" x14ac:dyDescent="0.3">
      <c r="A533" s="473" t="s">
        <v>2148</v>
      </c>
      <c r="B533" s="428">
        <v>43182</v>
      </c>
      <c r="C533" s="429">
        <v>36529</v>
      </c>
      <c r="D533" s="430" t="s">
        <v>2154</v>
      </c>
      <c r="E533" s="431" t="s">
        <v>2150</v>
      </c>
      <c r="F533" s="427" t="s">
        <v>2043</v>
      </c>
      <c r="G533" s="432">
        <v>54520</v>
      </c>
      <c r="H533" s="433" t="s">
        <v>1912</v>
      </c>
      <c r="I533" s="461">
        <v>54520</v>
      </c>
    </row>
    <row r="534" spans="1:9" ht="14.4" x14ac:dyDescent="0.3">
      <c r="A534" s="473" t="s">
        <v>2148</v>
      </c>
      <c r="B534" s="428">
        <v>43182</v>
      </c>
      <c r="C534" s="429">
        <v>36530</v>
      </c>
      <c r="D534" s="430" t="s">
        <v>2155</v>
      </c>
      <c r="E534" s="431" t="s">
        <v>2150</v>
      </c>
      <c r="F534" s="427" t="s">
        <v>2098</v>
      </c>
      <c r="G534" s="432">
        <v>52200</v>
      </c>
      <c r="H534" s="433" t="s">
        <v>1912</v>
      </c>
      <c r="I534" s="461">
        <v>52200</v>
      </c>
    </row>
    <row r="535" spans="1:9" ht="14.4" x14ac:dyDescent="0.3">
      <c r="A535" s="473" t="s">
        <v>2148</v>
      </c>
      <c r="B535" s="428">
        <v>43185</v>
      </c>
      <c r="C535" s="429">
        <v>36534</v>
      </c>
      <c r="D535" s="430" t="s">
        <v>2156</v>
      </c>
      <c r="E535" s="431" t="s">
        <v>2150</v>
      </c>
      <c r="F535" s="427" t="s">
        <v>2098</v>
      </c>
      <c r="G535" s="432">
        <v>52200</v>
      </c>
      <c r="H535" s="433" t="s">
        <v>1912</v>
      </c>
      <c r="I535" s="461">
        <v>52200</v>
      </c>
    </row>
    <row r="536" spans="1:9" s="105" customFormat="1" ht="14.4" x14ac:dyDescent="0.3">
      <c r="A536" s="473" t="s">
        <v>2148</v>
      </c>
      <c r="B536" s="428">
        <v>43185</v>
      </c>
      <c r="C536" s="429">
        <v>36535</v>
      </c>
      <c r="D536" s="430" t="s">
        <v>2157</v>
      </c>
      <c r="E536" s="431" t="s">
        <v>2150</v>
      </c>
      <c r="F536" s="427" t="s">
        <v>2098</v>
      </c>
      <c r="G536" s="432">
        <v>17400</v>
      </c>
      <c r="H536" s="433" t="s">
        <v>1912</v>
      </c>
      <c r="I536" s="461">
        <v>17400</v>
      </c>
    </row>
    <row r="537" spans="1:9" s="105" customFormat="1" ht="14.4" x14ac:dyDescent="0.3">
      <c r="A537" s="473" t="s">
        <v>2148</v>
      </c>
      <c r="B537" s="428">
        <v>43185</v>
      </c>
      <c r="C537" s="429">
        <v>36536</v>
      </c>
      <c r="D537" s="430" t="s">
        <v>2158</v>
      </c>
      <c r="E537" s="431" t="s">
        <v>2150</v>
      </c>
      <c r="F537" s="427" t="s">
        <v>2098</v>
      </c>
      <c r="G537" s="432">
        <v>20880</v>
      </c>
      <c r="H537" s="433" t="s">
        <v>1912</v>
      </c>
      <c r="I537" s="461">
        <v>20880</v>
      </c>
    </row>
    <row r="538" spans="1:9" s="105" customFormat="1" ht="14.4" x14ac:dyDescent="0.3">
      <c r="A538" s="473" t="s">
        <v>2148</v>
      </c>
      <c r="B538" s="428">
        <v>43185</v>
      </c>
      <c r="C538" s="429">
        <v>36537</v>
      </c>
      <c r="D538" s="430" t="s">
        <v>2159</v>
      </c>
      <c r="E538" s="431" t="s">
        <v>2150</v>
      </c>
      <c r="F538" s="427" t="s">
        <v>2098</v>
      </c>
      <c r="G538" s="432">
        <v>38280</v>
      </c>
      <c r="H538" s="433" t="s">
        <v>1912</v>
      </c>
      <c r="I538" s="461">
        <v>38280</v>
      </c>
    </row>
    <row r="539" spans="1:9" s="105" customFormat="1" ht="14.4" x14ac:dyDescent="0.3">
      <c r="A539" s="473" t="s">
        <v>2148</v>
      </c>
      <c r="B539" s="428">
        <v>43199</v>
      </c>
      <c r="C539" s="429">
        <v>36542</v>
      </c>
      <c r="D539" s="430" t="s">
        <v>2160</v>
      </c>
      <c r="E539" s="431" t="s">
        <v>2150</v>
      </c>
      <c r="F539" s="427" t="s">
        <v>2098</v>
      </c>
      <c r="G539" s="432">
        <v>50885.33</v>
      </c>
      <c r="H539" s="433" t="s">
        <v>1912</v>
      </c>
      <c r="I539" s="461">
        <v>50885.33</v>
      </c>
    </row>
    <row r="540" spans="1:9" s="105" customFormat="1" ht="14.4" x14ac:dyDescent="0.3">
      <c r="A540" s="473" t="s">
        <v>2148</v>
      </c>
      <c r="B540" s="428">
        <v>43200</v>
      </c>
      <c r="C540" s="429">
        <v>36543</v>
      </c>
      <c r="D540" s="430" t="s">
        <v>2161</v>
      </c>
      <c r="E540" s="431" t="s">
        <v>2150</v>
      </c>
      <c r="F540" s="427" t="s">
        <v>2098</v>
      </c>
      <c r="G540" s="432">
        <v>50885.33</v>
      </c>
      <c r="H540" s="433" t="s">
        <v>1912</v>
      </c>
      <c r="I540" s="461">
        <v>50885.33</v>
      </c>
    </row>
    <row r="541" spans="1:9" s="105" customFormat="1" ht="14.4" x14ac:dyDescent="0.3">
      <c r="A541" s="473" t="s">
        <v>2148</v>
      </c>
      <c r="B541" s="428">
        <v>43201</v>
      </c>
      <c r="C541" s="429">
        <v>36546</v>
      </c>
      <c r="D541" s="430" t="s">
        <v>2162</v>
      </c>
      <c r="E541" s="431" t="s">
        <v>2150</v>
      </c>
      <c r="F541" s="427" t="s">
        <v>2098</v>
      </c>
      <c r="G541" s="432">
        <v>10440</v>
      </c>
      <c r="H541" s="433" t="s">
        <v>1912</v>
      </c>
      <c r="I541" s="461">
        <v>10440</v>
      </c>
    </row>
    <row r="542" spans="1:9" s="105" customFormat="1" ht="14.4" x14ac:dyDescent="0.3">
      <c r="A542" s="473" t="s">
        <v>2148</v>
      </c>
      <c r="B542" s="428">
        <v>43238</v>
      </c>
      <c r="C542" s="429">
        <v>36573</v>
      </c>
      <c r="D542" s="430" t="s">
        <v>2163</v>
      </c>
      <c r="E542" s="431" t="s">
        <v>2150</v>
      </c>
      <c r="F542" s="427" t="s">
        <v>2043</v>
      </c>
      <c r="G542" s="432">
        <v>54520</v>
      </c>
      <c r="H542" s="433" t="s">
        <v>1912</v>
      </c>
      <c r="I542" s="461">
        <v>54520</v>
      </c>
    </row>
    <row r="543" spans="1:9" s="105" customFormat="1" ht="14.4" x14ac:dyDescent="0.3">
      <c r="A543" s="473" t="s">
        <v>2148</v>
      </c>
      <c r="B543" s="428">
        <v>43238</v>
      </c>
      <c r="C543" s="429">
        <v>36574</v>
      </c>
      <c r="D543" s="430" t="s">
        <v>2164</v>
      </c>
      <c r="E543" s="431" t="s">
        <v>2150</v>
      </c>
      <c r="F543" s="427" t="s">
        <v>2043</v>
      </c>
      <c r="G543" s="432">
        <v>54520</v>
      </c>
      <c r="H543" s="433" t="s">
        <v>1912</v>
      </c>
      <c r="I543" s="461">
        <v>54520</v>
      </c>
    </row>
    <row r="544" spans="1:9" s="105" customFormat="1" ht="14.4" x14ac:dyDescent="0.3">
      <c r="A544" s="473" t="s">
        <v>2148</v>
      </c>
      <c r="B544" s="428">
        <v>43257</v>
      </c>
      <c r="C544" s="429">
        <v>36612</v>
      </c>
      <c r="D544" s="430" t="s">
        <v>2165</v>
      </c>
      <c r="E544" s="431" t="s">
        <v>2150</v>
      </c>
      <c r="F544" s="427" t="s">
        <v>2043</v>
      </c>
      <c r="G544" s="432">
        <v>54520</v>
      </c>
      <c r="H544" s="433" t="s">
        <v>1912</v>
      </c>
      <c r="I544" s="461">
        <v>54520</v>
      </c>
    </row>
    <row r="545" spans="1:9" s="105" customFormat="1" ht="14.4" x14ac:dyDescent="0.3">
      <c r="A545" s="473" t="s">
        <v>2148</v>
      </c>
      <c r="B545" s="428">
        <v>43257</v>
      </c>
      <c r="C545" s="429">
        <v>36613</v>
      </c>
      <c r="D545" s="430" t="s">
        <v>2166</v>
      </c>
      <c r="E545" s="431" t="s">
        <v>2150</v>
      </c>
      <c r="F545" s="427" t="s">
        <v>2098</v>
      </c>
      <c r="G545" s="432">
        <v>54133.34</v>
      </c>
      <c r="H545" s="433" t="s">
        <v>1912</v>
      </c>
      <c r="I545" s="461">
        <v>54133.34</v>
      </c>
    </row>
    <row r="546" spans="1:9" s="105" customFormat="1" ht="14.4" x14ac:dyDescent="0.3">
      <c r="A546" s="473" t="s">
        <v>2148</v>
      </c>
      <c r="B546" s="428">
        <v>43262</v>
      </c>
      <c r="C546" s="429">
        <v>36616</v>
      </c>
      <c r="D546" s="430" t="s">
        <v>2167</v>
      </c>
      <c r="E546" s="431" t="s">
        <v>2150</v>
      </c>
      <c r="F546" s="427" t="s">
        <v>2098</v>
      </c>
      <c r="G546" s="432">
        <v>48720</v>
      </c>
      <c r="H546" s="433" t="s">
        <v>1912</v>
      </c>
      <c r="I546" s="461">
        <v>48720</v>
      </c>
    </row>
    <row r="547" spans="1:9" s="105" customFormat="1" ht="14.4" x14ac:dyDescent="0.3">
      <c r="A547" s="473" t="s">
        <v>2148</v>
      </c>
      <c r="B547" s="428">
        <v>43262</v>
      </c>
      <c r="C547" s="429">
        <v>36617</v>
      </c>
      <c r="D547" s="430" t="s">
        <v>2168</v>
      </c>
      <c r="E547" s="431" t="s">
        <v>2150</v>
      </c>
      <c r="F547" s="427" t="s">
        <v>2098</v>
      </c>
      <c r="G547" s="432">
        <v>48720</v>
      </c>
      <c r="H547" s="433" t="s">
        <v>1912</v>
      </c>
      <c r="I547" s="461">
        <v>48720</v>
      </c>
    </row>
    <row r="548" spans="1:9" s="105" customFormat="1" ht="14.4" x14ac:dyDescent="0.3">
      <c r="A548" s="473" t="s">
        <v>2148</v>
      </c>
      <c r="B548" s="428">
        <v>43262</v>
      </c>
      <c r="C548" s="429">
        <v>36618</v>
      </c>
      <c r="D548" s="430" t="s">
        <v>2169</v>
      </c>
      <c r="E548" s="431" t="s">
        <v>2150</v>
      </c>
      <c r="F548" s="427" t="s">
        <v>2098</v>
      </c>
      <c r="G548" s="432">
        <v>20880</v>
      </c>
      <c r="H548" s="433" t="s">
        <v>1912</v>
      </c>
      <c r="I548" s="461">
        <v>20880</v>
      </c>
    </row>
    <row r="549" spans="1:9" s="105" customFormat="1" ht="14.4" x14ac:dyDescent="0.3">
      <c r="A549" s="473" t="s">
        <v>2148</v>
      </c>
      <c r="B549" s="428">
        <v>43262</v>
      </c>
      <c r="C549" s="429">
        <v>36619</v>
      </c>
      <c r="D549" s="430" t="s">
        <v>2170</v>
      </c>
      <c r="E549" s="431" t="s">
        <v>2150</v>
      </c>
      <c r="F549" s="427" t="s">
        <v>2098</v>
      </c>
      <c r="G549" s="432">
        <v>52200</v>
      </c>
      <c r="H549" s="433" t="s">
        <v>1912</v>
      </c>
      <c r="I549" s="461">
        <v>52200</v>
      </c>
    </row>
    <row r="550" spans="1:9" s="105" customFormat="1" ht="14.4" x14ac:dyDescent="0.3">
      <c r="A550" s="473" t="s">
        <v>2148</v>
      </c>
      <c r="B550" s="428">
        <v>43297</v>
      </c>
      <c r="C550" s="429">
        <v>36709</v>
      </c>
      <c r="D550" s="430" t="s">
        <v>2171</v>
      </c>
      <c r="E550" s="431" t="s">
        <v>2150</v>
      </c>
      <c r="F550" s="427" t="s">
        <v>2098</v>
      </c>
      <c r="G550" s="432">
        <v>52200</v>
      </c>
      <c r="H550" s="433" t="s">
        <v>1912</v>
      </c>
      <c r="I550" s="461">
        <v>52200</v>
      </c>
    </row>
    <row r="551" spans="1:9" s="105" customFormat="1" ht="14.4" x14ac:dyDescent="0.3">
      <c r="A551" s="473" t="s">
        <v>2148</v>
      </c>
      <c r="B551" s="428">
        <v>43311</v>
      </c>
      <c r="C551" s="429">
        <v>36720</v>
      </c>
      <c r="D551" s="430" t="s">
        <v>2172</v>
      </c>
      <c r="E551" s="431" t="s">
        <v>2150</v>
      </c>
      <c r="F551" s="427" t="s">
        <v>2098</v>
      </c>
      <c r="G551" s="432">
        <v>52200</v>
      </c>
      <c r="H551" s="433" t="s">
        <v>1912</v>
      </c>
      <c r="I551" s="461">
        <v>52200</v>
      </c>
    </row>
    <row r="552" spans="1:9" s="105" customFormat="1" ht="14.4" x14ac:dyDescent="0.3">
      <c r="A552" s="473" t="s">
        <v>2148</v>
      </c>
      <c r="B552" s="428">
        <v>43311</v>
      </c>
      <c r="C552" s="429">
        <v>36721</v>
      </c>
      <c r="D552" s="430" t="s">
        <v>2173</v>
      </c>
      <c r="E552" s="431" t="s">
        <v>2150</v>
      </c>
      <c r="F552" s="427" t="s">
        <v>2098</v>
      </c>
      <c r="G552" s="432">
        <v>52200</v>
      </c>
      <c r="H552" s="433" t="s">
        <v>1912</v>
      </c>
      <c r="I552" s="461">
        <v>52200</v>
      </c>
    </row>
    <row r="553" spans="1:9" s="105" customFormat="1" ht="14.4" x14ac:dyDescent="0.3">
      <c r="A553" s="473" t="s">
        <v>2148</v>
      </c>
      <c r="B553" s="428">
        <v>43311</v>
      </c>
      <c r="C553" s="429">
        <v>36722</v>
      </c>
      <c r="D553" s="430" t="s">
        <v>2174</v>
      </c>
      <c r="E553" s="431" t="s">
        <v>2150</v>
      </c>
      <c r="F553" s="427" t="s">
        <v>2098</v>
      </c>
      <c r="G553" s="432">
        <v>52200</v>
      </c>
      <c r="H553" s="433" t="s">
        <v>1912</v>
      </c>
      <c r="I553" s="461">
        <v>52200</v>
      </c>
    </row>
    <row r="554" spans="1:9" s="105" customFormat="1" ht="14.4" x14ac:dyDescent="0.3">
      <c r="A554" s="473" t="s">
        <v>2148</v>
      </c>
      <c r="B554" s="428">
        <v>43312</v>
      </c>
      <c r="C554" s="429">
        <v>36742</v>
      </c>
      <c r="D554" s="430" t="s">
        <v>2175</v>
      </c>
      <c r="E554" s="431" t="s">
        <v>2150</v>
      </c>
      <c r="F554" s="427" t="s">
        <v>2043</v>
      </c>
      <c r="G554" s="432">
        <v>54520</v>
      </c>
      <c r="H554" s="433" t="s">
        <v>1912</v>
      </c>
      <c r="I554" s="461">
        <v>54520</v>
      </c>
    </row>
    <row r="555" spans="1:9" s="105" customFormat="1" ht="14.4" x14ac:dyDescent="0.3">
      <c r="A555" s="473" t="s">
        <v>2148</v>
      </c>
      <c r="B555" s="428">
        <v>43312</v>
      </c>
      <c r="C555" s="429">
        <v>36750</v>
      </c>
      <c r="D555" s="430" t="s">
        <v>2176</v>
      </c>
      <c r="E555" s="431" t="s">
        <v>2150</v>
      </c>
      <c r="F555" s="427" t="s">
        <v>2043</v>
      </c>
      <c r="G555" s="432">
        <v>54520</v>
      </c>
      <c r="H555" s="433" t="s">
        <v>1912</v>
      </c>
      <c r="I555" s="461">
        <v>54520</v>
      </c>
    </row>
    <row r="556" spans="1:9" s="105" customFormat="1" ht="14.4" x14ac:dyDescent="0.3">
      <c r="A556" s="473" t="s">
        <v>2148</v>
      </c>
      <c r="B556" s="428">
        <v>43312</v>
      </c>
      <c r="C556" s="429">
        <v>36744</v>
      </c>
      <c r="D556" s="430" t="s">
        <v>2177</v>
      </c>
      <c r="E556" s="431" t="s">
        <v>2150</v>
      </c>
      <c r="F556" s="427" t="s">
        <v>2098</v>
      </c>
      <c r="G556" s="432">
        <v>52200</v>
      </c>
      <c r="H556" s="433" t="s">
        <v>1912</v>
      </c>
      <c r="I556" s="461">
        <v>52200</v>
      </c>
    </row>
    <row r="557" spans="1:9" s="105" customFormat="1" ht="14.4" x14ac:dyDescent="0.3">
      <c r="A557" s="473" t="s">
        <v>2148</v>
      </c>
      <c r="B557" s="428" t="s">
        <v>4498</v>
      </c>
      <c r="C557" s="429" t="s">
        <v>4657</v>
      </c>
      <c r="D557" s="430" t="s">
        <v>4656</v>
      </c>
      <c r="E557" s="431" t="s">
        <v>2150</v>
      </c>
      <c r="F557" s="427" t="s">
        <v>2043</v>
      </c>
      <c r="G557" s="432">
        <v>28420</v>
      </c>
      <c r="H557" s="433" t="s">
        <v>1912</v>
      </c>
      <c r="I557" s="461">
        <v>28420</v>
      </c>
    </row>
    <row r="558" spans="1:9" ht="14.4" x14ac:dyDescent="0.3">
      <c r="A558" s="473" t="s">
        <v>2148</v>
      </c>
      <c r="B558" s="428" t="s">
        <v>4498</v>
      </c>
      <c r="C558" s="429" t="s">
        <v>4655</v>
      </c>
      <c r="D558" s="430" t="s">
        <v>2241</v>
      </c>
      <c r="E558" s="431" t="s">
        <v>2150</v>
      </c>
      <c r="F558" s="427" t="s">
        <v>2043</v>
      </c>
      <c r="G558" s="432">
        <v>9744</v>
      </c>
      <c r="H558" s="433" t="s">
        <v>1912</v>
      </c>
      <c r="I558" s="461">
        <v>9744</v>
      </c>
    </row>
    <row r="559" spans="1:9" s="105" customFormat="1" ht="14.4" x14ac:dyDescent="0.3">
      <c r="A559" s="473" t="s">
        <v>2148</v>
      </c>
      <c r="B559" s="428" t="s">
        <v>4498</v>
      </c>
      <c r="C559" s="429" t="s">
        <v>4654</v>
      </c>
      <c r="D559" s="430" t="s">
        <v>4653</v>
      </c>
      <c r="E559" s="431" t="s">
        <v>2150</v>
      </c>
      <c r="F559" s="427" t="s">
        <v>2098</v>
      </c>
      <c r="G559" s="432">
        <v>52780</v>
      </c>
      <c r="H559" s="433" t="s">
        <v>1912</v>
      </c>
      <c r="I559" s="461">
        <v>52780</v>
      </c>
    </row>
    <row r="560" spans="1:9" s="105" customFormat="1" ht="22.8" x14ac:dyDescent="0.3">
      <c r="A560" s="473" t="s">
        <v>2179</v>
      </c>
      <c r="B560" s="428">
        <v>42821</v>
      </c>
      <c r="C560" s="429">
        <v>36584</v>
      </c>
      <c r="D560" s="430" t="s">
        <v>2180</v>
      </c>
      <c r="E560" s="431" t="s">
        <v>2181</v>
      </c>
      <c r="F560" s="427" t="s">
        <v>2182</v>
      </c>
      <c r="G560" s="432">
        <v>1392</v>
      </c>
      <c r="H560" s="433" t="s">
        <v>1912</v>
      </c>
      <c r="I560" s="461">
        <v>1392</v>
      </c>
    </row>
    <row r="561" spans="1:9" ht="22.8" x14ac:dyDescent="0.3">
      <c r="A561" s="473" t="s">
        <v>2179</v>
      </c>
      <c r="B561" s="428">
        <v>42821</v>
      </c>
      <c r="C561" s="429">
        <v>36586</v>
      </c>
      <c r="D561" s="430" t="s">
        <v>2183</v>
      </c>
      <c r="E561" s="431" t="s">
        <v>2181</v>
      </c>
      <c r="F561" s="427" t="s">
        <v>2182</v>
      </c>
      <c r="G561" s="432">
        <v>3306</v>
      </c>
      <c r="H561" s="433" t="s">
        <v>1912</v>
      </c>
      <c r="I561" s="461">
        <v>3306</v>
      </c>
    </row>
    <row r="562" spans="1:9" ht="22.8" x14ac:dyDescent="0.3">
      <c r="A562" s="473" t="s">
        <v>2179</v>
      </c>
      <c r="B562" s="428">
        <v>42825</v>
      </c>
      <c r="C562" s="429">
        <v>36616</v>
      </c>
      <c r="D562" s="430" t="s">
        <v>2184</v>
      </c>
      <c r="E562" s="431" t="s">
        <v>2181</v>
      </c>
      <c r="F562" s="427" t="s">
        <v>2182</v>
      </c>
      <c r="G562" s="432">
        <v>13398.01</v>
      </c>
      <c r="H562" s="433" t="s">
        <v>1912</v>
      </c>
      <c r="I562" s="461">
        <v>13398.01</v>
      </c>
    </row>
    <row r="563" spans="1:9" ht="22.8" x14ac:dyDescent="0.3">
      <c r="A563" s="473" t="s">
        <v>2179</v>
      </c>
      <c r="B563" s="428">
        <v>42859</v>
      </c>
      <c r="C563" s="429">
        <v>36638</v>
      </c>
      <c r="D563" s="430" t="s">
        <v>2185</v>
      </c>
      <c r="E563" s="431" t="s">
        <v>2181</v>
      </c>
      <c r="F563" s="427" t="s">
        <v>2182</v>
      </c>
      <c r="G563" s="432">
        <v>12528</v>
      </c>
      <c r="H563" s="433" t="s">
        <v>1912</v>
      </c>
      <c r="I563" s="461">
        <v>12528</v>
      </c>
    </row>
    <row r="564" spans="1:9" ht="22.8" x14ac:dyDescent="0.3">
      <c r="A564" s="473" t="s">
        <v>2179</v>
      </c>
      <c r="B564" s="428">
        <v>43255</v>
      </c>
      <c r="C564" s="429">
        <v>36610</v>
      </c>
      <c r="D564" s="430" t="s">
        <v>2186</v>
      </c>
      <c r="E564" s="431" t="s">
        <v>2181</v>
      </c>
      <c r="F564" s="427" t="s">
        <v>2182</v>
      </c>
      <c r="G564" s="432">
        <v>19488</v>
      </c>
      <c r="H564" s="433" t="s">
        <v>1912</v>
      </c>
      <c r="I564" s="461">
        <v>19488</v>
      </c>
    </row>
    <row r="565" spans="1:9" ht="22.8" x14ac:dyDescent="0.3">
      <c r="A565" s="473" t="s">
        <v>2179</v>
      </c>
      <c r="B565" s="428">
        <v>43255</v>
      </c>
      <c r="C565" s="429">
        <v>36611</v>
      </c>
      <c r="D565" s="430" t="s">
        <v>2187</v>
      </c>
      <c r="E565" s="431" t="s">
        <v>2181</v>
      </c>
      <c r="F565" s="427" t="s">
        <v>2182</v>
      </c>
      <c r="G565" s="432">
        <v>15138</v>
      </c>
      <c r="H565" s="433" t="s">
        <v>1912</v>
      </c>
      <c r="I565" s="461">
        <v>15138</v>
      </c>
    </row>
    <row r="566" spans="1:9" ht="22.8" x14ac:dyDescent="0.3">
      <c r="A566" s="473" t="s">
        <v>2179</v>
      </c>
      <c r="B566" s="428">
        <v>43286</v>
      </c>
      <c r="C566" s="429">
        <v>36662</v>
      </c>
      <c r="D566" s="430" t="s">
        <v>2188</v>
      </c>
      <c r="E566" s="431" t="s">
        <v>2181</v>
      </c>
      <c r="F566" s="427" t="s">
        <v>2182</v>
      </c>
      <c r="G566" s="432">
        <v>17052</v>
      </c>
      <c r="H566" s="433" t="s">
        <v>1912</v>
      </c>
      <c r="I566" s="461">
        <v>17052</v>
      </c>
    </row>
    <row r="567" spans="1:9" ht="22.8" x14ac:dyDescent="0.3">
      <c r="A567" s="473" t="s">
        <v>2179</v>
      </c>
      <c r="B567" s="428">
        <v>43297</v>
      </c>
      <c r="C567" s="429">
        <v>36702</v>
      </c>
      <c r="D567" s="430" t="s">
        <v>2189</v>
      </c>
      <c r="E567" s="431" t="s">
        <v>2181</v>
      </c>
      <c r="F567" s="427" t="s">
        <v>2182</v>
      </c>
      <c r="G567" s="432">
        <v>16843.2</v>
      </c>
      <c r="H567" s="433" t="s">
        <v>1912</v>
      </c>
      <c r="I567" s="461">
        <v>16843.2</v>
      </c>
    </row>
    <row r="568" spans="1:9" ht="22.8" x14ac:dyDescent="0.3">
      <c r="A568" s="473" t="s">
        <v>2179</v>
      </c>
      <c r="B568" s="428">
        <v>43297</v>
      </c>
      <c r="C568" s="429">
        <v>36703</v>
      </c>
      <c r="D568" s="430" t="s">
        <v>2190</v>
      </c>
      <c r="E568" s="431" t="s">
        <v>2181</v>
      </c>
      <c r="F568" s="427" t="s">
        <v>2182</v>
      </c>
      <c r="G568" s="432">
        <v>8120</v>
      </c>
      <c r="H568" s="433" t="s">
        <v>1912</v>
      </c>
      <c r="I568" s="461">
        <v>8120</v>
      </c>
    </row>
    <row r="569" spans="1:9" ht="22.8" x14ac:dyDescent="0.3">
      <c r="A569" s="473" t="s">
        <v>2179</v>
      </c>
      <c r="B569" s="428">
        <v>43312</v>
      </c>
      <c r="C569" s="429">
        <v>36839</v>
      </c>
      <c r="D569" s="430" t="s">
        <v>2191</v>
      </c>
      <c r="E569" s="431" t="s">
        <v>2181</v>
      </c>
      <c r="F569" s="427" t="s">
        <v>2182</v>
      </c>
      <c r="G569" s="432">
        <v>20880</v>
      </c>
      <c r="H569" s="433" t="s">
        <v>1912</v>
      </c>
      <c r="I569" s="461">
        <v>20880</v>
      </c>
    </row>
    <row r="570" spans="1:9" ht="22.8" x14ac:dyDescent="0.3">
      <c r="A570" s="473" t="s">
        <v>2179</v>
      </c>
      <c r="B570" s="428">
        <v>43312</v>
      </c>
      <c r="C570" s="429">
        <v>36840</v>
      </c>
      <c r="D570" s="430" t="s">
        <v>2192</v>
      </c>
      <c r="E570" s="431" t="s">
        <v>2181</v>
      </c>
      <c r="F570" s="427" t="s">
        <v>2182</v>
      </c>
      <c r="G570" s="432">
        <v>20381.2</v>
      </c>
      <c r="H570" s="433" t="s">
        <v>1912</v>
      </c>
      <c r="I570" s="461">
        <v>20381.2</v>
      </c>
    </row>
    <row r="571" spans="1:9" ht="22.8" x14ac:dyDescent="0.3">
      <c r="A571" s="473" t="s">
        <v>2179</v>
      </c>
      <c r="B571" s="428">
        <v>43312</v>
      </c>
      <c r="C571" s="429">
        <v>36841</v>
      </c>
      <c r="D571" s="430" t="s">
        <v>2193</v>
      </c>
      <c r="E571" s="431" t="s">
        <v>2181</v>
      </c>
      <c r="F571" s="427" t="s">
        <v>2182</v>
      </c>
      <c r="G571" s="432">
        <v>19140</v>
      </c>
      <c r="H571" s="433" t="s">
        <v>1912</v>
      </c>
      <c r="I571" s="461">
        <v>19140</v>
      </c>
    </row>
    <row r="572" spans="1:9" ht="22.8" x14ac:dyDescent="0.3">
      <c r="A572" s="473" t="s">
        <v>2179</v>
      </c>
      <c r="B572" s="428">
        <v>43312</v>
      </c>
      <c r="C572" s="429">
        <v>36842</v>
      </c>
      <c r="D572" s="430" t="s">
        <v>2194</v>
      </c>
      <c r="E572" s="431" t="s">
        <v>2181</v>
      </c>
      <c r="F572" s="427" t="s">
        <v>2182</v>
      </c>
      <c r="G572" s="432">
        <v>19488</v>
      </c>
      <c r="H572" s="433" t="s">
        <v>1912</v>
      </c>
      <c r="I572" s="461">
        <v>19488</v>
      </c>
    </row>
    <row r="573" spans="1:9" ht="22.8" x14ac:dyDescent="0.3">
      <c r="A573" s="473" t="s">
        <v>2179</v>
      </c>
      <c r="B573" s="428">
        <v>43312</v>
      </c>
      <c r="C573" s="429">
        <v>36843</v>
      </c>
      <c r="D573" s="430" t="s">
        <v>2195</v>
      </c>
      <c r="E573" s="431" t="s">
        <v>2181</v>
      </c>
      <c r="F573" s="427" t="s">
        <v>2182</v>
      </c>
      <c r="G573" s="432">
        <v>20648</v>
      </c>
      <c r="H573" s="433" t="s">
        <v>1912</v>
      </c>
      <c r="I573" s="461">
        <v>20648</v>
      </c>
    </row>
    <row r="574" spans="1:9" ht="22.8" x14ac:dyDescent="0.3">
      <c r="A574" s="473" t="s">
        <v>2179</v>
      </c>
      <c r="B574" s="428">
        <v>43312</v>
      </c>
      <c r="C574" s="429">
        <v>36844</v>
      </c>
      <c r="D574" s="430" t="s">
        <v>2196</v>
      </c>
      <c r="E574" s="431" t="s">
        <v>2181</v>
      </c>
      <c r="F574" s="427" t="s">
        <v>2182</v>
      </c>
      <c r="G574" s="432">
        <v>19256</v>
      </c>
      <c r="H574" s="433" t="s">
        <v>1912</v>
      </c>
      <c r="I574" s="461">
        <v>19256</v>
      </c>
    </row>
    <row r="575" spans="1:9" ht="22.8" x14ac:dyDescent="0.3">
      <c r="A575" s="473" t="s">
        <v>2179</v>
      </c>
      <c r="B575" s="428">
        <v>43312</v>
      </c>
      <c r="C575" s="429">
        <v>36845</v>
      </c>
      <c r="D575" s="430" t="s">
        <v>2197</v>
      </c>
      <c r="E575" s="431" t="s">
        <v>2181</v>
      </c>
      <c r="F575" s="427" t="s">
        <v>2182</v>
      </c>
      <c r="G575" s="432">
        <v>18900</v>
      </c>
      <c r="H575" s="433" t="s">
        <v>1912</v>
      </c>
      <c r="I575" s="461">
        <v>18900</v>
      </c>
    </row>
    <row r="576" spans="1:9" s="105" customFormat="1" ht="22.8" x14ac:dyDescent="0.3">
      <c r="A576" s="473" t="s">
        <v>2198</v>
      </c>
      <c r="B576" s="428">
        <v>43697</v>
      </c>
      <c r="C576" s="429">
        <v>37114</v>
      </c>
      <c r="D576" s="430" t="s">
        <v>2199</v>
      </c>
      <c r="E576" s="431" t="s">
        <v>2200</v>
      </c>
      <c r="F576" s="427" t="s">
        <v>2201</v>
      </c>
      <c r="G576" s="432">
        <v>54520</v>
      </c>
      <c r="H576" s="433" t="s">
        <v>1912</v>
      </c>
      <c r="I576" s="461">
        <v>54520</v>
      </c>
    </row>
    <row r="577" spans="1:9" s="105" customFormat="1" ht="22.8" x14ac:dyDescent="0.3">
      <c r="A577" s="473" t="s">
        <v>2198</v>
      </c>
      <c r="B577" s="428">
        <v>43697</v>
      </c>
      <c r="C577" s="429">
        <v>37115</v>
      </c>
      <c r="D577" s="430" t="s">
        <v>2202</v>
      </c>
      <c r="E577" s="431" t="s">
        <v>2200</v>
      </c>
      <c r="F577" s="427" t="s">
        <v>2201</v>
      </c>
      <c r="G577" s="432">
        <v>54520</v>
      </c>
      <c r="H577" s="433" t="s">
        <v>1912</v>
      </c>
      <c r="I577" s="461">
        <v>54520</v>
      </c>
    </row>
    <row r="578" spans="1:9" s="105" customFormat="1" ht="22.8" x14ac:dyDescent="0.3">
      <c r="A578" s="473" t="s">
        <v>2198</v>
      </c>
      <c r="B578" s="428">
        <v>43084</v>
      </c>
      <c r="C578" s="429">
        <v>37116</v>
      </c>
      <c r="D578" s="430" t="s">
        <v>2203</v>
      </c>
      <c r="E578" s="431" t="s">
        <v>2200</v>
      </c>
      <c r="F578" s="427" t="s">
        <v>2201</v>
      </c>
      <c r="G578" s="432">
        <v>54520</v>
      </c>
      <c r="H578" s="433" t="s">
        <v>1912</v>
      </c>
      <c r="I578" s="461">
        <v>54520</v>
      </c>
    </row>
    <row r="579" spans="1:9" s="105" customFormat="1" ht="22.8" x14ac:dyDescent="0.3">
      <c r="A579" s="473" t="s">
        <v>2198</v>
      </c>
      <c r="B579" s="428">
        <v>43180</v>
      </c>
      <c r="C579" s="429">
        <v>36517</v>
      </c>
      <c r="D579" s="430" t="s">
        <v>2204</v>
      </c>
      <c r="E579" s="431" t="s">
        <v>2200</v>
      </c>
      <c r="F579" s="427" t="s">
        <v>2201</v>
      </c>
      <c r="G579" s="432">
        <v>54520</v>
      </c>
      <c r="H579" s="433" t="s">
        <v>1912</v>
      </c>
      <c r="I579" s="461">
        <v>54520</v>
      </c>
    </row>
    <row r="580" spans="1:9" s="105" customFormat="1" ht="22.8" x14ac:dyDescent="0.3">
      <c r="A580" s="473" t="s">
        <v>2198</v>
      </c>
      <c r="B580" s="428">
        <v>43200</v>
      </c>
      <c r="C580" s="429">
        <v>36544</v>
      </c>
      <c r="D580" s="430" t="s">
        <v>2205</v>
      </c>
      <c r="E580" s="431" t="s">
        <v>2200</v>
      </c>
      <c r="F580" s="427" t="s">
        <v>2201</v>
      </c>
      <c r="G580" s="432">
        <v>50885.34</v>
      </c>
      <c r="H580" s="433" t="s">
        <v>1912</v>
      </c>
      <c r="I580" s="461">
        <v>50885.34</v>
      </c>
    </row>
    <row r="581" spans="1:9" s="105" customFormat="1" ht="22.8" x14ac:dyDescent="0.3">
      <c r="A581" s="473" t="s">
        <v>2198</v>
      </c>
      <c r="B581" s="428">
        <v>43242</v>
      </c>
      <c r="C581" s="429">
        <v>36583</v>
      </c>
      <c r="D581" s="430" t="s">
        <v>2206</v>
      </c>
      <c r="E581" s="431" t="s">
        <v>2200</v>
      </c>
      <c r="F581" s="427" t="s">
        <v>2201</v>
      </c>
      <c r="G581" s="432">
        <v>54520</v>
      </c>
      <c r="H581" s="433" t="s">
        <v>1912</v>
      </c>
      <c r="I581" s="461">
        <v>54520</v>
      </c>
    </row>
    <row r="582" spans="1:9" s="105" customFormat="1" ht="22.8" x14ac:dyDescent="0.3">
      <c r="A582" s="473" t="s">
        <v>2198</v>
      </c>
      <c r="B582" s="428">
        <v>43255</v>
      </c>
      <c r="C582" s="429">
        <v>36601</v>
      </c>
      <c r="D582" s="430" t="s">
        <v>2207</v>
      </c>
      <c r="E582" s="431" t="s">
        <v>2200</v>
      </c>
      <c r="F582" s="427" t="s">
        <v>2201</v>
      </c>
      <c r="G582" s="432">
        <v>54520</v>
      </c>
      <c r="H582" s="433" t="s">
        <v>1912</v>
      </c>
      <c r="I582" s="461">
        <v>54520</v>
      </c>
    </row>
    <row r="583" spans="1:9" ht="22.8" x14ac:dyDescent="0.3">
      <c r="A583" s="473" t="s">
        <v>2198</v>
      </c>
      <c r="B583" s="428">
        <v>43311</v>
      </c>
      <c r="C583" s="429">
        <v>36723</v>
      </c>
      <c r="D583" s="430" t="s">
        <v>2107</v>
      </c>
      <c r="E583" s="431" t="s">
        <v>2200</v>
      </c>
      <c r="F583" s="427" t="s">
        <v>2201</v>
      </c>
      <c r="G583" s="432">
        <v>54520</v>
      </c>
      <c r="H583" s="433" t="s">
        <v>1912</v>
      </c>
      <c r="I583" s="461">
        <v>54520</v>
      </c>
    </row>
    <row r="584" spans="1:9" ht="22.8" x14ac:dyDescent="0.3">
      <c r="A584" s="473" t="s">
        <v>2198</v>
      </c>
      <c r="B584" s="428">
        <v>43312</v>
      </c>
      <c r="C584" s="429">
        <v>36800</v>
      </c>
      <c r="D584" s="430" t="s">
        <v>2208</v>
      </c>
      <c r="E584" s="431" t="s">
        <v>2200</v>
      </c>
      <c r="F584" s="427" t="s">
        <v>2201</v>
      </c>
      <c r="G584" s="432">
        <v>54520</v>
      </c>
      <c r="H584" s="433" t="s">
        <v>1912</v>
      </c>
      <c r="I584" s="461">
        <v>54520</v>
      </c>
    </row>
    <row r="585" spans="1:9" ht="22.8" x14ac:dyDescent="0.3">
      <c r="A585" s="473" t="s">
        <v>2198</v>
      </c>
      <c r="B585" s="428">
        <v>43312</v>
      </c>
      <c r="C585" s="429">
        <v>36801</v>
      </c>
      <c r="D585" s="430" t="s">
        <v>2209</v>
      </c>
      <c r="E585" s="431" t="s">
        <v>2200</v>
      </c>
      <c r="F585" s="427" t="s">
        <v>2201</v>
      </c>
      <c r="G585" s="432">
        <v>54520</v>
      </c>
      <c r="H585" s="433" t="s">
        <v>1912</v>
      </c>
      <c r="I585" s="461">
        <v>54520</v>
      </c>
    </row>
    <row r="586" spans="1:9" ht="22.8" x14ac:dyDescent="0.3">
      <c r="A586" s="473" t="s">
        <v>2198</v>
      </c>
      <c r="B586" s="428">
        <v>43312</v>
      </c>
      <c r="C586" s="429">
        <v>36802</v>
      </c>
      <c r="D586" s="430" t="s">
        <v>2108</v>
      </c>
      <c r="E586" s="431" t="s">
        <v>2200</v>
      </c>
      <c r="F586" s="427" t="s">
        <v>2201</v>
      </c>
      <c r="G586" s="432">
        <v>54520</v>
      </c>
      <c r="H586" s="433" t="s">
        <v>1912</v>
      </c>
      <c r="I586" s="461">
        <v>54520</v>
      </c>
    </row>
    <row r="587" spans="1:9" ht="22.8" x14ac:dyDescent="0.3">
      <c r="A587" s="473" t="s">
        <v>2198</v>
      </c>
      <c r="B587" s="428">
        <v>43312</v>
      </c>
      <c r="C587" s="429">
        <v>36803</v>
      </c>
      <c r="D587" s="430" t="s">
        <v>2210</v>
      </c>
      <c r="E587" s="431" t="s">
        <v>2200</v>
      </c>
      <c r="F587" s="427" t="s">
        <v>2201</v>
      </c>
      <c r="G587" s="432">
        <v>54520</v>
      </c>
      <c r="H587" s="433" t="s">
        <v>1912</v>
      </c>
      <c r="I587" s="461">
        <v>54520</v>
      </c>
    </row>
    <row r="588" spans="1:9" ht="22.8" x14ac:dyDescent="0.3">
      <c r="A588" s="473" t="s">
        <v>2211</v>
      </c>
      <c r="B588" s="428">
        <v>43312</v>
      </c>
      <c r="C588" s="429">
        <v>38104</v>
      </c>
      <c r="D588" s="430" t="s">
        <v>2212</v>
      </c>
      <c r="E588" s="431" t="s">
        <v>2213</v>
      </c>
      <c r="F588" s="427" t="s">
        <v>1914</v>
      </c>
      <c r="G588" s="432">
        <v>69082.34</v>
      </c>
      <c r="H588" s="433" t="s">
        <v>1912</v>
      </c>
      <c r="I588" s="461">
        <v>69082.34</v>
      </c>
    </row>
    <row r="589" spans="1:9" ht="22.8" x14ac:dyDescent="0.3">
      <c r="A589" s="473" t="s">
        <v>2211</v>
      </c>
      <c r="B589" s="428" t="s">
        <v>2214</v>
      </c>
      <c r="C589" s="429" t="s">
        <v>2215</v>
      </c>
      <c r="D589" s="430" t="s">
        <v>2216</v>
      </c>
      <c r="E589" s="431" t="s">
        <v>2213</v>
      </c>
      <c r="F589" s="427" t="s">
        <v>1914</v>
      </c>
      <c r="G589" s="432">
        <v>2180.11</v>
      </c>
      <c r="H589" s="433" t="s">
        <v>1912</v>
      </c>
      <c r="I589" s="461">
        <v>2180.11</v>
      </c>
    </row>
    <row r="590" spans="1:9" ht="22.8" x14ac:dyDescent="0.3">
      <c r="A590" s="473" t="s">
        <v>2211</v>
      </c>
      <c r="B590" s="428" t="s">
        <v>2214</v>
      </c>
      <c r="C590" s="429" t="s">
        <v>2217</v>
      </c>
      <c r="D590" s="430" t="s">
        <v>2218</v>
      </c>
      <c r="E590" s="431" t="s">
        <v>2213</v>
      </c>
      <c r="F590" s="427" t="s">
        <v>1914</v>
      </c>
      <c r="G590" s="432">
        <v>3835.12</v>
      </c>
      <c r="H590" s="433" t="s">
        <v>1912</v>
      </c>
      <c r="I590" s="461">
        <v>3835.12</v>
      </c>
    </row>
    <row r="591" spans="1:9" ht="22.8" x14ac:dyDescent="0.3">
      <c r="A591" s="473" t="s">
        <v>2211</v>
      </c>
      <c r="B591" s="428" t="s">
        <v>4506</v>
      </c>
      <c r="C591" s="429" t="s">
        <v>4652</v>
      </c>
      <c r="D591" s="430" t="s">
        <v>4651</v>
      </c>
      <c r="E591" s="431" t="s">
        <v>2213</v>
      </c>
      <c r="F591" s="427" t="s">
        <v>1914</v>
      </c>
      <c r="G591" s="432">
        <v>19232.8</v>
      </c>
      <c r="H591" s="433" t="s">
        <v>1912</v>
      </c>
      <c r="I591" s="461">
        <v>19232.8</v>
      </c>
    </row>
    <row r="592" spans="1:9" ht="22.8" x14ac:dyDescent="0.3">
      <c r="A592" s="473" t="s">
        <v>2211</v>
      </c>
      <c r="B592" s="428" t="s">
        <v>4506</v>
      </c>
      <c r="C592" s="429" t="s">
        <v>4650</v>
      </c>
      <c r="D592" s="430" t="s">
        <v>4649</v>
      </c>
      <c r="E592" s="431" t="s">
        <v>2213</v>
      </c>
      <c r="F592" s="427" t="s">
        <v>1914</v>
      </c>
      <c r="G592" s="432">
        <v>19232.8</v>
      </c>
      <c r="H592" s="433" t="s">
        <v>1912</v>
      </c>
      <c r="I592" s="461">
        <v>19232.8</v>
      </c>
    </row>
    <row r="593" spans="1:9" ht="22.8" x14ac:dyDescent="0.3">
      <c r="A593" s="473" t="s">
        <v>2211</v>
      </c>
      <c r="B593" s="428" t="s">
        <v>4506</v>
      </c>
      <c r="C593" s="429" t="s">
        <v>4648</v>
      </c>
      <c r="D593" s="430" t="s">
        <v>4647</v>
      </c>
      <c r="E593" s="431" t="s">
        <v>2213</v>
      </c>
      <c r="F593" s="427" t="s">
        <v>1914</v>
      </c>
      <c r="G593" s="432">
        <v>19232.8</v>
      </c>
      <c r="H593" s="433" t="s">
        <v>1912</v>
      </c>
      <c r="I593" s="461">
        <v>19232.8</v>
      </c>
    </row>
    <row r="594" spans="1:9" ht="22.8" x14ac:dyDescent="0.3">
      <c r="A594" s="473" t="s">
        <v>2211</v>
      </c>
      <c r="B594" s="428" t="s">
        <v>4506</v>
      </c>
      <c r="C594" s="429" t="s">
        <v>4646</v>
      </c>
      <c r="D594" s="430" t="s">
        <v>4645</v>
      </c>
      <c r="E594" s="431" t="s">
        <v>2213</v>
      </c>
      <c r="F594" s="427" t="s">
        <v>1914</v>
      </c>
      <c r="G594" s="432">
        <v>22998.74</v>
      </c>
      <c r="H594" s="433" t="s">
        <v>1912</v>
      </c>
      <c r="I594" s="461">
        <v>22998.74</v>
      </c>
    </row>
    <row r="595" spans="1:9" ht="22.8" x14ac:dyDescent="0.3">
      <c r="A595" s="473" t="s">
        <v>2211</v>
      </c>
      <c r="B595" s="428" t="s">
        <v>4506</v>
      </c>
      <c r="C595" s="429" t="s">
        <v>4644</v>
      </c>
      <c r="D595" s="430" t="s">
        <v>4643</v>
      </c>
      <c r="E595" s="431" t="s">
        <v>2213</v>
      </c>
      <c r="F595" s="427" t="s">
        <v>1914</v>
      </c>
      <c r="G595" s="432">
        <v>14424.6</v>
      </c>
      <c r="H595" s="433" t="s">
        <v>1912</v>
      </c>
      <c r="I595" s="461">
        <v>14424.6</v>
      </c>
    </row>
    <row r="596" spans="1:9" ht="22.8" x14ac:dyDescent="0.3">
      <c r="A596" s="473" t="s">
        <v>2211</v>
      </c>
      <c r="B596" s="428" t="s">
        <v>4506</v>
      </c>
      <c r="C596" s="429" t="s">
        <v>4642</v>
      </c>
      <c r="D596" s="430" t="s">
        <v>4641</v>
      </c>
      <c r="E596" s="431" t="s">
        <v>2213</v>
      </c>
      <c r="F596" s="427" t="s">
        <v>1914</v>
      </c>
      <c r="G596" s="432">
        <v>8050.5</v>
      </c>
      <c r="H596" s="433" t="s">
        <v>1912</v>
      </c>
      <c r="I596" s="461">
        <v>8050.5</v>
      </c>
    </row>
    <row r="597" spans="1:9" ht="22.8" x14ac:dyDescent="0.3">
      <c r="A597" s="473" t="s">
        <v>2211</v>
      </c>
      <c r="B597" s="428" t="s">
        <v>4506</v>
      </c>
      <c r="C597" s="429" t="s">
        <v>4640</v>
      </c>
      <c r="D597" s="430" t="s">
        <v>4639</v>
      </c>
      <c r="E597" s="431" t="s">
        <v>2213</v>
      </c>
      <c r="F597" s="427" t="s">
        <v>1914</v>
      </c>
      <c r="G597" s="432">
        <v>9891.81</v>
      </c>
      <c r="H597" s="433" t="s">
        <v>1912</v>
      </c>
      <c r="I597" s="461">
        <v>9891.81</v>
      </c>
    </row>
    <row r="598" spans="1:9" ht="22.8" x14ac:dyDescent="0.3">
      <c r="A598" s="473" t="s">
        <v>2219</v>
      </c>
      <c r="B598" s="428">
        <v>43312</v>
      </c>
      <c r="C598" s="429">
        <v>36821</v>
      </c>
      <c r="D598" s="430" t="s">
        <v>2220</v>
      </c>
      <c r="E598" s="431" t="s">
        <v>2221</v>
      </c>
      <c r="F598" s="427" t="s">
        <v>2098</v>
      </c>
      <c r="G598" s="432">
        <v>58000</v>
      </c>
      <c r="H598" s="433" t="s">
        <v>1912</v>
      </c>
      <c r="I598" s="461">
        <v>58000</v>
      </c>
    </row>
    <row r="599" spans="1:9" ht="22.8" x14ac:dyDescent="0.3">
      <c r="A599" s="473" t="s">
        <v>2219</v>
      </c>
      <c r="B599" s="428">
        <v>43312</v>
      </c>
      <c r="C599" s="429">
        <v>36830</v>
      </c>
      <c r="D599" s="430" t="s">
        <v>2222</v>
      </c>
      <c r="E599" s="431" t="s">
        <v>2221</v>
      </c>
      <c r="F599" s="427" t="s">
        <v>2098</v>
      </c>
      <c r="G599" s="432">
        <v>58000</v>
      </c>
      <c r="H599" s="433" t="s">
        <v>1912</v>
      </c>
      <c r="I599" s="461">
        <v>58000</v>
      </c>
    </row>
    <row r="600" spans="1:9" ht="22.8" x14ac:dyDescent="0.3">
      <c r="A600" s="473" t="s">
        <v>2223</v>
      </c>
      <c r="B600" s="428">
        <v>43312</v>
      </c>
      <c r="C600" s="429">
        <v>36747</v>
      </c>
      <c r="D600" s="430" t="s">
        <v>2224</v>
      </c>
      <c r="E600" s="431" t="s">
        <v>2225</v>
      </c>
      <c r="F600" s="427" t="s">
        <v>2201</v>
      </c>
      <c r="G600" s="432">
        <v>54520</v>
      </c>
      <c r="H600" s="433" t="s">
        <v>1912</v>
      </c>
      <c r="I600" s="461">
        <v>54520</v>
      </c>
    </row>
    <row r="601" spans="1:9" ht="22.8" x14ac:dyDescent="0.3">
      <c r="A601" s="473" t="s">
        <v>2223</v>
      </c>
      <c r="B601" s="428">
        <v>43312</v>
      </c>
      <c r="C601" s="429">
        <v>36780</v>
      </c>
      <c r="D601" s="430" t="s">
        <v>2226</v>
      </c>
      <c r="E601" s="431" t="s">
        <v>2225</v>
      </c>
      <c r="F601" s="427" t="s">
        <v>2201</v>
      </c>
      <c r="G601" s="432">
        <v>54520</v>
      </c>
      <c r="H601" s="433" t="s">
        <v>1912</v>
      </c>
      <c r="I601" s="461">
        <v>54520</v>
      </c>
    </row>
    <row r="602" spans="1:9" ht="22.8" x14ac:dyDescent="0.3">
      <c r="A602" s="473" t="s">
        <v>2227</v>
      </c>
      <c r="B602" s="428">
        <v>43280</v>
      </c>
      <c r="C602" s="429">
        <v>30472</v>
      </c>
      <c r="D602" s="430" t="s">
        <v>2228</v>
      </c>
      <c r="E602" s="431" t="s">
        <v>2229</v>
      </c>
      <c r="F602" s="427" t="s">
        <v>1921</v>
      </c>
      <c r="G602" s="432">
        <v>28885</v>
      </c>
      <c r="H602" s="433" t="s">
        <v>1912</v>
      </c>
      <c r="I602" s="461">
        <v>28885</v>
      </c>
    </row>
    <row r="603" spans="1:9" ht="22.8" x14ac:dyDescent="0.3">
      <c r="A603" s="473" t="s">
        <v>2227</v>
      </c>
      <c r="B603" s="428">
        <v>43292</v>
      </c>
      <c r="C603" s="429">
        <v>30516</v>
      </c>
      <c r="D603" s="430" t="s">
        <v>2230</v>
      </c>
      <c r="E603" s="431" t="s">
        <v>2229</v>
      </c>
      <c r="F603" s="427" t="s">
        <v>1921</v>
      </c>
      <c r="G603" s="432">
        <v>213903.3</v>
      </c>
      <c r="H603" s="433" t="s">
        <v>1912</v>
      </c>
      <c r="I603" s="461">
        <v>213903.3</v>
      </c>
    </row>
    <row r="604" spans="1:9" ht="22.8" x14ac:dyDescent="0.3">
      <c r="A604" s="473" t="s">
        <v>2227</v>
      </c>
      <c r="B604" s="428">
        <v>43312</v>
      </c>
      <c r="C604" s="429">
        <v>30662</v>
      </c>
      <c r="D604" s="430" t="s">
        <v>2231</v>
      </c>
      <c r="E604" s="431" t="s">
        <v>2229</v>
      </c>
      <c r="F604" s="427" t="s">
        <v>1921</v>
      </c>
      <c r="G604" s="432">
        <v>213903.3</v>
      </c>
      <c r="H604" s="433" t="s">
        <v>1912</v>
      </c>
      <c r="I604" s="461">
        <v>213903.3</v>
      </c>
    </row>
    <row r="605" spans="1:9" ht="22.8" x14ac:dyDescent="0.3">
      <c r="A605" s="473" t="s">
        <v>2227</v>
      </c>
      <c r="B605" s="428">
        <v>43362</v>
      </c>
      <c r="C605" s="429">
        <v>30776</v>
      </c>
      <c r="D605" s="430" t="s">
        <v>2232</v>
      </c>
      <c r="E605" s="431" t="s">
        <v>2229</v>
      </c>
      <c r="F605" s="427" t="s">
        <v>1921</v>
      </c>
      <c r="G605" s="432">
        <v>179127.2</v>
      </c>
      <c r="H605" s="433" t="s">
        <v>1912</v>
      </c>
      <c r="I605" s="461">
        <v>179127.2</v>
      </c>
    </row>
    <row r="606" spans="1:9" s="105" customFormat="1" ht="22.8" x14ac:dyDescent="0.3">
      <c r="A606" s="473" t="s">
        <v>2227</v>
      </c>
      <c r="B606" s="428">
        <v>43364</v>
      </c>
      <c r="C606" s="429">
        <v>30782</v>
      </c>
      <c r="D606" s="430" t="s">
        <v>2233</v>
      </c>
      <c r="E606" s="431" t="s">
        <v>2229</v>
      </c>
      <c r="F606" s="427" t="s">
        <v>1921</v>
      </c>
      <c r="G606" s="432">
        <f>213903.3-104211</f>
        <v>109692.29999999999</v>
      </c>
      <c r="H606" s="433" t="s">
        <v>1912</v>
      </c>
      <c r="I606" s="461">
        <v>109692</v>
      </c>
    </row>
    <row r="607" spans="1:9" s="105" customFormat="1" ht="22.8" x14ac:dyDescent="0.3">
      <c r="A607" s="473" t="s">
        <v>2227</v>
      </c>
      <c r="B607" s="428">
        <v>43819</v>
      </c>
      <c r="C607" s="429" t="s">
        <v>2234</v>
      </c>
      <c r="D607" s="430" t="s">
        <v>2235</v>
      </c>
      <c r="E607" s="431" t="s">
        <v>2229</v>
      </c>
      <c r="F607" s="427" t="s">
        <v>1921</v>
      </c>
      <c r="G607" s="432">
        <v>220701.48</v>
      </c>
      <c r="H607" s="433" t="s">
        <v>1912</v>
      </c>
      <c r="I607" s="461">
        <v>96603.64</v>
      </c>
    </row>
    <row r="608" spans="1:9" s="105" customFormat="1" ht="22.8" x14ac:dyDescent="0.3">
      <c r="A608" s="473" t="s">
        <v>2227</v>
      </c>
      <c r="B608" s="428">
        <v>43830</v>
      </c>
      <c r="C608" s="429" t="s">
        <v>2236</v>
      </c>
      <c r="D608" s="430" t="s">
        <v>2237</v>
      </c>
      <c r="E608" s="431" t="s">
        <v>2229</v>
      </c>
      <c r="F608" s="427" t="s">
        <v>1921</v>
      </c>
      <c r="G608" s="432">
        <v>99295.42</v>
      </c>
      <c r="H608" s="433" t="s">
        <v>1912</v>
      </c>
      <c r="I608" s="461">
        <v>99295.42</v>
      </c>
    </row>
    <row r="609" spans="1:9" s="105" customFormat="1" ht="22.8" x14ac:dyDescent="0.3">
      <c r="A609" s="473" t="s">
        <v>2227</v>
      </c>
      <c r="B609" s="428" t="s">
        <v>3808</v>
      </c>
      <c r="C609" s="429" t="s">
        <v>3809</v>
      </c>
      <c r="D609" s="430" t="s">
        <v>3810</v>
      </c>
      <c r="E609" s="431" t="s">
        <v>2229</v>
      </c>
      <c r="F609" s="427" t="s">
        <v>1921</v>
      </c>
      <c r="G609" s="432">
        <v>111830.38</v>
      </c>
      <c r="H609" s="433" t="s">
        <v>1912</v>
      </c>
      <c r="I609" s="461">
        <v>111830.38</v>
      </c>
    </row>
    <row r="610" spans="1:9" s="105" customFormat="1" ht="22.8" x14ac:dyDescent="0.3">
      <c r="A610" s="473" t="s">
        <v>2227</v>
      </c>
      <c r="B610" s="428" t="s">
        <v>3808</v>
      </c>
      <c r="C610" s="429" t="s">
        <v>3811</v>
      </c>
      <c r="D610" s="430" t="s">
        <v>3812</v>
      </c>
      <c r="E610" s="431" t="s">
        <v>2229</v>
      </c>
      <c r="F610" s="427" t="s">
        <v>1921</v>
      </c>
      <c r="G610" s="432">
        <v>53287.380000000005</v>
      </c>
      <c r="H610" s="433" t="s">
        <v>1912</v>
      </c>
      <c r="I610" s="461">
        <v>53287.380000000005</v>
      </c>
    </row>
    <row r="611" spans="1:9" s="105" customFormat="1" ht="22.8" x14ac:dyDescent="0.3">
      <c r="A611" s="473" t="s">
        <v>2227</v>
      </c>
      <c r="B611" s="428" t="s">
        <v>3808</v>
      </c>
      <c r="C611" s="429" t="s">
        <v>3813</v>
      </c>
      <c r="D611" s="430" t="s">
        <v>3814</v>
      </c>
      <c r="E611" s="431" t="s">
        <v>2229</v>
      </c>
      <c r="F611" s="427" t="s">
        <v>1921</v>
      </c>
      <c r="G611" s="432">
        <v>111830.38</v>
      </c>
      <c r="H611" s="433" t="s">
        <v>1912</v>
      </c>
      <c r="I611" s="461">
        <v>96603.64</v>
      </c>
    </row>
    <row r="612" spans="1:9" s="105" customFormat="1" ht="22.8" x14ac:dyDescent="0.3">
      <c r="A612" s="473" t="s">
        <v>2227</v>
      </c>
      <c r="B612" s="428" t="s">
        <v>3808</v>
      </c>
      <c r="C612" s="429" t="s">
        <v>3815</v>
      </c>
      <c r="D612" s="430" t="s">
        <v>3816</v>
      </c>
      <c r="E612" s="431" t="s">
        <v>2229</v>
      </c>
      <c r="F612" s="427" t="s">
        <v>1921</v>
      </c>
      <c r="G612" s="432">
        <v>111830.38</v>
      </c>
      <c r="H612" s="433" t="s">
        <v>1912</v>
      </c>
      <c r="I612" s="461">
        <v>111830.38</v>
      </c>
    </row>
    <row r="613" spans="1:9" s="105" customFormat="1" ht="22.8" x14ac:dyDescent="0.3">
      <c r="A613" s="473" t="s">
        <v>2227</v>
      </c>
      <c r="B613" s="428" t="s">
        <v>3808</v>
      </c>
      <c r="C613" s="429" t="s">
        <v>3817</v>
      </c>
      <c r="D613" s="430" t="s">
        <v>3818</v>
      </c>
      <c r="E613" s="431" t="s">
        <v>2229</v>
      </c>
      <c r="F613" s="427" t="s">
        <v>1921</v>
      </c>
      <c r="G613" s="432">
        <v>5161.13</v>
      </c>
      <c r="H613" s="433" t="s">
        <v>1912</v>
      </c>
      <c r="I613" s="461">
        <v>5161.13</v>
      </c>
    </row>
    <row r="614" spans="1:9" s="105" customFormat="1" ht="22.8" x14ac:dyDescent="0.3">
      <c r="A614" s="473" t="s">
        <v>2227</v>
      </c>
      <c r="B614" s="428" t="s">
        <v>3808</v>
      </c>
      <c r="C614" s="429" t="s">
        <v>3819</v>
      </c>
      <c r="D614" s="430" t="s">
        <v>3820</v>
      </c>
      <c r="E614" s="431" t="s">
        <v>2229</v>
      </c>
      <c r="F614" s="427" t="s">
        <v>1921</v>
      </c>
      <c r="G614" s="432">
        <v>111830.38</v>
      </c>
      <c r="H614" s="433" t="s">
        <v>1912</v>
      </c>
      <c r="I614" s="461">
        <v>111830.38</v>
      </c>
    </row>
    <row r="615" spans="1:9" s="105" customFormat="1" ht="22.8" x14ac:dyDescent="0.3">
      <c r="A615" s="473" t="s">
        <v>2227</v>
      </c>
      <c r="B615" s="428" t="s">
        <v>3808</v>
      </c>
      <c r="C615" s="429" t="s">
        <v>3821</v>
      </c>
      <c r="D615" s="430" t="s">
        <v>3822</v>
      </c>
      <c r="E615" s="431" t="s">
        <v>2229</v>
      </c>
      <c r="F615" s="427" t="s">
        <v>1921</v>
      </c>
      <c r="G615" s="432">
        <v>5161.13</v>
      </c>
      <c r="H615" s="433" t="s">
        <v>1912</v>
      </c>
      <c r="I615" s="461">
        <v>96603.64</v>
      </c>
    </row>
    <row r="616" spans="1:9" s="105" customFormat="1" ht="22.8" x14ac:dyDescent="0.3">
      <c r="A616" s="473" t="s">
        <v>2227</v>
      </c>
      <c r="B616" s="428" t="s">
        <v>3808</v>
      </c>
      <c r="C616" s="429" t="s">
        <v>3823</v>
      </c>
      <c r="D616" s="430" t="s">
        <v>3824</v>
      </c>
      <c r="E616" s="431" t="s">
        <v>2229</v>
      </c>
      <c r="F616" s="427" t="s">
        <v>1921</v>
      </c>
      <c r="G616" s="432">
        <v>7225.58</v>
      </c>
      <c r="H616" s="433" t="s">
        <v>1912</v>
      </c>
      <c r="I616" s="461">
        <v>7225.58</v>
      </c>
    </row>
    <row r="617" spans="1:9" s="105" customFormat="1" ht="22.8" x14ac:dyDescent="0.3">
      <c r="A617" s="473" t="s">
        <v>2227</v>
      </c>
      <c r="B617" s="428" t="s">
        <v>3808</v>
      </c>
      <c r="C617" s="429" t="s">
        <v>3825</v>
      </c>
      <c r="D617" s="430" t="s">
        <v>3826</v>
      </c>
      <c r="E617" s="431" t="s">
        <v>2229</v>
      </c>
      <c r="F617" s="427" t="s">
        <v>1921</v>
      </c>
      <c r="G617" s="432">
        <v>5161.13</v>
      </c>
      <c r="H617" s="433" t="s">
        <v>1912</v>
      </c>
      <c r="I617" s="461">
        <v>5161.13</v>
      </c>
    </row>
    <row r="618" spans="1:9" s="105" customFormat="1" ht="22.8" x14ac:dyDescent="0.3">
      <c r="A618" s="473" t="s">
        <v>2227</v>
      </c>
      <c r="B618" s="428" t="s">
        <v>3808</v>
      </c>
      <c r="C618" s="429" t="s">
        <v>3827</v>
      </c>
      <c r="D618" s="430" t="s">
        <v>3828</v>
      </c>
      <c r="E618" s="431" t="s">
        <v>2229</v>
      </c>
      <c r="F618" s="427" t="s">
        <v>1921</v>
      </c>
      <c r="G618" s="432">
        <v>7225.58</v>
      </c>
      <c r="H618" s="433" t="s">
        <v>1912</v>
      </c>
      <c r="I618" s="461">
        <v>7225.58</v>
      </c>
    </row>
    <row r="619" spans="1:9" s="105" customFormat="1" ht="22.8" x14ac:dyDescent="0.3">
      <c r="A619" s="473" t="s">
        <v>2227</v>
      </c>
      <c r="B619" s="428" t="s">
        <v>3808</v>
      </c>
      <c r="C619" s="429" t="s">
        <v>3829</v>
      </c>
      <c r="D619" s="430" t="s">
        <v>3830</v>
      </c>
      <c r="E619" s="431" t="s">
        <v>2229</v>
      </c>
      <c r="F619" s="427" t="s">
        <v>1921</v>
      </c>
      <c r="G619" s="432">
        <v>5161.13</v>
      </c>
      <c r="H619" s="433" t="s">
        <v>1912</v>
      </c>
      <c r="I619" s="461">
        <v>5161.13</v>
      </c>
    </row>
    <row r="620" spans="1:9" s="105" customFormat="1" ht="22.8" x14ac:dyDescent="0.3">
      <c r="A620" s="473" t="s">
        <v>2227</v>
      </c>
      <c r="B620" s="428" t="s">
        <v>3808</v>
      </c>
      <c r="C620" s="429" t="s">
        <v>3831</v>
      </c>
      <c r="D620" s="430" t="s">
        <v>3832</v>
      </c>
      <c r="E620" s="431" t="s">
        <v>2229</v>
      </c>
      <c r="F620" s="427" t="s">
        <v>1921</v>
      </c>
      <c r="G620" s="432">
        <v>99049.5</v>
      </c>
      <c r="H620" s="433" t="s">
        <v>1912</v>
      </c>
      <c r="I620" s="461">
        <v>99049.5</v>
      </c>
    </row>
    <row r="621" spans="1:9" s="105" customFormat="1" ht="22.8" x14ac:dyDescent="0.3">
      <c r="A621" s="473" t="s">
        <v>2227</v>
      </c>
      <c r="B621" s="428" t="s">
        <v>3808</v>
      </c>
      <c r="C621" s="429" t="s">
        <v>3833</v>
      </c>
      <c r="D621" s="430" t="s">
        <v>3834</v>
      </c>
      <c r="E621" s="431" t="s">
        <v>2229</v>
      </c>
      <c r="F621" s="427" t="s">
        <v>1921</v>
      </c>
      <c r="G621" s="432">
        <v>99049.5</v>
      </c>
      <c r="H621" s="433" t="s">
        <v>1912</v>
      </c>
      <c r="I621" s="461">
        <v>96603.64</v>
      </c>
    </row>
    <row r="622" spans="1:9" s="105" customFormat="1" ht="22.8" x14ac:dyDescent="0.3">
      <c r="A622" s="473" t="s">
        <v>2227</v>
      </c>
      <c r="B622" s="428" t="s">
        <v>3808</v>
      </c>
      <c r="C622" s="429" t="s">
        <v>3835</v>
      </c>
      <c r="D622" s="430" t="s">
        <v>3836</v>
      </c>
      <c r="E622" s="431" t="s">
        <v>2229</v>
      </c>
      <c r="F622" s="427" t="s">
        <v>1921</v>
      </c>
      <c r="G622" s="432">
        <v>99049.5</v>
      </c>
      <c r="H622" s="433" t="s">
        <v>1912</v>
      </c>
      <c r="I622" s="461">
        <v>99049.5</v>
      </c>
    </row>
    <row r="623" spans="1:9" s="105" customFormat="1" ht="22.8" x14ac:dyDescent="0.3">
      <c r="A623" s="473" t="s">
        <v>2227</v>
      </c>
      <c r="B623" s="428" t="s">
        <v>3808</v>
      </c>
      <c r="C623" s="429" t="s">
        <v>3837</v>
      </c>
      <c r="D623" s="430" t="s">
        <v>3838</v>
      </c>
      <c r="E623" s="431" t="s">
        <v>2229</v>
      </c>
      <c r="F623" s="427" t="s">
        <v>1921</v>
      </c>
      <c r="G623" s="432">
        <v>99049.5</v>
      </c>
      <c r="H623" s="433" t="s">
        <v>1912</v>
      </c>
      <c r="I623" s="461">
        <v>99049.5</v>
      </c>
    </row>
    <row r="624" spans="1:9" s="105" customFormat="1" ht="22.8" x14ac:dyDescent="0.3">
      <c r="A624" s="473" t="s">
        <v>2227</v>
      </c>
      <c r="B624" s="428" t="s">
        <v>3808</v>
      </c>
      <c r="C624" s="429" t="s">
        <v>3839</v>
      </c>
      <c r="D624" s="430" t="s">
        <v>3840</v>
      </c>
      <c r="E624" s="431" t="s">
        <v>2229</v>
      </c>
      <c r="F624" s="427" t="s">
        <v>1921</v>
      </c>
      <c r="G624" s="432">
        <v>99049.5</v>
      </c>
      <c r="H624" s="433" t="s">
        <v>1912</v>
      </c>
      <c r="I624" s="461">
        <v>99049.5</v>
      </c>
    </row>
    <row r="625" spans="1:9" s="105" customFormat="1" ht="22.8" x14ac:dyDescent="0.3">
      <c r="A625" s="473" t="s">
        <v>2227</v>
      </c>
      <c r="B625" s="428" t="s">
        <v>3790</v>
      </c>
      <c r="C625" s="429" t="s">
        <v>3841</v>
      </c>
      <c r="D625" s="430" t="s">
        <v>3842</v>
      </c>
      <c r="E625" s="431" t="s">
        <v>2229</v>
      </c>
      <c r="F625" s="427" t="s">
        <v>1921</v>
      </c>
      <c r="G625" s="432">
        <v>111830.38</v>
      </c>
      <c r="H625" s="433" t="s">
        <v>1912</v>
      </c>
      <c r="I625" s="461">
        <v>96603.64</v>
      </c>
    </row>
    <row r="626" spans="1:9" s="105" customFormat="1" ht="22.8" x14ac:dyDescent="0.3">
      <c r="A626" s="473" t="s">
        <v>2227</v>
      </c>
      <c r="B626" s="428" t="s">
        <v>3790</v>
      </c>
      <c r="C626" s="429" t="s">
        <v>3843</v>
      </c>
      <c r="D626" s="430" t="s">
        <v>3844</v>
      </c>
      <c r="E626" s="431" t="s">
        <v>2229</v>
      </c>
      <c r="F626" s="427" t="s">
        <v>1921</v>
      </c>
      <c r="G626" s="432">
        <v>99049.5</v>
      </c>
      <c r="H626" s="433" t="s">
        <v>1912</v>
      </c>
      <c r="I626" s="461">
        <v>99049.5</v>
      </c>
    </row>
    <row r="627" spans="1:9" s="105" customFormat="1" ht="22.8" x14ac:dyDescent="0.3">
      <c r="A627" s="473" t="s">
        <v>2227</v>
      </c>
      <c r="B627" s="428" t="s">
        <v>3790</v>
      </c>
      <c r="C627" s="429" t="s">
        <v>3845</v>
      </c>
      <c r="D627" s="430" t="s">
        <v>3846</v>
      </c>
      <c r="E627" s="431" t="s">
        <v>2229</v>
      </c>
      <c r="F627" s="427" t="s">
        <v>1921</v>
      </c>
      <c r="G627" s="432">
        <v>99049.5</v>
      </c>
      <c r="H627" s="433" t="s">
        <v>1912</v>
      </c>
      <c r="I627" s="461">
        <v>99049.5</v>
      </c>
    </row>
    <row r="628" spans="1:9" s="105" customFormat="1" ht="22.8" x14ac:dyDescent="0.3">
      <c r="A628" s="473" t="s">
        <v>2227</v>
      </c>
      <c r="B628" s="428" t="s">
        <v>4498</v>
      </c>
      <c r="C628" s="429" t="s">
        <v>4638</v>
      </c>
      <c r="D628" s="430" t="s">
        <v>4637</v>
      </c>
      <c r="E628" s="431" t="s">
        <v>2229</v>
      </c>
      <c r="F628" s="427" t="s">
        <v>1921</v>
      </c>
      <c r="G628" s="432">
        <v>5161.13</v>
      </c>
      <c r="H628" s="433" t="s">
        <v>1912</v>
      </c>
      <c r="I628" s="461">
        <v>5161.13</v>
      </c>
    </row>
    <row r="629" spans="1:9" s="105" customFormat="1" ht="22.8" x14ac:dyDescent="0.3">
      <c r="A629" s="473" t="s">
        <v>2227</v>
      </c>
      <c r="B629" s="428" t="s">
        <v>4519</v>
      </c>
      <c r="C629" s="429" t="s">
        <v>4636</v>
      </c>
      <c r="D629" s="430" t="s">
        <v>4635</v>
      </c>
      <c r="E629" s="431" t="s">
        <v>2229</v>
      </c>
      <c r="F629" s="427" t="s">
        <v>1921</v>
      </c>
      <c r="G629" s="432">
        <v>116991.51</v>
      </c>
      <c r="H629" s="433" t="s">
        <v>1912</v>
      </c>
      <c r="I629" s="461">
        <v>116991.51</v>
      </c>
    </row>
    <row r="630" spans="1:9" s="105" customFormat="1" ht="22.8" x14ac:dyDescent="0.3">
      <c r="A630" s="473" t="s">
        <v>2227</v>
      </c>
      <c r="B630" s="428" t="s">
        <v>4506</v>
      </c>
      <c r="C630" s="429" t="s">
        <v>4634</v>
      </c>
      <c r="D630" s="430" t="s">
        <v>4633</v>
      </c>
      <c r="E630" s="431" t="s">
        <v>2229</v>
      </c>
      <c r="F630" s="427" t="s">
        <v>1921</v>
      </c>
      <c r="G630" s="432">
        <v>116991.51</v>
      </c>
      <c r="H630" s="433" t="s">
        <v>1912</v>
      </c>
      <c r="I630" s="461">
        <v>116991.51</v>
      </c>
    </row>
    <row r="631" spans="1:9" s="105" customFormat="1" ht="22.8" x14ac:dyDescent="0.3">
      <c r="A631" s="473" t="s">
        <v>2227</v>
      </c>
      <c r="B631" s="428" t="s">
        <v>4506</v>
      </c>
      <c r="C631" s="429" t="s">
        <v>4632</v>
      </c>
      <c r="D631" s="430" t="s">
        <v>4631</v>
      </c>
      <c r="E631" s="431" t="s">
        <v>2229</v>
      </c>
      <c r="F631" s="427" t="s">
        <v>1921</v>
      </c>
      <c r="G631" s="432">
        <v>116991.51</v>
      </c>
      <c r="H631" s="433" t="s">
        <v>1912</v>
      </c>
      <c r="I631" s="461">
        <v>116991.51</v>
      </c>
    </row>
    <row r="632" spans="1:9" s="105" customFormat="1" ht="22.8" x14ac:dyDescent="0.3">
      <c r="A632" s="473" t="s">
        <v>2227</v>
      </c>
      <c r="B632" s="428" t="s">
        <v>4506</v>
      </c>
      <c r="C632" s="429" t="s">
        <v>4630</v>
      </c>
      <c r="D632" s="430" t="s">
        <v>4629</v>
      </c>
      <c r="E632" s="431" t="s">
        <v>2229</v>
      </c>
      <c r="F632" s="427" t="s">
        <v>1921</v>
      </c>
      <c r="G632" s="432">
        <v>116991.51</v>
      </c>
      <c r="H632" s="433" t="s">
        <v>1912</v>
      </c>
      <c r="I632" s="461">
        <v>116991.51</v>
      </c>
    </row>
    <row r="633" spans="1:9" s="105" customFormat="1" ht="22.8" x14ac:dyDescent="0.3">
      <c r="A633" s="473" t="s">
        <v>2227</v>
      </c>
      <c r="B633" s="428" t="s">
        <v>4506</v>
      </c>
      <c r="C633" s="429" t="s">
        <v>4628</v>
      </c>
      <c r="D633" s="430" t="s">
        <v>4627</v>
      </c>
      <c r="E633" s="431" t="s">
        <v>2229</v>
      </c>
      <c r="F633" s="427" t="s">
        <v>1921</v>
      </c>
      <c r="G633" s="432">
        <v>116991.51</v>
      </c>
      <c r="H633" s="433" t="s">
        <v>1912</v>
      </c>
      <c r="I633" s="461">
        <v>116991.51</v>
      </c>
    </row>
    <row r="634" spans="1:9" s="105" customFormat="1" ht="14.4" x14ac:dyDescent="0.3">
      <c r="A634" s="473" t="s">
        <v>2238</v>
      </c>
      <c r="B634" s="428">
        <v>43005</v>
      </c>
      <c r="C634" s="429">
        <v>31747</v>
      </c>
      <c r="D634" s="430" t="s">
        <v>2239</v>
      </c>
      <c r="E634" s="431" t="s">
        <v>2240</v>
      </c>
      <c r="F634" s="427" t="s">
        <v>1913</v>
      </c>
      <c r="G634" s="432">
        <v>71965.8</v>
      </c>
      <c r="H634" s="433" t="s">
        <v>1912</v>
      </c>
      <c r="I634" s="461">
        <v>71965.8</v>
      </c>
    </row>
    <row r="635" spans="1:9" s="105" customFormat="1" ht="14.4" x14ac:dyDescent="0.3">
      <c r="A635" s="473" t="s">
        <v>2238</v>
      </c>
      <c r="B635" s="428">
        <v>43020</v>
      </c>
      <c r="C635" s="429">
        <v>31792</v>
      </c>
      <c r="D635" s="430" t="s">
        <v>2241</v>
      </c>
      <c r="E635" s="431" t="s">
        <v>2240</v>
      </c>
      <c r="F635" s="427" t="s">
        <v>1913</v>
      </c>
      <c r="G635" s="432">
        <v>71965.8</v>
      </c>
      <c r="H635" s="433" t="s">
        <v>1912</v>
      </c>
      <c r="I635" s="461">
        <v>71965.8</v>
      </c>
    </row>
    <row r="636" spans="1:9" s="105" customFormat="1" ht="14.4" x14ac:dyDescent="0.3">
      <c r="A636" s="473" t="s">
        <v>2238</v>
      </c>
      <c r="B636" s="428">
        <v>43049</v>
      </c>
      <c r="C636" s="429">
        <v>31894</v>
      </c>
      <c r="D636" s="430" t="s">
        <v>2242</v>
      </c>
      <c r="E636" s="431" t="s">
        <v>2240</v>
      </c>
      <c r="F636" s="427" t="s">
        <v>1913</v>
      </c>
      <c r="G636" s="432">
        <v>31945.8</v>
      </c>
      <c r="H636" s="433" t="s">
        <v>1912</v>
      </c>
      <c r="I636" s="461">
        <v>31945.8</v>
      </c>
    </row>
    <row r="637" spans="1:9" s="105" customFormat="1" ht="14.4" x14ac:dyDescent="0.3">
      <c r="A637" s="473" t="s">
        <v>2238</v>
      </c>
      <c r="B637" s="428">
        <v>43082</v>
      </c>
      <c r="C637" s="429">
        <v>32003</v>
      </c>
      <c r="D637" s="430" t="s">
        <v>2243</v>
      </c>
      <c r="E637" s="431" t="s">
        <v>2240</v>
      </c>
      <c r="F637" s="427" t="s">
        <v>1913</v>
      </c>
      <c r="G637" s="432">
        <v>31945.8</v>
      </c>
      <c r="H637" s="433" t="s">
        <v>1912</v>
      </c>
      <c r="I637" s="461">
        <v>31945.8</v>
      </c>
    </row>
    <row r="638" spans="1:9" s="105" customFormat="1" ht="14.4" x14ac:dyDescent="0.3">
      <c r="A638" s="473" t="s">
        <v>2238</v>
      </c>
      <c r="B638" s="428">
        <v>43290</v>
      </c>
      <c r="C638" s="429">
        <v>30510</v>
      </c>
      <c r="D638" s="430" t="s">
        <v>2244</v>
      </c>
      <c r="E638" s="431" t="s">
        <v>2240</v>
      </c>
      <c r="F638" s="427" t="s">
        <v>1913</v>
      </c>
      <c r="G638" s="432">
        <v>26680</v>
      </c>
      <c r="H638" s="433" t="s">
        <v>1912</v>
      </c>
      <c r="I638" s="461">
        <v>26680</v>
      </c>
    </row>
    <row r="639" spans="1:9" s="105" customFormat="1" ht="14.4" x14ac:dyDescent="0.3">
      <c r="A639" s="473" t="s">
        <v>2238</v>
      </c>
      <c r="B639" s="428">
        <v>43290</v>
      </c>
      <c r="C639" s="429">
        <v>30511</v>
      </c>
      <c r="D639" s="430" t="s">
        <v>2245</v>
      </c>
      <c r="E639" s="431" t="s">
        <v>2240</v>
      </c>
      <c r="F639" s="427" t="s">
        <v>1913</v>
      </c>
      <c r="G639" s="432">
        <v>26680</v>
      </c>
      <c r="H639" s="433" t="s">
        <v>1912</v>
      </c>
      <c r="I639" s="461">
        <v>26680</v>
      </c>
    </row>
    <row r="640" spans="1:9" s="105" customFormat="1" ht="14.4" x14ac:dyDescent="0.3">
      <c r="A640" s="473" t="s">
        <v>2238</v>
      </c>
      <c r="B640" s="428">
        <v>43223</v>
      </c>
      <c r="C640" s="429">
        <v>30333</v>
      </c>
      <c r="D640" s="430" t="s">
        <v>2246</v>
      </c>
      <c r="E640" s="431" t="s">
        <v>2240</v>
      </c>
      <c r="F640" s="427" t="s">
        <v>1913</v>
      </c>
      <c r="G640" s="432">
        <v>26680</v>
      </c>
      <c r="H640" s="433" t="s">
        <v>1912</v>
      </c>
      <c r="I640" s="461">
        <v>26680</v>
      </c>
    </row>
    <row r="641" spans="1:9" s="105" customFormat="1" ht="14.4" x14ac:dyDescent="0.3">
      <c r="A641" s="473" t="s">
        <v>2238</v>
      </c>
      <c r="B641" s="428">
        <v>43273</v>
      </c>
      <c r="C641" s="429">
        <v>30455</v>
      </c>
      <c r="D641" s="430" t="s">
        <v>2247</v>
      </c>
      <c r="E641" s="431" t="s">
        <v>2240</v>
      </c>
      <c r="F641" s="427" t="s">
        <v>1913</v>
      </c>
      <c r="G641" s="432">
        <v>26680</v>
      </c>
      <c r="H641" s="433" t="s">
        <v>1912</v>
      </c>
      <c r="I641" s="461">
        <v>26680</v>
      </c>
    </row>
    <row r="642" spans="1:9" s="105" customFormat="1" ht="14.4" x14ac:dyDescent="0.3">
      <c r="A642" s="473" t="s">
        <v>2238</v>
      </c>
      <c r="B642" s="428">
        <v>43231</v>
      </c>
      <c r="C642" s="429">
        <v>30354</v>
      </c>
      <c r="D642" s="430" t="s">
        <v>2248</v>
      </c>
      <c r="E642" s="431" t="s">
        <v>2240</v>
      </c>
      <c r="F642" s="427" t="s">
        <v>1913</v>
      </c>
      <c r="G642" s="432">
        <v>26680</v>
      </c>
      <c r="H642" s="433" t="s">
        <v>1912</v>
      </c>
      <c r="I642" s="461">
        <v>26680</v>
      </c>
    </row>
    <row r="643" spans="1:9" s="105" customFormat="1" ht="14.4" x14ac:dyDescent="0.3">
      <c r="A643" s="473" t="s">
        <v>2238</v>
      </c>
      <c r="B643" s="428">
        <v>43286</v>
      </c>
      <c r="C643" s="429">
        <v>30501</v>
      </c>
      <c r="D643" s="430" t="s">
        <v>2249</v>
      </c>
      <c r="E643" s="431" t="s">
        <v>2240</v>
      </c>
      <c r="F643" s="427" t="s">
        <v>1913</v>
      </c>
      <c r="G643" s="432">
        <v>9442.4</v>
      </c>
      <c r="H643" s="433" t="s">
        <v>1912</v>
      </c>
      <c r="I643" s="461">
        <v>9442.4</v>
      </c>
    </row>
    <row r="644" spans="1:9" s="105" customFormat="1" ht="14.4" x14ac:dyDescent="0.3">
      <c r="A644" s="473" t="s">
        <v>2238</v>
      </c>
      <c r="B644" s="428">
        <v>43311</v>
      </c>
      <c r="C644" s="429">
        <v>30562</v>
      </c>
      <c r="D644" s="430" t="s">
        <v>2250</v>
      </c>
      <c r="E644" s="431" t="s">
        <v>2240</v>
      </c>
      <c r="F644" s="427" t="s">
        <v>1913</v>
      </c>
      <c r="G644" s="432">
        <v>26680</v>
      </c>
      <c r="H644" s="433" t="s">
        <v>1912</v>
      </c>
      <c r="I644" s="461">
        <v>26680</v>
      </c>
    </row>
    <row r="645" spans="1:9" s="105" customFormat="1" ht="14.4" x14ac:dyDescent="0.3">
      <c r="A645" s="473" t="s">
        <v>2238</v>
      </c>
      <c r="B645" s="428">
        <v>43312</v>
      </c>
      <c r="C645" s="429">
        <v>30572</v>
      </c>
      <c r="D645" s="430" t="s">
        <v>2251</v>
      </c>
      <c r="E645" s="431" t="s">
        <v>2240</v>
      </c>
      <c r="F645" s="427" t="s">
        <v>1913</v>
      </c>
      <c r="G645" s="432">
        <v>9825.2000000000007</v>
      </c>
      <c r="H645" s="433" t="s">
        <v>1912</v>
      </c>
      <c r="I645" s="461">
        <v>9825.2000000000007</v>
      </c>
    </row>
    <row r="646" spans="1:9" s="105" customFormat="1" ht="14.4" x14ac:dyDescent="0.3">
      <c r="A646" s="473" t="s">
        <v>2238</v>
      </c>
      <c r="B646" s="428">
        <v>43312</v>
      </c>
      <c r="C646" s="429">
        <v>30578</v>
      </c>
      <c r="D646" s="430" t="s">
        <v>2252</v>
      </c>
      <c r="E646" s="431" t="s">
        <v>2240</v>
      </c>
      <c r="F646" s="427" t="s">
        <v>1913</v>
      </c>
      <c r="G646" s="432">
        <v>26680</v>
      </c>
      <c r="H646" s="433" t="s">
        <v>1912</v>
      </c>
      <c r="I646" s="461">
        <v>26680</v>
      </c>
    </row>
    <row r="647" spans="1:9" s="105" customFormat="1" ht="14.4" x14ac:dyDescent="0.3">
      <c r="A647" s="473" t="s">
        <v>2257</v>
      </c>
      <c r="B647" s="428" t="s">
        <v>3847</v>
      </c>
      <c r="C647" s="429" t="s">
        <v>2424</v>
      </c>
      <c r="D647" s="430" t="s">
        <v>3848</v>
      </c>
      <c r="E647" s="431" t="s">
        <v>2258</v>
      </c>
      <c r="F647" s="427" t="s">
        <v>2259</v>
      </c>
      <c r="G647" s="432">
        <v>9417689</v>
      </c>
      <c r="H647" s="433" t="s">
        <v>1912</v>
      </c>
      <c r="I647" s="461">
        <v>2000000</v>
      </c>
    </row>
    <row r="648" spans="1:9" s="105" customFormat="1" ht="14.4" x14ac:dyDescent="0.3">
      <c r="A648" s="473" t="s">
        <v>2257</v>
      </c>
      <c r="B648" s="428" t="s">
        <v>3849</v>
      </c>
      <c r="C648" s="429" t="s">
        <v>3850</v>
      </c>
      <c r="D648" s="430" t="s">
        <v>3851</v>
      </c>
      <c r="E648" s="431" t="s">
        <v>2258</v>
      </c>
      <c r="F648" s="427" t="s">
        <v>2259</v>
      </c>
      <c r="G648" s="432">
        <v>9150576</v>
      </c>
      <c r="H648" s="433" t="s">
        <v>1912</v>
      </c>
      <c r="I648" s="461">
        <v>2000000</v>
      </c>
    </row>
    <row r="649" spans="1:9" s="105" customFormat="1" ht="14.4" x14ac:dyDescent="0.3">
      <c r="A649" s="473" t="s">
        <v>2257</v>
      </c>
      <c r="B649" s="428" t="s">
        <v>3735</v>
      </c>
      <c r="C649" s="429" t="s">
        <v>3000</v>
      </c>
      <c r="D649" s="430" t="s">
        <v>3852</v>
      </c>
      <c r="E649" s="431" t="s">
        <v>2258</v>
      </c>
      <c r="F649" s="427" t="s">
        <v>2259</v>
      </c>
      <c r="G649" s="432">
        <v>1610758</v>
      </c>
      <c r="H649" s="433" t="s">
        <v>1912</v>
      </c>
      <c r="I649" s="461">
        <v>5844184</v>
      </c>
    </row>
    <row r="650" spans="1:9" s="105" customFormat="1" ht="14.4" x14ac:dyDescent="0.3">
      <c r="A650" s="473" t="s">
        <v>2257</v>
      </c>
      <c r="B650" s="428" t="s">
        <v>3735</v>
      </c>
      <c r="C650" s="429" t="s">
        <v>2217</v>
      </c>
      <c r="D650" s="430" t="s">
        <v>3853</v>
      </c>
      <c r="E650" s="431" t="s">
        <v>2258</v>
      </c>
      <c r="F650" s="427" t="s">
        <v>2259</v>
      </c>
      <c r="G650" s="432">
        <v>1464340</v>
      </c>
      <c r="H650" s="433" t="s">
        <v>1912</v>
      </c>
      <c r="I650" s="461">
        <v>1453254</v>
      </c>
    </row>
    <row r="651" spans="1:9" s="105" customFormat="1" ht="14.4" x14ac:dyDescent="0.3">
      <c r="A651" s="473" t="s">
        <v>2257</v>
      </c>
      <c r="B651" s="428" t="s">
        <v>4519</v>
      </c>
      <c r="C651" s="429" t="s">
        <v>4658</v>
      </c>
      <c r="D651" s="430" t="s">
        <v>4659</v>
      </c>
      <c r="E651" s="431" t="s">
        <v>2258</v>
      </c>
      <c r="F651" s="427" t="s">
        <v>2259</v>
      </c>
      <c r="G651" s="432">
        <v>1446386</v>
      </c>
      <c r="H651" s="433" t="s">
        <v>1912</v>
      </c>
      <c r="I651" s="461">
        <v>1446386</v>
      </c>
    </row>
    <row r="652" spans="1:9" s="105" customFormat="1" ht="14.4" x14ac:dyDescent="0.3">
      <c r="A652" s="473" t="s">
        <v>2257</v>
      </c>
      <c r="B652" s="428" t="s">
        <v>4519</v>
      </c>
      <c r="C652" s="429" t="s">
        <v>4660</v>
      </c>
      <c r="D652" s="430" t="s">
        <v>4661</v>
      </c>
      <c r="E652" s="431" t="s">
        <v>2258</v>
      </c>
      <c r="F652" s="427" t="s">
        <v>2259</v>
      </c>
      <c r="G652" s="432">
        <v>7273433</v>
      </c>
      <c r="H652" s="433" t="s">
        <v>1912</v>
      </c>
      <c r="I652" s="461">
        <v>7273433</v>
      </c>
    </row>
    <row r="653" spans="1:9" s="105" customFormat="1" ht="14.4" x14ac:dyDescent="0.3">
      <c r="A653" s="473" t="s">
        <v>2257</v>
      </c>
      <c r="B653" s="428" t="s">
        <v>4519</v>
      </c>
      <c r="C653" s="429" t="s">
        <v>4662</v>
      </c>
      <c r="D653" s="430" t="s">
        <v>4663</v>
      </c>
      <c r="E653" s="431" t="s">
        <v>2258</v>
      </c>
      <c r="F653" s="427" t="s">
        <v>2259</v>
      </c>
      <c r="G653" s="432">
        <v>1324875</v>
      </c>
      <c r="H653" s="433" t="s">
        <v>1912</v>
      </c>
      <c r="I653" s="461">
        <v>1324875</v>
      </c>
    </row>
    <row r="654" spans="1:9" s="105" customFormat="1" ht="14.4" x14ac:dyDescent="0.3">
      <c r="A654" s="473" t="s">
        <v>2257</v>
      </c>
      <c r="B654" s="428" t="s">
        <v>4519</v>
      </c>
      <c r="C654" s="429" t="s">
        <v>4664</v>
      </c>
      <c r="D654" s="430" t="s">
        <v>4665</v>
      </c>
      <c r="E654" s="431" t="s">
        <v>2258</v>
      </c>
      <c r="F654" s="427" t="s">
        <v>2259</v>
      </c>
      <c r="G654" s="432">
        <v>1442019</v>
      </c>
      <c r="H654" s="433" t="s">
        <v>1912</v>
      </c>
      <c r="I654" s="461">
        <v>1442019</v>
      </c>
    </row>
    <row r="655" spans="1:9" s="105" customFormat="1" ht="14.4" x14ac:dyDescent="0.3">
      <c r="A655" s="473" t="s">
        <v>2257</v>
      </c>
      <c r="B655" s="428" t="s">
        <v>4519</v>
      </c>
      <c r="C655" s="429" t="s">
        <v>4666</v>
      </c>
      <c r="D655" s="430" t="s">
        <v>4667</v>
      </c>
      <c r="E655" s="431" t="s">
        <v>2258</v>
      </c>
      <c r="F655" s="427" t="s">
        <v>2259</v>
      </c>
      <c r="G655" s="432">
        <v>8454838</v>
      </c>
      <c r="H655" s="433" t="s">
        <v>1912</v>
      </c>
      <c r="I655" s="461">
        <v>8454838</v>
      </c>
    </row>
    <row r="656" spans="1:9" s="105" customFormat="1" ht="22.8" x14ac:dyDescent="0.3">
      <c r="A656" s="473" t="s">
        <v>2257</v>
      </c>
      <c r="B656" s="428" t="s">
        <v>4501</v>
      </c>
      <c r="C656" s="429" t="s">
        <v>4668</v>
      </c>
      <c r="D656" s="430" t="s">
        <v>4669</v>
      </c>
      <c r="E656" s="431" t="s">
        <v>2258</v>
      </c>
      <c r="F656" s="427" t="s">
        <v>2259</v>
      </c>
      <c r="G656" s="432">
        <v>8510021</v>
      </c>
      <c r="H656" s="433" t="s">
        <v>1912</v>
      </c>
      <c r="I656" s="461">
        <v>8510021</v>
      </c>
    </row>
    <row r="657" spans="1:9" s="105" customFormat="1" ht="22.8" x14ac:dyDescent="0.3">
      <c r="A657" s="473" t="s">
        <v>2257</v>
      </c>
      <c r="B657" s="428" t="s">
        <v>4501</v>
      </c>
      <c r="C657" s="429" t="s">
        <v>4670</v>
      </c>
      <c r="D657" s="430" t="s">
        <v>4671</v>
      </c>
      <c r="E657" s="431" t="s">
        <v>2258</v>
      </c>
      <c r="F657" s="427" t="s">
        <v>2259</v>
      </c>
      <c r="G657" s="432">
        <v>1424428</v>
      </c>
      <c r="H657" s="433" t="s">
        <v>1912</v>
      </c>
      <c r="I657" s="461">
        <v>1424428</v>
      </c>
    </row>
    <row r="658" spans="1:9" s="105" customFormat="1" ht="14.4" x14ac:dyDescent="0.3">
      <c r="A658" s="473" t="s">
        <v>2257</v>
      </c>
      <c r="B658" s="428" t="s">
        <v>4506</v>
      </c>
      <c r="C658" s="429" t="s">
        <v>4672</v>
      </c>
      <c r="D658" s="430" t="s">
        <v>4673</v>
      </c>
      <c r="E658" s="431" t="s">
        <v>2258</v>
      </c>
      <c r="F658" s="427" t="s">
        <v>2259</v>
      </c>
      <c r="G658" s="432">
        <v>2000000</v>
      </c>
      <c r="H658" s="433" t="s">
        <v>1912</v>
      </c>
      <c r="I658" s="461">
        <v>2000000</v>
      </c>
    </row>
    <row r="659" spans="1:9" s="105" customFormat="1" ht="14.4" x14ac:dyDescent="0.3">
      <c r="A659" s="473" t="s">
        <v>2257</v>
      </c>
      <c r="B659" s="428" t="s">
        <v>4506</v>
      </c>
      <c r="C659" s="429" t="s">
        <v>4674</v>
      </c>
      <c r="D659" s="430" t="s">
        <v>4675</v>
      </c>
      <c r="E659" s="431" t="s">
        <v>2258</v>
      </c>
      <c r="F659" s="427" t="s">
        <v>2259</v>
      </c>
      <c r="G659" s="432">
        <v>8037095.9900000002</v>
      </c>
      <c r="H659" s="433" t="s">
        <v>1912</v>
      </c>
      <c r="I659" s="461">
        <v>8037095.9900000002</v>
      </c>
    </row>
    <row r="660" spans="1:9" s="105" customFormat="1" ht="22.8" x14ac:dyDescent="0.3">
      <c r="A660" s="473" t="s">
        <v>2260</v>
      </c>
      <c r="B660" s="428">
        <v>43312</v>
      </c>
      <c r="C660" s="429">
        <v>30647</v>
      </c>
      <c r="D660" s="430" t="s">
        <v>2262</v>
      </c>
      <c r="E660" s="431" t="s">
        <v>2261</v>
      </c>
      <c r="F660" s="427" t="s">
        <v>1921</v>
      </c>
      <c r="G660" s="432">
        <v>39417.960000000006</v>
      </c>
      <c r="H660" s="433" t="s">
        <v>1912</v>
      </c>
      <c r="I660" s="461">
        <v>39417.960000000006</v>
      </c>
    </row>
    <row r="661" spans="1:9" s="105" customFormat="1" ht="22.8" x14ac:dyDescent="0.3">
      <c r="A661" s="473" t="s">
        <v>2260</v>
      </c>
      <c r="B661" s="428">
        <v>43585</v>
      </c>
      <c r="C661" s="429">
        <v>30209</v>
      </c>
      <c r="D661" s="430" t="s">
        <v>2263</v>
      </c>
      <c r="E661" s="431" t="s">
        <v>2261</v>
      </c>
      <c r="F661" s="427" t="s">
        <v>1921</v>
      </c>
      <c r="G661" s="432">
        <v>68551.94</v>
      </c>
      <c r="H661" s="433" t="s">
        <v>1912</v>
      </c>
      <c r="I661" s="461">
        <v>68551.94</v>
      </c>
    </row>
    <row r="662" spans="1:9" s="105" customFormat="1" ht="14.4" x14ac:dyDescent="0.3">
      <c r="A662" s="473" t="s">
        <v>2260</v>
      </c>
      <c r="B662" s="428">
        <v>43616</v>
      </c>
      <c r="C662" s="429">
        <v>30204</v>
      </c>
      <c r="D662" s="430" t="s">
        <v>2264</v>
      </c>
      <c r="E662" s="431" t="s">
        <v>2261</v>
      </c>
      <c r="F662" s="427" t="s">
        <v>1922</v>
      </c>
      <c r="G662" s="432">
        <v>68801.919999999998</v>
      </c>
      <c r="H662" s="433" t="s">
        <v>1912</v>
      </c>
      <c r="I662" s="461">
        <v>68801.919999999998</v>
      </c>
    </row>
    <row r="663" spans="1:9" s="105" customFormat="1" ht="14.4" x14ac:dyDescent="0.3">
      <c r="A663" s="473" t="s">
        <v>2260</v>
      </c>
      <c r="B663" s="428">
        <v>43616</v>
      </c>
      <c r="C663" s="429" t="s">
        <v>2265</v>
      </c>
      <c r="D663" s="430" t="s">
        <v>2266</v>
      </c>
      <c r="E663" s="431" t="s">
        <v>2261</v>
      </c>
      <c r="F663" s="427" t="s">
        <v>1922</v>
      </c>
      <c r="G663" s="432">
        <v>67623.360000000001</v>
      </c>
      <c r="H663" s="433" t="s">
        <v>1912</v>
      </c>
      <c r="I663" s="461">
        <v>67623.360000000001</v>
      </c>
    </row>
    <row r="664" spans="1:9" s="105" customFormat="1" ht="14.4" x14ac:dyDescent="0.3">
      <c r="A664" s="473" t="s">
        <v>2260</v>
      </c>
      <c r="B664" s="428">
        <v>43720</v>
      </c>
      <c r="C664" s="429" t="s">
        <v>2267</v>
      </c>
      <c r="D664" s="430" t="s">
        <v>2268</v>
      </c>
      <c r="E664" s="431" t="s">
        <v>2261</v>
      </c>
      <c r="F664" s="427" t="s">
        <v>1922</v>
      </c>
      <c r="G664" s="432">
        <v>101476.8</v>
      </c>
      <c r="H664" s="433" t="s">
        <v>1912</v>
      </c>
      <c r="I664" s="461">
        <v>101476.8</v>
      </c>
    </row>
    <row r="665" spans="1:9" s="105" customFormat="1" ht="14.4" x14ac:dyDescent="0.3">
      <c r="A665" s="473" t="s">
        <v>2260</v>
      </c>
      <c r="B665" s="428" t="s">
        <v>2995</v>
      </c>
      <c r="C665" s="429" t="s">
        <v>3300</v>
      </c>
      <c r="D665" s="430" t="s">
        <v>3301</v>
      </c>
      <c r="E665" s="431" t="s">
        <v>2261</v>
      </c>
      <c r="F665" s="427" t="s">
        <v>1922</v>
      </c>
      <c r="G665" s="432">
        <v>25404</v>
      </c>
      <c r="H665" s="433" t="s">
        <v>1912</v>
      </c>
      <c r="I665" s="461">
        <v>25404</v>
      </c>
    </row>
    <row r="666" spans="1:9" s="105" customFormat="1" ht="14.4" x14ac:dyDescent="0.3">
      <c r="A666" s="473" t="s">
        <v>2260</v>
      </c>
      <c r="B666" s="428" t="s">
        <v>3795</v>
      </c>
      <c r="C666" s="429" t="s">
        <v>3855</v>
      </c>
      <c r="D666" s="430" t="s">
        <v>3856</v>
      </c>
      <c r="E666" s="431" t="s">
        <v>2261</v>
      </c>
      <c r="F666" s="427" t="s">
        <v>1922</v>
      </c>
      <c r="G666" s="432">
        <v>60088</v>
      </c>
      <c r="H666" s="433" t="s">
        <v>1912</v>
      </c>
      <c r="I666" s="461">
        <v>60088</v>
      </c>
    </row>
    <row r="667" spans="1:9" s="105" customFormat="1" ht="14.4" x14ac:dyDescent="0.3">
      <c r="A667" s="473" t="s">
        <v>2260</v>
      </c>
      <c r="B667" s="428">
        <v>44013</v>
      </c>
      <c r="C667" s="429" t="s">
        <v>4676</v>
      </c>
      <c r="D667" s="430" t="s">
        <v>4677</v>
      </c>
      <c r="E667" s="431" t="s">
        <v>2261</v>
      </c>
      <c r="F667" s="427" t="s">
        <v>1922</v>
      </c>
      <c r="G667" s="432">
        <v>30044</v>
      </c>
      <c r="H667" s="433" t="s">
        <v>1912</v>
      </c>
      <c r="I667" s="461">
        <v>30044</v>
      </c>
    </row>
    <row r="668" spans="1:9" s="105" customFormat="1" ht="14.4" x14ac:dyDescent="0.3">
      <c r="A668" s="473" t="s">
        <v>2260</v>
      </c>
      <c r="B668" s="428">
        <v>44044</v>
      </c>
      <c r="C668" s="429" t="s">
        <v>4678</v>
      </c>
      <c r="D668" s="430" t="s">
        <v>4679</v>
      </c>
      <c r="E668" s="431" t="s">
        <v>2261</v>
      </c>
      <c r="F668" s="427" t="s">
        <v>1922</v>
      </c>
      <c r="G668" s="432">
        <v>30740</v>
      </c>
      <c r="H668" s="433" t="s">
        <v>1912</v>
      </c>
      <c r="I668" s="461">
        <v>30740</v>
      </c>
    </row>
    <row r="669" spans="1:9" s="105" customFormat="1" ht="22.8" x14ac:dyDescent="0.3">
      <c r="A669" s="473" t="s">
        <v>2269</v>
      </c>
      <c r="B669" s="428">
        <v>43273</v>
      </c>
      <c r="C669" s="429">
        <v>38063</v>
      </c>
      <c r="D669" s="430" t="s">
        <v>1932</v>
      </c>
      <c r="E669" s="431" t="s">
        <v>2270</v>
      </c>
      <c r="F669" s="427" t="s">
        <v>1916</v>
      </c>
      <c r="G669" s="432">
        <v>49354.57</v>
      </c>
      <c r="H669" s="433" t="s">
        <v>1912</v>
      </c>
      <c r="I669" s="461">
        <v>49354.57</v>
      </c>
    </row>
    <row r="670" spans="1:9" s="105" customFormat="1" ht="22.8" x14ac:dyDescent="0.3">
      <c r="A670" s="473" t="s">
        <v>2269</v>
      </c>
      <c r="B670" s="428">
        <v>43312</v>
      </c>
      <c r="C670" s="429">
        <v>38103</v>
      </c>
      <c r="D670" s="430" t="s">
        <v>2271</v>
      </c>
      <c r="E670" s="431" t="s">
        <v>2270</v>
      </c>
      <c r="F670" s="427" t="s">
        <v>1916</v>
      </c>
      <c r="G670" s="432">
        <v>7940.2</v>
      </c>
      <c r="H670" s="433" t="s">
        <v>1912</v>
      </c>
      <c r="I670" s="461">
        <v>7940.2</v>
      </c>
    </row>
    <row r="671" spans="1:9" s="105" customFormat="1" ht="14.4" x14ac:dyDescent="0.3">
      <c r="A671" s="473" t="s">
        <v>2272</v>
      </c>
      <c r="B671" s="428">
        <v>42809</v>
      </c>
      <c r="C671" s="429">
        <v>38024</v>
      </c>
      <c r="D671" s="430" t="s">
        <v>2273</v>
      </c>
      <c r="E671" s="431" t="s">
        <v>2274</v>
      </c>
      <c r="F671" s="427" t="s">
        <v>2275</v>
      </c>
      <c r="G671" s="432">
        <v>104400</v>
      </c>
      <c r="H671" s="433" t="s">
        <v>1912</v>
      </c>
      <c r="I671" s="461">
        <v>104400</v>
      </c>
    </row>
    <row r="672" spans="1:9" s="105" customFormat="1" ht="34.200000000000003" x14ac:dyDescent="0.3">
      <c r="A672" s="473" t="s">
        <v>2276</v>
      </c>
      <c r="B672" s="428">
        <v>43214</v>
      </c>
      <c r="C672" s="429">
        <v>30278</v>
      </c>
      <c r="D672" s="430" t="s">
        <v>2277</v>
      </c>
      <c r="E672" s="431" t="s">
        <v>2278</v>
      </c>
      <c r="F672" s="427" t="s">
        <v>2279</v>
      </c>
      <c r="G672" s="432">
        <v>124594.02</v>
      </c>
      <c r="H672" s="433" t="s">
        <v>1912</v>
      </c>
      <c r="I672" s="461">
        <v>124594.02</v>
      </c>
    </row>
    <row r="673" spans="1:9" s="105" customFormat="1" ht="14.4" x14ac:dyDescent="0.3">
      <c r="A673" s="473" t="s">
        <v>2280</v>
      </c>
      <c r="B673" s="428">
        <v>43175</v>
      </c>
      <c r="C673" s="429">
        <v>30140</v>
      </c>
      <c r="D673" s="430" t="s">
        <v>2281</v>
      </c>
      <c r="E673" s="431" t="s">
        <v>2282</v>
      </c>
      <c r="F673" s="427" t="s">
        <v>2096</v>
      </c>
      <c r="G673" s="432">
        <v>11600</v>
      </c>
      <c r="H673" s="433" t="s">
        <v>1912</v>
      </c>
      <c r="I673" s="461">
        <v>11600</v>
      </c>
    </row>
    <row r="674" spans="1:9" s="105" customFormat="1" ht="14.4" x14ac:dyDescent="0.3">
      <c r="A674" s="473" t="s">
        <v>2280</v>
      </c>
      <c r="B674" s="428">
        <v>43210</v>
      </c>
      <c r="C674" s="429">
        <v>30272</v>
      </c>
      <c r="D674" s="430" t="s">
        <v>2283</v>
      </c>
      <c r="E674" s="431" t="s">
        <v>2282</v>
      </c>
      <c r="F674" s="427" t="s">
        <v>2096</v>
      </c>
      <c r="G674" s="432">
        <v>11600</v>
      </c>
      <c r="H674" s="433" t="s">
        <v>1912</v>
      </c>
      <c r="I674" s="461">
        <v>11600</v>
      </c>
    </row>
    <row r="675" spans="1:9" s="105" customFormat="1" ht="14.4" x14ac:dyDescent="0.3">
      <c r="A675" s="473" t="s">
        <v>2285</v>
      </c>
      <c r="B675" s="428">
        <v>43201</v>
      </c>
      <c r="C675" s="429">
        <v>36547</v>
      </c>
      <c r="D675" s="430" t="s">
        <v>2286</v>
      </c>
      <c r="E675" s="431" t="s">
        <v>2287</v>
      </c>
      <c r="F675" s="427" t="s">
        <v>2043</v>
      </c>
      <c r="G675" s="432">
        <v>50885.33</v>
      </c>
      <c r="H675" s="433" t="s">
        <v>1912</v>
      </c>
      <c r="I675" s="461">
        <v>50885.33</v>
      </c>
    </row>
    <row r="676" spans="1:9" s="105" customFormat="1" ht="14.4" x14ac:dyDescent="0.3">
      <c r="A676" s="473" t="s">
        <v>2285</v>
      </c>
      <c r="B676" s="428">
        <v>43208</v>
      </c>
      <c r="C676" s="429">
        <v>36550</v>
      </c>
      <c r="D676" s="430" t="s">
        <v>2288</v>
      </c>
      <c r="E676" s="431" t="s">
        <v>2287</v>
      </c>
      <c r="F676" s="427" t="s">
        <v>2043</v>
      </c>
      <c r="G676" s="432">
        <v>54520</v>
      </c>
      <c r="H676" s="433" t="s">
        <v>1912</v>
      </c>
      <c r="I676" s="461">
        <v>54520</v>
      </c>
    </row>
    <row r="677" spans="1:9" s="105" customFormat="1" ht="14.4" x14ac:dyDescent="0.3">
      <c r="A677" s="473" t="s">
        <v>2285</v>
      </c>
      <c r="B677" s="428">
        <v>43238</v>
      </c>
      <c r="C677" s="429">
        <v>36572</v>
      </c>
      <c r="D677" s="430" t="s">
        <v>2289</v>
      </c>
      <c r="E677" s="431" t="s">
        <v>2287</v>
      </c>
      <c r="F677" s="427" t="s">
        <v>2043</v>
      </c>
      <c r="G677" s="432">
        <v>54520</v>
      </c>
      <c r="H677" s="433" t="s">
        <v>1912</v>
      </c>
      <c r="I677" s="461">
        <v>54520</v>
      </c>
    </row>
    <row r="678" spans="1:9" s="105" customFormat="1" ht="14.4" x14ac:dyDescent="0.3">
      <c r="A678" s="473" t="s">
        <v>2285</v>
      </c>
      <c r="B678" s="428">
        <v>43257</v>
      </c>
      <c r="C678" s="429">
        <v>36614</v>
      </c>
      <c r="D678" s="430" t="s">
        <v>2290</v>
      </c>
      <c r="E678" s="431" t="s">
        <v>2287</v>
      </c>
      <c r="F678" s="427" t="s">
        <v>2043</v>
      </c>
      <c r="G678" s="432">
        <v>54520</v>
      </c>
      <c r="H678" s="433" t="s">
        <v>1912</v>
      </c>
      <c r="I678" s="461">
        <v>54520</v>
      </c>
    </row>
    <row r="679" spans="1:9" s="105" customFormat="1" ht="14.4" x14ac:dyDescent="0.3">
      <c r="A679" s="473" t="s">
        <v>2285</v>
      </c>
      <c r="B679" s="428">
        <v>43312</v>
      </c>
      <c r="C679" s="429">
        <v>36756</v>
      </c>
      <c r="D679" s="430" t="s">
        <v>2291</v>
      </c>
      <c r="E679" s="431" t="s">
        <v>2287</v>
      </c>
      <c r="F679" s="427" t="s">
        <v>2043</v>
      </c>
      <c r="G679" s="432">
        <v>54520</v>
      </c>
      <c r="H679" s="433" t="s">
        <v>1912</v>
      </c>
      <c r="I679" s="461">
        <v>54520</v>
      </c>
    </row>
    <row r="680" spans="1:9" s="105" customFormat="1" ht="14.4" x14ac:dyDescent="0.3">
      <c r="A680" s="473" t="s">
        <v>2285</v>
      </c>
      <c r="B680" s="428" t="s">
        <v>2101</v>
      </c>
      <c r="C680" s="429" t="s">
        <v>2293</v>
      </c>
      <c r="D680" s="430" t="s">
        <v>2294</v>
      </c>
      <c r="E680" s="431" t="s">
        <v>2287</v>
      </c>
      <c r="F680" s="427" t="s">
        <v>2043</v>
      </c>
      <c r="G680" s="432">
        <v>52680.24</v>
      </c>
      <c r="H680" s="433" t="s">
        <v>1912</v>
      </c>
      <c r="I680" s="461">
        <v>52680.24</v>
      </c>
    </row>
    <row r="681" spans="1:9" s="105" customFormat="1" ht="14.4" x14ac:dyDescent="0.3">
      <c r="A681" s="473" t="s">
        <v>2295</v>
      </c>
      <c r="B681" s="428">
        <v>42886</v>
      </c>
      <c r="C681" s="429">
        <v>35097</v>
      </c>
      <c r="D681" s="430" t="s">
        <v>2296</v>
      </c>
      <c r="E681" s="431" t="s">
        <v>2297</v>
      </c>
      <c r="F681" s="427" t="s">
        <v>1933</v>
      </c>
      <c r="G681" s="432">
        <v>21274.07</v>
      </c>
      <c r="H681" s="433" t="s">
        <v>1912</v>
      </c>
      <c r="I681" s="461">
        <v>21274.07</v>
      </c>
    </row>
    <row r="682" spans="1:9" s="105" customFormat="1" ht="14.4" x14ac:dyDescent="0.3">
      <c r="A682" s="473" t="s">
        <v>4680</v>
      </c>
      <c r="B682" s="428">
        <v>43312</v>
      </c>
      <c r="C682" s="429">
        <v>30610</v>
      </c>
      <c r="D682" s="430" t="s">
        <v>2253</v>
      </c>
      <c r="E682" s="431" t="s">
        <v>2254</v>
      </c>
      <c r="F682" s="427" t="s">
        <v>2255</v>
      </c>
      <c r="G682" s="432">
        <v>9540</v>
      </c>
      <c r="H682" s="433" t="s">
        <v>1912</v>
      </c>
      <c r="I682" s="461">
        <v>9540</v>
      </c>
    </row>
    <row r="683" spans="1:9" s="290" customFormat="1" ht="14.4" x14ac:dyDescent="0.3">
      <c r="A683" s="473" t="s">
        <v>4680</v>
      </c>
      <c r="B683" s="428">
        <v>43312</v>
      </c>
      <c r="C683" s="429">
        <v>30611</v>
      </c>
      <c r="D683" s="430" t="s">
        <v>2256</v>
      </c>
      <c r="E683" s="431" t="s">
        <v>2254</v>
      </c>
      <c r="F683" s="427" t="s">
        <v>2255</v>
      </c>
      <c r="G683" s="432">
        <v>9540</v>
      </c>
      <c r="H683" s="433" t="s">
        <v>1912</v>
      </c>
      <c r="I683" s="461">
        <v>9540</v>
      </c>
    </row>
    <row r="684" spans="1:9" s="290" customFormat="1" ht="14.4" x14ac:dyDescent="0.3">
      <c r="A684" s="473" t="s">
        <v>4681</v>
      </c>
      <c r="B684" s="428">
        <v>43098</v>
      </c>
      <c r="C684" s="429">
        <v>35517</v>
      </c>
      <c r="D684" s="430" t="s">
        <v>3302</v>
      </c>
      <c r="E684" s="431" t="s">
        <v>3303</v>
      </c>
      <c r="F684" s="427" t="s">
        <v>1933</v>
      </c>
      <c r="G684" s="432">
        <v>8652.15</v>
      </c>
      <c r="H684" s="433" t="s">
        <v>1912</v>
      </c>
      <c r="I684" s="461">
        <v>8652.15</v>
      </c>
    </row>
    <row r="685" spans="1:9" s="290" customFormat="1" ht="14.4" x14ac:dyDescent="0.3">
      <c r="A685" s="473" t="s">
        <v>4681</v>
      </c>
      <c r="B685" s="428">
        <v>43098</v>
      </c>
      <c r="C685" s="429">
        <v>35518</v>
      </c>
      <c r="D685" s="430" t="s">
        <v>3304</v>
      </c>
      <c r="E685" s="431" t="s">
        <v>3303</v>
      </c>
      <c r="F685" s="427" t="s">
        <v>1933</v>
      </c>
      <c r="G685" s="432">
        <v>5276.5</v>
      </c>
      <c r="H685" s="433" t="s">
        <v>1912</v>
      </c>
      <c r="I685" s="461">
        <v>5276.5</v>
      </c>
    </row>
    <row r="686" spans="1:9" s="105" customFormat="1" ht="14.4" x14ac:dyDescent="0.3">
      <c r="A686" s="473" t="s">
        <v>4681</v>
      </c>
      <c r="B686" s="428">
        <v>43098</v>
      </c>
      <c r="C686" s="429">
        <v>35519</v>
      </c>
      <c r="D686" s="430" t="s">
        <v>3305</v>
      </c>
      <c r="E686" s="431" t="s">
        <v>3303</v>
      </c>
      <c r="F686" s="427" t="s">
        <v>1933</v>
      </c>
      <c r="G686" s="432">
        <v>26519.8</v>
      </c>
      <c r="H686" s="433" t="s">
        <v>1912</v>
      </c>
      <c r="I686" s="461">
        <v>26519.8</v>
      </c>
    </row>
    <row r="687" spans="1:9" s="105" customFormat="1" ht="14.4" x14ac:dyDescent="0.3">
      <c r="A687" s="473" t="s">
        <v>4681</v>
      </c>
      <c r="B687" s="428">
        <v>43098</v>
      </c>
      <c r="C687" s="429">
        <v>35520</v>
      </c>
      <c r="D687" s="430" t="s">
        <v>3306</v>
      </c>
      <c r="E687" s="431" t="s">
        <v>3303</v>
      </c>
      <c r="F687" s="427" t="s">
        <v>1933</v>
      </c>
      <c r="G687" s="432">
        <v>25860.7</v>
      </c>
      <c r="H687" s="433" t="s">
        <v>1912</v>
      </c>
      <c r="I687" s="461">
        <v>25860.7</v>
      </c>
    </row>
    <row r="688" spans="1:9" s="105" customFormat="1" ht="14.4" x14ac:dyDescent="0.3">
      <c r="A688" s="473" t="s">
        <v>4681</v>
      </c>
      <c r="B688" s="428">
        <v>43098</v>
      </c>
      <c r="C688" s="429">
        <v>35521</v>
      </c>
      <c r="D688" s="430" t="s">
        <v>3307</v>
      </c>
      <c r="E688" s="431" t="s">
        <v>3303</v>
      </c>
      <c r="F688" s="427" t="s">
        <v>1933</v>
      </c>
      <c r="G688" s="432">
        <v>513.95000000000005</v>
      </c>
      <c r="H688" s="433" t="s">
        <v>1912</v>
      </c>
      <c r="I688" s="461">
        <v>513.95000000000005</v>
      </c>
    </row>
    <row r="689" spans="1:9" s="105" customFormat="1" ht="22.8" x14ac:dyDescent="0.3">
      <c r="A689" s="473" t="s">
        <v>2318</v>
      </c>
      <c r="B689" s="428">
        <v>43312</v>
      </c>
      <c r="C689" s="429">
        <v>36819</v>
      </c>
      <c r="D689" s="430" t="s">
        <v>2319</v>
      </c>
      <c r="E689" s="431" t="s">
        <v>2320</v>
      </c>
      <c r="F689" s="427" t="s">
        <v>1948</v>
      </c>
      <c r="G689" s="432">
        <v>5568</v>
      </c>
      <c r="H689" s="433" t="s">
        <v>1912</v>
      </c>
      <c r="I689" s="461">
        <v>5568</v>
      </c>
    </row>
    <row r="690" spans="1:9" s="105" customFormat="1" ht="22.8" x14ac:dyDescent="0.3">
      <c r="A690" s="473" t="s">
        <v>2318</v>
      </c>
      <c r="B690" s="428" t="s">
        <v>1936</v>
      </c>
      <c r="C690" s="429" t="s">
        <v>2321</v>
      </c>
      <c r="D690" s="430" t="s">
        <v>2322</v>
      </c>
      <c r="E690" s="431" t="s">
        <v>2320</v>
      </c>
      <c r="F690" s="427" t="s">
        <v>1948</v>
      </c>
      <c r="G690" s="432">
        <v>2900</v>
      </c>
      <c r="H690" s="433" t="s">
        <v>1912</v>
      </c>
      <c r="I690" s="461">
        <v>2900</v>
      </c>
    </row>
    <row r="691" spans="1:9" s="105" customFormat="1" ht="14.4" x14ac:dyDescent="0.3">
      <c r="A691" s="473" t="s">
        <v>2323</v>
      </c>
      <c r="B691" s="428">
        <v>43021</v>
      </c>
      <c r="C691" s="429">
        <v>31814</v>
      </c>
      <c r="D691" s="430" t="s">
        <v>2324</v>
      </c>
      <c r="E691" s="431" t="s">
        <v>2325</v>
      </c>
      <c r="F691" s="427" t="s">
        <v>1939</v>
      </c>
      <c r="G691" s="432">
        <v>30102</v>
      </c>
      <c r="H691" s="433" t="s">
        <v>1912</v>
      </c>
      <c r="I691" s="461">
        <v>30102</v>
      </c>
    </row>
    <row r="692" spans="1:9" s="105" customFormat="1" ht="22.8" x14ac:dyDescent="0.3">
      <c r="A692" s="473" t="s">
        <v>2326</v>
      </c>
      <c r="B692" s="428">
        <v>43021</v>
      </c>
      <c r="C692" s="429">
        <v>31817</v>
      </c>
      <c r="D692" s="430" t="s">
        <v>2327</v>
      </c>
      <c r="E692" s="431" t="s">
        <v>2328</v>
      </c>
      <c r="F692" s="427" t="s">
        <v>1931</v>
      </c>
      <c r="G692" s="432">
        <v>13920</v>
      </c>
      <c r="H692" s="433" t="s">
        <v>1912</v>
      </c>
      <c r="I692" s="461">
        <v>13920</v>
      </c>
    </row>
    <row r="693" spans="1:9" s="105" customFormat="1" ht="22.8" x14ac:dyDescent="0.3">
      <c r="A693" s="473" t="s">
        <v>2326</v>
      </c>
      <c r="B693" s="428">
        <v>43021</v>
      </c>
      <c r="C693" s="429">
        <v>31818</v>
      </c>
      <c r="D693" s="430" t="s">
        <v>2329</v>
      </c>
      <c r="E693" s="431" t="s">
        <v>2328</v>
      </c>
      <c r="F693" s="427" t="s">
        <v>1931</v>
      </c>
      <c r="G693" s="432">
        <v>13920</v>
      </c>
      <c r="H693" s="433" t="s">
        <v>1912</v>
      </c>
      <c r="I693" s="461">
        <v>13920</v>
      </c>
    </row>
    <row r="694" spans="1:9" s="105" customFormat="1" ht="22.8" x14ac:dyDescent="0.3">
      <c r="A694" s="473" t="s">
        <v>2326</v>
      </c>
      <c r="B694" s="428">
        <v>43020</v>
      </c>
      <c r="C694" s="429">
        <v>31791</v>
      </c>
      <c r="D694" s="430" t="s">
        <v>2330</v>
      </c>
      <c r="E694" s="431" t="s">
        <v>2328</v>
      </c>
      <c r="F694" s="427" t="s">
        <v>1931</v>
      </c>
      <c r="G694" s="432">
        <v>13920</v>
      </c>
      <c r="H694" s="433" t="s">
        <v>1912</v>
      </c>
      <c r="I694" s="461">
        <v>13920</v>
      </c>
    </row>
    <row r="695" spans="1:9" s="105" customFormat="1" ht="22.8" x14ac:dyDescent="0.3">
      <c r="A695" s="473" t="s">
        <v>2326</v>
      </c>
      <c r="B695" s="428">
        <v>43082</v>
      </c>
      <c r="C695" s="429">
        <v>32015</v>
      </c>
      <c r="D695" s="430" t="s">
        <v>2331</v>
      </c>
      <c r="E695" s="431" t="s">
        <v>2328</v>
      </c>
      <c r="F695" s="427" t="s">
        <v>1931</v>
      </c>
      <c r="G695" s="432">
        <v>13920</v>
      </c>
      <c r="H695" s="433" t="s">
        <v>1912</v>
      </c>
      <c r="I695" s="461">
        <v>13920</v>
      </c>
    </row>
    <row r="696" spans="1:9" s="105" customFormat="1" ht="22.8" x14ac:dyDescent="0.3">
      <c r="A696" s="473" t="s">
        <v>2326</v>
      </c>
      <c r="B696" s="428">
        <v>43082</v>
      </c>
      <c r="C696" s="429">
        <v>32016</v>
      </c>
      <c r="D696" s="430" t="s">
        <v>2332</v>
      </c>
      <c r="E696" s="431" t="s">
        <v>2328</v>
      </c>
      <c r="F696" s="427" t="s">
        <v>1931</v>
      </c>
      <c r="G696" s="432">
        <v>13920</v>
      </c>
      <c r="H696" s="433" t="s">
        <v>1912</v>
      </c>
      <c r="I696" s="461">
        <v>13920</v>
      </c>
    </row>
    <row r="697" spans="1:9" s="105" customFormat="1" ht="22.8" x14ac:dyDescent="0.3">
      <c r="A697" s="473" t="s">
        <v>2326</v>
      </c>
      <c r="B697" s="428">
        <v>43082</v>
      </c>
      <c r="C697" s="429">
        <v>32017</v>
      </c>
      <c r="D697" s="430" t="s">
        <v>2333</v>
      </c>
      <c r="E697" s="431" t="s">
        <v>2328</v>
      </c>
      <c r="F697" s="427" t="s">
        <v>1931</v>
      </c>
      <c r="G697" s="432">
        <v>13920</v>
      </c>
      <c r="H697" s="433" t="s">
        <v>1912</v>
      </c>
      <c r="I697" s="461">
        <v>13920</v>
      </c>
    </row>
    <row r="698" spans="1:9" s="105" customFormat="1" ht="22.8" x14ac:dyDescent="0.3">
      <c r="A698" s="473" t="s">
        <v>2326</v>
      </c>
      <c r="B698" s="428">
        <v>43202</v>
      </c>
      <c r="C698" s="429">
        <v>30230</v>
      </c>
      <c r="D698" s="430" t="s">
        <v>2284</v>
      </c>
      <c r="E698" s="431" t="s">
        <v>2328</v>
      </c>
      <c r="F698" s="427" t="s">
        <v>1931</v>
      </c>
      <c r="G698" s="432">
        <v>13920</v>
      </c>
      <c r="H698" s="433" t="s">
        <v>1912</v>
      </c>
      <c r="I698" s="461">
        <v>13920</v>
      </c>
    </row>
    <row r="699" spans="1:9" s="105" customFormat="1" ht="22.8" x14ac:dyDescent="0.3">
      <c r="A699" s="473" t="s">
        <v>2326</v>
      </c>
      <c r="B699" s="428">
        <v>43202</v>
      </c>
      <c r="C699" s="429">
        <v>30231</v>
      </c>
      <c r="D699" s="430" t="s">
        <v>2334</v>
      </c>
      <c r="E699" s="431" t="s">
        <v>2328</v>
      </c>
      <c r="F699" s="427" t="s">
        <v>1931</v>
      </c>
      <c r="G699" s="432">
        <v>13920</v>
      </c>
      <c r="H699" s="433" t="s">
        <v>1912</v>
      </c>
      <c r="I699" s="461">
        <v>13920</v>
      </c>
    </row>
    <row r="700" spans="1:9" s="105" customFormat="1" ht="22.8" x14ac:dyDescent="0.3">
      <c r="A700" s="473" t="s">
        <v>2326</v>
      </c>
      <c r="B700" s="428">
        <v>43202</v>
      </c>
      <c r="C700" s="429">
        <v>30232</v>
      </c>
      <c r="D700" s="430" t="s">
        <v>2335</v>
      </c>
      <c r="E700" s="431" t="s">
        <v>2328</v>
      </c>
      <c r="F700" s="427" t="s">
        <v>1931</v>
      </c>
      <c r="G700" s="432">
        <v>13920</v>
      </c>
      <c r="H700" s="433" t="s">
        <v>1912</v>
      </c>
      <c r="I700" s="461">
        <v>13920</v>
      </c>
    </row>
    <row r="701" spans="1:9" s="105" customFormat="1" ht="22.8" x14ac:dyDescent="0.3">
      <c r="A701" s="473" t="s">
        <v>2326</v>
      </c>
      <c r="B701" s="428">
        <v>43286</v>
      </c>
      <c r="C701" s="429">
        <v>30502</v>
      </c>
      <c r="D701" s="430" t="s">
        <v>2336</v>
      </c>
      <c r="E701" s="431" t="s">
        <v>2328</v>
      </c>
      <c r="F701" s="427" t="s">
        <v>1931</v>
      </c>
      <c r="G701" s="432">
        <v>13920</v>
      </c>
      <c r="H701" s="433" t="s">
        <v>1912</v>
      </c>
      <c r="I701" s="461">
        <v>13920</v>
      </c>
    </row>
    <row r="702" spans="1:9" s="105" customFormat="1" ht="22.8" x14ac:dyDescent="0.3">
      <c r="A702" s="473" t="s">
        <v>2326</v>
      </c>
      <c r="B702" s="428">
        <v>43286</v>
      </c>
      <c r="C702" s="429">
        <v>30503</v>
      </c>
      <c r="D702" s="430" t="s">
        <v>2337</v>
      </c>
      <c r="E702" s="431" t="s">
        <v>2328</v>
      </c>
      <c r="F702" s="427" t="s">
        <v>1931</v>
      </c>
      <c r="G702" s="432">
        <v>13920</v>
      </c>
      <c r="H702" s="433" t="s">
        <v>1912</v>
      </c>
      <c r="I702" s="461">
        <v>13920</v>
      </c>
    </row>
    <row r="703" spans="1:9" s="105" customFormat="1" ht="22.8" x14ac:dyDescent="0.3">
      <c r="A703" s="473" t="s">
        <v>2326</v>
      </c>
      <c r="B703" s="428">
        <v>43312</v>
      </c>
      <c r="C703" s="429">
        <v>30630</v>
      </c>
      <c r="D703" s="430" t="s">
        <v>2338</v>
      </c>
      <c r="E703" s="431" t="s">
        <v>2328</v>
      </c>
      <c r="F703" s="427" t="s">
        <v>1931</v>
      </c>
      <c r="G703" s="432">
        <v>13920</v>
      </c>
      <c r="H703" s="433" t="s">
        <v>1912</v>
      </c>
      <c r="I703" s="461">
        <v>13920</v>
      </c>
    </row>
    <row r="704" spans="1:9" s="105" customFormat="1" ht="22.8" x14ac:dyDescent="0.3">
      <c r="A704" s="473" t="s">
        <v>2326</v>
      </c>
      <c r="B704" s="428">
        <v>43312</v>
      </c>
      <c r="C704" s="429">
        <v>30631</v>
      </c>
      <c r="D704" s="430" t="s">
        <v>2339</v>
      </c>
      <c r="E704" s="431" t="s">
        <v>2328</v>
      </c>
      <c r="F704" s="427" t="s">
        <v>1931</v>
      </c>
      <c r="G704" s="432">
        <v>13920</v>
      </c>
      <c r="H704" s="433" t="s">
        <v>1912</v>
      </c>
      <c r="I704" s="461">
        <v>13920</v>
      </c>
    </row>
    <row r="705" spans="1:9" s="105" customFormat="1" ht="22.8" x14ac:dyDescent="0.3">
      <c r="A705" s="473" t="s">
        <v>2326</v>
      </c>
      <c r="B705" s="428">
        <v>43312</v>
      </c>
      <c r="C705" s="429">
        <v>30632</v>
      </c>
      <c r="D705" s="430" t="s">
        <v>2340</v>
      </c>
      <c r="E705" s="431" t="s">
        <v>2328</v>
      </c>
      <c r="F705" s="427" t="s">
        <v>1931</v>
      </c>
      <c r="G705" s="432">
        <v>13920</v>
      </c>
      <c r="H705" s="433" t="s">
        <v>1912</v>
      </c>
      <c r="I705" s="461">
        <v>13920</v>
      </c>
    </row>
    <row r="706" spans="1:9" s="105" customFormat="1" ht="22.8" x14ac:dyDescent="0.3">
      <c r="A706" s="473" t="s">
        <v>2326</v>
      </c>
      <c r="B706" s="428">
        <v>43312</v>
      </c>
      <c r="C706" s="429">
        <v>30633</v>
      </c>
      <c r="D706" s="430" t="s">
        <v>2341</v>
      </c>
      <c r="E706" s="431" t="s">
        <v>2328</v>
      </c>
      <c r="F706" s="427" t="s">
        <v>1931</v>
      </c>
      <c r="G706" s="432">
        <v>13920</v>
      </c>
      <c r="H706" s="433" t="s">
        <v>1912</v>
      </c>
      <c r="I706" s="461">
        <v>13920</v>
      </c>
    </row>
    <row r="707" spans="1:9" s="105" customFormat="1" ht="22.8" x14ac:dyDescent="0.3">
      <c r="A707" s="473" t="s">
        <v>2326</v>
      </c>
      <c r="B707" s="428">
        <v>43021</v>
      </c>
      <c r="C707" s="429">
        <v>31813</v>
      </c>
      <c r="D707" s="430" t="s">
        <v>2342</v>
      </c>
      <c r="E707" s="431" t="s">
        <v>2343</v>
      </c>
      <c r="F707" s="427" t="s">
        <v>1921</v>
      </c>
      <c r="G707" s="432">
        <v>23524.799999999999</v>
      </c>
      <c r="H707" s="433" t="s">
        <v>1912</v>
      </c>
      <c r="I707" s="461">
        <v>23524.799999999999</v>
      </c>
    </row>
    <row r="708" spans="1:9" s="105" customFormat="1" ht="22.8" x14ac:dyDescent="0.3">
      <c r="A708" s="473" t="s">
        <v>2326</v>
      </c>
      <c r="B708" s="428">
        <v>43069</v>
      </c>
      <c r="C708" s="429">
        <v>31939</v>
      </c>
      <c r="D708" s="430" t="s">
        <v>2342</v>
      </c>
      <c r="E708" s="431" t="s">
        <v>2343</v>
      </c>
      <c r="F708" s="427" t="s">
        <v>2344</v>
      </c>
      <c r="G708" s="432">
        <v>9183.7199999999993</v>
      </c>
      <c r="H708" s="433" t="s">
        <v>1912</v>
      </c>
      <c r="I708" s="461">
        <v>1167.5999999999999</v>
      </c>
    </row>
    <row r="709" spans="1:9" s="105" customFormat="1" ht="22.8" x14ac:dyDescent="0.3">
      <c r="A709" s="473" t="s">
        <v>2326</v>
      </c>
      <c r="B709" s="428">
        <v>43077</v>
      </c>
      <c r="C709" s="429">
        <v>31970</v>
      </c>
      <c r="D709" s="430" t="s">
        <v>2345</v>
      </c>
      <c r="E709" s="431" t="s">
        <v>2343</v>
      </c>
      <c r="F709" s="427" t="s">
        <v>2344</v>
      </c>
      <c r="G709" s="432">
        <v>19015.88</v>
      </c>
      <c r="H709" s="433" t="s">
        <v>1912</v>
      </c>
      <c r="I709" s="461">
        <v>19015.88</v>
      </c>
    </row>
    <row r="710" spans="1:9" s="105" customFormat="1" ht="14.4" x14ac:dyDescent="0.3">
      <c r="A710" s="473" t="s">
        <v>2346</v>
      </c>
      <c r="B710" s="428">
        <v>43236</v>
      </c>
      <c r="C710" s="429">
        <v>30357</v>
      </c>
      <c r="D710" s="430" t="s">
        <v>2347</v>
      </c>
      <c r="E710" s="431" t="s">
        <v>116</v>
      </c>
      <c r="F710" s="427" t="s">
        <v>2300</v>
      </c>
      <c r="G710" s="432">
        <v>46400</v>
      </c>
      <c r="H710" s="433" t="s">
        <v>1912</v>
      </c>
      <c r="I710" s="461">
        <v>46400</v>
      </c>
    </row>
    <row r="711" spans="1:9" s="105" customFormat="1" ht="14.4" x14ac:dyDescent="0.3">
      <c r="A711" s="473" t="s">
        <v>2346</v>
      </c>
      <c r="B711" s="428">
        <v>43262</v>
      </c>
      <c r="C711" s="429">
        <v>30431</v>
      </c>
      <c r="D711" s="430" t="s">
        <v>2348</v>
      </c>
      <c r="E711" s="431" t="s">
        <v>116</v>
      </c>
      <c r="F711" s="427" t="s">
        <v>2300</v>
      </c>
      <c r="G711" s="432">
        <v>46400</v>
      </c>
      <c r="H711" s="433" t="s">
        <v>1912</v>
      </c>
      <c r="I711" s="461">
        <v>46400</v>
      </c>
    </row>
    <row r="712" spans="1:9" s="105" customFormat="1" ht="14.4" x14ac:dyDescent="0.3">
      <c r="A712" s="473" t="s">
        <v>2346</v>
      </c>
      <c r="B712" s="428">
        <v>43286</v>
      </c>
      <c r="C712" s="429">
        <v>30500</v>
      </c>
      <c r="D712" s="430" t="s">
        <v>2286</v>
      </c>
      <c r="E712" s="431" t="s">
        <v>116</v>
      </c>
      <c r="F712" s="427" t="s">
        <v>2300</v>
      </c>
      <c r="G712" s="432">
        <v>46400</v>
      </c>
      <c r="H712" s="433" t="s">
        <v>1912</v>
      </c>
      <c r="I712" s="461">
        <v>46400</v>
      </c>
    </row>
    <row r="713" spans="1:9" s="105" customFormat="1" ht="14.4" x14ac:dyDescent="0.3">
      <c r="A713" s="473" t="s">
        <v>2346</v>
      </c>
      <c r="B713" s="428">
        <v>43312</v>
      </c>
      <c r="C713" s="429">
        <v>30573</v>
      </c>
      <c r="D713" s="430" t="s">
        <v>2349</v>
      </c>
      <c r="E713" s="431" t="s">
        <v>116</v>
      </c>
      <c r="F713" s="427" t="s">
        <v>2300</v>
      </c>
      <c r="G713" s="432">
        <v>46400</v>
      </c>
      <c r="H713" s="433" t="s">
        <v>1912</v>
      </c>
      <c r="I713" s="461">
        <v>46400</v>
      </c>
    </row>
    <row r="714" spans="1:9" s="105" customFormat="1" ht="14.4" x14ac:dyDescent="0.3">
      <c r="A714" s="473" t="s">
        <v>2346</v>
      </c>
      <c r="B714" s="428">
        <v>43312</v>
      </c>
      <c r="C714" s="429">
        <v>30574</v>
      </c>
      <c r="D714" s="430" t="s">
        <v>2288</v>
      </c>
      <c r="E714" s="431" t="s">
        <v>116</v>
      </c>
      <c r="F714" s="427" t="s">
        <v>2300</v>
      </c>
      <c r="G714" s="432">
        <v>46400</v>
      </c>
      <c r="H714" s="433" t="s">
        <v>1912</v>
      </c>
      <c r="I714" s="461">
        <v>46400</v>
      </c>
    </row>
    <row r="715" spans="1:9" s="105" customFormat="1" ht="14.4" x14ac:dyDescent="0.3">
      <c r="A715" s="473" t="s">
        <v>2346</v>
      </c>
      <c r="B715" s="428">
        <v>43312</v>
      </c>
      <c r="C715" s="429">
        <v>30575</v>
      </c>
      <c r="D715" s="430" t="s">
        <v>2350</v>
      </c>
      <c r="E715" s="431" t="s">
        <v>116</v>
      </c>
      <c r="F715" s="427" t="s">
        <v>2300</v>
      </c>
      <c r="G715" s="432">
        <v>46400</v>
      </c>
      <c r="H715" s="433" t="s">
        <v>1912</v>
      </c>
      <c r="I715" s="461">
        <v>46400</v>
      </c>
    </row>
    <row r="716" spans="1:9" s="105" customFormat="1" ht="22.8" x14ac:dyDescent="0.3">
      <c r="A716" s="473" t="s">
        <v>2351</v>
      </c>
      <c r="B716" s="428">
        <v>43189</v>
      </c>
      <c r="C716" s="429">
        <v>30185</v>
      </c>
      <c r="D716" s="430" t="s">
        <v>2352</v>
      </c>
      <c r="E716" s="431" t="s">
        <v>2353</v>
      </c>
      <c r="F716" s="427" t="s">
        <v>1929</v>
      </c>
      <c r="G716" s="432">
        <v>1797239.04</v>
      </c>
      <c r="H716" s="433" t="s">
        <v>1912</v>
      </c>
      <c r="I716" s="461">
        <v>1347931</v>
      </c>
    </row>
    <row r="717" spans="1:9" s="105" customFormat="1" ht="22.8" x14ac:dyDescent="0.3">
      <c r="A717" s="473" t="s">
        <v>2354</v>
      </c>
      <c r="B717" s="428">
        <v>43363</v>
      </c>
      <c r="C717" s="429">
        <v>36881</v>
      </c>
      <c r="D717" s="430" t="s">
        <v>2355</v>
      </c>
      <c r="E717" s="431" t="s">
        <v>2356</v>
      </c>
      <c r="F717" s="427" t="s">
        <v>2122</v>
      </c>
      <c r="G717" s="432">
        <v>21692</v>
      </c>
      <c r="H717" s="433" t="s">
        <v>1912</v>
      </c>
      <c r="I717" s="461">
        <v>21692</v>
      </c>
    </row>
    <row r="718" spans="1:9" s="105" customFormat="1" ht="22.8" x14ac:dyDescent="0.3">
      <c r="A718" s="473" t="s">
        <v>2354</v>
      </c>
      <c r="B718" s="428">
        <v>43363</v>
      </c>
      <c r="C718" s="429">
        <v>36882</v>
      </c>
      <c r="D718" s="430" t="s">
        <v>2357</v>
      </c>
      <c r="E718" s="431" t="s">
        <v>2356</v>
      </c>
      <c r="F718" s="427" t="s">
        <v>2122</v>
      </c>
      <c r="G718" s="432">
        <v>55220</v>
      </c>
      <c r="H718" s="433" t="s">
        <v>1912</v>
      </c>
      <c r="I718" s="461">
        <v>55220</v>
      </c>
    </row>
    <row r="719" spans="1:9" s="105" customFormat="1" ht="14.4" x14ac:dyDescent="0.3">
      <c r="A719" s="473" t="s">
        <v>2358</v>
      </c>
      <c r="B719" s="428">
        <v>43216</v>
      </c>
      <c r="C719" s="429">
        <v>30300</v>
      </c>
      <c r="D719" s="430" t="s">
        <v>2183</v>
      </c>
      <c r="E719" s="431" t="s">
        <v>2359</v>
      </c>
      <c r="F719" s="427" t="s">
        <v>2360</v>
      </c>
      <c r="G719" s="432">
        <v>60900</v>
      </c>
      <c r="H719" s="433" t="s">
        <v>1912</v>
      </c>
      <c r="I719" s="461">
        <v>60900</v>
      </c>
    </row>
    <row r="720" spans="1:9" s="105" customFormat="1" ht="22.8" x14ac:dyDescent="0.3">
      <c r="A720" s="473" t="s">
        <v>2361</v>
      </c>
      <c r="B720" s="428">
        <v>43297</v>
      </c>
      <c r="C720" s="429">
        <v>30524</v>
      </c>
      <c r="D720" s="430" t="s">
        <v>2362</v>
      </c>
      <c r="E720" s="431" t="s">
        <v>2363</v>
      </c>
      <c r="F720" s="427" t="s">
        <v>2364</v>
      </c>
      <c r="G720" s="432">
        <v>39846</v>
      </c>
      <c r="H720" s="433" t="s">
        <v>1912</v>
      </c>
      <c r="I720" s="461">
        <v>19923</v>
      </c>
    </row>
    <row r="721" spans="1:9" s="105" customFormat="1" ht="22.8" x14ac:dyDescent="0.3">
      <c r="A721" s="473" t="s">
        <v>2361</v>
      </c>
      <c r="B721" s="428">
        <v>43297</v>
      </c>
      <c r="C721" s="429">
        <v>30525</v>
      </c>
      <c r="D721" s="430" t="s">
        <v>2365</v>
      </c>
      <c r="E721" s="431" t="s">
        <v>2363</v>
      </c>
      <c r="F721" s="427" t="s">
        <v>2364</v>
      </c>
      <c r="G721" s="432">
        <v>39846</v>
      </c>
      <c r="H721" s="433" t="s">
        <v>1912</v>
      </c>
      <c r="I721" s="461">
        <v>39846</v>
      </c>
    </row>
    <row r="722" spans="1:9" s="105" customFormat="1" ht="22.8" x14ac:dyDescent="0.3">
      <c r="A722" s="473" t="s">
        <v>2361</v>
      </c>
      <c r="B722" s="428">
        <v>43312</v>
      </c>
      <c r="C722" s="429">
        <v>30634</v>
      </c>
      <c r="D722" s="430" t="s">
        <v>2366</v>
      </c>
      <c r="E722" s="431" t="s">
        <v>2363</v>
      </c>
      <c r="F722" s="427" t="s">
        <v>2364</v>
      </c>
      <c r="G722" s="432">
        <v>39846</v>
      </c>
      <c r="H722" s="433" t="s">
        <v>1912</v>
      </c>
      <c r="I722" s="461">
        <v>39846</v>
      </c>
    </row>
    <row r="723" spans="1:9" s="105" customFormat="1" ht="22.8" x14ac:dyDescent="0.3">
      <c r="A723" s="473" t="s">
        <v>2361</v>
      </c>
      <c r="B723" s="428">
        <v>43312</v>
      </c>
      <c r="C723" s="429">
        <v>30635</v>
      </c>
      <c r="D723" s="430" t="s">
        <v>2367</v>
      </c>
      <c r="E723" s="431" t="s">
        <v>2363</v>
      </c>
      <c r="F723" s="427" t="s">
        <v>2364</v>
      </c>
      <c r="G723" s="432">
        <v>39846</v>
      </c>
      <c r="H723" s="433" t="s">
        <v>1912</v>
      </c>
      <c r="I723" s="461">
        <v>39846</v>
      </c>
    </row>
    <row r="724" spans="1:9" s="105" customFormat="1" ht="22.8" x14ac:dyDescent="0.3">
      <c r="A724" s="473" t="s">
        <v>2361</v>
      </c>
      <c r="B724" s="428">
        <v>43312</v>
      </c>
      <c r="C724" s="429">
        <v>30636</v>
      </c>
      <c r="D724" s="430" t="s">
        <v>2333</v>
      </c>
      <c r="E724" s="431" t="s">
        <v>2363</v>
      </c>
      <c r="F724" s="427" t="s">
        <v>2364</v>
      </c>
      <c r="G724" s="432">
        <v>39846</v>
      </c>
      <c r="H724" s="433" t="s">
        <v>1912</v>
      </c>
      <c r="I724" s="461">
        <v>39846</v>
      </c>
    </row>
    <row r="725" spans="1:9" s="105" customFormat="1" ht="22.8" x14ac:dyDescent="0.3">
      <c r="A725" s="473" t="s">
        <v>2368</v>
      </c>
      <c r="B725" s="428">
        <v>43286</v>
      </c>
      <c r="C725" s="429">
        <v>30494</v>
      </c>
      <c r="D725" s="430" t="s">
        <v>2369</v>
      </c>
      <c r="E725" s="431" t="s">
        <v>2370</v>
      </c>
      <c r="F725" s="427" t="s">
        <v>1921</v>
      </c>
      <c r="G725" s="432">
        <v>14616</v>
      </c>
      <c r="H725" s="433" t="s">
        <v>1912</v>
      </c>
      <c r="I725" s="461">
        <v>14616</v>
      </c>
    </row>
    <row r="726" spans="1:9" s="105" customFormat="1" ht="14.4" x14ac:dyDescent="0.3">
      <c r="A726" s="473" t="s">
        <v>2371</v>
      </c>
      <c r="B726" s="428">
        <v>43287</v>
      </c>
      <c r="C726" s="429">
        <v>36691</v>
      </c>
      <c r="D726" s="430" t="s">
        <v>2372</v>
      </c>
      <c r="E726" s="431" t="s">
        <v>2373</v>
      </c>
      <c r="F726" s="427" t="s">
        <v>2374</v>
      </c>
      <c r="G726" s="432">
        <v>2088</v>
      </c>
      <c r="H726" s="433" t="s">
        <v>1912</v>
      </c>
      <c r="I726" s="461">
        <v>2088</v>
      </c>
    </row>
    <row r="727" spans="1:9" s="105" customFormat="1" ht="22.8" x14ac:dyDescent="0.3">
      <c r="A727" s="473" t="s">
        <v>2375</v>
      </c>
      <c r="B727" s="428">
        <v>43312</v>
      </c>
      <c r="C727" s="429">
        <v>30677</v>
      </c>
      <c r="D727" s="430" t="s">
        <v>2376</v>
      </c>
      <c r="E727" s="431" t="s">
        <v>2377</v>
      </c>
      <c r="F727" s="427" t="s">
        <v>1929</v>
      </c>
      <c r="G727" s="432">
        <v>3741</v>
      </c>
      <c r="H727" s="433" t="s">
        <v>1912</v>
      </c>
      <c r="I727" s="461">
        <v>3741</v>
      </c>
    </row>
    <row r="728" spans="1:9" s="105" customFormat="1" ht="22.8" x14ac:dyDescent="0.3">
      <c r="A728" s="473" t="s">
        <v>2375</v>
      </c>
      <c r="B728" s="428">
        <v>43312</v>
      </c>
      <c r="C728" s="429">
        <v>30678</v>
      </c>
      <c r="D728" s="430" t="s">
        <v>2378</v>
      </c>
      <c r="E728" s="431" t="s">
        <v>2377</v>
      </c>
      <c r="F728" s="427" t="s">
        <v>1929</v>
      </c>
      <c r="G728" s="432">
        <v>226.2</v>
      </c>
      <c r="H728" s="433" t="s">
        <v>1912</v>
      </c>
      <c r="I728" s="461">
        <v>226.2</v>
      </c>
    </row>
    <row r="729" spans="1:9" s="105" customFormat="1" ht="22.8" x14ac:dyDescent="0.3">
      <c r="A729" s="473" t="s">
        <v>2379</v>
      </c>
      <c r="B729" s="428">
        <v>43404</v>
      </c>
      <c r="C729" s="429">
        <v>55750</v>
      </c>
      <c r="D729" s="430" t="s">
        <v>2380</v>
      </c>
      <c r="E729" s="431" t="s">
        <v>2381</v>
      </c>
      <c r="F729" s="427" t="s">
        <v>2382</v>
      </c>
      <c r="G729" s="432">
        <v>17665353</v>
      </c>
      <c r="H729" s="433" t="s">
        <v>1912</v>
      </c>
      <c r="I729" s="461">
        <v>17665353</v>
      </c>
    </row>
    <row r="730" spans="1:9" s="105" customFormat="1" ht="22.8" x14ac:dyDescent="0.3">
      <c r="A730" s="473" t="s">
        <v>2379</v>
      </c>
      <c r="B730" s="428">
        <v>43628</v>
      </c>
      <c r="C730" s="429">
        <v>55469</v>
      </c>
      <c r="D730" s="430">
        <v>55469</v>
      </c>
      <c r="E730" s="431" t="s">
        <v>2381</v>
      </c>
      <c r="F730" s="427" t="s">
        <v>2382</v>
      </c>
      <c r="G730" s="432">
        <v>1811122</v>
      </c>
      <c r="H730" s="433" t="s">
        <v>1912</v>
      </c>
      <c r="I730" s="461">
        <v>1811122</v>
      </c>
    </row>
    <row r="731" spans="1:9" s="105" customFormat="1" ht="22.8" x14ac:dyDescent="0.3">
      <c r="A731" s="473" t="s">
        <v>2379</v>
      </c>
      <c r="B731" s="428">
        <v>43628</v>
      </c>
      <c r="C731" s="429">
        <v>55471</v>
      </c>
      <c r="D731" s="430">
        <v>55471</v>
      </c>
      <c r="E731" s="431" t="s">
        <v>2381</v>
      </c>
      <c r="F731" s="427" t="s">
        <v>2382</v>
      </c>
      <c r="G731" s="432">
        <v>5065235</v>
      </c>
      <c r="H731" s="433" t="s">
        <v>1912</v>
      </c>
      <c r="I731" s="461">
        <v>5065235</v>
      </c>
    </row>
    <row r="732" spans="1:9" s="105" customFormat="1" ht="22.8" x14ac:dyDescent="0.3">
      <c r="A732" s="473" t="s">
        <v>2379</v>
      </c>
      <c r="B732" s="428">
        <v>43628</v>
      </c>
      <c r="C732" s="429">
        <v>55473</v>
      </c>
      <c r="D732" s="430">
        <v>55473</v>
      </c>
      <c r="E732" s="431" t="s">
        <v>2381</v>
      </c>
      <c r="F732" s="427" t="s">
        <v>2382</v>
      </c>
      <c r="G732" s="432">
        <v>1642626</v>
      </c>
      <c r="H732" s="433" t="s">
        <v>1912</v>
      </c>
      <c r="I732" s="461">
        <v>1642626</v>
      </c>
    </row>
    <row r="733" spans="1:9" s="105" customFormat="1" ht="22.8" x14ac:dyDescent="0.3">
      <c r="A733" s="473" t="s">
        <v>3308</v>
      </c>
      <c r="B733" s="428" t="s">
        <v>3309</v>
      </c>
      <c r="C733" s="429" t="s">
        <v>3310</v>
      </c>
      <c r="D733" s="430" t="s">
        <v>3311</v>
      </c>
      <c r="E733" s="431" t="s">
        <v>3312</v>
      </c>
      <c r="F733" s="427" t="s">
        <v>1948</v>
      </c>
      <c r="G733" s="432">
        <v>72.959999999999994</v>
      </c>
      <c r="H733" s="433" t="s">
        <v>1912</v>
      </c>
      <c r="I733" s="461">
        <v>72.959999999999994</v>
      </c>
    </row>
    <row r="734" spans="1:9" s="105" customFormat="1" ht="22.8" x14ac:dyDescent="0.3">
      <c r="A734" s="473" t="s">
        <v>3308</v>
      </c>
      <c r="B734" s="428" t="s">
        <v>3313</v>
      </c>
      <c r="C734" s="429" t="s">
        <v>3314</v>
      </c>
      <c r="D734" s="430" t="s">
        <v>3315</v>
      </c>
      <c r="E734" s="431" t="s">
        <v>3312</v>
      </c>
      <c r="F734" s="427" t="s">
        <v>2053</v>
      </c>
      <c r="G734" s="432">
        <v>72.959999999999994</v>
      </c>
      <c r="H734" s="433" t="s">
        <v>1912</v>
      </c>
      <c r="I734" s="461">
        <v>72.959999999999994</v>
      </c>
    </row>
    <row r="735" spans="1:9" s="105" customFormat="1" ht="22.8" x14ac:dyDescent="0.3">
      <c r="A735" s="473" t="s">
        <v>2383</v>
      </c>
      <c r="B735" s="428">
        <v>43745</v>
      </c>
      <c r="C735" s="429" t="s">
        <v>3316</v>
      </c>
      <c r="D735" s="430" t="s">
        <v>2385</v>
      </c>
      <c r="E735" s="431" t="s">
        <v>2386</v>
      </c>
      <c r="F735" s="427" t="s">
        <v>3317</v>
      </c>
      <c r="G735" s="432">
        <v>169343.45</v>
      </c>
      <c r="H735" s="433" t="s">
        <v>1912</v>
      </c>
      <c r="I735" s="461">
        <v>169343.45</v>
      </c>
    </row>
    <row r="736" spans="1:9" s="105" customFormat="1" ht="22.8" x14ac:dyDescent="0.3">
      <c r="A736" s="473" t="s">
        <v>2383</v>
      </c>
      <c r="B736" s="428">
        <v>43798</v>
      </c>
      <c r="C736" s="429" t="s">
        <v>3316</v>
      </c>
      <c r="D736" s="430" t="s">
        <v>2387</v>
      </c>
      <c r="E736" s="431" t="s">
        <v>2386</v>
      </c>
      <c r="F736" s="427" t="s">
        <v>3318</v>
      </c>
      <c r="G736" s="432">
        <v>350200.82</v>
      </c>
      <c r="H736" s="433" t="s">
        <v>1912</v>
      </c>
      <c r="I736" s="461">
        <v>350200.82</v>
      </c>
    </row>
    <row r="737" spans="1:9" s="105" customFormat="1" ht="14.4" x14ac:dyDescent="0.3">
      <c r="A737" s="473" t="s">
        <v>2388</v>
      </c>
      <c r="B737" s="428" t="s">
        <v>2389</v>
      </c>
      <c r="C737" s="429" t="s">
        <v>2390</v>
      </c>
      <c r="D737" s="430" t="s">
        <v>2391</v>
      </c>
      <c r="E737" s="431" t="s">
        <v>2392</v>
      </c>
      <c r="F737" s="427" t="s">
        <v>2393</v>
      </c>
      <c r="G737" s="432">
        <v>546</v>
      </c>
      <c r="H737" s="433" t="s">
        <v>1912</v>
      </c>
      <c r="I737" s="461">
        <v>546</v>
      </c>
    </row>
    <row r="738" spans="1:9" s="105" customFormat="1" ht="14.4" x14ac:dyDescent="0.3">
      <c r="A738" s="473" t="s">
        <v>2400</v>
      </c>
      <c r="B738" s="428">
        <v>43080</v>
      </c>
      <c r="C738" s="429">
        <v>38144</v>
      </c>
      <c r="D738" s="430" t="s">
        <v>2401</v>
      </c>
      <c r="E738" s="431" t="s">
        <v>2402</v>
      </c>
      <c r="F738" s="427" t="s">
        <v>2275</v>
      </c>
      <c r="G738" s="432">
        <v>226200</v>
      </c>
      <c r="H738" s="433" t="s">
        <v>1912</v>
      </c>
      <c r="I738" s="461">
        <v>226200</v>
      </c>
    </row>
    <row r="739" spans="1:9" s="105" customFormat="1" ht="14.4" x14ac:dyDescent="0.3">
      <c r="A739" s="473" t="s">
        <v>2400</v>
      </c>
      <c r="B739" s="428">
        <v>43312</v>
      </c>
      <c r="C739" s="429">
        <v>38091</v>
      </c>
      <c r="D739" s="430" t="s">
        <v>2403</v>
      </c>
      <c r="E739" s="431" t="s">
        <v>2402</v>
      </c>
      <c r="F739" s="427" t="s">
        <v>2275</v>
      </c>
      <c r="G739" s="432">
        <v>23171</v>
      </c>
      <c r="H739" s="433" t="s">
        <v>1912</v>
      </c>
      <c r="I739" s="461">
        <v>23171</v>
      </c>
    </row>
    <row r="740" spans="1:9" s="105" customFormat="1" ht="22.8" x14ac:dyDescent="0.3">
      <c r="A740" s="473" t="s">
        <v>2404</v>
      </c>
      <c r="B740" s="428">
        <v>43599</v>
      </c>
      <c r="C740" s="429">
        <v>30262</v>
      </c>
      <c r="D740" s="430" t="s">
        <v>2405</v>
      </c>
      <c r="E740" s="431" t="s">
        <v>2406</v>
      </c>
      <c r="F740" s="427" t="s">
        <v>1950</v>
      </c>
      <c r="G740" s="432">
        <v>37653.599999999999</v>
      </c>
      <c r="H740" s="433" t="s">
        <v>1912</v>
      </c>
      <c r="I740" s="461">
        <v>37653.599999999999</v>
      </c>
    </row>
    <row r="741" spans="1:9" s="105" customFormat="1" ht="22.8" x14ac:dyDescent="0.3">
      <c r="A741" s="473" t="s">
        <v>2407</v>
      </c>
      <c r="B741" s="428" t="s">
        <v>2408</v>
      </c>
      <c r="C741" s="429" t="s">
        <v>2409</v>
      </c>
      <c r="D741" s="430" t="s">
        <v>2410</v>
      </c>
      <c r="E741" s="431" t="s">
        <v>2411</v>
      </c>
      <c r="F741" s="427" t="s">
        <v>1929</v>
      </c>
      <c r="G741" s="432">
        <v>12528</v>
      </c>
      <c r="H741" s="433" t="s">
        <v>1912</v>
      </c>
      <c r="I741" s="461">
        <v>12528</v>
      </c>
    </row>
    <row r="742" spans="1:9" s="105" customFormat="1" ht="22.8" x14ac:dyDescent="0.3">
      <c r="A742" s="473" t="s">
        <v>2407</v>
      </c>
      <c r="B742" s="428" t="s">
        <v>2408</v>
      </c>
      <c r="C742" s="429" t="s">
        <v>2412</v>
      </c>
      <c r="D742" s="430" t="s">
        <v>1924</v>
      </c>
      <c r="E742" s="431" t="s">
        <v>2411</v>
      </c>
      <c r="F742" s="427" t="s">
        <v>1929</v>
      </c>
      <c r="G742" s="432">
        <v>11832</v>
      </c>
      <c r="H742" s="433" t="s">
        <v>1912</v>
      </c>
      <c r="I742" s="461">
        <v>11832</v>
      </c>
    </row>
    <row r="743" spans="1:9" s="105" customFormat="1" ht="22.8" x14ac:dyDescent="0.3">
      <c r="A743" s="473" t="s">
        <v>2407</v>
      </c>
      <c r="B743" s="428" t="s">
        <v>2044</v>
      </c>
      <c r="C743" s="429" t="s">
        <v>2413</v>
      </c>
      <c r="D743" s="430" t="s">
        <v>2414</v>
      </c>
      <c r="E743" s="431" t="s">
        <v>2411</v>
      </c>
      <c r="F743" s="427" t="s">
        <v>1929</v>
      </c>
      <c r="G743" s="432">
        <v>6264</v>
      </c>
      <c r="H743" s="433" t="s">
        <v>1912</v>
      </c>
      <c r="I743" s="461">
        <v>6264</v>
      </c>
    </row>
    <row r="744" spans="1:9" s="105" customFormat="1" ht="22.8" x14ac:dyDescent="0.3">
      <c r="A744" s="473" t="s">
        <v>2407</v>
      </c>
      <c r="B744" s="428" t="s">
        <v>2044</v>
      </c>
      <c r="C744" s="429" t="s">
        <v>2415</v>
      </c>
      <c r="D744" s="430">
        <v>71</v>
      </c>
      <c r="E744" s="431" t="s">
        <v>2411</v>
      </c>
      <c r="F744" s="427" t="s">
        <v>1929</v>
      </c>
      <c r="G744" s="432">
        <v>10440</v>
      </c>
      <c r="H744" s="433" t="s">
        <v>1912</v>
      </c>
      <c r="I744" s="461">
        <v>10440</v>
      </c>
    </row>
    <row r="745" spans="1:9" s="105" customFormat="1" ht="22.8" x14ac:dyDescent="0.3">
      <c r="A745" s="473" t="s">
        <v>2407</v>
      </c>
      <c r="B745" s="428" t="s">
        <v>2416</v>
      </c>
      <c r="C745" s="429" t="s">
        <v>2417</v>
      </c>
      <c r="D745" s="430" t="s">
        <v>2418</v>
      </c>
      <c r="E745" s="431" t="s">
        <v>2411</v>
      </c>
      <c r="F745" s="427" t="s">
        <v>1929</v>
      </c>
      <c r="G745" s="432">
        <v>8352</v>
      </c>
      <c r="H745" s="433" t="s">
        <v>1912</v>
      </c>
      <c r="I745" s="461">
        <v>8352</v>
      </c>
    </row>
    <row r="746" spans="1:9" s="105" customFormat="1" ht="22.8" x14ac:dyDescent="0.3">
      <c r="A746" s="473" t="s">
        <v>2407</v>
      </c>
      <c r="B746" s="428" t="s">
        <v>2416</v>
      </c>
      <c r="C746" s="429" t="s">
        <v>2419</v>
      </c>
      <c r="D746" s="430" t="s">
        <v>2420</v>
      </c>
      <c r="E746" s="431" t="s">
        <v>2411</v>
      </c>
      <c r="F746" s="427" t="s">
        <v>1929</v>
      </c>
      <c r="G746" s="432">
        <v>12528</v>
      </c>
      <c r="H746" s="433" t="s">
        <v>1912</v>
      </c>
      <c r="I746" s="461">
        <v>12528</v>
      </c>
    </row>
    <row r="747" spans="1:9" s="105" customFormat="1" ht="22.8" x14ac:dyDescent="0.3">
      <c r="A747" s="473" t="s">
        <v>2407</v>
      </c>
      <c r="B747" s="428" t="s">
        <v>3319</v>
      </c>
      <c r="C747" s="429" t="s">
        <v>3320</v>
      </c>
      <c r="D747" s="430" t="s">
        <v>2530</v>
      </c>
      <c r="E747" s="431" t="s">
        <v>2411</v>
      </c>
      <c r="F747" s="427" t="s">
        <v>1929</v>
      </c>
      <c r="G747" s="432">
        <v>16008</v>
      </c>
      <c r="H747" s="433" t="s">
        <v>1912</v>
      </c>
      <c r="I747" s="461">
        <v>16008</v>
      </c>
    </row>
    <row r="748" spans="1:9" s="105" customFormat="1" ht="22.8" x14ac:dyDescent="0.3">
      <c r="A748" s="473" t="s">
        <v>2407</v>
      </c>
      <c r="B748" s="428" t="s">
        <v>3321</v>
      </c>
      <c r="C748" s="429" t="s">
        <v>3322</v>
      </c>
      <c r="D748" s="430" t="s">
        <v>3323</v>
      </c>
      <c r="E748" s="431" t="s">
        <v>2411</v>
      </c>
      <c r="F748" s="427" t="s">
        <v>1929</v>
      </c>
      <c r="G748" s="432">
        <v>9048</v>
      </c>
      <c r="H748" s="433" t="s">
        <v>1912</v>
      </c>
      <c r="I748" s="461">
        <v>9048</v>
      </c>
    </row>
    <row r="749" spans="1:9" s="105" customFormat="1" ht="22.8" x14ac:dyDescent="0.3">
      <c r="A749" s="473" t="s">
        <v>2407</v>
      </c>
      <c r="B749" s="428" t="s">
        <v>3165</v>
      </c>
      <c r="C749" s="429" t="s">
        <v>3324</v>
      </c>
      <c r="D749" s="430" t="s">
        <v>3325</v>
      </c>
      <c r="E749" s="431" t="s">
        <v>2411</v>
      </c>
      <c r="F749" s="427" t="s">
        <v>1929</v>
      </c>
      <c r="G749" s="432">
        <v>11832</v>
      </c>
      <c r="H749" s="433" t="s">
        <v>1912</v>
      </c>
      <c r="I749" s="461">
        <v>11832</v>
      </c>
    </row>
    <row r="750" spans="1:9" s="105" customFormat="1" ht="14.4" x14ac:dyDescent="0.3">
      <c r="A750" s="473" t="s">
        <v>4682</v>
      </c>
      <c r="B750" s="428">
        <v>43770</v>
      </c>
      <c r="C750" s="429" t="s">
        <v>4683</v>
      </c>
      <c r="D750" s="430">
        <v>29452</v>
      </c>
      <c r="E750" s="431" t="s">
        <v>2421</v>
      </c>
      <c r="F750" s="427" t="s">
        <v>4684</v>
      </c>
      <c r="G750" s="432">
        <v>1356780</v>
      </c>
      <c r="H750" s="433" t="s">
        <v>1912</v>
      </c>
      <c r="I750" s="461">
        <v>618278</v>
      </c>
    </row>
    <row r="751" spans="1:9" s="105" customFormat="1" ht="14.4" x14ac:dyDescent="0.3">
      <c r="A751" s="473" t="s">
        <v>2425</v>
      </c>
      <c r="B751" s="428">
        <v>44013</v>
      </c>
      <c r="C751" s="429" t="s">
        <v>4685</v>
      </c>
      <c r="D751" s="430" t="s">
        <v>4424</v>
      </c>
      <c r="E751" s="431" t="s">
        <v>2428</v>
      </c>
      <c r="F751" s="427" t="s">
        <v>2429</v>
      </c>
      <c r="G751" s="432">
        <v>16193.6</v>
      </c>
      <c r="H751" s="433" t="s">
        <v>1912</v>
      </c>
      <c r="I751" s="461">
        <f>G751</f>
        <v>16193.6</v>
      </c>
    </row>
    <row r="752" spans="1:9" s="105" customFormat="1" ht="14.4" x14ac:dyDescent="0.3">
      <c r="A752" s="473" t="s">
        <v>2425</v>
      </c>
      <c r="B752" s="428" t="s">
        <v>3326</v>
      </c>
      <c r="C752" s="429" t="s">
        <v>4686</v>
      </c>
      <c r="D752" s="430" t="s">
        <v>4687</v>
      </c>
      <c r="E752" s="431" t="s">
        <v>2428</v>
      </c>
      <c r="F752" s="427" t="s">
        <v>2580</v>
      </c>
      <c r="G752" s="432">
        <v>2542.7199999999998</v>
      </c>
      <c r="H752" s="433" t="s">
        <v>1912</v>
      </c>
      <c r="I752" s="461">
        <f>G752</f>
        <v>2542.7199999999998</v>
      </c>
    </row>
    <row r="753" spans="1:9" s="105" customFormat="1" ht="14.4" x14ac:dyDescent="0.3">
      <c r="A753" s="473" t="s">
        <v>2425</v>
      </c>
      <c r="B753" s="428" t="s">
        <v>3326</v>
      </c>
      <c r="C753" s="429" t="s">
        <v>4688</v>
      </c>
      <c r="D753" s="430" t="s">
        <v>4689</v>
      </c>
      <c r="E753" s="431" t="s">
        <v>2428</v>
      </c>
      <c r="F753" s="427" t="s">
        <v>2580</v>
      </c>
      <c r="G753" s="432">
        <v>3497.4</v>
      </c>
      <c r="H753" s="433" t="s">
        <v>1912</v>
      </c>
      <c r="I753" s="461">
        <f>G753</f>
        <v>3497.4</v>
      </c>
    </row>
    <row r="754" spans="1:9" s="105" customFormat="1" ht="14.4" x14ac:dyDescent="0.3">
      <c r="A754" s="473" t="s">
        <v>2425</v>
      </c>
      <c r="B754" s="428" t="s">
        <v>2995</v>
      </c>
      <c r="C754" s="429" t="s">
        <v>4690</v>
      </c>
      <c r="D754" s="430" t="s">
        <v>4691</v>
      </c>
      <c r="E754" s="431" t="s">
        <v>2428</v>
      </c>
      <c r="F754" s="427" t="s">
        <v>2580</v>
      </c>
      <c r="G754" s="432">
        <v>2795.6</v>
      </c>
      <c r="H754" s="433" t="s">
        <v>1912</v>
      </c>
      <c r="I754" s="461">
        <f>G754</f>
        <v>2795.6</v>
      </c>
    </row>
    <row r="755" spans="1:9" s="105" customFormat="1" ht="14.4" x14ac:dyDescent="0.3">
      <c r="A755" s="473" t="s">
        <v>2425</v>
      </c>
      <c r="B755" s="428" t="s">
        <v>2995</v>
      </c>
      <c r="C755" s="429" t="s">
        <v>4692</v>
      </c>
      <c r="D755" s="430" t="s">
        <v>4693</v>
      </c>
      <c r="E755" s="431" t="s">
        <v>2428</v>
      </c>
      <c r="F755" s="427" t="s">
        <v>2580</v>
      </c>
      <c r="G755" s="432">
        <v>7424</v>
      </c>
      <c r="H755" s="433" t="s">
        <v>1912</v>
      </c>
      <c r="I755" s="461">
        <f>G755</f>
        <v>7424</v>
      </c>
    </row>
    <row r="756" spans="1:9" s="105" customFormat="1" ht="14.4" x14ac:dyDescent="0.3">
      <c r="A756" s="473" t="s">
        <v>2425</v>
      </c>
      <c r="B756" s="428" t="s">
        <v>3720</v>
      </c>
      <c r="C756" s="429" t="s">
        <v>4694</v>
      </c>
      <c r="D756" s="430" t="s">
        <v>4695</v>
      </c>
      <c r="E756" s="431" t="s">
        <v>2428</v>
      </c>
      <c r="F756" s="427" t="s">
        <v>2580</v>
      </c>
      <c r="G756" s="432">
        <v>2633.2</v>
      </c>
      <c r="H756" s="433" t="s">
        <v>1912</v>
      </c>
      <c r="I756" s="461">
        <v>3411</v>
      </c>
    </row>
    <row r="757" spans="1:9" s="105" customFormat="1" ht="14.4" x14ac:dyDescent="0.3">
      <c r="A757" s="473" t="s">
        <v>2425</v>
      </c>
      <c r="B757" s="428" t="s">
        <v>3720</v>
      </c>
      <c r="C757" s="429" t="s">
        <v>2605</v>
      </c>
      <c r="D757" s="430" t="s">
        <v>3861</v>
      </c>
      <c r="E757" s="431" t="s">
        <v>2428</v>
      </c>
      <c r="F757" s="427" t="s">
        <v>2580</v>
      </c>
      <c r="G757" s="432">
        <v>15941.88</v>
      </c>
      <c r="H757" s="433" t="s">
        <v>1912</v>
      </c>
      <c r="I757" s="461">
        <f t="shared" ref="I757:I767" si="1">G757</f>
        <v>15941.88</v>
      </c>
    </row>
    <row r="758" spans="1:9" s="105" customFormat="1" ht="14.4" x14ac:dyDescent="0.3">
      <c r="A758" s="473" t="s">
        <v>2425</v>
      </c>
      <c r="B758" s="428" t="s">
        <v>3720</v>
      </c>
      <c r="C758" s="429" t="s">
        <v>3862</v>
      </c>
      <c r="D758" s="430" t="s">
        <v>3863</v>
      </c>
      <c r="E758" s="431" t="s">
        <v>2428</v>
      </c>
      <c r="F758" s="427" t="s">
        <v>2580</v>
      </c>
      <c r="G758" s="432">
        <v>58000</v>
      </c>
      <c r="H758" s="433" t="s">
        <v>1912</v>
      </c>
      <c r="I758" s="461">
        <f t="shared" si="1"/>
        <v>58000</v>
      </c>
    </row>
    <row r="759" spans="1:9" s="105" customFormat="1" ht="14.4" x14ac:dyDescent="0.3">
      <c r="A759" s="473" t="s">
        <v>2425</v>
      </c>
      <c r="B759" s="428" t="s">
        <v>3720</v>
      </c>
      <c r="C759" s="429" t="s">
        <v>4696</v>
      </c>
      <c r="D759" s="430" t="s">
        <v>4697</v>
      </c>
      <c r="E759" s="431" t="s">
        <v>2428</v>
      </c>
      <c r="F759" s="427" t="s">
        <v>2580</v>
      </c>
      <c r="G759" s="432">
        <v>11310</v>
      </c>
      <c r="H759" s="433" t="s">
        <v>1912</v>
      </c>
      <c r="I759" s="461">
        <f t="shared" si="1"/>
        <v>11310</v>
      </c>
    </row>
    <row r="760" spans="1:9" s="105" customFormat="1" ht="14.4" x14ac:dyDescent="0.3">
      <c r="A760" s="473" t="s">
        <v>2425</v>
      </c>
      <c r="B760" s="428" t="s">
        <v>3622</v>
      </c>
      <c r="C760" s="429" t="s">
        <v>4698</v>
      </c>
      <c r="D760" s="430" t="s">
        <v>4699</v>
      </c>
      <c r="E760" s="431" t="s">
        <v>2428</v>
      </c>
      <c r="F760" s="427" t="s">
        <v>2580</v>
      </c>
      <c r="G760" s="432">
        <v>1914</v>
      </c>
      <c r="H760" s="433" t="s">
        <v>1912</v>
      </c>
      <c r="I760" s="461">
        <f t="shared" si="1"/>
        <v>1914</v>
      </c>
    </row>
    <row r="761" spans="1:9" s="105" customFormat="1" ht="14.4" x14ac:dyDescent="0.3">
      <c r="A761" s="473" t="s">
        <v>2425</v>
      </c>
      <c r="B761" s="428" t="s">
        <v>4001</v>
      </c>
      <c r="C761" s="429" t="s">
        <v>4700</v>
      </c>
      <c r="D761" s="430" t="s">
        <v>4701</v>
      </c>
      <c r="E761" s="431" t="s">
        <v>2428</v>
      </c>
      <c r="F761" s="427" t="s">
        <v>2580</v>
      </c>
      <c r="G761" s="432">
        <v>5911.36</v>
      </c>
      <c r="H761" s="433" t="s">
        <v>1912</v>
      </c>
      <c r="I761" s="461">
        <f t="shared" si="1"/>
        <v>5911.36</v>
      </c>
    </row>
    <row r="762" spans="1:9" s="105" customFormat="1" ht="14.4" x14ac:dyDescent="0.3">
      <c r="A762" s="473" t="s">
        <v>2425</v>
      </c>
      <c r="B762" s="428" t="s">
        <v>3736</v>
      </c>
      <c r="C762" s="429" t="s">
        <v>3864</v>
      </c>
      <c r="D762" s="430" t="s">
        <v>3865</v>
      </c>
      <c r="E762" s="431" t="s">
        <v>2428</v>
      </c>
      <c r="F762" s="427" t="s">
        <v>2580</v>
      </c>
      <c r="G762" s="432">
        <v>3721.28</v>
      </c>
      <c r="H762" s="433" t="s">
        <v>1912</v>
      </c>
      <c r="I762" s="461">
        <f t="shared" si="1"/>
        <v>3721.28</v>
      </c>
    </row>
    <row r="763" spans="1:9" s="105" customFormat="1" ht="14.4" x14ac:dyDescent="0.3">
      <c r="A763" s="473" t="s">
        <v>2425</v>
      </c>
      <c r="B763" s="428" t="s">
        <v>4498</v>
      </c>
      <c r="C763" s="429" t="s">
        <v>4702</v>
      </c>
      <c r="D763" s="430" t="s">
        <v>4703</v>
      </c>
      <c r="E763" s="431" t="s">
        <v>2428</v>
      </c>
      <c r="F763" s="427" t="s">
        <v>2580</v>
      </c>
      <c r="G763" s="432">
        <v>3480</v>
      </c>
      <c r="H763" s="433" t="s">
        <v>1912</v>
      </c>
      <c r="I763" s="461">
        <f t="shared" si="1"/>
        <v>3480</v>
      </c>
    </row>
    <row r="764" spans="1:9" s="105" customFormat="1" ht="14.4" x14ac:dyDescent="0.3">
      <c r="A764" s="473" t="s">
        <v>2425</v>
      </c>
      <c r="B764" s="428" t="s">
        <v>4704</v>
      </c>
      <c r="C764" s="429" t="s">
        <v>4705</v>
      </c>
      <c r="D764" s="430" t="s">
        <v>4706</v>
      </c>
      <c r="E764" s="431" t="s">
        <v>2428</v>
      </c>
      <c r="F764" s="427" t="s">
        <v>2580</v>
      </c>
      <c r="G764" s="432">
        <v>9097.8799999999992</v>
      </c>
      <c r="H764" s="433" t="s">
        <v>1912</v>
      </c>
      <c r="I764" s="461">
        <f t="shared" si="1"/>
        <v>9097.8799999999992</v>
      </c>
    </row>
    <row r="765" spans="1:9" s="105" customFormat="1" ht="14.4" x14ac:dyDescent="0.3">
      <c r="A765" s="473" t="s">
        <v>2425</v>
      </c>
      <c r="B765" s="428" t="s">
        <v>4501</v>
      </c>
      <c r="C765" s="429" t="s">
        <v>4707</v>
      </c>
      <c r="D765" s="430" t="s">
        <v>4708</v>
      </c>
      <c r="E765" s="431" t="s">
        <v>2428</v>
      </c>
      <c r="F765" s="427" t="s">
        <v>2580</v>
      </c>
      <c r="G765" s="432">
        <v>8890.4699999999993</v>
      </c>
      <c r="H765" s="433" t="s">
        <v>1912</v>
      </c>
      <c r="I765" s="461">
        <f t="shared" si="1"/>
        <v>8890.4699999999993</v>
      </c>
    </row>
    <row r="766" spans="1:9" s="105" customFormat="1" ht="14.4" x14ac:dyDescent="0.3">
      <c r="A766" s="473" t="s">
        <v>2425</v>
      </c>
      <c r="B766" s="428" t="s">
        <v>4501</v>
      </c>
      <c r="C766" s="429" t="s">
        <v>4709</v>
      </c>
      <c r="D766" s="430" t="s">
        <v>4710</v>
      </c>
      <c r="E766" s="431" t="s">
        <v>2428</v>
      </c>
      <c r="F766" s="427" t="s">
        <v>2580</v>
      </c>
      <c r="G766" s="432">
        <v>1402.44</v>
      </c>
      <c r="H766" s="433" t="s">
        <v>1912</v>
      </c>
      <c r="I766" s="461">
        <f t="shared" si="1"/>
        <v>1402.44</v>
      </c>
    </row>
    <row r="767" spans="1:9" s="290" customFormat="1" ht="14.4" x14ac:dyDescent="0.3">
      <c r="A767" s="473" t="s">
        <v>2425</v>
      </c>
      <c r="B767" s="428" t="s">
        <v>4501</v>
      </c>
      <c r="C767" s="429" t="s">
        <v>4711</v>
      </c>
      <c r="D767" s="430" t="s">
        <v>4712</v>
      </c>
      <c r="E767" s="431" t="s">
        <v>2428</v>
      </c>
      <c r="F767" s="427" t="s">
        <v>2580</v>
      </c>
      <c r="G767" s="432">
        <v>10975.92</v>
      </c>
      <c r="H767" s="433" t="s">
        <v>1912</v>
      </c>
      <c r="I767" s="461">
        <f t="shared" si="1"/>
        <v>10975.92</v>
      </c>
    </row>
    <row r="768" spans="1:9" s="290" customFormat="1" ht="22.8" x14ac:dyDescent="0.3">
      <c r="A768" s="473" t="s">
        <v>2435</v>
      </c>
      <c r="B768" s="428" t="s">
        <v>2995</v>
      </c>
      <c r="C768" s="429" t="s">
        <v>3327</v>
      </c>
      <c r="D768" s="430" t="s">
        <v>3328</v>
      </c>
      <c r="E768" s="431" t="s">
        <v>2436</v>
      </c>
      <c r="F768" s="427" t="s">
        <v>2422</v>
      </c>
      <c r="G768" s="432">
        <v>10306.17</v>
      </c>
      <c r="H768" s="433" t="s">
        <v>1912</v>
      </c>
      <c r="I768" s="461">
        <v>10306.17</v>
      </c>
    </row>
    <row r="769" spans="1:9" s="290" customFormat="1" ht="22.8" x14ac:dyDescent="0.3">
      <c r="A769" s="473" t="s">
        <v>2435</v>
      </c>
      <c r="B769" s="428" t="s">
        <v>3866</v>
      </c>
      <c r="C769" s="429" t="s">
        <v>3867</v>
      </c>
      <c r="D769" s="430" t="s">
        <v>3868</v>
      </c>
      <c r="E769" s="431" t="s">
        <v>2436</v>
      </c>
      <c r="F769" s="427" t="s">
        <v>2422</v>
      </c>
      <c r="G769" s="432">
        <v>10137.41</v>
      </c>
      <c r="H769" s="433" t="s">
        <v>1912</v>
      </c>
      <c r="I769" s="461">
        <v>10137.41</v>
      </c>
    </row>
    <row r="770" spans="1:9" s="290" customFormat="1" ht="22.8" x14ac:dyDescent="0.3">
      <c r="A770" s="473" t="s">
        <v>2435</v>
      </c>
      <c r="B770" s="428" t="s">
        <v>3726</v>
      </c>
      <c r="C770" s="429" t="s">
        <v>3869</v>
      </c>
      <c r="D770" s="430" t="s">
        <v>3870</v>
      </c>
      <c r="E770" s="431" t="s">
        <v>2436</v>
      </c>
      <c r="F770" s="427" t="s">
        <v>2422</v>
      </c>
      <c r="G770" s="432">
        <v>5344.93</v>
      </c>
      <c r="H770" s="433" t="s">
        <v>1912</v>
      </c>
      <c r="I770" s="461">
        <v>5344.93</v>
      </c>
    </row>
    <row r="771" spans="1:9" s="290" customFormat="1" ht="22.8" x14ac:dyDescent="0.3">
      <c r="A771" s="473" t="s">
        <v>2435</v>
      </c>
      <c r="B771" s="428" t="s">
        <v>3871</v>
      </c>
      <c r="C771" s="429" t="s">
        <v>3872</v>
      </c>
      <c r="D771" s="430" t="s">
        <v>3873</v>
      </c>
      <c r="E771" s="431" t="s">
        <v>2436</v>
      </c>
      <c r="F771" s="427" t="s">
        <v>2422</v>
      </c>
      <c r="G771" s="432">
        <v>1756.72</v>
      </c>
      <c r="H771" s="433" t="s">
        <v>1912</v>
      </c>
      <c r="I771" s="461">
        <v>1756.72</v>
      </c>
    </row>
    <row r="772" spans="1:9" s="290" customFormat="1" ht="22.8" x14ac:dyDescent="0.3">
      <c r="A772" s="473" t="s">
        <v>2435</v>
      </c>
      <c r="B772" s="428" t="s">
        <v>3799</v>
      </c>
      <c r="C772" s="429" t="s">
        <v>3874</v>
      </c>
      <c r="D772" s="430" t="s">
        <v>3875</v>
      </c>
      <c r="E772" s="431" t="s">
        <v>2436</v>
      </c>
      <c r="F772" s="427" t="s">
        <v>2422</v>
      </c>
      <c r="G772" s="432">
        <v>14921.94</v>
      </c>
      <c r="H772" s="433" t="s">
        <v>1912</v>
      </c>
      <c r="I772" s="461">
        <v>14921.94</v>
      </c>
    </row>
    <row r="773" spans="1:9" s="290" customFormat="1" ht="22.8" x14ac:dyDescent="0.3">
      <c r="A773" s="473" t="s">
        <v>2435</v>
      </c>
      <c r="B773" s="428" t="s">
        <v>4498</v>
      </c>
      <c r="C773" s="429" t="s">
        <v>4713</v>
      </c>
      <c r="D773" s="430" t="s">
        <v>4714</v>
      </c>
      <c r="E773" s="431" t="s">
        <v>2436</v>
      </c>
      <c r="F773" s="427" t="s">
        <v>2422</v>
      </c>
      <c r="G773" s="432">
        <v>1325.57</v>
      </c>
      <c r="H773" s="433" t="s">
        <v>1912</v>
      </c>
      <c r="I773" s="461">
        <v>1325.57</v>
      </c>
    </row>
    <row r="774" spans="1:9" s="290" customFormat="1" ht="22.8" x14ac:dyDescent="0.3">
      <c r="A774" s="473" t="s">
        <v>2435</v>
      </c>
      <c r="B774" s="428" t="s">
        <v>4501</v>
      </c>
      <c r="C774" s="429" t="s">
        <v>4715</v>
      </c>
      <c r="D774" s="430" t="s">
        <v>4716</v>
      </c>
      <c r="E774" s="431" t="s">
        <v>2436</v>
      </c>
      <c r="F774" s="427" t="s">
        <v>2422</v>
      </c>
      <c r="G774" s="432">
        <v>1942.92</v>
      </c>
      <c r="H774" s="433" t="s">
        <v>1912</v>
      </c>
      <c r="I774" s="461">
        <v>1942.92</v>
      </c>
    </row>
    <row r="775" spans="1:9" s="290" customFormat="1" ht="22.8" x14ac:dyDescent="0.3">
      <c r="A775" s="473" t="s">
        <v>2435</v>
      </c>
      <c r="B775" s="428" t="s">
        <v>4501</v>
      </c>
      <c r="C775" s="429" t="s">
        <v>4717</v>
      </c>
      <c r="D775" s="430" t="s">
        <v>4718</v>
      </c>
      <c r="E775" s="431" t="s">
        <v>2436</v>
      </c>
      <c r="F775" s="427" t="s">
        <v>2422</v>
      </c>
      <c r="G775" s="432">
        <v>10513.89</v>
      </c>
      <c r="H775" s="433" t="s">
        <v>1912</v>
      </c>
      <c r="I775" s="461">
        <v>10513.89</v>
      </c>
    </row>
    <row r="776" spans="1:9" s="105" customFormat="1" ht="14.4" x14ac:dyDescent="0.3">
      <c r="A776" s="473" t="s">
        <v>2437</v>
      </c>
      <c r="B776" s="428" t="s">
        <v>2438</v>
      </c>
      <c r="C776" s="429" t="s">
        <v>2439</v>
      </c>
      <c r="D776" s="430" t="s">
        <v>2439</v>
      </c>
      <c r="E776" s="431" t="s">
        <v>2440</v>
      </c>
      <c r="F776" s="427" t="s">
        <v>1951</v>
      </c>
      <c r="G776" s="432">
        <v>200000</v>
      </c>
      <c r="H776" s="433" t="s">
        <v>1912</v>
      </c>
      <c r="I776" s="461">
        <v>100000</v>
      </c>
    </row>
    <row r="777" spans="1:9" s="105" customFormat="1" ht="14.4" x14ac:dyDescent="0.3">
      <c r="A777" s="473" t="s">
        <v>2437</v>
      </c>
      <c r="B777" s="428" t="s">
        <v>2438</v>
      </c>
      <c r="C777" s="429" t="s">
        <v>2441</v>
      </c>
      <c r="D777" s="430" t="s">
        <v>2441</v>
      </c>
      <c r="E777" s="431" t="s">
        <v>2440</v>
      </c>
      <c r="F777" s="427" t="s">
        <v>2442</v>
      </c>
      <c r="G777" s="432">
        <v>238078.4</v>
      </c>
      <c r="H777" s="433" t="s">
        <v>1912</v>
      </c>
      <c r="I777" s="461">
        <v>238078.4</v>
      </c>
    </row>
    <row r="778" spans="1:9" ht="14.4" x14ac:dyDescent="0.3">
      <c r="A778" s="473" t="s">
        <v>2437</v>
      </c>
      <c r="B778" s="428" t="s">
        <v>2426</v>
      </c>
      <c r="C778" s="429" t="s">
        <v>2443</v>
      </c>
      <c r="D778" s="430" t="s">
        <v>2443</v>
      </c>
      <c r="E778" s="431" t="s">
        <v>2440</v>
      </c>
      <c r="F778" s="427" t="s">
        <v>2442</v>
      </c>
      <c r="G778" s="432">
        <v>72547.44</v>
      </c>
      <c r="H778" s="433" t="s">
        <v>1912</v>
      </c>
      <c r="I778" s="461">
        <v>72547.44</v>
      </c>
    </row>
    <row r="779" spans="1:9" ht="14.4" x14ac:dyDescent="0.3">
      <c r="A779" s="473" t="s">
        <v>2437</v>
      </c>
      <c r="B779" s="428" t="s">
        <v>2426</v>
      </c>
      <c r="C779" s="429" t="s">
        <v>2444</v>
      </c>
      <c r="D779" s="430" t="s">
        <v>2444</v>
      </c>
      <c r="E779" s="431" t="s">
        <v>2440</v>
      </c>
      <c r="F779" s="427" t="s">
        <v>2442</v>
      </c>
      <c r="G779" s="432">
        <v>74154.490000000005</v>
      </c>
      <c r="H779" s="433" t="s">
        <v>1912</v>
      </c>
      <c r="I779" s="461">
        <v>74154.490000000005</v>
      </c>
    </row>
    <row r="780" spans="1:9" ht="14.4" x14ac:dyDescent="0.3">
      <c r="A780" s="473" t="s">
        <v>2437</v>
      </c>
      <c r="B780" s="428" t="s">
        <v>2426</v>
      </c>
      <c r="C780" s="429" t="s">
        <v>2445</v>
      </c>
      <c r="D780" s="430" t="s">
        <v>2445</v>
      </c>
      <c r="E780" s="431" t="s">
        <v>2440</v>
      </c>
      <c r="F780" s="427" t="s">
        <v>2442</v>
      </c>
      <c r="G780" s="432">
        <v>71238.720000000001</v>
      </c>
      <c r="H780" s="433" t="s">
        <v>1912</v>
      </c>
      <c r="I780" s="461">
        <v>71238.720000000001</v>
      </c>
    </row>
    <row r="781" spans="1:9" s="105" customFormat="1" ht="14.4" x14ac:dyDescent="0.3">
      <c r="A781" s="473" t="s">
        <v>2437</v>
      </c>
      <c r="B781" s="428" t="s">
        <v>2446</v>
      </c>
      <c r="C781" s="429" t="s">
        <v>2447</v>
      </c>
      <c r="D781" s="430" t="s">
        <v>2447</v>
      </c>
      <c r="E781" s="431" t="s">
        <v>2440</v>
      </c>
      <c r="F781" s="427" t="s">
        <v>2442</v>
      </c>
      <c r="G781" s="432">
        <v>48900.38</v>
      </c>
      <c r="H781" s="433" t="s">
        <v>1912</v>
      </c>
      <c r="I781" s="461">
        <v>48900.38</v>
      </c>
    </row>
    <row r="782" spans="1:9" ht="14.4" x14ac:dyDescent="0.3">
      <c r="A782" s="473" t="s">
        <v>2437</v>
      </c>
      <c r="B782" s="428" t="s">
        <v>2446</v>
      </c>
      <c r="C782" s="429" t="s">
        <v>2448</v>
      </c>
      <c r="D782" s="430" t="s">
        <v>2448</v>
      </c>
      <c r="E782" s="431" t="s">
        <v>2440</v>
      </c>
      <c r="F782" s="427" t="s">
        <v>2442</v>
      </c>
      <c r="G782" s="432">
        <v>74102.28</v>
      </c>
      <c r="H782" s="433" t="s">
        <v>1912</v>
      </c>
      <c r="I782" s="461">
        <v>125628</v>
      </c>
    </row>
    <row r="783" spans="1:9" ht="14.4" x14ac:dyDescent="0.3">
      <c r="A783" s="473" t="s">
        <v>2437</v>
      </c>
      <c r="B783" s="428" t="s">
        <v>2446</v>
      </c>
      <c r="C783" s="429" t="s">
        <v>2449</v>
      </c>
      <c r="D783" s="430" t="s">
        <v>2449</v>
      </c>
      <c r="E783" s="431" t="s">
        <v>2440</v>
      </c>
      <c r="F783" s="427" t="s">
        <v>1951</v>
      </c>
      <c r="G783" s="432">
        <v>125628</v>
      </c>
      <c r="H783" s="433" t="s">
        <v>1912</v>
      </c>
      <c r="I783" s="461">
        <v>74102.28</v>
      </c>
    </row>
    <row r="784" spans="1:9" ht="14.4" x14ac:dyDescent="0.3">
      <c r="A784" s="473" t="s">
        <v>2451</v>
      </c>
      <c r="B784" s="428" t="s">
        <v>3849</v>
      </c>
      <c r="C784" s="429" t="s">
        <v>3877</v>
      </c>
      <c r="D784" s="430" t="s">
        <v>3878</v>
      </c>
      <c r="E784" s="431" t="s">
        <v>2452</v>
      </c>
      <c r="F784" s="427" t="s">
        <v>2098</v>
      </c>
      <c r="G784" s="432">
        <v>11600</v>
      </c>
      <c r="H784" s="433" t="s">
        <v>1912</v>
      </c>
      <c r="I784" s="461">
        <v>11600</v>
      </c>
    </row>
    <row r="785" spans="1:9" ht="14.4" x14ac:dyDescent="0.3">
      <c r="A785" s="473" t="s">
        <v>2451</v>
      </c>
      <c r="B785" s="428" t="s">
        <v>3879</v>
      </c>
      <c r="C785" s="429" t="s">
        <v>3880</v>
      </c>
      <c r="D785" s="430" t="s">
        <v>3881</v>
      </c>
      <c r="E785" s="431" t="s">
        <v>2452</v>
      </c>
      <c r="F785" s="427" t="s">
        <v>2098</v>
      </c>
      <c r="G785" s="432">
        <v>10092</v>
      </c>
      <c r="H785" s="433" t="s">
        <v>1912</v>
      </c>
      <c r="I785" s="461">
        <v>10092</v>
      </c>
    </row>
    <row r="786" spans="1:9" ht="14.4" x14ac:dyDescent="0.3">
      <c r="A786" s="473" t="s">
        <v>2479</v>
      </c>
      <c r="B786" s="428" t="s">
        <v>2044</v>
      </c>
      <c r="C786" s="429" t="s">
        <v>2482</v>
      </c>
      <c r="D786" s="430" t="s">
        <v>2480</v>
      </c>
      <c r="E786" s="431" t="s">
        <v>2481</v>
      </c>
      <c r="F786" s="427" t="s">
        <v>2098</v>
      </c>
      <c r="G786" s="432">
        <v>42533.34</v>
      </c>
      <c r="H786" s="433" t="s">
        <v>1912</v>
      </c>
      <c r="I786" s="461">
        <v>42533.34</v>
      </c>
    </row>
    <row r="787" spans="1:9" ht="14.4" x14ac:dyDescent="0.3">
      <c r="A787" s="473" t="s">
        <v>2479</v>
      </c>
      <c r="B787" s="428" t="s">
        <v>2044</v>
      </c>
      <c r="C787" s="429" t="s">
        <v>2483</v>
      </c>
      <c r="D787" s="430" t="s">
        <v>2480</v>
      </c>
      <c r="E787" s="431" t="s">
        <v>2481</v>
      </c>
      <c r="F787" s="427" t="s">
        <v>2098</v>
      </c>
      <c r="G787" s="432">
        <v>52200</v>
      </c>
      <c r="H787" s="433" t="s">
        <v>1912</v>
      </c>
      <c r="I787" s="461">
        <v>52200</v>
      </c>
    </row>
    <row r="788" spans="1:9" ht="14.4" x14ac:dyDescent="0.3">
      <c r="A788" s="473" t="s">
        <v>2479</v>
      </c>
      <c r="B788" s="428">
        <v>43769</v>
      </c>
      <c r="C788" s="429" t="s">
        <v>2483</v>
      </c>
      <c r="D788" s="430" t="s">
        <v>2484</v>
      </c>
      <c r="E788" s="431" t="s">
        <v>2481</v>
      </c>
      <c r="F788" s="427" t="s">
        <v>2098</v>
      </c>
      <c r="G788" s="432">
        <v>50267</v>
      </c>
      <c r="H788" s="433" t="s">
        <v>1912</v>
      </c>
      <c r="I788" s="461">
        <v>50267</v>
      </c>
    </row>
    <row r="789" spans="1:9" ht="14.4" x14ac:dyDescent="0.3">
      <c r="A789" s="473" t="s">
        <v>2479</v>
      </c>
      <c r="B789" s="428" t="s">
        <v>3319</v>
      </c>
      <c r="C789" s="429" t="s">
        <v>3329</v>
      </c>
      <c r="D789" s="430" t="s">
        <v>3330</v>
      </c>
      <c r="E789" s="431" t="s">
        <v>2481</v>
      </c>
      <c r="F789" s="427" t="s">
        <v>2098</v>
      </c>
      <c r="G789" s="432">
        <v>46400</v>
      </c>
      <c r="H789" s="433" t="s">
        <v>1912</v>
      </c>
      <c r="I789" s="461">
        <v>46400</v>
      </c>
    </row>
    <row r="790" spans="1:9" ht="14.4" x14ac:dyDescent="0.3">
      <c r="A790" s="473" t="s">
        <v>2479</v>
      </c>
      <c r="B790" s="428" t="s">
        <v>3331</v>
      </c>
      <c r="C790" s="429" t="s">
        <v>3332</v>
      </c>
      <c r="D790" s="430" t="s">
        <v>3333</v>
      </c>
      <c r="E790" s="431" t="s">
        <v>2481</v>
      </c>
      <c r="F790" s="427" t="s">
        <v>2098</v>
      </c>
      <c r="G790" s="432">
        <v>58000</v>
      </c>
      <c r="H790" s="433" t="s">
        <v>1912</v>
      </c>
      <c r="I790" s="461">
        <v>58000</v>
      </c>
    </row>
    <row r="791" spans="1:9" ht="14.4" x14ac:dyDescent="0.3">
      <c r="A791" s="473" t="s">
        <v>2479</v>
      </c>
      <c r="B791" s="428" t="s">
        <v>3334</v>
      </c>
      <c r="C791" s="429" t="s">
        <v>3335</v>
      </c>
      <c r="D791" s="430" t="s">
        <v>3336</v>
      </c>
      <c r="E791" s="431" t="s">
        <v>2481</v>
      </c>
      <c r="F791" s="427" t="s">
        <v>2098</v>
      </c>
      <c r="G791" s="432">
        <v>52200</v>
      </c>
      <c r="H791" s="433" t="s">
        <v>1912</v>
      </c>
      <c r="I791" s="461">
        <v>52200</v>
      </c>
    </row>
    <row r="792" spans="1:9" ht="14.4" x14ac:dyDescent="0.3">
      <c r="A792" s="473" t="s">
        <v>2479</v>
      </c>
      <c r="B792" s="428" t="s">
        <v>3334</v>
      </c>
      <c r="C792" s="429" t="s">
        <v>3337</v>
      </c>
      <c r="D792" s="430" t="s">
        <v>3338</v>
      </c>
      <c r="E792" s="431" t="s">
        <v>2481</v>
      </c>
      <c r="F792" s="427" t="s">
        <v>2098</v>
      </c>
      <c r="G792" s="432">
        <v>32873.24</v>
      </c>
      <c r="H792" s="433" t="s">
        <v>1912</v>
      </c>
      <c r="I792" s="461">
        <v>32873.24</v>
      </c>
    </row>
    <row r="793" spans="1:9" ht="14.4" x14ac:dyDescent="0.3">
      <c r="A793" s="473" t="s">
        <v>2479</v>
      </c>
      <c r="B793" s="428" t="s">
        <v>2983</v>
      </c>
      <c r="C793" s="429" t="s">
        <v>3339</v>
      </c>
      <c r="D793" s="430" t="s">
        <v>3340</v>
      </c>
      <c r="E793" s="431" t="s">
        <v>2481</v>
      </c>
      <c r="F793" s="427" t="s">
        <v>2098</v>
      </c>
      <c r="G793" s="432">
        <v>36733.33</v>
      </c>
      <c r="H793" s="433" t="s">
        <v>1912</v>
      </c>
      <c r="I793" s="461">
        <v>36733.33</v>
      </c>
    </row>
    <row r="794" spans="1:9" ht="14.4" x14ac:dyDescent="0.3">
      <c r="A794" s="473" t="s">
        <v>2485</v>
      </c>
      <c r="B794" s="428">
        <v>43662</v>
      </c>
      <c r="C794" s="429" t="s">
        <v>2488</v>
      </c>
      <c r="D794" s="430" t="s">
        <v>2489</v>
      </c>
      <c r="E794" s="431" t="s">
        <v>2486</v>
      </c>
      <c r="F794" s="427" t="s">
        <v>2487</v>
      </c>
      <c r="G794" s="432">
        <v>44466</v>
      </c>
      <c r="H794" s="433" t="s">
        <v>1912</v>
      </c>
      <c r="I794" s="461">
        <v>44466</v>
      </c>
    </row>
    <row r="795" spans="1:9" ht="14.4" x14ac:dyDescent="0.3">
      <c r="A795" s="473" t="s">
        <v>2485</v>
      </c>
      <c r="B795" s="428">
        <v>43746</v>
      </c>
      <c r="C795" s="429" t="s">
        <v>2490</v>
      </c>
      <c r="D795" s="430" t="s">
        <v>2491</v>
      </c>
      <c r="E795" s="431" t="s">
        <v>2486</v>
      </c>
      <c r="F795" s="427" t="s">
        <v>2487</v>
      </c>
      <c r="G795" s="432">
        <v>36733.33</v>
      </c>
      <c r="H795" s="433" t="s">
        <v>1912</v>
      </c>
      <c r="I795" s="461">
        <v>36733.33</v>
      </c>
    </row>
    <row r="796" spans="1:9" ht="14.4" x14ac:dyDescent="0.3">
      <c r="A796" s="473" t="s">
        <v>2485</v>
      </c>
      <c r="B796" s="428">
        <v>43767</v>
      </c>
      <c r="C796" s="429" t="s">
        <v>2492</v>
      </c>
      <c r="D796" s="430" t="s">
        <v>2493</v>
      </c>
      <c r="E796" s="431" t="s">
        <v>2486</v>
      </c>
      <c r="F796" s="427" t="s">
        <v>2487</v>
      </c>
      <c r="G796" s="432">
        <v>25133</v>
      </c>
      <c r="H796" s="433" t="s">
        <v>1912</v>
      </c>
      <c r="I796" s="461">
        <v>25133</v>
      </c>
    </row>
    <row r="797" spans="1:9" ht="14.4" x14ac:dyDescent="0.3">
      <c r="A797" s="473" t="s">
        <v>2485</v>
      </c>
      <c r="B797" s="428">
        <v>43777</v>
      </c>
      <c r="C797" s="429" t="s">
        <v>2494</v>
      </c>
      <c r="D797" s="430" t="s">
        <v>2495</v>
      </c>
      <c r="E797" s="431" t="s">
        <v>2486</v>
      </c>
      <c r="F797" s="427" t="s">
        <v>2487</v>
      </c>
      <c r="G797" s="432">
        <v>50266</v>
      </c>
      <c r="H797" s="433" t="s">
        <v>1912</v>
      </c>
      <c r="I797" s="461">
        <v>50266</v>
      </c>
    </row>
    <row r="798" spans="1:9" s="290" customFormat="1" ht="22.8" x14ac:dyDescent="0.3">
      <c r="A798" s="473" t="s">
        <v>4719</v>
      </c>
      <c r="B798" s="428" t="s">
        <v>3799</v>
      </c>
      <c r="C798" s="429" t="s">
        <v>3800</v>
      </c>
      <c r="D798" s="430" t="s">
        <v>3801</v>
      </c>
      <c r="E798" s="431" t="s">
        <v>2052</v>
      </c>
      <c r="F798" s="427" t="s">
        <v>2053</v>
      </c>
      <c r="G798" s="432">
        <v>4930</v>
      </c>
      <c r="H798" s="433" t="s">
        <v>1912</v>
      </c>
      <c r="I798" s="461">
        <v>4930</v>
      </c>
    </row>
    <row r="799" spans="1:9" s="290" customFormat="1" ht="22.8" x14ac:dyDescent="0.3">
      <c r="A799" s="473" t="s">
        <v>4719</v>
      </c>
      <c r="B799" s="428">
        <v>44075</v>
      </c>
      <c r="C799" s="429" t="s">
        <v>4720</v>
      </c>
      <c r="D799" s="430" t="s">
        <v>4721</v>
      </c>
      <c r="E799" s="431" t="s">
        <v>2052</v>
      </c>
      <c r="F799" s="427" t="s">
        <v>2053</v>
      </c>
      <c r="G799" s="432">
        <v>6861.4</v>
      </c>
      <c r="H799" s="433" t="s">
        <v>1912</v>
      </c>
      <c r="I799" s="461">
        <v>6861.4</v>
      </c>
    </row>
    <row r="800" spans="1:9" s="290" customFormat="1" ht="22.8" x14ac:dyDescent="0.3">
      <c r="A800" s="473" t="s">
        <v>2496</v>
      </c>
      <c r="B800" s="428" t="s">
        <v>1936</v>
      </c>
      <c r="C800" s="429" t="s">
        <v>2498</v>
      </c>
      <c r="D800" s="430" t="s">
        <v>2499</v>
      </c>
      <c r="E800" s="431" t="s">
        <v>2497</v>
      </c>
      <c r="F800" s="427" t="s">
        <v>1914</v>
      </c>
      <c r="G800" s="432">
        <v>6902</v>
      </c>
      <c r="H800" s="433" t="s">
        <v>1912</v>
      </c>
      <c r="I800" s="461">
        <v>6902</v>
      </c>
    </row>
    <row r="801" spans="1:9" s="290" customFormat="1" ht="22.8" x14ac:dyDescent="0.3">
      <c r="A801" s="473" t="s">
        <v>2496</v>
      </c>
      <c r="B801" s="428" t="s">
        <v>1936</v>
      </c>
      <c r="C801" s="429" t="s">
        <v>2500</v>
      </c>
      <c r="D801" s="430" t="s">
        <v>2501</v>
      </c>
      <c r="E801" s="431" t="s">
        <v>2497</v>
      </c>
      <c r="F801" s="427" t="s">
        <v>1942</v>
      </c>
      <c r="G801" s="432">
        <v>14790</v>
      </c>
      <c r="H801" s="433" t="s">
        <v>1912</v>
      </c>
      <c r="I801" s="461">
        <v>14790</v>
      </c>
    </row>
    <row r="802" spans="1:9" s="290" customFormat="1" ht="22.8" x14ac:dyDescent="0.3">
      <c r="A802" s="473" t="s">
        <v>2496</v>
      </c>
      <c r="B802" s="428" t="s">
        <v>2045</v>
      </c>
      <c r="C802" s="429" t="s">
        <v>2502</v>
      </c>
      <c r="D802" s="430" t="s">
        <v>2503</v>
      </c>
      <c r="E802" s="431" t="s">
        <v>2497</v>
      </c>
      <c r="F802" s="427" t="s">
        <v>1914</v>
      </c>
      <c r="G802" s="432">
        <v>15766.12</v>
      </c>
      <c r="H802" s="433" t="s">
        <v>1912</v>
      </c>
      <c r="I802" s="461">
        <v>15766.12</v>
      </c>
    </row>
    <row r="803" spans="1:9" s="290" customFormat="1" ht="22.8" x14ac:dyDescent="0.3">
      <c r="A803" s="473" t="s">
        <v>2496</v>
      </c>
      <c r="B803" s="428" t="s">
        <v>2430</v>
      </c>
      <c r="C803" s="429" t="s">
        <v>2504</v>
      </c>
      <c r="D803" s="430" t="s">
        <v>2505</v>
      </c>
      <c r="E803" s="431" t="s">
        <v>2497</v>
      </c>
      <c r="F803" s="427" t="s">
        <v>1942</v>
      </c>
      <c r="G803" s="432">
        <v>1972</v>
      </c>
      <c r="H803" s="433" t="s">
        <v>1912</v>
      </c>
      <c r="I803" s="461">
        <v>1972</v>
      </c>
    </row>
    <row r="804" spans="1:9" s="290" customFormat="1" ht="22.8" x14ac:dyDescent="0.3">
      <c r="A804" s="473" t="s">
        <v>2496</v>
      </c>
      <c r="B804" s="428" t="s">
        <v>2430</v>
      </c>
      <c r="C804" s="429" t="s">
        <v>2506</v>
      </c>
      <c r="D804" s="430" t="s">
        <v>2507</v>
      </c>
      <c r="E804" s="431" t="s">
        <v>2497</v>
      </c>
      <c r="F804" s="427" t="s">
        <v>1914</v>
      </c>
      <c r="G804" s="432">
        <v>48720</v>
      </c>
      <c r="H804" s="433" t="s">
        <v>1912</v>
      </c>
      <c r="I804" s="461">
        <v>48720</v>
      </c>
    </row>
    <row r="805" spans="1:9" s="290" customFormat="1" ht="22.8" x14ac:dyDescent="0.3">
      <c r="A805" s="473" t="s">
        <v>2496</v>
      </c>
      <c r="B805" s="428" t="s">
        <v>2430</v>
      </c>
      <c r="C805" s="429" t="s">
        <v>2508</v>
      </c>
      <c r="D805" s="430" t="s">
        <v>2509</v>
      </c>
      <c r="E805" s="431" t="s">
        <v>2497</v>
      </c>
      <c r="F805" s="427" t="s">
        <v>1942</v>
      </c>
      <c r="G805" s="432">
        <v>609</v>
      </c>
      <c r="H805" s="433" t="s">
        <v>1912</v>
      </c>
      <c r="I805" s="461">
        <v>2350</v>
      </c>
    </row>
    <row r="806" spans="1:9" s="290" customFormat="1" ht="22.8" x14ac:dyDescent="0.3">
      <c r="A806" s="473" t="s">
        <v>2496</v>
      </c>
      <c r="B806" s="428" t="s">
        <v>2430</v>
      </c>
      <c r="C806" s="429" t="s">
        <v>2510</v>
      </c>
      <c r="D806" s="430">
        <v>82</v>
      </c>
      <c r="E806" s="431" t="s">
        <v>2497</v>
      </c>
      <c r="F806" s="427" t="s">
        <v>1914</v>
      </c>
      <c r="G806" s="432">
        <v>556.79999999999995</v>
      </c>
      <c r="H806" s="433" t="s">
        <v>1912</v>
      </c>
      <c r="I806" s="461">
        <v>556.79999999999995</v>
      </c>
    </row>
    <row r="807" spans="1:9" s="290" customFormat="1" ht="22.8" x14ac:dyDescent="0.3">
      <c r="A807" s="473" t="s">
        <v>2496</v>
      </c>
      <c r="B807" s="428" t="s">
        <v>1937</v>
      </c>
      <c r="C807" s="429" t="s">
        <v>2511</v>
      </c>
      <c r="D807" s="430" t="s">
        <v>2512</v>
      </c>
      <c r="E807" s="431" t="s">
        <v>2497</v>
      </c>
      <c r="F807" s="427" t="s">
        <v>1942</v>
      </c>
      <c r="G807" s="432">
        <v>5220</v>
      </c>
      <c r="H807" s="433" t="s">
        <v>1912</v>
      </c>
      <c r="I807" s="461">
        <v>5220</v>
      </c>
    </row>
    <row r="808" spans="1:9" s="290" customFormat="1" ht="22.8" x14ac:dyDescent="0.3">
      <c r="A808" s="473" t="s">
        <v>2496</v>
      </c>
      <c r="B808" s="428" t="s">
        <v>2995</v>
      </c>
      <c r="C808" s="429" t="s">
        <v>2478</v>
      </c>
      <c r="D808" s="430" t="s">
        <v>3341</v>
      </c>
      <c r="E808" s="431" t="s">
        <v>2497</v>
      </c>
      <c r="F808" s="427" t="s">
        <v>1942</v>
      </c>
      <c r="G808" s="432">
        <v>7424</v>
      </c>
      <c r="H808" s="433" t="s">
        <v>1912</v>
      </c>
      <c r="I808" s="461">
        <v>7424</v>
      </c>
    </row>
    <row r="809" spans="1:9" s="290" customFormat="1" ht="22.8" x14ac:dyDescent="0.3">
      <c r="A809" s="473" t="s">
        <v>2496</v>
      </c>
      <c r="B809" s="428" t="s">
        <v>3723</v>
      </c>
      <c r="C809" s="429" t="s">
        <v>3884</v>
      </c>
      <c r="D809" s="430" t="s">
        <v>3885</v>
      </c>
      <c r="E809" s="431" t="s">
        <v>2497</v>
      </c>
      <c r="F809" s="427" t="s">
        <v>1942</v>
      </c>
      <c r="G809" s="432">
        <v>2088</v>
      </c>
      <c r="H809" s="433" t="s">
        <v>1912</v>
      </c>
      <c r="I809" s="461">
        <v>2088</v>
      </c>
    </row>
    <row r="810" spans="1:9" s="290" customFormat="1" ht="22.8" x14ac:dyDescent="0.3">
      <c r="A810" s="473" t="s">
        <v>2496</v>
      </c>
      <c r="B810" s="428" t="s">
        <v>3849</v>
      </c>
      <c r="C810" s="429" t="s">
        <v>3886</v>
      </c>
      <c r="D810" s="430" t="s">
        <v>3887</v>
      </c>
      <c r="E810" s="431" t="s">
        <v>2497</v>
      </c>
      <c r="F810" s="427" t="s">
        <v>1914</v>
      </c>
      <c r="G810" s="432">
        <v>20300</v>
      </c>
      <c r="H810" s="433" t="s">
        <v>1912</v>
      </c>
      <c r="I810" s="461">
        <v>20300</v>
      </c>
    </row>
    <row r="811" spans="1:9" s="290" customFormat="1" ht="22.8" x14ac:dyDescent="0.3">
      <c r="A811" s="473" t="s">
        <v>2496</v>
      </c>
      <c r="B811" s="428" t="s">
        <v>3849</v>
      </c>
      <c r="C811" s="429" t="s">
        <v>3888</v>
      </c>
      <c r="D811" s="430" t="s">
        <v>2530</v>
      </c>
      <c r="E811" s="431" t="s">
        <v>2497</v>
      </c>
      <c r="F811" s="427" t="s">
        <v>1942</v>
      </c>
      <c r="G811" s="432">
        <v>997.6</v>
      </c>
      <c r="H811" s="433" t="s">
        <v>1912</v>
      </c>
      <c r="I811" s="461">
        <v>997.6</v>
      </c>
    </row>
    <row r="812" spans="1:9" s="290" customFormat="1" ht="22.8" x14ac:dyDescent="0.3">
      <c r="A812" s="473" t="s">
        <v>2496</v>
      </c>
      <c r="B812" s="428" t="s">
        <v>3854</v>
      </c>
      <c r="C812" s="429" t="s">
        <v>3889</v>
      </c>
      <c r="D812" s="430" t="s">
        <v>2558</v>
      </c>
      <c r="E812" s="431" t="s">
        <v>2497</v>
      </c>
      <c r="F812" s="427" t="s">
        <v>1914</v>
      </c>
      <c r="G812" s="432">
        <v>3500</v>
      </c>
      <c r="H812" s="433" t="s">
        <v>1912</v>
      </c>
      <c r="I812" s="461">
        <v>3500</v>
      </c>
    </row>
    <row r="813" spans="1:9" s="290" customFormat="1" ht="22.8" x14ac:dyDescent="0.3">
      <c r="A813" s="473" t="s">
        <v>2496</v>
      </c>
      <c r="B813" s="428" t="s">
        <v>3799</v>
      </c>
      <c r="C813" s="429" t="s">
        <v>3001</v>
      </c>
      <c r="D813" s="430" t="s">
        <v>3890</v>
      </c>
      <c r="E813" s="431" t="s">
        <v>2497</v>
      </c>
      <c r="F813" s="427" t="s">
        <v>1942</v>
      </c>
      <c r="G813" s="432">
        <v>39440</v>
      </c>
      <c r="H813" s="433" t="s">
        <v>1912</v>
      </c>
      <c r="I813" s="461">
        <v>39440</v>
      </c>
    </row>
    <row r="814" spans="1:9" s="290" customFormat="1" ht="22.8" x14ac:dyDescent="0.3">
      <c r="A814" s="473" t="s">
        <v>2496</v>
      </c>
      <c r="B814" s="428" t="s">
        <v>3782</v>
      </c>
      <c r="C814" s="429" t="s">
        <v>3891</v>
      </c>
      <c r="D814" s="430" t="s">
        <v>2560</v>
      </c>
      <c r="E814" s="431" t="s">
        <v>2497</v>
      </c>
      <c r="F814" s="427" t="s">
        <v>1942</v>
      </c>
      <c r="G814" s="432">
        <v>6960</v>
      </c>
      <c r="H814" s="433" t="s">
        <v>1912</v>
      </c>
      <c r="I814" s="461">
        <v>6960</v>
      </c>
    </row>
    <row r="815" spans="1:9" s="290" customFormat="1" ht="14.4" x14ac:dyDescent="0.3">
      <c r="A815" s="473" t="s">
        <v>2513</v>
      </c>
      <c r="B815" s="428" t="s">
        <v>3326</v>
      </c>
      <c r="C815" s="429" t="s">
        <v>3342</v>
      </c>
      <c r="D815" s="430" t="s">
        <v>3343</v>
      </c>
      <c r="E815" s="431" t="s">
        <v>2514</v>
      </c>
      <c r="F815" s="427" t="s">
        <v>2515</v>
      </c>
      <c r="G815" s="432">
        <v>19401</v>
      </c>
      <c r="H815" s="433" t="s">
        <v>1912</v>
      </c>
      <c r="I815" s="461">
        <v>19401</v>
      </c>
    </row>
    <row r="816" spans="1:9" s="290" customFormat="1" ht="14.4" x14ac:dyDescent="0.3">
      <c r="A816" s="473" t="s">
        <v>2513</v>
      </c>
      <c r="B816" s="428" t="s">
        <v>2983</v>
      </c>
      <c r="C816" s="429" t="s">
        <v>4722</v>
      </c>
      <c r="D816" s="430" t="s">
        <v>4723</v>
      </c>
      <c r="E816" s="431" t="s">
        <v>2514</v>
      </c>
      <c r="F816" s="427" t="s">
        <v>2515</v>
      </c>
      <c r="G816" s="432">
        <v>1276</v>
      </c>
      <c r="H816" s="433" t="s">
        <v>1912</v>
      </c>
      <c r="I816" s="461">
        <v>1276</v>
      </c>
    </row>
    <row r="817" spans="1:9" s="290" customFormat="1" ht="14.4" x14ac:dyDescent="0.3">
      <c r="A817" s="473" t="s">
        <v>2513</v>
      </c>
      <c r="B817" s="428" t="s">
        <v>2983</v>
      </c>
      <c r="C817" s="429" t="s">
        <v>3344</v>
      </c>
      <c r="D817" s="430" t="s">
        <v>3345</v>
      </c>
      <c r="E817" s="431" t="s">
        <v>2514</v>
      </c>
      <c r="F817" s="427" t="s">
        <v>2515</v>
      </c>
      <c r="G817" s="432">
        <v>21646</v>
      </c>
      <c r="H817" s="433" t="s">
        <v>1912</v>
      </c>
      <c r="I817" s="461">
        <v>21646</v>
      </c>
    </row>
    <row r="818" spans="1:9" s="290" customFormat="1" ht="14.4" x14ac:dyDescent="0.3">
      <c r="A818" s="473" t="s">
        <v>2513</v>
      </c>
      <c r="B818" s="428" t="s">
        <v>3165</v>
      </c>
      <c r="C818" s="429" t="s">
        <v>4724</v>
      </c>
      <c r="D818" s="430" t="s">
        <v>4725</v>
      </c>
      <c r="E818" s="431" t="s">
        <v>2514</v>
      </c>
      <c r="F818" s="427" t="s">
        <v>2515</v>
      </c>
      <c r="G818" s="432">
        <v>7168.8</v>
      </c>
      <c r="H818" s="433" t="s">
        <v>1912</v>
      </c>
      <c r="I818" s="461">
        <v>7168.8</v>
      </c>
    </row>
    <row r="819" spans="1:9" s="290" customFormat="1" ht="14.4" x14ac:dyDescent="0.3">
      <c r="A819" s="473" t="s">
        <v>2513</v>
      </c>
      <c r="B819" s="428" t="s">
        <v>3165</v>
      </c>
      <c r="C819" s="429" t="s">
        <v>4726</v>
      </c>
      <c r="D819" s="430" t="s">
        <v>4727</v>
      </c>
      <c r="E819" s="431" t="s">
        <v>2514</v>
      </c>
      <c r="F819" s="427" t="s">
        <v>2515</v>
      </c>
      <c r="G819" s="432">
        <v>8352</v>
      </c>
      <c r="H819" s="433" t="s">
        <v>1912</v>
      </c>
      <c r="I819" s="461">
        <v>8352</v>
      </c>
    </row>
    <row r="820" spans="1:9" s="290" customFormat="1" ht="14.4" x14ac:dyDescent="0.3">
      <c r="A820" s="473" t="s">
        <v>2513</v>
      </c>
      <c r="B820" s="428" t="s">
        <v>3964</v>
      </c>
      <c r="C820" s="429" t="s">
        <v>4728</v>
      </c>
      <c r="D820" s="430" t="s">
        <v>4729</v>
      </c>
      <c r="E820" s="431" t="s">
        <v>2514</v>
      </c>
      <c r="F820" s="427" t="s">
        <v>2515</v>
      </c>
      <c r="G820" s="432">
        <v>2784</v>
      </c>
      <c r="H820" s="433" t="s">
        <v>1912</v>
      </c>
      <c r="I820" s="461">
        <v>2784</v>
      </c>
    </row>
    <row r="821" spans="1:9" s="290" customFormat="1" ht="14.4" x14ac:dyDescent="0.3">
      <c r="A821" s="473" t="s">
        <v>2513</v>
      </c>
      <c r="B821" s="428" t="s">
        <v>3759</v>
      </c>
      <c r="C821" s="429" t="s">
        <v>4730</v>
      </c>
      <c r="D821" s="430" t="s">
        <v>4731</v>
      </c>
      <c r="E821" s="431" t="s">
        <v>2514</v>
      </c>
      <c r="F821" s="427" t="s">
        <v>2515</v>
      </c>
      <c r="G821" s="432">
        <v>2668</v>
      </c>
      <c r="H821" s="433" t="s">
        <v>1912</v>
      </c>
      <c r="I821" s="461">
        <v>2668</v>
      </c>
    </row>
    <row r="822" spans="1:9" s="290" customFormat="1" ht="14.4" x14ac:dyDescent="0.3">
      <c r="A822" s="473" t="s">
        <v>2513</v>
      </c>
      <c r="B822" s="428" t="s">
        <v>4498</v>
      </c>
      <c r="C822" s="429" t="s">
        <v>4732</v>
      </c>
      <c r="D822" s="430" t="s">
        <v>4733</v>
      </c>
      <c r="E822" s="431" t="s">
        <v>2514</v>
      </c>
      <c r="F822" s="427" t="s">
        <v>2515</v>
      </c>
      <c r="G822" s="432">
        <v>5220</v>
      </c>
      <c r="H822" s="433" t="s">
        <v>1912</v>
      </c>
      <c r="I822" s="461">
        <v>5220</v>
      </c>
    </row>
    <row r="823" spans="1:9" s="290" customFormat="1" ht="14.4" x14ac:dyDescent="0.3">
      <c r="A823" s="473" t="s">
        <v>2513</v>
      </c>
      <c r="B823" s="428" t="s">
        <v>4506</v>
      </c>
      <c r="C823" s="429" t="s">
        <v>4734</v>
      </c>
      <c r="D823" s="430" t="s">
        <v>4735</v>
      </c>
      <c r="E823" s="431" t="s">
        <v>2514</v>
      </c>
      <c r="F823" s="427" t="s">
        <v>2515</v>
      </c>
      <c r="G823" s="432">
        <v>10092</v>
      </c>
      <c r="H823" s="433" t="s">
        <v>1912</v>
      </c>
      <c r="I823" s="461">
        <v>10092</v>
      </c>
    </row>
    <row r="824" spans="1:9" s="290" customFormat="1" ht="14.4" x14ac:dyDescent="0.3">
      <c r="A824" s="473" t="s">
        <v>2513</v>
      </c>
      <c r="B824" s="428" t="s">
        <v>4506</v>
      </c>
      <c r="C824" s="429" t="s">
        <v>4736</v>
      </c>
      <c r="D824" s="430" t="s">
        <v>4737</v>
      </c>
      <c r="E824" s="431" t="s">
        <v>2514</v>
      </c>
      <c r="F824" s="427" t="s">
        <v>2515</v>
      </c>
      <c r="G824" s="432">
        <v>10022.4</v>
      </c>
      <c r="H824" s="433" t="s">
        <v>1912</v>
      </c>
      <c r="I824" s="461">
        <v>10022.4</v>
      </c>
    </row>
    <row r="825" spans="1:9" s="290" customFormat="1" ht="14.4" x14ac:dyDescent="0.3">
      <c r="A825" s="473" t="s">
        <v>2513</v>
      </c>
      <c r="B825" s="428" t="s">
        <v>4506</v>
      </c>
      <c r="C825" s="429" t="s">
        <v>4738</v>
      </c>
      <c r="D825" s="430" t="s">
        <v>4739</v>
      </c>
      <c r="E825" s="431" t="s">
        <v>2514</v>
      </c>
      <c r="F825" s="427" t="s">
        <v>2515</v>
      </c>
      <c r="G825" s="432">
        <v>5115.6000000000004</v>
      </c>
      <c r="H825" s="433" t="s">
        <v>1912</v>
      </c>
      <c r="I825" s="461">
        <v>5115.6000000000004</v>
      </c>
    </row>
    <row r="826" spans="1:9" s="290" customFormat="1" ht="14.4" x14ac:dyDescent="0.3">
      <c r="A826" s="473" t="s">
        <v>2513</v>
      </c>
      <c r="B826" s="428" t="s">
        <v>4506</v>
      </c>
      <c r="C826" s="429" t="s">
        <v>4740</v>
      </c>
      <c r="D826" s="430" t="s">
        <v>4741</v>
      </c>
      <c r="E826" s="431" t="s">
        <v>2514</v>
      </c>
      <c r="F826" s="427" t="s">
        <v>2515</v>
      </c>
      <c r="G826" s="432">
        <v>2134.4</v>
      </c>
      <c r="H826" s="433" t="s">
        <v>1912</v>
      </c>
      <c r="I826" s="461">
        <v>2134.4</v>
      </c>
    </row>
    <row r="827" spans="1:9" s="290" customFormat="1" ht="14.4" x14ac:dyDescent="0.3">
      <c r="A827" s="473" t="s">
        <v>3346</v>
      </c>
      <c r="B827" s="428" t="s">
        <v>4742</v>
      </c>
      <c r="C827" s="429" t="s">
        <v>4743</v>
      </c>
      <c r="D827" s="430" t="s">
        <v>4744</v>
      </c>
      <c r="E827" s="431" t="s">
        <v>3347</v>
      </c>
      <c r="F827" s="427" t="s">
        <v>3348</v>
      </c>
      <c r="G827" s="432">
        <v>20346.400000000001</v>
      </c>
      <c r="H827" s="433"/>
      <c r="I827" s="461">
        <v>20346.400000000001</v>
      </c>
    </row>
    <row r="828" spans="1:9" s="290" customFormat="1" ht="22.8" x14ac:dyDescent="0.3">
      <c r="A828" s="473" t="s">
        <v>2516</v>
      </c>
      <c r="B828" s="428" t="s">
        <v>2044</v>
      </c>
      <c r="C828" s="429" t="s">
        <v>2517</v>
      </c>
      <c r="D828" s="430" t="s">
        <v>2518</v>
      </c>
      <c r="E828" s="431" t="s">
        <v>2519</v>
      </c>
      <c r="F828" s="427" t="s">
        <v>2520</v>
      </c>
      <c r="G828" s="432">
        <v>14500</v>
      </c>
      <c r="H828" s="433" t="s">
        <v>1912</v>
      </c>
      <c r="I828" s="461">
        <v>14500</v>
      </c>
    </row>
    <row r="829" spans="1:9" s="290" customFormat="1" ht="22.8" x14ac:dyDescent="0.3">
      <c r="A829" s="473" t="s">
        <v>2516</v>
      </c>
      <c r="B829" s="428" t="s">
        <v>2044</v>
      </c>
      <c r="C829" s="429" t="s">
        <v>2521</v>
      </c>
      <c r="D829" s="430" t="s">
        <v>2522</v>
      </c>
      <c r="E829" s="431" t="s">
        <v>2519</v>
      </c>
      <c r="F829" s="427" t="s">
        <v>2520</v>
      </c>
      <c r="G829" s="432">
        <v>10846</v>
      </c>
      <c r="H829" s="433" t="s">
        <v>1912</v>
      </c>
      <c r="I829" s="461">
        <v>10846</v>
      </c>
    </row>
    <row r="830" spans="1:9" s="290" customFormat="1" ht="22.8" x14ac:dyDescent="0.3">
      <c r="A830" s="473" t="s">
        <v>2523</v>
      </c>
      <c r="B830" s="428">
        <v>43649</v>
      </c>
      <c r="C830" s="429" t="s">
        <v>2524</v>
      </c>
      <c r="D830" s="430" t="s">
        <v>2525</v>
      </c>
      <c r="E830" s="431" t="s">
        <v>2526</v>
      </c>
      <c r="F830" s="427" t="s">
        <v>2527</v>
      </c>
      <c r="G830" s="432">
        <v>35297</v>
      </c>
      <c r="H830" s="433" t="s">
        <v>1912</v>
      </c>
      <c r="I830" s="461">
        <v>35297</v>
      </c>
    </row>
    <row r="831" spans="1:9" s="290" customFormat="1" ht="14.4" x14ac:dyDescent="0.3">
      <c r="A831" s="473" t="s">
        <v>2528</v>
      </c>
      <c r="B831" s="428" t="s">
        <v>3892</v>
      </c>
      <c r="C831" s="429" t="s">
        <v>3893</v>
      </c>
      <c r="D831" s="430" t="s">
        <v>3894</v>
      </c>
      <c r="E831" s="431" t="s">
        <v>2529</v>
      </c>
      <c r="F831" s="427" t="s">
        <v>2043</v>
      </c>
      <c r="G831" s="432">
        <v>120988</v>
      </c>
      <c r="H831" s="433" t="s">
        <v>1912</v>
      </c>
      <c r="I831" s="461">
        <v>120988</v>
      </c>
    </row>
    <row r="832" spans="1:9" s="290" customFormat="1" ht="14.4" x14ac:dyDescent="0.3">
      <c r="A832" s="473" t="s">
        <v>2528</v>
      </c>
      <c r="B832" s="428" t="s">
        <v>4501</v>
      </c>
      <c r="C832" s="429" t="s">
        <v>4745</v>
      </c>
      <c r="D832" s="430" t="s">
        <v>4746</v>
      </c>
      <c r="E832" s="431" t="s">
        <v>2529</v>
      </c>
      <c r="F832" s="427" t="s">
        <v>2043</v>
      </c>
      <c r="G832" s="432">
        <v>87696</v>
      </c>
      <c r="H832" s="433" t="s">
        <v>1912</v>
      </c>
      <c r="I832" s="461">
        <v>87696</v>
      </c>
    </row>
    <row r="833" spans="1:9" s="290" customFormat="1" ht="14.4" x14ac:dyDescent="0.3">
      <c r="A833" s="473" t="s">
        <v>2528</v>
      </c>
      <c r="B833" s="428" t="s">
        <v>4506</v>
      </c>
      <c r="C833" s="429" t="s">
        <v>4747</v>
      </c>
      <c r="D833" s="430" t="s">
        <v>4748</v>
      </c>
      <c r="E833" s="431" t="s">
        <v>2529</v>
      </c>
      <c r="F833" s="427" t="s">
        <v>2043</v>
      </c>
      <c r="G833" s="432">
        <v>38860</v>
      </c>
      <c r="H833" s="433" t="s">
        <v>1912</v>
      </c>
      <c r="I833" s="461">
        <v>38860</v>
      </c>
    </row>
    <row r="834" spans="1:9" s="290" customFormat="1" ht="14.4" x14ac:dyDescent="0.3">
      <c r="A834" s="473" t="s">
        <v>4749</v>
      </c>
      <c r="B834" s="428">
        <v>43083</v>
      </c>
      <c r="C834" s="429">
        <v>32022</v>
      </c>
      <c r="D834" s="430" t="s">
        <v>2298</v>
      </c>
      <c r="E834" s="431" t="s">
        <v>2299</v>
      </c>
      <c r="F834" s="427" t="s">
        <v>2300</v>
      </c>
      <c r="G834" s="432">
        <v>13572</v>
      </c>
      <c r="H834" s="433" t="s">
        <v>1912</v>
      </c>
      <c r="I834" s="461">
        <v>13572</v>
      </c>
    </row>
    <row r="835" spans="1:9" s="290" customFormat="1" ht="14.4" x14ac:dyDescent="0.3">
      <c r="A835" s="473" t="s">
        <v>4749</v>
      </c>
      <c r="B835" s="428">
        <v>43083</v>
      </c>
      <c r="C835" s="429">
        <v>32023</v>
      </c>
      <c r="D835" s="430" t="s">
        <v>2301</v>
      </c>
      <c r="E835" s="431" t="s">
        <v>2299</v>
      </c>
      <c r="F835" s="427" t="s">
        <v>2300</v>
      </c>
      <c r="G835" s="432">
        <v>13572</v>
      </c>
      <c r="H835" s="433" t="s">
        <v>1912</v>
      </c>
      <c r="I835" s="461">
        <v>13572</v>
      </c>
    </row>
    <row r="836" spans="1:9" s="290" customFormat="1" ht="14.4" x14ac:dyDescent="0.3">
      <c r="A836" s="473" t="s">
        <v>4749</v>
      </c>
      <c r="B836" s="428">
        <v>43238</v>
      </c>
      <c r="C836" s="429">
        <v>30366</v>
      </c>
      <c r="D836" s="430" t="s">
        <v>2302</v>
      </c>
      <c r="E836" s="431" t="s">
        <v>2299</v>
      </c>
      <c r="F836" s="427" t="s">
        <v>2300</v>
      </c>
      <c r="G836" s="432">
        <v>13572</v>
      </c>
      <c r="H836" s="433" t="s">
        <v>1912</v>
      </c>
      <c r="I836" s="461">
        <v>13572</v>
      </c>
    </row>
    <row r="837" spans="1:9" s="290" customFormat="1" ht="14.4" x14ac:dyDescent="0.3">
      <c r="A837" s="473" t="s">
        <v>4749</v>
      </c>
      <c r="B837" s="428">
        <v>43248</v>
      </c>
      <c r="C837" s="429">
        <v>36593</v>
      </c>
      <c r="D837" s="430" t="s">
        <v>2303</v>
      </c>
      <c r="E837" s="431" t="s">
        <v>2299</v>
      </c>
      <c r="F837" s="427" t="s">
        <v>2300</v>
      </c>
      <c r="G837" s="432">
        <v>11078.93</v>
      </c>
      <c r="H837" s="433" t="s">
        <v>1912</v>
      </c>
      <c r="I837" s="461">
        <v>11078.93</v>
      </c>
    </row>
    <row r="838" spans="1:9" s="290" customFormat="1" ht="14.4" x14ac:dyDescent="0.3">
      <c r="A838" s="473" t="s">
        <v>4749</v>
      </c>
      <c r="B838" s="428">
        <v>43248</v>
      </c>
      <c r="C838" s="429">
        <v>36594</v>
      </c>
      <c r="D838" s="430" t="s">
        <v>2304</v>
      </c>
      <c r="E838" s="431" t="s">
        <v>2299</v>
      </c>
      <c r="F838" s="427" t="s">
        <v>2300</v>
      </c>
      <c r="G838" s="432">
        <v>2930.51</v>
      </c>
      <c r="H838" s="433" t="s">
        <v>1912</v>
      </c>
      <c r="I838" s="461">
        <v>2930.51</v>
      </c>
    </row>
    <row r="839" spans="1:9" s="290" customFormat="1" ht="14.4" x14ac:dyDescent="0.3">
      <c r="A839" s="473" t="s">
        <v>4749</v>
      </c>
      <c r="B839" s="428">
        <v>43248</v>
      </c>
      <c r="C839" s="429">
        <v>36595</v>
      </c>
      <c r="D839" s="430" t="s">
        <v>2305</v>
      </c>
      <c r="E839" s="431" t="s">
        <v>2299</v>
      </c>
      <c r="F839" s="427" t="s">
        <v>2300</v>
      </c>
      <c r="G839" s="432">
        <v>8672.7199999999993</v>
      </c>
      <c r="H839" s="433" t="s">
        <v>1912</v>
      </c>
      <c r="I839" s="461">
        <v>8672.7199999999993</v>
      </c>
    </row>
    <row r="840" spans="1:9" s="290" customFormat="1" ht="14.4" x14ac:dyDescent="0.3">
      <c r="A840" s="473" t="s">
        <v>4749</v>
      </c>
      <c r="B840" s="428">
        <v>43273</v>
      </c>
      <c r="C840" s="429">
        <v>30453</v>
      </c>
      <c r="D840" s="430" t="s">
        <v>2306</v>
      </c>
      <c r="E840" s="431" t="s">
        <v>2299</v>
      </c>
      <c r="F840" s="427" t="s">
        <v>2300</v>
      </c>
      <c r="G840" s="432">
        <v>13572</v>
      </c>
      <c r="H840" s="433" t="s">
        <v>1912</v>
      </c>
      <c r="I840" s="461">
        <v>13572</v>
      </c>
    </row>
    <row r="841" spans="1:9" s="290" customFormat="1" ht="14.4" x14ac:dyDescent="0.3">
      <c r="A841" s="473" t="s">
        <v>4749</v>
      </c>
      <c r="B841" s="428">
        <v>43312</v>
      </c>
      <c r="C841" s="429">
        <v>30581</v>
      </c>
      <c r="D841" s="430" t="s">
        <v>2307</v>
      </c>
      <c r="E841" s="431" t="s">
        <v>2299</v>
      </c>
      <c r="F841" s="427" t="s">
        <v>2300</v>
      </c>
      <c r="G841" s="432">
        <v>13572</v>
      </c>
      <c r="H841" s="433" t="s">
        <v>1912</v>
      </c>
      <c r="I841" s="461">
        <v>13572</v>
      </c>
    </row>
    <row r="842" spans="1:9" s="290" customFormat="1" ht="14.4" x14ac:dyDescent="0.3">
      <c r="A842" s="473" t="s">
        <v>4749</v>
      </c>
      <c r="B842" s="428">
        <v>43312</v>
      </c>
      <c r="C842" s="429">
        <v>30619</v>
      </c>
      <c r="D842" s="430" t="s">
        <v>2308</v>
      </c>
      <c r="E842" s="431" t="s">
        <v>2299</v>
      </c>
      <c r="F842" s="427" t="s">
        <v>2300</v>
      </c>
      <c r="G842" s="432">
        <v>13572</v>
      </c>
      <c r="H842" s="433" t="s">
        <v>1912</v>
      </c>
      <c r="I842" s="461">
        <v>13572</v>
      </c>
    </row>
    <row r="843" spans="1:9" s="290" customFormat="1" ht="14.4" x14ac:dyDescent="0.3">
      <c r="A843" s="473" t="s">
        <v>4749</v>
      </c>
      <c r="B843" s="428">
        <v>43312</v>
      </c>
      <c r="C843" s="429">
        <v>30620</v>
      </c>
      <c r="D843" s="430" t="s">
        <v>2309</v>
      </c>
      <c r="E843" s="431" t="s">
        <v>2299</v>
      </c>
      <c r="F843" s="427" t="s">
        <v>2300</v>
      </c>
      <c r="G843" s="432">
        <v>13572</v>
      </c>
      <c r="H843" s="433" t="s">
        <v>1912</v>
      </c>
      <c r="I843" s="461">
        <v>13572</v>
      </c>
    </row>
    <row r="844" spans="1:9" s="290" customFormat="1" ht="14.4" x14ac:dyDescent="0.3">
      <c r="A844" s="473" t="s">
        <v>4749</v>
      </c>
      <c r="B844" s="428">
        <v>43312</v>
      </c>
      <c r="C844" s="429">
        <v>30621</v>
      </c>
      <c r="D844" s="430" t="s">
        <v>2310</v>
      </c>
      <c r="E844" s="431" t="s">
        <v>2299</v>
      </c>
      <c r="F844" s="427" t="s">
        <v>2300</v>
      </c>
      <c r="G844" s="432">
        <v>13572</v>
      </c>
      <c r="H844" s="433" t="s">
        <v>1912</v>
      </c>
      <c r="I844" s="461">
        <v>13572</v>
      </c>
    </row>
    <row r="845" spans="1:9" s="290" customFormat="1" ht="14.4" x14ac:dyDescent="0.3">
      <c r="A845" s="473" t="s">
        <v>4749</v>
      </c>
      <c r="B845" s="428">
        <v>43312</v>
      </c>
      <c r="C845" s="429">
        <v>30622</v>
      </c>
      <c r="D845" s="430" t="s">
        <v>2311</v>
      </c>
      <c r="E845" s="431" t="s">
        <v>2299</v>
      </c>
      <c r="F845" s="427" t="s">
        <v>2300</v>
      </c>
      <c r="G845" s="432">
        <v>20880</v>
      </c>
      <c r="H845" s="433" t="s">
        <v>1912</v>
      </c>
      <c r="I845" s="461">
        <v>20880</v>
      </c>
    </row>
    <row r="846" spans="1:9" s="290" customFormat="1" ht="14.4" x14ac:dyDescent="0.3">
      <c r="A846" s="473" t="s">
        <v>4749</v>
      </c>
      <c r="B846" s="428">
        <v>43312</v>
      </c>
      <c r="C846" s="429">
        <v>30623</v>
      </c>
      <c r="D846" s="430" t="s">
        <v>2312</v>
      </c>
      <c r="E846" s="431" t="s">
        <v>2299</v>
      </c>
      <c r="F846" s="427" t="s">
        <v>2300</v>
      </c>
      <c r="G846" s="432">
        <v>20880</v>
      </c>
      <c r="H846" s="433" t="s">
        <v>1912</v>
      </c>
      <c r="I846" s="461">
        <v>20880</v>
      </c>
    </row>
    <row r="847" spans="1:9" s="290" customFormat="1" ht="14.4" x14ac:dyDescent="0.3">
      <c r="A847" s="473" t="s">
        <v>4749</v>
      </c>
      <c r="B847" s="428">
        <v>43312</v>
      </c>
      <c r="C847" s="429">
        <v>36805</v>
      </c>
      <c r="D847" s="430" t="s">
        <v>2313</v>
      </c>
      <c r="E847" s="431" t="s">
        <v>2299</v>
      </c>
      <c r="F847" s="427" t="s">
        <v>2300</v>
      </c>
      <c r="G847" s="432">
        <v>25132.84</v>
      </c>
      <c r="H847" s="433" t="s">
        <v>1912</v>
      </c>
      <c r="I847" s="461">
        <v>25132.84</v>
      </c>
    </row>
    <row r="848" spans="1:9" s="290" customFormat="1" ht="14.4" x14ac:dyDescent="0.3">
      <c r="A848" s="473" t="s">
        <v>4749</v>
      </c>
      <c r="B848" s="428">
        <v>43312</v>
      </c>
      <c r="C848" s="429">
        <v>36806</v>
      </c>
      <c r="D848" s="430" t="s">
        <v>2314</v>
      </c>
      <c r="E848" s="431" t="s">
        <v>2299</v>
      </c>
      <c r="F848" s="427" t="s">
        <v>2300</v>
      </c>
      <c r="G848" s="432">
        <v>25778.87</v>
      </c>
      <c r="H848" s="433" t="s">
        <v>1912</v>
      </c>
      <c r="I848" s="461">
        <v>25778.87</v>
      </c>
    </row>
    <row r="849" spans="1:9" s="290" customFormat="1" ht="14.4" x14ac:dyDescent="0.3">
      <c r="A849" s="473" t="s">
        <v>4749</v>
      </c>
      <c r="B849" s="428">
        <v>43312</v>
      </c>
      <c r="C849" s="429">
        <v>36832</v>
      </c>
      <c r="D849" s="430" t="s">
        <v>2315</v>
      </c>
      <c r="E849" s="431" t="s">
        <v>2299</v>
      </c>
      <c r="F849" s="427" t="s">
        <v>2300</v>
      </c>
      <c r="G849" s="432">
        <v>26071.81</v>
      </c>
      <c r="H849" s="433" t="s">
        <v>1912</v>
      </c>
      <c r="I849" s="461">
        <v>26071.81</v>
      </c>
    </row>
    <row r="850" spans="1:9" s="290" customFormat="1" ht="14.4" x14ac:dyDescent="0.3">
      <c r="A850" s="473" t="s">
        <v>4749</v>
      </c>
      <c r="B850" s="428">
        <v>43312</v>
      </c>
      <c r="C850" s="429">
        <v>36833</v>
      </c>
      <c r="D850" s="430" t="s">
        <v>2316</v>
      </c>
      <c r="E850" s="431" t="s">
        <v>2299</v>
      </c>
      <c r="F850" s="427" t="s">
        <v>2300</v>
      </c>
      <c r="G850" s="432">
        <v>15700.72</v>
      </c>
      <c r="H850" s="433" t="s">
        <v>1912</v>
      </c>
      <c r="I850" s="461">
        <v>15700.72</v>
      </c>
    </row>
    <row r="851" spans="1:9" s="290" customFormat="1" ht="14.4" x14ac:dyDescent="0.3">
      <c r="A851" s="473" t="s">
        <v>4749</v>
      </c>
      <c r="B851" s="428">
        <v>43353</v>
      </c>
      <c r="C851" s="429">
        <v>36870</v>
      </c>
      <c r="D851" s="430" t="s">
        <v>2317</v>
      </c>
      <c r="E851" s="431" t="s">
        <v>2299</v>
      </c>
      <c r="F851" s="427" t="s">
        <v>2300</v>
      </c>
      <c r="G851" s="432">
        <v>22532.23</v>
      </c>
      <c r="H851" s="433" t="s">
        <v>1912</v>
      </c>
      <c r="I851" s="461">
        <v>22532.23</v>
      </c>
    </row>
    <row r="852" spans="1:9" s="290" customFormat="1" ht="14.4" x14ac:dyDescent="0.3">
      <c r="A852" s="473" t="s">
        <v>4749</v>
      </c>
      <c r="B852" s="428">
        <v>43606</v>
      </c>
      <c r="C852" s="429">
        <v>36806</v>
      </c>
      <c r="D852" s="430" t="s">
        <v>3349</v>
      </c>
      <c r="E852" s="431" t="s">
        <v>2299</v>
      </c>
      <c r="F852" s="427" t="s">
        <v>2300</v>
      </c>
      <c r="G852" s="432">
        <v>13572</v>
      </c>
      <c r="H852" s="433" t="s">
        <v>1912</v>
      </c>
      <c r="I852" s="461">
        <v>13572</v>
      </c>
    </row>
    <row r="853" spans="1:9" s="290" customFormat="1" ht="14.4" x14ac:dyDescent="0.3">
      <c r="A853" s="473" t="s">
        <v>4749</v>
      </c>
      <c r="B853" s="428">
        <v>43606</v>
      </c>
      <c r="C853" s="429">
        <v>36832</v>
      </c>
      <c r="D853" s="430" t="s">
        <v>3350</v>
      </c>
      <c r="E853" s="431" t="s">
        <v>2299</v>
      </c>
      <c r="F853" s="427" t="s">
        <v>2300</v>
      </c>
      <c r="G853" s="432">
        <v>13572</v>
      </c>
      <c r="H853" s="433" t="s">
        <v>1912</v>
      </c>
      <c r="I853" s="461">
        <v>13572</v>
      </c>
    </row>
    <row r="854" spans="1:9" s="290" customFormat="1" ht="14.4" x14ac:dyDescent="0.3">
      <c r="A854" s="473" t="s">
        <v>4749</v>
      </c>
      <c r="B854" s="428">
        <v>43606</v>
      </c>
      <c r="C854" s="429">
        <v>36833</v>
      </c>
      <c r="D854" s="430" t="s">
        <v>3351</v>
      </c>
      <c r="E854" s="431" t="s">
        <v>2299</v>
      </c>
      <c r="F854" s="427" t="s">
        <v>2300</v>
      </c>
      <c r="G854" s="432">
        <v>13572</v>
      </c>
      <c r="H854" s="433" t="s">
        <v>1912</v>
      </c>
      <c r="I854" s="461">
        <v>13572</v>
      </c>
    </row>
    <row r="855" spans="1:9" s="290" customFormat="1" ht="14.4" x14ac:dyDescent="0.3">
      <c r="A855" s="473" t="s">
        <v>4749</v>
      </c>
      <c r="B855" s="428">
        <v>43637</v>
      </c>
      <c r="C855" s="429">
        <v>36870</v>
      </c>
      <c r="D855" s="430" t="s">
        <v>3352</v>
      </c>
      <c r="E855" s="431" t="s">
        <v>2299</v>
      </c>
      <c r="F855" s="427" t="s">
        <v>2300</v>
      </c>
      <c r="G855" s="432">
        <v>8368.08</v>
      </c>
      <c r="H855" s="433" t="s">
        <v>1912</v>
      </c>
      <c r="I855" s="461">
        <v>8368.08</v>
      </c>
    </row>
    <row r="856" spans="1:9" ht="14.4" x14ac:dyDescent="0.3">
      <c r="A856" s="473" t="s">
        <v>2531</v>
      </c>
      <c r="B856" s="428" t="s">
        <v>2426</v>
      </c>
      <c r="C856" s="429" t="s">
        <v>2427</v>
      </c>
      <c r="D856" s="430" t="s">
        <v>2532</v>
      </c>
      <c r="E856" s="431" t="s">
        <v>2533</v>
      </c>
      <c r="F856" s="427" t="s">
        <v>2098</v>
      </c>
      <c r="G856" s="432">
        <v>36733.19</v>
      </c>
      <c r="H856" s="433" t="s">
        <v>1912</v>
      </c>
      <c r="I856" s="461">
        <v>36733.19</v>
      </c>
    </row>
    <row r="857" spans="1:9" ht="14.4" x14ac:dyDescent="0.3">
      <c r="A857" s="473" t="s">
        <v>2531</v>
      </c>
      <c r="B857" s="428" t="s">
        <v>2534</v>
      </c>
      <c r="C857" s="429" t="s">
        <v>2535</v>
      </c>
      <c r="D857" s="430" t="s">
        <v>2536</v>
      </c>
      <c r="E857" s="431" t="s">
        <v>2533</v>
      </c>
      <c r="F857" s="427" t="s">
        <v>2098</v>
      </c>
      <c r="G857" s="432">
        <v>40599.839999999997</v>
      </c>
      <c r="H857" s="433" t="s">
        <v>1912</v>
      </c>
      <c r="I857" s="461">
        <v>40599.839999999997</v>
      </c>
    </row>
    <row r="858" spans="1:9" ht="14.4" x14ac:dyDescent="0.3">
      <c r="A858" s="473" t="s">
        <v>2531</v>
      </c>
      <c r="B858" s="428" t="s">
        <v>2537</v>
      </c>
      <c r="C858" s="429" t="s">
        <v>2538</v>
      </c>
      <c r="D858" s="430" t="s">
        <v>2539</v>
      </c>
      <c r="E858" s="431" t="s">
        <v>2533</v>
      </c>
      <c r="F858" s="427" t="s">
        <v>2098</v>
      </c>
      <c r="G858" s="432">
        <v>36733.19</v>
      </c>
      <c r="H858" s="433" t="s">
        <v>1912</v>
      </c>
      <c r="I858" s="461">
        <v>36733.19</v>
      </c>
    </row>
    <row r="859" spans="1:9" ht="14.4" x14ac:dyDescent="0.3">
      <c r="A859" s="473" t="s">
        <v>2531</v>
      </c>
      <c r="B859" s="428" t="s">
        <v>2044</v>
      </c>
      <c r="C859" s="429" t="s">
        <v>2540</v>
      </c>
      <c r="D859" s="430" t="s">
        <v>2286</v>
      </c>
      <c r="E859" s="431" t="s">
        <v>2533</v>
      </c>
      <c r="F859" s="427" t="s">
        <v>2098</v>
      </c>
      <c r="G859" s="432">
        <v>52200</v>
      </c>
      <c r="H859" s="433" t="s">
        <v>1912</v>
      </c>
      <c r="I859" s="461">
        <v>52200</v>
      </c>
    </row>
    <row r="860" spans="1:9" ht="14.4" x14ac:dyDescent="0.3">
      <c r="A860" s="473" t="s">
        <v>2531</v>
      </c>
      <c r="B860" s="428" t="s">
        <v>2541</v>
      </c>
      <c r="C860" s="429" t="s">
        <v>2542</v>
      </c>
      <c r="D860" s="430" t="s">
        <v>2349</v>
      </c>
      <c r="E860" s="431" t="s">
        <v>2533</v>
      </c>
      <c r="F860" s="427" t="s">
        <v>2098</v>
      </c>
      <c r="G860" s="432">
        <v>1933.33</v>
      </c>
      <c r="H860" s="433" t="s">
        <v>1912</v>
      </c>
      <c r="I860" s="461">
        <v>1933.33</v>
      </c>
    </row>
    <row r="861" spans="1:9" ht="14.4" x14ac:dyDescent="0.3">
      <c r="A861" s="473" t="s">
        <v>2531</v>
      </c>
      <c r="B861" s="428" t="s">
        <v>3319</v>
      </c>
      <c r="C861" s="429" t="s">
        <v>3353</v>
      </c>
      <c r="D861" s="430" t="s">
        <v>2349</v>
      </c>
      <c r="E861" s="431" t="s">
        <v>2533</v>
      </c>
      <c r="F861" s="427" t="s">
        <v>2098</v>
      </c>
      <c r="G861" s="432">
        <v>36733.339999999997</v>
      </c>
      <c r="H861" s="433" t="s">
        <v>1912</v>
      </c>
      <c r="I861" s="461">
        <v>36733.339999999997</v>
      </c>
    </row>
    <row r="862" spans="1:9" ht="14.4" x14ac:dyDescent="0.3">
      <c r="A862" s="473" t="s">
        <v>2531</v>
      </c>
      <c r="B862" s="428" t="s">
        <v>3331</v>
      </c>
      <c r="C862" s="429" t="s">
        <v>3354</v>
      </c>
      <c r="D862" s="430" t="s">
        <v>2288</v>
      </c>
      <c r="E862" s="431" t="s">
        <v>2533</v>
      </c>
      <c r="F862" s="427" t="s">
        <v>2098</v>
      </c>
      <c r="G862" s="432">
        <v>48333.34</v>
      </c>
      <c r="H862" s="433" t="s">
        <v>1912</v>
      </c>
      <c r="I862" s="461">
        <v>48333.34</v>
      </c>
    </row>
    <row r="863" spans="1:9" ht="14.4" x14ac:dyDescent="0.3">
      <c r="A863" s="473" t="s">
        <v>2531</v>
      </c>
      <c r="B863" s="428" t="s">
        <v>3355</v>
      </c>
      <c r="C863" s="429" t="s">
        <v>3356</v>
      </c>
      <c r="D863" s="430" t="s">
        <v>2350</v>
      </c>
      <c r="E863" s="431" t="s">
        <v>2533</v>
      </c>
      <c r="F863" s="427" t="s">
        <v>2098</v>
      </c>
      <c r="G863" s="432">
        <v>11600</v>
      </c>
      <c r="H863" s="433" t="s">
        <v>1912</v>
      </c>
      <c r="I863" s="461">
        <v>11600</v>
      </c>
    </row>
    <row r="864" spans="1:9" ht="14.4" x14ac:dyDescent="0.3">
      <c r="A864" s="473" t="s">
        <v>2531</v>
      </c>
      <c r="B864" s="428" t="s">
        <v>3355</v>
      </c>
      <c r="C864" s="429" t="s">
        <v>3357</v>
      </c>
      <c r="D864" s="430" t="s">
        <v>3358</v>
      </c>
      <c r="E864" s="431" t="s">
        <v>2533</v>
      </c>
      <c r="F864" s="427" t="s">
        <v>2098</v>
      </c>
      <c r="G864" s="432">
        <v>23200</v>
      </c>
      <c r="H864" s="433" t="s">
        <v>1912</v>
      </c>
      <c r="I864" s="461">
        <v>23200</v>
      </c>
    </row>
    <row r="865" spans="1:9" ht="14.4" x14ac:dyDescent="0.3">
      <c r="A865" s="473" t="s">
        <v>2531</v>
      </c>
      <c r="B865" s="428" t="s">
        <v>3622</v>
      </c>
      <c r="C865" s="429" t="s">
        <v>3895</v>
      </c>
      <c r="D865" s="430" t="s">
        <v>3896</v>
      </c>
      <c r="E865" s="431" t="s">
        <v>2533</v>
      </c>
      <c r="F865" s="427" t="s">
        <v>2098</v>
      </c>
      <c r="G865" s="432">
        <v>36740.68</v>
      </c>
      <c r="H865" s="433" t="s">
        <v>1912</v>
      </c>
      <c r="I865" s="461">
        <v>36740.68</v>
      </c>
    </row>
    <row r="866" spans="1:9" ht="14.4" x14ac:dyDescent="0.3">
      <c r="A866" s="473" t="s">
        <v>2545</v>
      </c>
      <c r="B866" s="428" t="s">
        <v>2546</v>
      </c>
      <c r="C866" s="429" t="s">
        <v>2547</v>
      </c>
      <c r="D866" s="430" t="s">
        <v>2548</v>
      </c>
      <c r="E866" s="431" t="s">
        <v>2549</v>
      </c>
      <c r="F866" s="427" t="s">
        <v>2550</v>
      </c>
      <c r="G866" s="432">
        <v>41384</v>
      </c>
      <c r="H866" s="433" t="s">
        <v>1912</v>
      </c>
      <c r="I866" s="461">
        <v>41384</v>
      </c>
    </row>
    <row r="867" spans="1:9" ht="14.4" x14ac:dyDescent="0.3">
      <c r="A867" s="473" t="s">
        <v>2551</v>
      </c>
      <c r="B867" s="428">
        <v>43614</v>
      </c>
      <c r="C867" s="429">
        <v>38048</v>
      </c>
      <c r="D867" s="430" t="s">
        <v>2552</v>
      </c>
      <c r="E867" s="431" t="s">
        <v>2553</v>
      </c>
      <c r="F867" s="427" t="s">
        <v>2442</v>
      </c>
      <c r="G867" s="432">
        <v>289508.49</v>
      </c>
      <c r="H867" s="433" t="s">
        <v>1912</v>
      </c>
      <c r="I867" s="461">
        <v>289508.49</v>
      </c>
    </row>
    <row r="868" spans="1:9" ht="14.4" x14ac:dyDescent="0.3">
      <c r="A868" s="473" t="s">
        <v>2551</v>
      </c>
      <c r="B868" s="428">
        <v>43699</v>
      </c>
      <c r="C868" s="429" t="s">
        <v>2554</v>
      </c>
      <c r="D868" s="430" t="s">
        <v>2555</v>
      </c>
      <c r="E868" s="431" t="s">
        <v>2553</v>
      </c>
      <c r="F868" s="427" t="s">
        <v>2442</v>
      </c>
      <c r="G868" s="432">
        <v>37641</v>
      </c>
      <c r="H868" s="433" t="s">
        <v>1912</v>
      </c>
      <c r="I868" s="461">
        <v>37641</v>
      </c>
    </row>
    <row r="869" spans="1:9" ht="22.8" x14ac:dyDescent="0.3">
      <c r="A869" s="473" t="s">
        <v>2556</v>
      </c>
      <c r="B869" s="428">
        <v>43679</v>
      </c>
      <c r="C869" s="429" t="s">
        <v>2557</v>
      </c>
      <c r="D869" s="430" t="s">
        <v>2558</v>
      </c>
      <c r="E869" s="431" t="s">
        <v>2559</v>
      </c>
      <c r="F869" s="427" t="s">
        <v>2043</v>
      </c>
      <c r="G869" s="432">
        <v>34800</v>
      </c>
      <c r="H869" s="433" t="s">
        <v>1912</v>
      </c>
      <c r="I869" s="461">
        <v>34800</v>
      </c>
    </row>
    <row r="870" spans="1:9" ht="22.8" x14ac:dyDescent="0.3">
      <c r="A870" s="473" t="s">
        <v>2556</v>
      </c>
      <c r="B870" s="428">
        <v>43616</v>
      </c>
      <c r="C870" s="429">
        <v>36640</v>
      </c>
      <c r="D870" s="430" t="s">
        <v>2530</v>
      </c>
      <c r="E870" s="431" t="s">
        <v>2559</v>
      </c>
      <c r="F870" s="427" t="s">
        <v>2043</v>
      </c>
      <c r="G870" s="432">
        <v>49067.79</v>
      </c>
      <c r="H870" s="433" t="s">
        <v>1912</v>
      </c>
      <c r="I870" s="461">
        <v>49067.79</v>
      </c>
    </row>
    <row r="871" spans="1:9" ht="22.8" x14ac:dyDescent="0.3">
      <c r="A871" s="473" t="s">
        <v>2556</v>
      </c>
      <c r="B871" s="428">
        <v>43753</v>
      </c>
      <c r="C871" s="429" t="s">
        <v>2561</v>
      </c>
      <c r="D871" s="430" t="s">
        <v>2562</v>
      </c>
      <c r="E871" s="431" t="s">
        <v>2559</v>
      </c>
      <c r="F871" s="427" t="s">
        <v>2043</v>
      </c>
      <c r="G871" s="432">
        <v>43616</v>
      </c>
      <c r="H871" s="433" t="s">
        <v>1912</v>
      </c>
      <c r="I871" s="461">
        <v>43616</v>
      </c>
    </row>
    <row r="872" spans="1:9" ht="22.8" x14ac:dyDescent="0.3">
      <c r="A872" s="473" t="s">
        <v>2556</v>
      </c>
      <c r="B872" s="428">
        <v>43789</v>
      </c>
      <c r="C872" s="429" t="s">
        <v>2563</v>
      </c>
      <c r="D872" s="430" t="s">
        <v>2564</v>
      </c>
      <c r="E872" s="431" t="s">
        <v>2559</v>
      </c>
      <c r="F872" s="427" t="s">
        <v>2043</v>
      </c>
      <c r="G872" s="432">
        <v>104567</v>
      </c>
      <c r="H872" s="433" t="s">
        <v>1912</v>
      </c>
      <c r="I872" s="461">
        <v>104567</v>
      </c>
    </row>
    <row r="873" spans="1:9" ht="22.8" x14ac:dyDescent="0.3">
      <c r="A873" s="473" t="s">
        <v>2565</v>
      </c>
      <c r="B873" s="428">
        <v>43616</v>
      </c>
      <c r="C873" s="429">
        <v>36636</v>
      </c>
      <c r="D873" s="430">
        <v>3349</v>
      </c>
      <c r="E873" s="431" t="s">
        <v>2566</v>
      </c>
      <c r="F873" s="427" t="s">
        <v>2422</v>
      </c>
      <c r="G873" s="432">
        <v>1995</v>
      </c>
      <c r="H873" s="433" t="s">
        <v>1912</v>
      </c>
      <c r="I873" s="461">
        <v>1995</v>
      </c>
    </row>
    <row r="874" spans="1:9" ht="14.4" x14ac:dyDescent="0.3">
      <c r="A874" s="473" t="s">
        <v>2567</v>
      </c>
      <c r="B874" s="428" t="s">
        <v>3622</v>
      </c>
      <c r="C874" s="429" t="s">
        <v>3897</v>
      </c>
      <c r="D874" s="430" t="s">
        <v>3898</v>
      </c>
      <c r="E874" s="431" t="s">
        <v>2568</v>
      </c>
      <c r="F874" s="427" t="s">
        <v>2569</v>
      </c>
      <c r="G874" s="432">
        <v>15376.57</v>
      </c>
      <c r="H874" s="433" t="s">
        <v>1912</v>
      </c>
      <c r="I874" s="461">
        <v>15376.57</v>
      </c>
    </row>
    <row r="875" spans="1:9" ht="14.4" x14ac:dyDescent="0.3">
      <c r="A875" s="473" t="s">
        <v>2567</v>
      </c>
      <c r="B875" s="428" t="s">
        <v>3622</v>
      </c>
      <c r="C875" s="429" t="s">
        <v>3899</v>
      </c>
      <c r="D875" s="430" t="s">
        <v>3900</v>
      </c>
      <c r="E875" s="431" t="s">
        <v>2568</v>
      </c>
      <c r="F875" s="427" t="s">
        <v>2569</v>
      </c>
      <c r="G875" s="432">
        <v>30631.59</v>
      </c>
      <c r="H875" s="433" t="s">
        <v>1912</v>
      </c>
      <c r="I875" s="461">
        <v>30631.59</v>
      </c>
    </row>
    <row r="876" spans="1:9" ht="14.4" x14ac:dyDescent="0.3">
      <c r="A876" s="473" t="s">
        <v>2567</v>
      </c>
      <c r="B876" s="428" t="s">
        <v>3901</v>
      </c>
      <c r="C876" s="429" t="s">
        <v>3902</v>
      </c>
      <c r="D876" s="430" t="s">
        <v>3903</v>
      </c>
      <c r="E876" s="431" t="s">
        <v>2568</v>
      </c>
      <c r="F876" s="427" t="s">
        <v>2569</v>
      </c>
      <c r="G876" s="432">
        <v>30631.59</v>
      </c>
      <c r="H876" s="433" t="s">
        <v>1912</v>
      </c>
      <c r="I876" s="461">
        <v>30631.59</v>
      </c>
    </row>
    <row r="877" spans="1:9" ht="14.4" x14ac:dyDescent="0.3">
      <c r="A877" s="473" t="s">
        <v>2567</v>
      </c>
      <c r="B877" s="428" t="s">
        <v>3901</v>
      </c>
      <c r="C877" s="429" t="s">
        <v>3904</v>
      </c>
      <c r="D877" s="430" t="s">
        <v>3905</v>
      </c>
      <c r="E877" s="431" t="s">
        <v>2568</v>
      </c>
      <c r="F877" s="427" t="s">
        <v>2569</v>
      </c>
      <c r="G877" s="432">
        <v>15376.57</v>
      </c>
      <c r="H877" s="433" t="s">
        <v>1912</v>
      </c>
      <c r="I877" s="461">
        <v>15376.57</v>
      </c>
    </row>
    <row r="878" spans="1:9" ht="14.4" x14ac:dyDescent="0.3">
      <c r="A878" s="473" t="s">
        <v>2567</v>
      </c>
      <c r="B878" s="428" t="s">
        <v>4498</v>
      </c>
      <c r="C878" s="429" t="s">
        <v>4750</v>
      </c>
      <c r="D878" s="430" t="s">
        <v>3890</v>
      </c>
      <c r="E878" s="431" t="s">
        <v>2568</v>
      </c>
      <c r="F878" s="427" t="s">
        <v>2569</v>
      </c>
      <c r="G878" s="432">
        <v>30631.59</v>
      </c>
      <c r="H878" s="433" t="s">
        <v>1912</v>
      </c>
      <c r="I878" s="461">
        <v>30631.59</v>
      </c>
    </row>
    <row r="879" spans="1:9" ht="14.4" x14ac:dyDescent="0.3">
      <c r="A879" s="473" t="s">
        <v>2567</v>
      </c>
      <c r="B879" s="428" t="s">
        <v>4751</v>
      </c>
      <c r="C879" s="429" t="s">
        <v>4752</v>
      </c>
      <c r="D879" s="430" t="s">
        <v>4753</v>
      </c>
      <c r="E879" s="431" t="s">
        <v>2568</v>
      </c>
      <c r="F879" s="427" t="s">
        <v>2569</v>
      </c>
      <c r="G879" s="432">
        <v>15376.57</v>
      </c>
      <c r="H879" s="433" t="s">
        <v>1912</v>
      </c>
      <c r="I879" s="461">
        <v>15376.57</v>
      </c>
    </row>
    <row r="880" spans="1:9" ht="14.4" x14ac:dyDescent="0.3">
      <c r="A880" s="473" t="s">
        <v>2567</v>
      </c>
      <c r="B880" s="428" t="s">
        <v>4501</v>
      </c>
      <c r="C880" s="429" t="s">
        <v>4754</v>
      </c>
      <c r="D880" s="430" t="s">
        <v>4755</v>
      </c>
      <c r="E880" s="431" t="s">
        <v>2568</v>
      </c>
      <c r="F880" s="427" t="s">
        <v>2569</v>
      </c>
      <c r="G880" s="432">
        <v>15376.57</v>
      </c>
      <c r="H880" s="433" t="s">
        <v>1912</v>
      </c>
      <c r="I880" s="461">
        <v>15376.57</v>
      </c>
    </row>
    <row r="881" spans="1:9" ht="14.4" x14ac:dyDescent="0.3">
      <c r="A881" s="473" t="s">
        <v>2567</v>
      </c>
      <c r="B881" s="428" t="s">
        <v>4501</v>
      </c>
      <c r="C881" s="429" t="s">
        <v>4756</v>
      </c>
      <c r="D881" s="430" t="s">
        <v>4757</v>
      </c>
      <c r="E881" s="431" t="s">
        <v>2568</v>
      </c>
      <c r="F881" s="427" t="s">
        <v>2569</v>
      </c>
      <c r="G881" s="432">
        <v>30631.59</v>
      </c>
      <c r="H881" s="433" t="s">
        <v>1912</v>
      </c>
      <c r="I881" s="461">
        <v>30631.59</v>
      </c>
    </row>
    <row r="882" spans="1:9" ht="14.4" x14ac:dyDescent="0.3">
      <c r="A882" s="473" t="s">
        <v>2567</v>
      </c>
      <c r="B882" s="428" t="s">
        <v>4506</v>
      </c>
      <c r="C882" s="429" t="s">
        <v>4758</v>
      </c>
      <c r="D882" s="430" t="s">
        <v>4759</v>
      </c>
      <c r="E882" s="431" t="s">
        <v>2568</v>
      </c>
      <c r="F882" s="427" t="s">
        <v>2569</v>
      </c>
      <c r="G882" s="432">
        <v>30631.59</v>
      </c>
      <c r="H882" s="433" t="s">
        <v>1912</v>
      </c>
      <c r="I882" s="461">
        <v>30631.59</v>
      </c>
    </row>
    <row r="883" spans="1:9" ht="14.4" x14ac:dyDescent="0.3">
      <c r="A883" s="473" t="s">
        <v>2567</v>
      </c>
      <c r="B883" s="428" t="s">
        <v>4760</v>
      </c>
      <c r="C883" s="429" t="s">
        <v>4761</v>
      </c>
      <c r="D883" s="430" t="s">
        <v>4762</v>
      </c>
      <c r="E883" s="431" t="s">
        <v>2568</v>
      </c>
      <c r="F883" s="427" t="s">
        <v>2569</v>
      </c>
      <c r="G883" s="432">
        <v>15376.57</v>
      </c>
      <c r="H883" s="433" t="s">
        <v>1912</v>
      </c>
      <c r="I883" s="461">
        <v>15376.57</v>
      </c>
    </row>
    <row r="884" spans="1:9" ht="14.4" x14ac:dyDescent="0.3">
      <c r="A884" s="473" t="s">
        <v>3359</v>
      </c>
      <c r="B884" s="428">
        <v>44044</v>
      </c>
      <c r="C884" s="429" t="s">
        <v>4763</v>
      </c>
      <c r="D884" s="430">
        <v>24</v>
      </c>
      <c r="E884" s="431" t="s">
        <v>3360</v>
      </c>
      <c r="F884" s="427" t="s">
        <v>2043</v>
      </c>
      <c r="G884" s="432">
        <v>75400</v>
      </c>
      <c r="H884" s="433" t="s">
        <v>1912</v>
      </c>
      <c r="I884" s="461">
        <v>75400</v>
      </c>
    </row>
    <row r="885" spans="1:9" ht="14.4" x14ac:dyDescent="0.3">
      <c r="A885" s="473" t="s">
        <v>2570</v>
      </c>
      <c r="B885" s="428">
        <v>43678</v>
      </c>
      <c r="C885" s="429" t="s">
        <v>4763</v>
      </c>
      <c r="D885" s="430" t="s">
        <v>4764</v>
      </c>
      <c r="E885" s="431" t="s">
        <v>2571</v>
      </c>
      <c r="F885" s="427" t="s">
        <v>2043</v>
      </c>
      <c r="G885" s="432">
        <v>115049</v>
      </c>
      <c r="H885" s="433" t="s">
        <v>1912</v>
      </c>
      <c r="I885" s="461">
        <v>115049</v>
      </c>
    </row>
    <row r="886" spans="1:9" ht="14.4" x14ac:dyDescent="0.3">
      <c r="A886" s="473" t="s">
        <v>2572</v>
      </c>
      <c r="B886" s="428" t="s">
        <v>3735</v>
      </c>
      <c r="C886" s="429" t="s">
        <v>3906</v>
      </c>
      <c r="D886" s="430" t="s">
        <v>3907</v>
      </c>
      <c r="E886" s="431" t="s">
        <v>2573</v>
      </c>
      <c r="F886" s="427" t="s">
        <v>2043</v>
      </c>
      <c r="G886" s="432">
        <v>165160.79999999999</v>
      </c>
      <c r="H886" s="433" t="s">
        <v>1912</v>
      </c>
      <c r="I886" s="461">
        <v>165160.79999999999</v>
      </c>
    </row>
    <row r="887" spans="1:9" ht="14.4" x14ac:dyDescent="0.3">
      <c r="A887" s="473" t="s">
        <v>2572</v>
      </c>
      <c r="B887" s="428" t="s">
        <v>3857</v>
      </c>
      <c r="C887" s="429" t="s">
        <v>3908</v>
      </c>
      <c r="D887" s="430" t="s">
        <v>2284</v>
      </c>
      <c r="E887" s="431" t="s">
        <v>2573</v>
      </c>
      <c r="F887" s="427" t="s">
        <v>2043</v>
      </c>
      <c r="G887" s="432">
        <v>42224</v>
      </c>
      <c r="H887" s="433" t="s">
        <v>1912</v>
      </c>
      <c r="I887" s="461">
        <v>42224</v>
      </c>
    </row>
    <row r="888" spans="1:9" ht="14.4" x14ac:dyDescent="0.3">
      <c r="A888" s="473" t="s">
        <v>2572</v>
      </c>
      <c r="B888" s="428" t="s">
        <v>3782</v>
      </c>
      <c r="C888" s="429" t="s">
        <v>3909</v>
      </c>
      <c r="D888" s="430" t="s">
        <v>3910</v>
      </c>
      <c r="E888" s="431" t="s">
        <v>2573</v>
      </c>
      <c r="F888" s="427" t="s">
        <v>2043</v>
      </c>
      <c r="G888" s="432">
        <v>75516</v>
      </c>
      <c r="H888" s="433" t="s">
        <v>1912</v>
      </c>
      <c r="I888" s="461">
        <v>75516</v>
      </c>
    </row>
    <row r="889" spans="1:9" ht="14.4" x14ac:dyDescent="0.3">
      <c r="A889" s="473" t="s">
        <v>2572</v>
      </c>
      <c r="B889" s="428" t="s">
        <v>4498</v>
      </c>
      <c r="C889" s="429" t="s">
        <v>4765</v>
      </c>
      <c r="D889" s="430" t="s">
        <v>2334</v>
      </c>
      <c r="E889" s="431" t="s">
        <v>2573</v>
      </c>
      <c r="F889" s="427" t="s">
        <v>2043</v>
      </c>
      <c r="G889" s="432">
        <v>112543.2</v>
      </c>
      <c r="H889" s="433" t="s">
        <v>1912</v>
      </c>
      <c r="I889" s="461">
        <v>112543.2</v>
      </c>
    </row>
    <row r="890" spans="1:9" ht="14.4" x14ac:dyDescent="0.3">
      <c r="A890" s="473" t="s">
        <v>2572</v>
      </c>
      <c r="B890" s="428" t="s">
        <v>4501</v>
      </c>
      <c r="C890" s="429" t="s">
        <v>4766</v>
      </c>
      <c r="D890" s="430" t="s">
        <v>4767</v>
      </c>
      <c r="E890" s="431" t="s">
        <v>2573</v>
      </c>
      <c r="F890" s="427" t="s">
        <v>2043</v>
      </c>
      <c r="G890" s="432">
        <v>74452.56</v>
      </c>
      <c r="H890" s="433" t="s">
        <v>1912</v>
      </c>
      <c r="I890" s="461">
        <v>74452.56</v>
      </c>
    </row>
    <row r="891" spans="1:9" ht="14.4" x14ac:dyDescent="0.3">
      <c r="A891" s="473" t="s">
        <v>2572</v>
      </c>
      <c r="B891" s="428" t="s">
        <v>4501</v>
      </c>
      <c r="C891" s="429" t="s">
        <v>4768</v>
      </c>
      <c r="D891" s="430" t="s">
        <v>2335</v>
      </c>
      <c r="E891" s="431" t="s">
        <v>2573</v>
      </c>
      <c r="F891" s="427" t="s">
        <v>2043</v>
      </c>
      <c r="G891" s="432">
        <v>72500</v>
      </c>
      <c r="H891" s="433" t="s">
        <v>1912</v>
      </c>
      <c r="I891" s="461">
        <v>72500</v>
      </c>
    </row>
    <row r="892" spans="1:9" ht="14.4" x14ac:dyDescent="0.3">
      <c r="A892" s="473" t="s">
        <v>2574</v>
      </c>
      <c r="B892" s="428" t="s">
        <v>3734</v>
      </c>
      <c r="C892" s="429" t="s">
        <v>3911</v>
      </c>
      <c r="D892" s="430" t="s">
        <v>3912</v>
      </c>
      <c r="E892" s="431" t="s">
        <v>2575</v>
      </c>
      <c r="F892" s="427" t="s">
        <v>2576</v>
      </c>
      <c r="G892" s="432">
        <v>114004.8</v>
      </c>
      <c r="H892" s="433" t="s">
        <v>1912</v>
      </c>
      <c r="I892" s="461">
        <v>114004.8</v>
      </c>
    </row>
    <row r="893" spans="1:9" ht="14.4" x14ac:dyDescent="0.3">
      <c r="A893" s="473" t="s">
        <v>2574</v>
      </c>
      <c r="B893" s="428" t="s">
        <v>4506</v>
      </c>
      <c r="C893" s="429" t="s">
        <v>4769</v>
      </c>
      <c r="D893" s="430" t="s">
        <v>4770</v>
      </c>
      <c r="E893" s="431" t="s">
        <v>2575</v>
      </c>
      <c r="F893" s="427" t="s">
        <v>2576</v>
      </c>
      <c r="G893" s="432">
        <v>90619.199999999997</v>
      </c>
      <c r="H893" s="433" t="s">
        <v>1912</v>
      </c>
      <c r="I893" s="461">
        <v>90619.199999999997</v>
      </c>
    </row>
    <row r="894" spans="1:9" ht="14.4" x14ac:dyDescent="0.3">
      <c r="A894" s="473" t="s">
        <v>2574</v>
      </c>
      <c r="B894" s="428" t="s">
        <v>4506</v>
      </c>
      <c r="C894" s="429" t="s">
        <v>4771</v>
      </c>
      <c r="D894" s="430" t="s">
        <v>4772</v>
      </c>
      <c r="E894" s="431" t="s">
        <v>2575</v>
      </c>
      <c r="F894" s="427" t="s">
        <v>2576</v>
      </c>
      <c r="G894" s="432">
        <v>71106.38</v>
      </c>
      <c r="H894" s="433" t="s">
        <v>1912</v>
      </c>
      <c r="I894" s="461">
        <v>71106.38</v>
      </c>
    </row>
    <row r="895" spans="1:9" ht="14.4" x14ac:dyDescent="0.3">
      <c r="A895" s="473" t="s">
        <v>2577</v>
      </c>
      <c r="B895" s="428">
        <v>43608</v>
      </c>
      <c r="C895" s="429">
        <v>38045</v>
      </c>
      <c r="D895" s="430" t="s">
        <v>2578</v>
      </c>
      <c r="E895" s="431" t="s">
        <v>2579</v>
      </c>
      <c r="F895" s="427" t="s">
        <v>2580</v>
      </c>
      <c r="G895" s="432">
        <v>22011</v>
      </c>
      <c r="H895" s="433" t="s">
        <v>1912</v>
      </c>
      <c r="I895" s="461">
        <v>22011</v>
      </c>
    </row>
    <row r="896" spans="1:9" ht="14.4" x14ac:dyDescent="0.3">
      <c r="A896" s="473" t="s">
        <v>3361</v>
      </c>
      <c r="B896" s="428" t="s">
        <v>3165</v>
      </c>
      <c r="C896" s="429" t="s">
        <v>3362</v>
      </c>
      <c r="D896" s="430" t="s">
        <v>3363</v>
      </c>
      <c r="E896" s="431" t="s">
        <v>3364</v>
      </c>
      <c r="F896" s="427" t="s">
        <v>3365</v>
      </c>
      <c r="G896" s="432">
        <v>7691.26</v>
      </c>
      <c r="H896" s="433" t="s">
        <v>1912</v>
      </c>
      <c r="I896" s="461">
        <v>7691.26</v>
      </c>
    </row>
    <row r="897" spans="1:9" ht="22.8" x14ac:dyDescent="0.3">
      <c r="A897" s="473" t="s">
        <v>4536</v>
      </c>
      <c r="B897" s="428">
        <v>43186</v>
      </c>
      <c r="C897" s="429">
        <v>38018</v>
      </c>
      <c r="D897" s="430" t="s">
        <v>3366</v>
      </c>
      <c r="E897" s="431" t="s">
        <v>1928</v>
      </c>
      <c r="F897" s="427" t="s">
        <v>1929</v>
      </c>
      <c r="G897" s="432">
        <v>69494.45</v>
      </c>
      <c r="H897" s="433" t="s">
        <v>1912</v>
      </c>
      <c r="I897" s="461">
        <v>69494.45</v>
      </c>
    </row>
    <row r="898" spans="1:9" ht="22.8" x14ac:dyDescent="0.3">
      <c r="A898" s="473" t="s">
        <v>4536</v>
      </c>
      <c r="B898" s="428">
        <v>43210</v>
      </c>
      <c r="C898" s="429">
        <v>38031</v>
      </c>
      <c r="D898" s="430" t="s">
        <v>3367</v>
      </c>
      <c r="E898" s="431" t="s">
        <v>1928</v>
      </c>
      <c r="F898" s="427" t="s">
        <v>1929</v>
      </c>
      <c r="G898" s="432">
        <v>69191.679999999993</v>
      </c>
      <c r="H898" s="433" t="s">
        <v>1912</v>
      </c>
      <c r="I898" s="461">
        <v>69191.679999999993</v>
      </c>
    </row>
    <row r="899" spans="1:9" ht="22.8" x14ac:dyDescent="0.3">
      <c r="A899" s="473" t="s">
        <v>4536</v>
      </c>
      <c r="B899" s="428">
        <v>43216</v>
      </c>
      <c r="C899" s="429">
        <v>38036</v>
      </c>
      <c r="D899" s="430" t="s">
        <v>3368</v>
      </c>
      <c r="E899" s="431" t="s">
        <v>1928</v>
      </c>
      <c r="F899" s="427" t="s">
        <v>1929</v>
      </c>
      <c r="G899" s="432">
        <v>58879.28</v>
      </c>
      <c r="H899" s="433" t="s">
        <v>1912</v>
      </c>
      <c r="I899" s="461">
        <v>58879.28</v>
      </c>
    </row>
    <row r="900" spans="1:9" ht="22.8" x14ac:dyDescent="0.3">
      <c r="A900" s="473" t="s">
        <v>4536</v>
      </c>
      <c r="B900" s="428">
        <v>43231</v>
      </c>
      <c r="C900" s="429">
        <v>30346</v>
      </c>
      <c r="D900" s="430" t="s">
        <v>3369</v>
      </c>
      <c r="E900" s="431" t="s">
        <v>1928</v>
      </c>
      <c r="F900" s="427" t="s">
        <v>1929</v>
      </c>
      <c r="G900" s="432">
        <v>199334</v>
      </c>
      <c r="H900" s="433" t="s">
        <v>1912</v>
      </c>
      <c r="I900" s="461">
        <v>199334</v>
      </c>
    </row>
    <row r="901" spans="1:9" ht="22.8" x14ac:dyDescent="0.3">
      <c r="A901" s="473" t="s">
        <v>4536</v>
      </c>
      <c r="B901" s="428">
        <v>43244</v>
      </c>
      <c r="C901" s="429">
        <v>38049</v>
      </c>
      <c r="D901" s="430" t="s">
        <v>3370</v>
      </c>
      <c r="E901" s="431" t="s">
        <v>1928</v>
      </c>
      <c r="F901" s="427" t="s">
        <v>1929</v>
      </c>
      <c r="G901" s="432">
        <v>89909.16</v>
      </c>
      <c r="H901" s="433" t="s">
        <v>1912</v>
      </c>
      <c r="I901" s="461">
        <v>89909.16</v>
      </c>
    </row>
    <row r="902" spans="1:9" ht="22.8" x14ac:dyDescent="0.3">
      <c r="A902" s="473" t="s">
        <v>4536</v>
      </c>
      <c r="B902" s="428">
        <v>43259</v>
      </c>
      <c r="C902" s="429">
        <v>38059</v>
      </c>
      <c r="D902" s="430" t="s">
        <v>3371</v>
      </c>
      <c r="E902" s="431" t="s">
        <v>1928</v>
      </c>
      <c r="F902" s="427" t="s">
        <v>1929</v>
      </c>
      <c r="G902" s="432">
        <v>74175.039999999994</v>
      </c>
      <c r="H902" s="433" t="s">
        <v>1912</v>
      </c>
      <c r="I902" s="461">
        <v>74175.039999999994</v>
      </c>
    </row>
    <row r="903" spans="1:9" ht="22.8" x14ac:dyDescent="0.3">
      <c r="A903" s="473" t="s">
        <v>4536</v>
      </c>
      <c r="B903" s="428">
        <v>43280</v>
      </c>
      <c r="C903" s="429">
        <v>30473</v>
      </c>
      <c r="D903" s="430" t="s">
        <v>3372</v>
      </c>
      <c r="E903" s="431" t="s">
        <v>1928</v>
      </c>
      <c r="F903" s="427" t="s">
        <v>1929</v>
      </c>
      <c r="G903" s="432">
        <v>140093.20000000001</v>
      </c>
      <c r="H903" s="433" t="s">
        <v>1912</v>
      </c>
      <c r="I903" s="461">
        <v>140093.20000000001</v>
      </c>
    </row>
    <row r="904" spans="1:9" ht="22.8" x14ac:dyDescent="0.3">
      <c r="A904" s="473" t="s">
        <v>4536</v>
      </c>
      <c r="B904" s="428">
        <v>43291</v>
      </c>
      <c r="C904" s="429">
        <v>38072</v>
      </c>
      <c r="D904" s="430" t="s">
        <v>3373</v>
      </c>
      <c r="E904" s="431" t="s">
        <v>1928</v>
      </c>
      <c r="F904" s="427" t="s">
        <v>3374</v>
      </c>
      <c r="G904" s="432">
        <v>95073.600000000006</v>
      </c>
      <c r="H904" s="433" t="s">
        <v>1912</v>
      </c>
      <c r="I904" s="461">
        <v>95073.600000000006</v>
      </c>
    </row>
    <row r="905" spans="1:9" ht="22.8" x14ac:dyDescent="0.3">
      <c r="A905" s="473" t="s">
        <v>4536</v>
      </c>
      <c r="B905" s="428">
        <v>43291</v>
      </c>
      <c r="C905" s="429">
        <v>38073</v>
      </c>
      <c r="D905" s="430" t="s">
        <v>3375</v>
      </c>
      <c r="E905" s="431" t="s">
        <v>1928</v>
      </c>
      <c r="F905" s="427" t="s">
        <v>1929</v>
      </c>
      <c r="G905" s="432">
        <v>95236</v>
      </c>
      <c r="H905" s="433" t="s">
        <v>1912</v>
      </c>
      <c r="I905" s="461">
        <v>95236</v>
      </c>
    </row>
    <row r="906" spans="1:9" ht="22.8" x14ac:dyDescent="0.3">
      <c r="A906" s="473" t="s">
        <v>4536</v>
      </c>
      <c r="B906" s="428">
        <v>43291</v>
      </c>
      <c r="C906" s="429">
        <v>38074</v>
      </c>
      <c r="D906" s="430" t="s">
        <v>3376</v>
      </c>
      <c r="E906" s="431" t="s">
        <v>1928</v>
      </c>
      <c r="F906" s="427" t="s">
        <v>3374</v>
      </c>
      <c r="G906" s="432">
        <v>85260</v>
      </c>
      <c r="H906" s="433" t="s">
        <v>1912</v>
      </c>
      <c r="I906" s="461">
        <v>85260</v>
      </c>
    </row>
    <row r="907" spans="1:9" ht="22.8" x14ac:dyDescent="0.3">
      <c r="A907" s="473" t="s">
        <v>4536</v>
      </c>
      <c r="B907" s="428">
        <v>43301</v>
      </c>
      <c r="C907" s="429">
        <v>38083</v>
      </c>
      <c r="D907" s="430" t="s">
        <v>3377</v>
      </c>
      <c r="E907" s="431" t="s">
        <v>1928</v>
      </c>
      <c r="F907" s="427" t="s">
        <v>3374</v>
      </c>
      <c r="G907" s="432">
        <v>67512</v>
      </c>
      <c r="H907" s="433" t="s">
        <v>1912</v>
      </c>
      <c r="I907" s="461">
        <v>67512</v>
      </c>
    </row>
    <row r="908" spans="1:9" ht="22.8" x14ac:dyDescent="0.3">
      <c r="A908" s="473" t="s">
        <v>4536</v>
      </c>
      <c r="B908" s="428">
        <v>43301</v>
      </c>
      <c r="C908" s="429">
        <v>38084</v>
      </c>
      <c r="D908" s="430" t="s">
        <v>3378</v>
      </c>
      <c r="E908" s="431" t="s">
        <v>1928</v>
      </c>
      <c r="F908" s="427" t="s">
        <v>1929</v>
      </c>
      <c r="G908" s="432">
        <v>7192</v>
      </c>
      <c r="H908" s="433" t="s">
        <v>1912</v>
      </c>
      <c r="I908" s="461">
        <v>7192</v>
      </c>
    </row>
    <row r="909" spans="1:9" ht="22.8" x14ac:dyDescent="0.3">
      <c r="A909" s="473" t="s">
        <v>4536</v>
      </c>
      <c r="B909" s="428">
        <v>43312</v>
      </c>
      <c r="C909" s="429">
        <v>38089</v>
      </c>
      <c r="D909" s="430" t="s">
        <v>3379</v>
      </c>
      <c r="E909" s="431" t="s">
        <v>1928</v>
      </c>
      <c r="F909" s="427" t="s">
        <v>3374</v>
      </c>
      <c r="G909" s="432">
        <v>94830</v>
      </c>
      <c r="H909" s="433" t="s">
        <v>1912</v>
      </c>
      <c r="I909" s="461">
        <v>94830</v>
      </c>
    </row>
    <row r="910" spans="1:9" ht="22.8" x14ac:dyDescent="0.3">
      <c r="A910" s="473" t="s">
        <v>4536</v>
      </c>
      <c r="B910" s="428">
        <v>43312</v>
      </c>
      <c r="C910" s="429">
        <v>38090</v>
      </c>
      <c r="D910" s="430" t="s">
        <v>1930</v>
      </c>
      <c r="E910" s="431" t="s">
        <v>1928</v>
      </c>
      <c r="F910" s="427" t="s">
        <v>3374</v>
      </c>
      <c r="G910" s="432">
        <v>86942</v>
      </c>
      <c r="H910" s="433" t="s">
        <v>1912</v>
      </c>
      <c r="I910" s="461">
        <v>86942</v>
      </c>
    </row>
    <row r="911" spans="1:9" ht="22.8" x14ac:dyDescent="0.3">
      <c r="A911" s="473" t="s">
        <v>4536</v>
      </c>
      <c r="B911" s="428">
        <v>43312</v>
      </c>
      <c r="C911" s="429">
        <v>38096</v>
      </c>
      <c r="D911" s="430" t="s">
        <v>3380</v>
      </c>
      <c r="E911" s="431" t="s">
        <v>1928</v>
      </c>
      <c r="F911" s="427" t="s">
        <v>1929</v>
      </c>
      <c r="G911" s="432">
        <v>73273.72</v>
      </c>
      <c r="H911" s="433" t="s">
        <v>1912</v>
      </c>
      <c r="I911" s="461">
        <v>73273.72</v>
      </c>
    </row>
    <row r="912" spans="1:9" ht="22.8" x14ac:dyDescent="0.3">
      <c r="A912" s="473" t="s">
        <v>4536</v>
      </c>
      <c r="B912" s="428">
        <v>43312</v>
      </c>
      <c r="C912" s="429">
        <v>38105</v>
      </c>
      <c r="D912" s="430" t="s">
        <v>3381</v>
      </c>
      <c r="E912" s="431" t="s">
        <v>1928</v>
      </c>
      <c r="F912" s="427" t="s">
        <v>1929</v>
      </c>
      <c r="G912" s="432">
        <v>27146.32</v>
      </c>
      <c r="H912" s="433" t="s">
        <v>1912</v>
      </c>
      <c r="I912" s="461">
        <v>27146.32</v>
      </c>
    </row>
    <row r="913" spans="1:9" ht="22.8" x14ac:dyDescent="0.3">
      <c r="A913" s="473" t="s">
        <v>4536</v>
      </c>
      <c r="B913" s="428" t="s">
        <v>3753</v>
      </c>
      <c r="C913" s="429" t="s">
        <v>3754</v>
      </c>
      <c r="D913" s="430" t="s">
        <v>3755</v>
      </c>
      <c r="E913" s="431" t="s">
        <v>1928</v>
      </c>
      <c r="F913" s="427" t="s">
        <v>3374</v>
      </c>
      <c r="G913" s="432">
        <v>69534.81</v>
      </c>
      <c r="H913" s="433" t="s">
        <v>1912</v>
      </c>
      <c r="I913" s="461">
        <v>69534.81</v>
      </c>
    </row>
    <row r="914" spans="1:9" ht="22.8" x14ac:dyDescent="0.3">
      <c r="A914" s="473" t="s">
        <v>4536</v>
      </c>
      <c r="B914" s="428" t="s">
        <v>3756</v>
      </c>
      <c r="C914" s="429" t="s">
        <v>3757</v>
      </c>
      <c r="D914" s="430" t="s">
        <v>3758</v>
      </c>
      <c r="E914" s="431" t="s">
        <v>1928</v>
      </c>
      <c r="F914" s="427" t="s">
        <v>3374</v>
      </c>
      <c r="G914" s="432">
        <v>47710.8</v>
      </c>
      <c r="H914" s="433" t="s">
        <v>1912</v>
      </c>
      <c r="I914" s="461">
        <v>47710.8</v>
      </c>
    </row>
    <row r="915" spans="1:9" ht="22.8" x14ac:dyDescent="0.3">
      <c r="A915" s="473" t="s">
        <v>4536</v>
      </c>
      <c r="B915" s="428" t="s">
        <v>3759</v>
      </c>
      <c r="C915" s="429" t="s">
        <v>3760</v>
      </c>
      <c r="D915" s="430" t="s">
        <v>3761</v>
      </c>
      <c r="E915" s="431" t="s">
        <v>1928</v>
      </c>
      <c r="F915" s="427" t="s">
        <v>1929</v>
      </c>
      <c r="G915" s="432">
        <v>83.52</v>
      </c>
      <c r="H915" s="433" t="s">
        <v>1912</v>
      </c>
      <c r="I915" s="461">
        <v>83.52</v>
      </c>
    </row>
    <row r="916" spans="1:9" ht="22.8" x14ac:dyDescent="0.3">
      <c r="A916" s="473" t="s">
        <v>4536</v>
      </c>
      <c r="B916" s="428" t="s">
        <v>3762</v>
      </c>
      <c r="C916" s="429" t="s">
        <v>3763</v>
      </c>
      <c r="D916" s="430" t="s">
        <v>3764</v>
      </c>
      <c r="E916" s="431" t="s">
        <v>1928</v>
      </c>
      <c r="F916" s="427" t="s">
        <v>1929</v>
      </c>
      <c r="G916" s="432">
        <v>2971.92</v>
      </c>
      <c r="H916" s="433" t="s">
        <v>1912</v>
      </c>
      <c r="I916" s="461">
        <v>2971.92</v>
      </c>
    </row>
    <row r="917" spans="1:9" ht="22.8" x14ac:dyDescent="0.3">
      <c r="A917" s="473" t="s">
        <v>4536</v>
      </c>
      <c r="B917" s="428" t="s">
        <v>4498</v>
      </c>
      <c r="C917" s="429" t="s">
        <v>4773</v>
      </c>
      <c r="D917" s="430" t="s">
        <v>4774</v>
      </c>
      <c r="E917" s="431" t="s">
        <v>1928</v>
      </c>
      <c r="F917" s="427" t="s">
        <v>1929</v>
      </c>
      <c r="G917" s="432">
        <v>20439.2</v>
      </c>
      <c r="H917" s="433" t="s">
        <v>1912</v>
      </c>
      <c r="I917" s="461">
        <v>20439.2</v>
      </c>
    </row>
    <row r="918" spans="1:9" ht="22.8" x14ac:dyDescent="0.3">
      <c r="A918" s="473" t="s">
        <v>4536</v>
      </c>
      <c r="B918" s="428" t="s">
        <v>4498</v>
      </c>
      <c r="C918" s="429" t="s">
        <v>4775</v>
      </c>
      <c r="D918" s="430" t="s">
        <v>4776</v>
      </c>
      <c r="E918" s="431" t="s">
        <v>1928</v>
      </c>
      <c r="F918" s="427" t="s">
        <v>3374</v>
      </c>
      <c r="G918" s="432">
        <v>22151.360000000001</v>
      </c>
      <c r="H918" s="433" t="s">
        <v>1912</v>
      </c>
      <c r="I918" s="461">
        <v>22151.360000000001</v>
      </c>
    </row>
    <row r="919" spans="1:9" ht="22.8" x14ac:dyDescent="0.3">
      <c r="A919" s="473" t="s">
        <v>4536</v>
      </c>
      <c r="B919" s="428" t="s">
        <v>4498</v>
      </c>
      <c r="C919" s="429" t="s">
        <v>4777</v>
      </c>
      <c r="D919" s="430" t="s">
        <v>4778</v>
      </c>
      <c r="E919" s="431" t="s">
        <v>1928</v>
      </c>
      <c r="F919" s="427" t="s">
        <v>3374</v>
      </c>
      <c r="G919" s="432">
        <v>2771.24</v>
      </c>
      <c r="H919" s="433" t="s">
        <v>1912</v>
      </c>
      <c r="I919" s="461">
        <v>2771.24</v>
      </c>
    </row>
    <row r="920" spans="1:9" s="426" customFormat="1" ht="22.8" x14ac:dyDescent="0.3">
      <c r="A920" s="473" t="s">
        <v>4536</v>
      </c>
      <c r="B920" s="428" t="s">
        <v>4519</v>
      </c>
      <c r="C920" s="429" t="s">
        <v>4779</v>
      </c>
      <c r="D920" s="430" t="s">
        <v>4780</v>
      </c>
      <c r="E920" s="431" t="s">
        <v>1928</v>
      </c>
      <c r="F920" s="427" t="s">
        <v>1929</v>
      </c>
      <c r="G920" s="432">
        <v>28385.200000000001</v>
      </c>
      <c r="H920" s="433" t="s">
        <v>1912</v>
      </c>
      <c r="I920" s="461">
        <v>28385.200000000001</v>
      </c>
    </row>
    <row r="921" spans="1:9" ht="22.8" x14ac:dyDescent="0.3">
      <c r="A921" s="473" t="s">
        <v>4536</v>
      </c>
      <c r="B921" s="428" t="s">
        <v>4501</v>
      </c>
      <c r="C921" s="429" t="s">
        <v>4781</v>
      </c>
      <c r="D921" s="430" t="s">
        <v>4782</v>
      </c>
      <c r="E921" s="431" t="s">
        <v>1928</v>
      </c>
      <c r="F921" s="427" t="s">
        <v>1929</v>
      </c>
      <c r="G921" s="432">
        <v>3265.4</v>
      </c>
      <c r="H921" s="433" t="s">
        <v>1912</v>
      </c>
      <c r="I921" s="461">
        <v>3265.4</v>
      </c>
    </row>
    <row r="922" spans="1:9" ht="22.8" x14ac:dyDescent="0.3">
      <c r="A922" s="473" t="s">
        <v>4536</v>
      </c>
      <c r="B922" s="428" t="s">
        <v>4501</v>
      </c>
      <c r="C922" s="429" t="s">
        <v>4783</v>
      </c>
      <c r="D922" s="430" t="s">
        <v>4784</v>
      </c>
      <c r="E922" s="431" t="s">
        <v>1928</v>
      </c>
      <c r="F922" s="427" t="s">
        <v>3374</v>
      </c>
      <c r="G922" s="432">
        <v>7806.8</v>
      </c>
      <c r="H922" s="433" t="s">
        <v>1912</v>
      </c>
      <c r="I922" s="461">
        <v>7806.8</v>
      </c>
    </row>
    <row r="923" spans="1:9" ht="22.8" x14ac:dyDescent="0.3">
      <c r="A923" s="473" t="s">
        <v>4536</v>
      </c>
      <c r="B923" s="428" t="s">
        <v>4501</v>
      </c>
      <c r="C923" s="429" t="s">
        <v>4785</v>
      </c>
      <c r="D923" s="430" t="s">
        <v>4786</v>
      </c>
      <c r="E923" s="431" t="s">
        <v>1928</v>
      </c>
      <c r="F923" s="427" t="s">
        <v>3374</v>
      </c>
      <c r="G923" s="432">
        <v>26334.32</v>
      </c>
      <c r="H923" s="433" t="s">
        <v>1912</v>
      </c>
      <c r="I923" s="461">
        <v>26334.32</v>
      </c>
    </row>
    <row r="924" spans="1:9" ht="22.8" x14ac:dyDescent="0.3">
      <c r="A924" s="473" t="s">
        <v>4536</v>
      </c>
      <c r="B924" s="428" t="s">
        <v>4501</v>
      </c>
      <c r="C924" s="429" t="s">
        <v>4787</v>
      </c>
      <c r="D924" s="430" t="s">
        <v>4788</v>
      </c>
      <c r="E924" s="431" t="s">
        <v>1928</v>
      </c>
      <c r="F924" s="427" t="s">
        <v>1929</v>
      </c>
      <c r="G924" s="432">
        <v>11391.2</v>
      </c>
      <c r="H924" s="433" t="s">
        <v>1912</v>
      </c>
      <c r="I924" s="461">
        <v>11391.2</v>
      </c>
    </row>
    <row r="925" spans="1:9" ht="22.8" x14ac:dyDescent="0.3">
      <c r="A925" s="473" t="s">
        <v>4536</v>
      </c>
      <c r="B925" s="428" t="s">
        <v>4506</v>
      </c>
      <c r="C925" s="429" t="s">
        <v>4789</v>
      </c>
      <c r="D925" s="430" t="s">
        <v>4790</v>
      </c>
      <c r="E925" s="431" t="s">
        <v>1928</v>
      </c>
      <c r="F925" s="427" t="s">
        <v>1929</v>
      </c>
      <c r="G925" s="432">
        <v>17377.96</v>
      </c>
      <c r="H925" s="433" t="s">
        <v>1912</v>
      </c>
      <c r="I925" s="461">
        <v>17377.96</v>
      </c>
    </row>
    <row r="926" spans="1:9" ht="14.4" x14ac:dyDescent="0.3">
      <c r="A926" s="473" t="s">
        <v>4791</v>
      </c>
      <c r="B926" s="428" t="s">
        <v>4501</v>
      </c>
      <c r="C926" s="429" t="s">
        <v>4792</v>
      </c>
      <c r="D926" s="430" t="s">
        <v>3781</v>
      </c>
      <c r="E926" s="431" t="s">
        <v>3779</v>
      </c>
      <c r="F926" s="427" t="s">
        <v>3780</v>
      </c>
      <c r="G926" s="432">
        <v>23200</v>
      </c>
      <c r="H926" s="433" t="s">
        <v>1912</v>
      </c>
      <c r="I926" s="461">
        <v>23200</v>
      </c>
    </row>
    <row r="927" spans="1:9" ht="14.4" x14ac:dyDescent="0.3">
      <c r="A927" s="473" t="s">
        <v>4791</v>
      </c>
      <c r="B927" s="428" t="s">
        <v>4501</v>
      </c>
      <c r="C927" s="429" t="s">
        <v>4793</v>
      </c>
      <c r="D927" s="430" t="s">
        <v>4794</v>
      </c>
      <c r="E927" s="431" t="s">
        <v>3779</v>
      </c>
      <c r="F927" s="427" t="s">
        <v>3780</v>
      </c>
      <c r="G927" s="432">
        <v>290</v>
      </c>
      <c r="H927" s="433" t="s">
        <v>1912</v>
      </c>
      <c r="I927" s="461">
        <v>290</v>
      </c>
    </row>
    <row r="928" spans="1:9" ht="14.4" x14ac:dyDescent="0.3">
      <c r="A928" s="473" t="s">
        <v>4791</v>
      </c>
      <c r="B928" s="428" t="s">
        <v>4795</v>
      </c>
      <c r="C928" s="429" t="s">
        <v>4796</v>
      </c>
      <c r="D928" s="430" t="s">
        <v>4797</v>
      </c>
      <c r="E928" s="431" t="s">
        <v>3779</v>
      </c>
      <c r="F928" s="427" t="s">
        <v>3780</v>
      </c>
      <c r="G928" s="432">
        <v>870</v>
      </c>
      <c r="H928" s="433" t="s">
        <v>1912</v>
      </c>
      <c r="I928" s="461">
        <v>870</v>
      </c>
    </row>
    <row r="929" spans="1:9" ht="14.4" x14ac:dyDescent="0.3">
      <c r="A929" s="473" t="s">
        <v>4798</v>
      </c>
      <c r="B929" s="428" t="s">
        <v>3731</v>
      </c>
      <c r="C929" s="429" t="s">
        <v>3913</v>
      </c>
      <c r="D929" s="430" t="s">
        <v>3914</v>
      </c>
      <c r="E929" s="431" t="s">
        <v>3915</v>
      </c>
      <c r="F929" s="427" t="s">
        <v>2580</v>
      </c>
      <c r="G929" s="432">
        <v>52200</v>
      </c>
      <c r="H929" s="433" t="s">
        <v>1912</v>
      </c>
      <c r="I929" s="461">
        <v>52200</v>
      </c>
    </row>
    <row r="930" spans="1:9" ht="14.4" x14ac:dyDescent="0.3">
      <c r="A930" s="473" t="s">
        <v>2582</v>
      </c>
      <c r="B930" s="428" t="s">
        <v>3382</v>
      </c>
      <c r="C930" s="429" t="s">
        <v>2384</v>
      </c>
      <c r="D930" s="430" t="s">
        <v>3383</v>
      </c>
      <c r="E930" s="431" t="s">
        <v>2583</v>
      </c>
      <c r="F930" s="427" t="s">
        <v>2584</v>
      </c>
      <c r="G930" s="432">
        <v>23200</v>
      </c>
      <c r="H930" s="433" t="s">
        <v>1912</v>
      </c>
      <c r="I930" s="461">
        <v>23200</v>
      </c>
    </row>
    <row r="931" spans="1:9" ht="14.4" x14ac:dyDescent="0.3">
      <c r="A931" s="473" t="s">
        <v>2582</v>
      </c>
      <c r="B931" s="428" t="s">
        <v>3309</v>
      </c>
      <c r="C931" s="429" t="s">
        <v>3384</v>
      </c>
      <c r="D931" s="430" t="s">
        <v>3385</v>
      </c>
      <c r="E931" s="431" t="s">
        <v>2583</v>
      </c>
      <c r="F931" s="427" t="s">
        <v>2584</v>
      </c>
      <c r="G931" s="432">
        <v>22040</v>
      </c>
      <c r="H931" s="433" t="s">
        <v>1912</v>
      </c>
      <c r="I931" s="461">
        <v>22040</v>
      </c>
    </row>
    <row r="932" spans="1:9" s="105" customFormat="1" ht="14.4" x14ac:dyDescent="0.3">
      <c r="A932" s="473" t="s">
        <v>2582</v>
      </c>
      <c r="B932" s="428" t="s">
        <v>2995</v>
      </c>
      <c r="C932" s="429" t="s">
        <v>3386</v>
      </c>
      <c r="D932" s="430" t="s">
        <v>3387</v>
      </c>
      <c r="E932" s="431" t="s">
        <v>2583</v>
      </c>
      <c r="F932" s="427" t="s">
        <v>2584</v>
      </c>
      <c r="G932" s="432">
        <v>23200</v>
      </c>
      <c r="H932" s="433" t="s">
        <v>1912</v>
      </c>
      <c r="I932" s="461">
        <v>23200</v>
      </c>
    </row>
    <row r="933" spans="1:9" s="105" customFormat="1" ht="14.4" x14ac:dyDescent="0.3">
      <c r="A933" s="473" t="s">
        <v>2582</v>
      </c>
      <c r="B933" s="428" t="s">
        <v>3916</v>
      </c>
      <c r="C933" s="429" t="s">
        <v>3917</v>
      </c>
      <c r="D933" s="430" t="s">
        <v>3918</v>
      </c>
      <c r="E933" s="431" t="s">
        <v>2583</v>
      </c>
      <c r="F933" s="427" t="s">
        <v>2584</v>
      </c>
      <c r="G933" s="432">
        <v>35462.85</v>
      </c>
      <c r="H933" s="433" t="s">
        <v>1912</v>
      </c>
      <c r="I933" s="461">
        <v>35462.85</v>
      </c>
    </row>
    <row r="934" spans="1:9" s="105" customFormat="1" ht="14.4" x14ac:dyDescent="0.3">
      <c r="A934" s="473" t="s">
        <v>2582</v>
      </c>
      <c r="B934" s="428" t="s">
        <v>4501</v>
      </c>
      <c r="C934" s="429" t="s">
        <v>4799</v>
      </c>
      <c r="D934" s="430" t="s">
        <v>4800</v>
      </c>
      <c r="E934" s="431" t="s">
        <v>2583</v>
      </c>
      <c r="F934" s="427" t="s">
        <v>2584</v>
      </c>
      <c r="G934" s="432">
        <v>2269.0300000000002</v>
      </c>
      <c r="H934" s="433" t="s">
        <v>1912</v>
      </c>
      <c r="I934" s="461">
        <v>2269.0300000000002</v>
      </c>
    </row>
    <row r="935" spans="1:9" s="105" customFormat="1" ht="14.4" x14ac:dyDescent="0.3">
      <c r="A935" s="473" t="s">
        <v>2582</v>
      </c>
      <c r="B935" s="428" t="s">
        <v>4501</v>
      </c>
      <c r="C935" s="429" t="s">
        <v>4801</v>
      </c>
      <c r="D935" s="430" t="s">
        <v>4802</v>
      </c>
      <c r="E935" s="431" t="s">
        <v>2583</v>
      </c>
      <c r="F935" s="427" t="s">
        <v>2584</v>
      </c>
      <c r="G935" s="432">
        <v>5797.22</v>
      </c>
      <c r="H935" s="433" t="s">
        <v>1912</v>
      </c>
      <c r="I935" s="461">
        <v>5797.22</v>
      </c>
    </row>
    <row r="936" spans="1:9" s="105" customFormat="1" ht="14.4" x14ac:dyDescent="0.3">
      <c r="A936" s="473" t="s">
        <v>2582</v>
      </c>
      <c r="B936" s="428" t="s">
        <v>4501</v>
      </c>
      <c r="C936" s="429" t="s">
        <v>4803</v>
      </c>
      <c r="D936" s="430" t="s">
        <v>4804</v>
      </c>
      <c r="E936" s="431" t="s">
        <v>2583</v>
      </c>
      <c r="F936" s="427" t="s">
        <v>2584</v>
      </c>
      <c r="G936" s="432">
        <v>23200</v>
      </c>
      <c r="H936" s="433" t="s">
        <v>1912</v>
      </c>
      <c r="I936" s="461">
        <v>23200</v>
      </c>
    </row>
    <row r="937" spans="1:9" s="105" customFormat="1" ht="14.4" x14ac:dyDescent="0.3">
      <c r="A937" s="473" t="s">
        <v>2586</v>
      </c>
      <c r="B937" s="428">
        <v>43761</v>
      </c>
      <c r="C937" s="429" t="s">
        <v>2587</v>
      </c>
      <c r="D937" s="430" t="s">
        <v>2588</v>
      </c>
      <c r="E937" s="431" t="s">
        <v>2589</v>
      </c>
      <c r="F937" s="427" t="s">
        <v>2590</v>
      </c>
      <c r="G937" s="432">
        <v>60530.911200000002</v>
      </c>
      <c r="H937" s="433" t="s">
        <v>1912</v>
      </c>
      <c r="I937" s="461">
        <v>60530.911200000002</v>
      </c>
    </row>
    <row r="938" spans="1:9" s="105" customFormat="1" ht="22.8" x14ac:dyDescent="0.3">
      <c r="A938" s="473" t="s">
        <v>2591</v>
      </c>
      <c r="B938" s="428" t="s">
        <v>3919</v>
      </c>
      <c r="C938" s="429" t="s">
        <v>3920</v>
      </c>
      <c r="D938" s="430" t="s">
        <v>3921</v>
      </c>
      <c r="E938" s="431" t="s">
        <v>2592</v>
      </c>
      <c r="F938" s="427" t="s">
        <v>2593</v>
      </c>
      <c r="G938" s="432">
        <v>3190</v>
      </c>
      <c r="H938" s="433" t="s">
        <v>1912</v>
      </c>
      <c r="I938" s="461">
        <v>3190</v>
      </c>
    </row>
    <row r="939" spans="1:9" s="105" customFormat="1" ht="22.8" x14ac:dyDescent="0.3">
      <c r="A939" s="473" t="s">
        <v>2591</v>
      </c>
      <c r="B939" s="428" t="s">
        <v>3922</v>
      </c>
      <c r="C939" s="429" t="s">
        <v>3923</v>
      </c>
      <c r="D939" s="430" t="s">
        <v>2493</v>
      </c>
      <c r="E939" s="431" t="s">
        <v>2592</v>
      </c>
      <c r="F939" s="427" t="s">
        <v>2593</v>
      </c>
      <c r="G939" s="432">
        <v>17400</v>
      </c>
      <c r="H939" s="433" t="s">
        <v>1912</v>
      </c>
      <c r="I939" s="461">
        <v>17400</v>
      </c>
    </row>
    <row r="940" spans="1:9" s="105" customFormat="1" ht="22.8" x14ac:dyDescent="0.3">
      <c r="A940" s="473" t="s">
        <v>4805</v>
      </c>
      <c r="B940" s="428" t="s">
        <v>4498</v>
      </c>
      <c r="C940" s="429" t="s">
        <v>4806</v>
      </c>
      <c r="D940" s="430" t="s">
        <v>4807</v>
      </c>
      <c r="E940" s="431" t="s">
        <v>4808</v>
      </c>
      <c r="F940" s="427" t="s">
        <v>2098</v>
      </c>
      <c r="G940" s="432">
        <v>130152</v>
      </c>
      <c r="H940" s="433" t="s">
        <v>1912</v>
      </c>
      <c r="I940" s="461">
        <v>130152</v>
      </c>
    </row>
    <row r="941" spans="1:9" s="105" customFormat="1" ht="22.8" x14ac:dyDescent="0.3">
      <c r="A941" s="473" t="s">
        <v>4805</v>
      </c>
      <c r="B941" s="428" t="s">
        <v>4506</v>
      </c>
      <c r="C941" s="429" t="s">
        <v>4809</v>
      </c>
      <c r="D941" s="430" t="s">
        <v>4810</v>
      </c>
      <c r="E941" s="431" t="s">
        <v>4808</v>
      </c>
      <c r="F941" s="427" t="s">
        <v>2098</v>
      </c>
      <c r="G941" s="432">
        <v>118320</v>
      </c>
      <c r="H941" s="433" t="s">
        <v>1912</v>
      </c>
      <c r="I941" s="461">
        <v>118320</v>
      </c>
    </row>
    <row r="942" spans="1:9" s="105" customFormat="1" ht="22.8" x14ac:dyDescent="0.3">
      <c r="A942" s="473" t="s">
        <v>4805</v>
      </c>
      <c r="B942" s="428" t="s">
        <v>4506</v>
      </c>
      <c r="C942" s="429" t="s">
        <v>4811</v>
      </c>
      <c r="D942" s="430" t="s">
        <v>4812</v>
      </c>
      <c r="E942" s="431" t="s">
        <v>4808</v>
      </c>
      <c r="F942" s="427" t="s">
        <v>2098</v>
      </c>
      <c r="G942" s="432">
        <v>106488</v>
      </c>
      <c r="H942" s="433" t="s">
        <v>1912</v>
      </c>
      <c r="I942" s="461">
        <v>106488</v>
      </c>
    </row>
    <row r="943" spans="1:9" s="105" customFormat="1" ht="14.4" x14ac:dyDescent="0.3">
      <c r="A943" s="473" t="s">
        <v>3388</v>
      </c>
      <c r="B943" s="428" t="s">
        <v>2983</v>
      </c>
      <c r="C943" s="429" t="s">
        <v>3390</v>
      </c>
      <c r="D943" s="430" t="s">
        <v>4813</v>
      </c>
      <c r="E943" s="431" t="s">
        <v>3389</v>
      </c>
      <c r="F943" s="427" t="s">
        <v>2487</v>
      </c>
      <c r="G943" s="432">
        <v>9280</v>
      </c>
      <c r="H943" s="433" t="s">
        <v>1912</v>
      </c>
      <c r="I943" s="461">
        <v>9280</v>
      </c>
    </row>
    <row r="944" spans="1:9" s="105" customFormat="1" ht="14.4" x14ac:dyDescent="0.3">
      <c r="A944" s="473" t="s">
        <v>3388</v>
      </c>
      <c r="B944" s="428" t="s">
        <v>3622</v>
      </c>
      <c r="C944" s="429" t="s">
        <v>3925</v>
      </c>
      <c r="D944" s="430" t="s">
        <v>3924</v>
      </c>
      <c r="E944" s="431" t="s">
        <v>3389</v>
      </c>
      <c r="F944" s="427" t="s">
        <v>2487</v>
      </c>
      <c r="G944" s="432">
        <v>696</v>
      </c>
      <c r="H944" s="433" t="s">
        <v>1912</v>
      </c>
      <c r="I944" s="461">
        <v>696</v>
      </c>
    </row>
    <row r="945" spans="1:9" s="105" customFormat="1" ht="14.4" x14ac:dyDescent="0.3">
      <c r="A945" s="473" t="s">
        <v>3388</v>
      </c>
      <c r="B945" s="428" t="s">
        <v>3759</v>
      </c>
      <c r="C945" s="429" t="s">
        <v>3926</v>
      </c>
      <c r="D945" s="430" t="s">
        <v>4814</v>
      </c>
      <c r="E945" s="431" t="s">
        <v>3389</v>
      </c>
      <c r="F945" s="427" t="s">
        <v>2487</v>
      </c>
      <c r="G945" s="432">
        <v>696</v>
      </c>
      <c r="H945" s="433" t="s">
        <v>1912</v>
      </c>
      <c r="I945" s="461">
        <v>696</v>
      </c>
    </row>
    <row r="946" spans="1:9" s="105" customFormat="1" ht="14.4" x14ac:dyDescent="0.3">
      <c r="A946" s="473" t="s">
        <v>3388</v>
      </c>
      <c r="B946" s="428" t="s">
        <v>3927</v>
      </c>
      <c r="C946" s="429" t="s">
        <v>3928</v>
      </c>
      <c r="D946" s="430" t="s">
        <v>3929</v>
      </c>
      <c r="E946" s="431" t="s">
        <v>3389</v>
      </c>
      <c r="F946" s="427" t="s">
        <v>2487</v>
      </c>
      <c r="G946" s="432">
        <v>1392</v>
      </c>
      <c r="H946" s="433" t="s">
        <v>1912</v>
      </c>
      <c r="I946" s="461">
        <v>1392</v>
      </c>
    </row>
    <row r="947" spans="1:9" s="105" customFormat="1" ht="14.4" x14ac:dyDescent="0.3">
      <c r="A947" s="473" t="s">
        <v>3388</v>
      </c>
      <c r="B947" s="428" t="s">
        <v>4501</v>
      </c>
      <c r="C947" s="429" t="s">
        <v>4815</v>
      </c>
      <c r="D947" s="430" t="s">
        <v>2337</v>
      </c>
      <c r="E947" s="431" t="s">
        <v>3389</v>
      </c>
      <c r="F947" s="427" t="s">
        <v>2487</v>
      </c>
      <c r="G947" s="432">
        <v>696</v>
      </c>
      <c r="H947" s="433" t="s">
        <v>1912</v>
      </c>
      <c r="I947" s="461">
        <v>696</v>
      </c>
    </row>
    <row r="948" spans="1:9" s="105" customFormat="1" ht="14.4" x14ac:dyDescent="0.3">
      <c r="A948" s="473" t="s">
        <v>3388</v>
      </c>
      <c r="B948" s="428" t="s">
        <v>4506</v>
      </c>
      <c r="C948" s="429" t="s">
        <v>4816</v>
      </c>
      <c r="D948" s="430" t="s">
        <v>4817</v>
      </c>
      <c r="E948" s="431" t="s">
        <v>3389</v>
      </c>
      <c r="F948" s="427" t="s">
        <v>2487</v>
      </c>
      <c r="G948" s="432">
        <v>1392</v>
      </c>
      <c r="H948" s="433" t="s">
        <v>1912</v>
      </c>
      <c r="I948" s="461">
        <v>1392</v>
      </c>
    </row>
    <row r="949" spans="1:9" s="105" customFormat="1" ht="14.4" x14ac:dyDescent="0.3">
      <c r="A949" s="473" t="s">
        <v>3388</v>
      </c>
      <c r="B949" s="428" t="s">
        <v>4506</v>
      </c>
      <c r="C949" s="429" t="s">
        <v>4818</v>
      </c>
      <c r="D949" s="430" t="s">
        <v>2525</v>
      </c>
      <c r="E949" s="431" t="s">
        <v>3389</v>
      </c>
      <c r="F949" s="427" t="s">
        <v>2487</v>
      </c>
      <c r="G949" s="432">
        <v>4176</v>
      </c>
      <c r="H949" s="433" t="s">
        <v>1912</v>
      </c>
      <c r="I949" s="461">
        <v>4176</v>
      </c>
    </row>
    <row r="950" spans="1:9" s="105" customFormat="1" ht="14.4" x14ac:dyDescent="0.3">
      <c r="A950" s="473" t="s">
        <v>3388</v>
      </c>
      <c r="B950" s="428" t="s">
        <v>4506</v>
      </c>
      <c r="C950" s="429" t="s">
        <v>4819</v>
      </c>
      <c r="D950" s="430" t="s">
        <v>4820</v>
      </c>
      <c r="E950" s="431" t="s">
        <v>3389</v>
      </c>
      <c r="F950" s="427" t="s">
        <v>2487</v>
      </c>
      <c r="G950" s="432">
        <v>696</v>
      </c>
      <c r="H950" s="433" t="s">
        <v>1912</v>
      </c>
      <c r="I950" s="461">
        <v>696</v>
      </c>
    </row>
    <row r="951" spans="1:9" s="105" customFormat="1" ht="14.4" x14ac:dyDescent="0.3">
      <c r="A951" s="473" t="s">
        <v>2595</v>
      </c>
      <c r="B951" s="428" t="s">
        <v>3782</v>
      </c>
      <c r="C951" s="429" t="s">
        <v>3930</v>
      </c>
      <c r="D951" s="430" t="s">
        <v>3931</v>
      </c>
      <c r="E951" s="431" t="s">
        <v>2596</v>
      </c>
      <c r="F951" s="427" t="s">
        <v>2597</v>
      </c>
      <c r="G951" s="432">
        <v>15428</v>
      </c>
      <c r="H951" s="433" t="s">
        <v>1912</v>
      </c>
      <c r="I951" s="461">
        <v>15428</v>
      </c>
    </row>
    <row r="952" spans="1:9" s="105" customFormat="1" ht="14.4" x14ac:dyDescent="0.3">
      <c r="A952" s="473" t="s">
        <v>2595</v>
      </c>
      <c r="B952" s="428" t="s">
        <v>4498</v>
      </c>
      <c r="C952" s="429" t="s">
        <v>4821</v>
      </c>
      <c r="D952" s="430" t="s">
        <v>4822</v>
      </c>
      <c r="E952" s="431" t="s">
        <v>2596</v>
      </c>
      <c r="F952" s="427" t="s">
        <v>2597</v>
      </c>
      <c r="G952" s="432">
        <v>69832</v>
      </c>
      <c r="H952" s="433" t="s">
        <v>1912</v>
      </c>
      <c r="I952" s="461">
        <v>69832</v>
      </c>
    </row>
    <row r="953" spans="1:9" s="105" customFormat="1" ht="14.4" x14ac:dyDescent="0.3">
      <c r="A953" s="473" t="s">
        <v>2595</v>
      </c>
      <c r="B953" s="428" t="s">
        <v>4501</v>
      </c>
      <c r="C953" s="429" t="s">
        <v>4823</v>
      </c>
      <c r="D953" s="430" t="s">
        <v>4824</v>
      </c>
      <c r="E953" s="431" t="s">
        <v>2596</v>
      </c>
      <c r="F953" s="427" t="s">
        <v>2597</v>
      </c>
      <c r="G953" s="432">
        <v>70180</v>
      </c>
      <c r="H953" s="433" t="s">
        <v>1912</v>
      </c>
      <c r="I953" s="461">
        <v>70180</v>
      </c>
    </row>
    <row r="954" spans="1:9" s="105" customFormat="1" ht="14.4" x14ac:dyDescent="0.3">
      <c r="A954" s="473" t="s">
        <v>2595</v>
      </c>
      <c r="B954" s="428" t="s">
        <v>4501</v>
      </c>
      <c r="C954" s="429" t="s">
        <v>4825</v>
      </c>
      <c r="D954" s="430" t="s">
        <v>4826</v>
      </c>
      <c r="E954" s="431" t="s">
        <v>2596</v>
      </c>
      <c r="F954" s="427" t="s">
        <v>2597</v>
      </c>
      <c r="G954" s="432">
        <v>75400</v>
      </c>
      <c r="H954" s="433" t="s">
        <v>1912</v>
      </c>
      <c r="I954" s="461">
        <v>75400</v>
      </c>
    </row>
    <row r="955" spans="1:9" ht="14.4" x14ac:dyDescent="0.3">
      <c r="A955" s="473" t="s">
        <v>2598</v>
      </c>
      <c r="B955" s="428" t="s">
        <v>1940</v>
      </c>
      <c r="C955" s="429" t="s">
        <v>2601</v>
      </c>
      <c r="D955" s="430" t="s">
        <v>2602</v>
      </c>
      <c r="E955" s="431" t="s">
        <v>2599</v>
      </c>
      <c r="F955" s="427" t="s">
        <v>2600</v>
      </c>
      <c r="G955" s="432">
        <v>29999.919999999998</v>
      </c>
      <c r="H955" s="433" t="s">
        <v>1912</v>
      </c>
      <c r="I955" s="461">
        <v>29999.919999999998</v>
      </c>
    </row>
    <row r="956" spans="1:9" ht="14.4" x14ac:dyDescent="0.3">
      <c r="A956" s="473" t="s">
        <v>2598</v>
      </c>
      <c r="B956" s="428" t="s">
        <v>1934</v>
      </c>
      <c r="C956" s="429" t="s">
        <v>2603</v>
      </c>
      <c r="D956" s="430" t="s">
        <v>2291</v>
      </c>
      <c r="E956" s="431" t="s">
        <v>2599</v>
      </c>
      <c r="F956" s="427" t="s">
        <v>2600</v>
      </c>
      <c r="G956" s="432">
        <v>50244.14</v>
      </c>
      <c r="H956" s="433" t="s">
        <v>1912</v>
      </c>
      <c r="I956" s="461">
        <v>50244.14</v>
      </c>
    </row>
    <row r="957" spans="1:9" ht="14.4" x14ac:dyDescent="0.3">
      <c r="A957" s="473" t="s">
        <v>2598</v>
      </c>
      <c r="B957" s="428" t="s">
        <v>1917</v>
      </c>
      <c r="C957" s="429" t="s">
        <v>2604</v>
      </c>
      <c r="D957" s="430" t="s">
        <v>2292</v>
      </c>
      <c r="E957" s="431" t="s">
        <v>2599</v>
      </c>
      <c r="F957" s="427" t="s">
        <v>2600</v>
      </c>
      <c r="G957" s="432">
        <v>43979.59</v>
      </c>
      <c r="H957" s="433" t="s">
        <v>1912</v>
      </c>
      <c r="I957" s="461">
        <v>43979.59</v>
      </c>
    </row>
    <row r="958" spans="1:9" ht="14.4" x14ac:dyDescent="0.3">
      <c r="A958" s="473" t="s">
        <v>2598</v>
      </c>
      <c r="B958" s="428" t="s">
        <v>1936</v>
      </c>
      <c r="C958" s="429" t="s">
        <v>2605</v>
      </c>
      <c r="D958" s="430" t="s">
        <v>2606</v>
      </c>
      <c r="E958" s="431" t="s">
        <v>2599</v>
      </c>
      <c r="F958" s="427" t="s">
        <v>2600</v>
      </c>
      <c r="G958" s="432">
        <v>50234.14</v>
      </c>
      <c r="H958" s="433" t="s">
        <v>1912</v>
      </c>
      <c r="I958" s="461">
        <v>50234.14</v>
      </c>
    </row>
    <row r="959" spans="1:9" ht="14.4" x14ac:dyDescent="0.3">
      <c r="A959" s="473" t="s">
        <v>2598</v>
      </c>
      <c r="B959" s="428" t="s">
        <v>1937</v>
      </c>
      <c r="C959" s="429" t="s">
        <v>2607</v>
      </c>
      <c r="D959" s="430" t="s">
        <v>2608</v>
      </c>
      <c r="E959" s="431" t="s">
        <v>2599</v>
      </c>
      <c r="F959" s="427" t="s">
        <v>2600</v>
      </c>
      <c r="G959" s="432">
        <v>155610</v>
      </c>
      <c r="H959" s="433" t="s">
        <v>1912</v>
      </c>
      <c r="I959" s="461">
        <v>155610</v>
      </c>
    </row>
    <row r="960" spans="1:9" ht="14.4" x14ac:dyDescent="0.3">
      <c r="A960" s="473" t="s">
        <v>2598</v>
      </c>
      <c r="B960" s="428" t="s">
        <v>3731</v>
      </c>
      <c r="C960" s="429" t="s">
        <v>3932</v>
      </c>
      <c r="D960" s="430" t="s">
        <v>3933</v>
      </c>
      <c r="E960" s="431" t="s">
        <v>2599</v>
      </c>
      <c r="F960" s="427" t="s">
        <v>2600</v>
      </c>
      <c r="G960" s="432">
        <v>44660</v>
      </c>
      <c r="H960" s="433" t="s">
        <v>1912</v>
      </c>
      <c r="I960" s="461">
        <v>44660</v>
      </c>
    </row>
    <row r="961" spans="1:9" ht="14.4" x14ac:dyDescent="0.3">
      <c r="A961" s="473" t="s">
        <v>2598</v>
      </c>
      <c r="B961" s="428" t="s">
        <v>3731</v>
      </c>
      <c r="C961" s="429" t="s">
        <v>3934</v>
      </c>
      <c r="D961" s="430" t="s">
        <v>3935</v>
      </c>
      <c r="E961" s="431" t="s">
        <v>2599</v>
      </c>
      <c r="F961" s="427" t="s">
        <v>2600</v>
      </c>
      <c r="G961" s="432">
        <v>48777.16</v>
      </c>
      <c r="H961" s="433" t="s">
        <v>1912</v>
      </c>
      <c r="I961" s="461">
        <v>48777.16</v>
      </c>
    </row>
    <row r="962" spans="1:9" ht="14.4" x14ac:dyDescent="0.3">
      <c r="A962" s="473" t="s">
        <v>2609</v>
      </c>
      <c r="B962" s="428" t="s">
        <v>3753</v>
      </c>
      <c r="C962" s="429" t="s">
        <v>3936</v>
      </c>
      <c r="D962" s="430" t="s">
        <v>3937</v>
      </c>
      <c r="E962" s="431" t="s">
        <v>2610</v>
      </c>
      <c r="F962" s="427" t="s">
        <v>2275</v>
      </c>
      <c r="G962" s="432">
        <v>3366.32</v>
      </c>
      <c r="H962" s="433" t="s">
        <v>1912</v>
      </c>
      <c r="I962" s="461">
        <v>3366.32</v>
      </c>
    </row>
    <row r="963" spans="1:9" ht="14.4" x14ac:dyDescent="0.3">
      <c r="A963" s="473" t="s">
        <v>2609</v>
      </c>
      <c r="B963" s="428" t="s">
        <v>3731</v>
      </c>
      <c r="C963" s="429" t="s">
        <v>3938</v>
      </c>
      <c r="D963" s="430" t="s">
        <v>3939</v>
      </c>
      <c r="E963" s="431" t="s">
        <v>2610</v>
      </c>
      <c r="F963" s="427" t="s">
        <v>2275</v>
      </c>
      <c r="G963" s="432">
        <v>11507.2</v>
      </c>
      <c r="H963" s="433" t="s">
        <v>1912</v>
      </c>
      <c r="I963" s="461">
        <v>11507.2</v>
      </c>
    </row>
    <row r="964" spans="1:9" ht="14.4" x14ac:dyDescent="0.3">
      <c r="A964" s="473" t="s">
        <v>2609</v>
      </c>
      <c r="B964" s="428" t="s">
        <v>4506</v>
      </c>
      <c r="C964" s="429" t="s">
        <v>4827</v>
      </c>
      <c r="D964" s="430" t="s">
        <v>4828</v>
      </c>
      <c r="E964" s="431" t="s">
        <v>2610</v>
      </c>
      <c r="F964" s="427" t="s">
        <v>2275</v>
      </c>
      <c r="G964" s="432">
        <v>15080</v>
      </c>
      <c r="H964" s="433" t="s">
        <v>1912</v>
      </c>
      <c r="I964" s="461">
        <v>15080</v>
      </c>
    </row>
    <row r="965" spans="1:9" ht="14.4" x14ac:dyDescent="0.3">
      <c r="A965" s="473" t="s">
        <v>2611</v>
      </c>
      <c r="B965" s="428" t="s">
        <v>1938</v>
      </c>
      <c r="C965" s="429" t="s">
        <v>2613</v>
      </c>
      <c r="D965" s="430">
        <v>11376</v>
      </c>
      <c r="E965" s="431" t="s">
        <v>2612</v>
      </c>
      <c r="F965" s="427" t="s">
        <v>2300</v>
      </c>
      <c r="G965" s="432">
        <v>13688</v>
      </c>
      <c r="H965" s="433" t="s">
        <v>1912</v>
      </c>
      <c r="I965" s="461">
        <v>13688</v>
      </c>
    </row>
    <row r="966" spans="1:9" ht="14.4" x14ac:dyDescent="0.3">
      <c r="A966" s="473" t="s">
        <v>2614</v>
      </c>
      <c r="B966" s="428">
        <v>43231</v>
      </c>
      <c r="C966" s="429">
        <v>30347</v>
      </c>
      <c r="D966" s="430" t="s">
        <v>2615</v>
      </c>
      <c r="E966" s="431" t="s">
        <v>2616</v>
      </c>
      <c r="F966" s="427" t="s">
        <v>2617</v>
      </c>
      <c r="G966" s="432">
        <v>103611.2</v>
      </c>
      <c r="H966" s="433" t="s">
        <v>1912</v>
      </c>
      <c r="I966" s="461">
        <v>103611.2</v>
      </c>
    </row>
    <row r="967" spans="1:9" ht="14.4" x14ac:dyDescent="0.3">
      <c r="A967" s="473" t="s">
        <v>2618</v>
      </c>
      <c r="B967" s="428" t="s">
        <v>2621</v>
      </c>
      <c r="C967" s="429" t="s">
        <v>2622</v>
      </c>
      <c r="D967" s="430">
        <v>1120</v>
      </c>
      <c r="E967" s="431" t="s">
        <v>2619</v>
      </c>
      <c r="F967" s="427" t="s">
        <v>2620</v>
      </c>
      <c r="G967" s="432">
        <v>126500.55</v>
      </c>
      <c r="H967" s="433" t="s">
        <v>1912</v>
      </c>
      <c r="I967" s="461">
        <v>126500.55</v>
      </c>
    </row>
    <row r="968" spans="1:9" ht="14.4" x14ac:dyDescent="0.3">
      <c r="A968" s="473" t="s">
        <v>2623</v>
      </c>
      <c r="B968" s="428" t="s">
        <v>2423</v>
      </c>
      <c r="C968" s="429" t="s">
        <v>2624</v>
      </c>
      <c r="D968" s="430" t="s">
        <v>2625</v>
      </c>
      <c r="E968" s="431" t="s">
        <v>2626</v>
      </c>
      <c r="F968" s="427" t="s">
        <v>2627</v>
      </c>
      <c r="G968" s="432">
        <v>6711</v>
      </c>
      <c r="H968" s="433" t="s">
        <v>1912</v>
      </c>
      <c r="I968" s="461">
        <v>6711</v>
      </c>
    </row>
    <row r="969" spans="1:9" ht="14.4" x14ac:dyDescent="0.3">
      <c r="A969" s="473" t="s">
        <v>4829</v>
      </c>
      <c r="B969" s="428" t="s">
        <v>4506</v>
      </c>
      <c r="C969" s="429" t="s">
        <v>4830</v>
      </c>
      <c r="D969" s="430" t="s">
        <v>4831</v>
      </c>
      <c r="E969" s="431" t="s">
        <v>4832</v>
      </c>
      <c r="F969" s="427" t="s">
        <v>2569</v>
      </c>
      <c r="G969" s="432">
        <v>1734451.26</v>
      </c>
      <c r="H969" s="433" t="s">
        <v>1912</v>
      </c>
      <c r="I969" s="461">
        <v>1734451.26</v>
      </c>
    </row>
    <row r="970" spans="1:9" ht="14.4" x14ac:dyDescent="0.3">
      <c r="A970" s="473" t="s">
        <v>3391</v>
      </c>
      <c r="B970" s="428" t="s">
        <v>3849</v>
      </c>
      <c r="C970" s="429" t="s">
        <v>2178</v>
      </c>
      <c r="D970" s="430" t="s">
        <v>3940</v>
      </c>
      <c r="E970" s="431" t="s">
        <v>3392</v>
      </c>
      <c r="F970" s="427" t="s">
        <v>3393</v>
      </c>
      <c r="G970" s="432">
        <v>44475.56</v>
      </c>
      <c r="H970" s="433" t="s">
        <v>1912</v>
      </c>
      <c r="I970" s="461">
        <v>44475.56</v>
      </c>
    </row>
    <row r="971" spans="1:9" ht="14.4" x14ac:dyDescent="0.3">
      <c r="A971" s="473" t="s">
        <v>3391</v>
      </c>
      <c r="B971" s="428" t="s">
        <v>3879</v>
      </c>
      <c r="C971" s="429" t="s">
        <v>3941</v>
      </c>
      <c r="D971" s="430" t="s">
        <v>3358</v>
      </c>
      <c r="E971" s="431" t="s">
        <v>3392</v>
      </c>
      <c r="F971" s="427" t="s">
        <v>3393</v>
      </c>
      <c r="G971" s="432">
        <v>48343</v>
      </c>
      <c r="H971" s="433" t="s">
        <v>1912</v>
      </c>
      <c r="I971" s="461">
        <v>48343</v>
      </c>
    </row>
    <row r="972" spans="1:9" ht="14.4" x14ac:dyDescent="0.3">
      <c r="A972" s="473" t="s">
        <v>3391</v>
      </c>
      <c r="B972" s="428">
        <v>44013</v>
      </c>
      <c r="C972" s="429" t="s">
        <v>4833</v>
      </c>
      <c r="D972" s="430" t="s">
        <v>2292</v>
      </c>
      <c r="E972" s="431" t="s">
        <v>3392</v>
      </c>
      <c r="F972" s="427" t="s">
        <v>4834</v>
      </c>
      <c r="G972" s="432">
        <v>32873.24</v>
      </c>
      <c r="H972" s="433" t="s">
        <v>1912</v>
      </c>
      <c r="I972" s="461">
        <v>32873.24</v>
      </c>
    </row>
    <row r="973" spans="1:9" ht="14.4" x14ac:dyDescent="0.3">
      <c r="A973" s="473" t="s">
        <v>2628</v>
      </c>
      <c r="B973" s="428" t="s">
        <v>4506</v>
      </c>
      <c r="C973" s="429" t="s">
        <v>4835</v>
      </c>
      <c r="D973" s="430" t="s">
        <v>4836</v>
      </c>
      <c r="E973" s="431" t="s">
        <v>2629</v>
      </c>
      <c r="F973" s="427" t="s">
        <v>2597</v>
      </c>
      <c r="G973" s="432">
        <v>87000.74</v>
      </c>
      <c r="H973" s="433" t="s">
        <v>1912</v>
      </c>
      <c r="I973" s="461">
        <v>87000.74</v>
      </c>
    </row>
    <row r="974" spans="1:9" ht="14.4" x14ac:dyDescent="0.3">
      <c r="A974" s="473" t="s">
        <v>2628</v>
      </c>
      <c r="B974" s="428" t="s">
        <v>4506</v>
      </c>
      <c r="C974" s="429" t="s">
        <v>4837</v>
      </c>
      <c r="D974" s="430" t="s">
        <v>4838</v>
      </c>
      <c r="E974" s="431" t="s">
        <v>2629</v>
      </c>
      <c r="F974" s="427" t="s">
        <v>2597</v>
      </c>
      <c r="G974" s="432">
        <v>52200</v>
      </c>
      <c r="H974" s="433" t="s">
        <v>1912</v>
      </c>
      <c r="I974" s="461">
        <v>52200</v>
      </c>
    </row>
    <row r="975" spans="1:9" ht="14.4" x14ac:dyDescent="0.3">
      <c r="A975" s="473" t="s">
        <v>2628</v>
      </c>
      <c r="B975" s="428" t="s">
        <v>4506</v>
      </c>
      <c r="C975" s="429" t="s">
        <v>4839</v>
      </c>
      <c r="D975" s="430" t="s">
        <v>4840</v>
      </c>
      <c r="E975" s="431" t="s">
        <v>2629</v>
      </c>
      <c r="F975" s="427" t="s">
        <v>2597</v>
      </c>
      <c r="G975" s="432">
        <v>87000</v>
      </c>
      <c r="H975" s="433" t="s">
        <v>1912</v>
      </c>
      <c r="I975" s="461">
        <v>87000</v>
      </c>
    </row>
    <row r="976" spans="1:9" ht="14.4" x14ac:dyDescent="0.3">
      <c r="A976" s="473" t="s">
        <v>2628</v>
      </c>
      <c r="B976" s="428" t="s">
        <v>4506</v>
      </c>
      <c r="C976" s="429" t="s">
        <v>4841</v>
      </c>
      <c r="D976" s="430" t="s">
        <v>4842</v>
      </c>
      <c r="E976" s="431" t="s">
        <v>2629</v>
      </c>
      <c r="F976" s="427" t="s">
        <v>2597</v>
      </c>
      <c r="G976" s="432">
        <v>73660</v>
      </c>
      <c r="H976" s="433" t="s">
        <v>1912</v>
      </c>
      <c r="I976" s="461">
        <v>73660</v>
      </c>
    </row>
    <row r="977" spans="1:9" ht="14.4" x14ac:dyDescent="0.3">
      <c r="A977" s="473" t="s">
        <v>2630</v>
      </c>
      <c r="B977" s="428" t="s">
        <v>3942</v>
      </c>
      <c r="C977" s="429" t="s">
        <v>3943</v>
      </c>
      <c r="D977" s="430" t="s">
        <v>3944</v>
      </c>
      <c r="E977" s="431" t="s">
        <v>2631</v>
      </c>
      <c r="F977" s="427" t="s">
        <v>2580</v>
      </c>
      <c r="G977" s="432">
        <v>20086.560000000001</v>
      </c>
      <c r="H977" s="433" t="s">
        <v>1912</v>
      </c>
      <c r="I977" s="461">
        <v>20086.560000000001</v>
      </c>
    </row>
    <row r="978" spans="1:9" ht="14.4" x14ac:dyDescent="0.3">
      <c r="A978" s="473" t="s">
        <v>2630</v>
      </c>
      <c r="B978" s="428" t="s">
        <v>3942</v>
      </c>
      <c r="C978" s="429" t="s">
        <v>3945</v>
      </c>
      <c r="D978" s="430" t="s">
        <v>3946</v>
      </c>
      <c r="E978" s="431" t="s">
        <v>2631</v>
      </c>
      <c r="F978" s="427" t="s">
        <v>2580</v>
      </c>
      <c r="G978" s="432">
        <v>12992</v>
      </c>
      <c r="H978" s="433" t="s">
        <v>1912</v>
      </c>
      <c r="I978" s="461">
        <v>12992</v>
      </c>
    </row>
    <row r="979" spans="1:9" ht="14.4" x14ac:dyDescent="0.3">
      <c r="A979" s="473" t="s">
        <v>2630</v>
      </c>
      <c r="B979" s="428" t="s">
        <v>3942</v>
      </c>
      <c r="C979" s="429" t="s">
        <v>2047</v>
      </c>
      <c r="D979" s="430" t="s">
        <v>3947</v>
      </c>
      <c r="E979" s="431" t="s">
        <v>2631</v>
      </c>
      <c r="F979" s="427" t="s">
        <v>2580</v>
      </c>
      <c r="G979" s="432">
        <v>18560</v>
      </c>
      <c r="H979" s="433" t="s">
        <v>1912</v>
      </c>
      <c r="I979" s="461">
        <v>18560</v>
      </c>
    </row>
    <row r="980" spans="1:9" ht="14.4" x14ac:dyDescent="0.3">
      <c r="A980" s="473" t="s">
        <v>2630</v>
      </c>
      <c r="B980" s="428" t="s">
        <v>3892</v>
      </c>
      <c r="C980" s="429" t="s">
        <v>3948</v>
      </c>
      <c r="D980" s="430" t="s">
        <v>3949</v>
      </c>
      <c r="E980" s="431" t="s">
        <v>2631</v>
      </c>
      <c r="F980" s="427" t="s">
        <v>2580</v>
      </c>
      <c r="G980" s="432">
        <v>3248</v>
      </c>
      <c r="H980" s="433" t="s">
        <v>1912</v>
      </c>
      <c r="I980" s="461">
        <v>3248</v>
      </c>
    </row>
    <row r="981" spans="1:9" ht="14.4" x14ac:dyDescent="0.3">
      <c r="A981" s="473" t="s">
        <v>2630</v>
      </c>
      <c r="B981" s="428" t="s">
        <v>3782</v>
      </c>
      <c r="C981" s="429" t="s">
        <v>3950</v>
      </c>
      <c r="D981" s="430" t="s">
        <v>3951</v>
      </c>
      <c r="E981" s="431" t="s">
        <v>2631</v>
      </c>
      <c r="F981" s="427" t="s">
        <v>2580</v>
      </c>
      <c r="G981" s="432">
        <v>11136</v>
      </c>
      <c r="H981" s="433" t="s">
        <v>1912</v>
      </c>
      <c r="I981" s="461">
        <v>11136</v>
      </c>
    </row>
    <row r="982" spans="1:9" ht="14.4" x14ac:dyDescent="0.3">
      <c r="A982" s="473" t="s">
        <v>2630</v>
      </c>
      <c r="B982" s="428" t="s">
        <v>3782</v>
      </c>
      <c r="C982" s="429" t="s">
        <v>3952</v>
      </c>
      <c r="D982" s="430" t="s">
        <v>3953</v>
      </c>
      <c r="E982" s="431" t="s">
        <v>2631</v>
      </c>
      <c r="F982" s="427" t="s">
        <v>2580</v>
      </c>
      <c r="G982" s="432">
        <v>6496</v>
      </c>
      <c r="H982" s="433" t="s">
        <v>1912</v>
      </c>
      <c r="I982" s="461">
        <v>6496</v>
      </c>
    </row>
    <row r="983" spans="1:9" ht="14.4" x14ac:dyDescent="0.3">
      <c r="A983" s="473" t="s">
        <v>2630</v>
      </c>
      <c r="B983" s="428" t="s">
        <v>4519</v>
      </c>
      <c r="C983" s="429" t="s">
        <v>4843</v>
      </c>
      <c r="D983" s="430" t="s">
        <v>4844</v>
      </c>
      <c r="E983" s="431" t="s">
        <v>2631</v>
      </c>
      <c r="F983" s="427" t="s">
        <v>2580</v>
      </c>
      <c r="G983" s="432">
        <v>8444.7999999999993</v>
      </c>
      <c r="H983" s="433" t="s">
        <v>1912</v>
      </c>
      <c r="I983" s="461">
        <v>8444.7999999999993</v>
      </c>
    </row>
    <row r="984" spans="1:9" ht="14.4" x14ac:dyDescent="0.3">
      <c r="A984" s="473" t="s">
        <v>2630</v>
      </c>
      <c r="B984" s="428" t="s">
        <v>4506</v>
      </c>
      <c r="C984" s="429" t="s">
        <v>4845</v>
      </c>
      <c r="D984" s="430" t="s">
        <v>4846</v>
      </c>
      <c r="E984" s="431" t="s">
        <v>2631</v>
      </c>
      <c r="F984" s="427" t="s">
        <v>2580</v>
      </c>
      <c r="G984" s="432">
        <v>8444.7999999999993</v>
      </c>
      <c r="H984" s="433" t="s">
        <v>1912</v>
      </c>
      <c r="I984" s="461">
        <v>8444.7999999999993</v>
      </c>
    </row>
    <row r="985" spans="1:9" ht="14.4" x14ac:dyDescent="0.3">
      <c r="A985" s="473" t="s">
        <v>2630</v>
      </c>
      <c r="B985" s="428" t="s">
        <v>4506</v>
      </c>
      <c r="C985" s="429" t="s">
        <v>4847</v>
      </c>
      <c r="D985" s="430" t="s">
        <v>4848</v>
      </c>
      <c r="E985" s="431" t="s">
        <v>2631</v>
      </c>
      <c r="F985" s="427" t="s">
        <v>2580</v>
      </c>
      <c r="G985" s="432">
        <v>13641.6</v>
      </c>
      <c r="H985" s="433" t="s">
        <v>1912</v>
      </c>
      <c r="I985" s="461">
        <v>13641.6</v>
      </c>
    </row>
    <row r="986" spans="1:9" ht="14.4" x14ac:dyDescent="0.3">
      <c r="A986" s="473" t="s">
        <v>2630</v>
      </c>
      <c r="B986" s="428" t="s">
        <v>4506</v>
      </c>
      <c r="C986" s="429" t="s">
        <v>4849</v>
      </c>
      <c r="D986" s="430" t="s">
        <v>4850</v>
      </c>
      <c r="E986" s="431" t="s">
        <v>2631</v>
      </c>
      <c r="F986" s="427" t="s">
        <v>2580</v>
      </c>
      <c r="G986" s="432">
        <v>9280</v>
      </c>
      <c r="H986" s="433" t="s">
        <v>1912</v>
      </c>
      <c r="I986" s="461">
        <v>9280</v>
      </c>
    </row>
    <row r="987" spans="1:9" ht="14.4" x14ac:dyDescent="0.3">
      <c r="A987" s="473" t="s">
        <v>2630</v>
      </c>
      <c r="B987" s="428" t="s">
        <v>4506</v>
      </c>
      <c r="C987" s="429" t="s">
        <v>4851</v>
      </c>
      <c r="D987" s="430" t="s">
        <v>3366</v>
      </c>
      <c r="E987" s="431" t="s">
        <v>2631</v>
      </c>
      <c r="F987" s="427" t="s">
        <v>2580</v>
      </c>
      <c r="G987" s="432">
        <v>20972.799999999999</v>
      </c>
      <c r="H987" s="433" t="s">
        <v>1912</v>
      </c>
      <c r="I987" s="461">
        <v>20972.799999999999</v>
      </c>
    </row>
    <row r="988" spans="1:9" ht="14.4" x14ac:dyDescent="0.3">
      <c r="A988" s="473" t="s">
        <v>2633</v>
      </c>
      <c r="B988" s="428" t="s">
        <v>2044</v>
      </c>
      <c r="C988" s="429" t="s">
        <v>2634</v>
      </c>
      <c r="D988" s="430">
        <v>58748</v>
      </c>
      <c r="E988" s="431" t="s">
        <v>2635</v>
      </c>
      <c r="F988" s="427" t="s">
        <v>2450</v>
      </c>
      <c r="G988" s="432">
        <v>50885.34</v>
      </c>
      <c r="H988" s="433" t="s">
        <v>1912</v>
      </c>
      <c r="I988" s="461">
        <v>50885.34</v>
      </c>
    </row>
    <row r="989" spans="1:9" ht="14.4" x14ac:dyDescent="0.3">
      <c r="A989" s="473" t="s">
        <v>2633</v>
      </c>
      <c r="B989" s="428" t="s">
        <v>2045</v>
      </c>
      <c r="C989" s="429" t="s">
        <v>2636</v>
      </c>
      <c r="D989" s="430" t="s">
        <v>2637</v>
      </c>
      <c r="E989" s="431" t="s">
        <v>2635</v>
      </c>
      <c r="F989" s="427" t="s">
        <v>2450</v>
      </c>
      <c r="G989" s="432">
        <v>95672.16</v>
      </c>
      <c r="H989" s="433" t="s">
        <v>1912</v>
      </c>
      <c r="I989" s="461">
        <v>95672.16</v>
      </c>
    </row>
    <row r="990" spans="1:9" ht="14.4" x14ac:dyDescent="0.3">
      <c r="A990" s="473" t="s">
        <v>2633</v>
      </c>
      <c r="B990" s="428" t="s">
        <v>2045</v>
      </c>
      <c r="C990" s="429" t="s">
        <v>2638</v>
      </c>
      <c r="D990" s="430" t="s">
        <v>2639</v>
      </c>
      <c r="E990" s="431" t="s">
        <v>2635</v>
      </c>
      <c r="F990" s="427" t="s">
        <v>2450</v>
      </c>
      <c r="G990" s="432">
        <v>90222.48</v>
      </c>
      <c r="H990" s="433" t="s">
        <v>1912</v>
      </c>
      <c r="I990" s="461">
        <v>90222.48</v>
      </c>
    </row>
    <row r="991" spans="1:9" ht="14.4" x14ac:dyDescent="0.3">
      <c r="A991" s="473" t="s">
        <v>2640</v>
      </c>
      <c r="B991" s="428" t="s">
        <v>1934</v>
      </c>
      <c r="C991" s="429" t="s">
        <v>2641</v>
      </c>
      <c r="D991" s="430" t="s">
        <v>2642</v>
      </c>
      <c r="E991" s="431" t="s">
        <v>2643</v>
      </c>
      <c r="F991" s="427" t="s">
        <v>2644</v>
      </c>
      <c r="G991" s="432">
        <v>75284</v>
      </c>
      <c r="H991" s="433" t="s">
        <v>1912</v>
      </c>
      <c r="I991" s="461">
        <v>75284</v>
      </c>
    </row>
    <row r="992" spans="1:9" ht="14.4" x14ac:dyDescent="0.3">
      <c r="A992" s="473" t="s">
        <v>2645</v>
      </c>
      <c r="B992" s="428" t="s">
        <v>2046</v>
      </c>
      <c r="C992" s="429" t="s">
        <v>2646</v>
      </c>
      <c r="D992" s="430" t="s">
        <v>2647</v>
      </c>
      <c r="E992" s="431" t="s">
        <v>2648</v>
      </c>
      <c r="F992" s="427" t="s">
        <v>2597</v>
      </c>
      <c r="G992" s="432">
        <v>72662</v>
      </c>
      <c r="H992" s="433" t="s">
        <v>1912</v>
      </c>
      <c r="I992" s="461">
        <v>72662</v>
      </c>
    </row>
    <row r="993" spans="1:9" ht="14.4" x14ac:dyDescent="0.3">
      <c r="A993" s="473" t="s">
        <v>2649</v>
      </c>
      <c r="B993" s="428" t="s">
        <v>2585</v>
      </c>
      <c r="C993" s="429" t="s">
        <v>2650</v>
      </c>
      <c r="D993" s="430">
        <v>88</v>
      </c>
      <c r="E993" s="431" t="s">
        <v>2651</v>
      </c>
      <c r="F993" s="427" t="s">
        <v>2652</v>
      </c>
      <c r="G993" s="432">
        <v>42350.12</v>
      </c>
      <c r="H993" s="433" t="s">
        <v>1912</v>
      </c>
      <c r="I993" s="461">
        <v>42350.12</v>
      </c>
    </row>
    <row r="994" spans="1:9" ht="14.4" x14ac:dyDescent="0.3">
      <c r="A994" s="473" t="s">
        <v>2653</v>
      </c>
      <c r="B994" s="428">
        <v>43278</v>
      </c>
      <c r="C994" s="429">
        <v>50202</v>
      </c>
      <c r="D994" s="430" t="s">
        <v>2654</v>
      </c>
      <c r="E994" s="431" t="s">
        <v>2655</v>
      </c>
      <c r="F994" s="427" t="s">
        <v>2656</v>
      </c>
      <c r="G994" s="432">
        <v>39217.519999999997</v>
      </c>
      <c r="H994" s="433" t="s">
        <v>1912</v>
      </c>
      <c r="I994" s="461">
        <v>39217.519999999997</v>
      </c>
    </row>
    <row r="995" spans="1:9" ht="14.4" x14ac:dyDescent="0.3">
      <c r="A995" s="473" t="s">
        <v>2653</v>
      </c>
      <c r="B995" s="428">
        <v>43285</v>
      </c>
      <c r="C995" s="429">
        <v>50219</v>
      </c>
      <c r="D995" s="430" t="s">
        <v>2657</v>
      </c>
      <c r="E995" s="431" t="s">
        <v>2655</v>
      </c>
      <c r="F995" s="427" t="s">
        <v>2656</v>
      </c>
      <c r="G995" s="432">
        <v>41816.959999999999</v>
      </c>
      <c r="H995" s="433" t="s">
        <v>1912</v>
      </c>
      <c r="I995" s="461">
        <v>41816.959999999999</v>
      </c>
    </row>
    <row r="996" spans="1:9" ht="14.4" x14ac:dyDescent="0.3">
      <c r="A996" s="473" t="s">
        <v>2653</v>
      </c>
      <c r="B996" s="428">
        <v>43297</v>
      </c>
      <c r="C996" s="429">
        <v>50234</v>
      </c>
      <c r="D996" s="430" t="s">
        <v>2658</v>
      </c>
      <c r="E996" s="431" t="s">
        <v>2655</v>
      </c>
      <c r="F996" s="427" t="s">
        <v>2656</v>
      </c>
      <c r="G996" s="432">
        <v>27463.57</v>
      </c>
      <c r="H996" s="433" t="s">
        <v>1912</v>
      </c>
      <c r="I996" s="461">
        <v>27463.57</v>
      </c>
    </row>
    <row r="997" spans="1:9" ht="14.4" x14ac:dyDescent="0.3">
      <c r="A997" s="473" t="s">
        <v>2653</v>
      </c>
      <c r="B997" s="428">
        <v>43297</v>
      </c>
      <c r="C997" s="429">
        <v>50235</v>
      </c>
      <c r="D997" s="430" t="s">
        <v>2659</v>
      </c>
      <c r="E997" s="431" t="s">
        <v>2655</v>
      </c>
      <c r="F997" s="427" t="s">
        <v>2656</v>
      </c>
      <c r="G997" s="432">
        <v>20343.38</v>
      </c>
      <c r="H997" s="433" t="s">
        <v>1912</v>
      </c>
      <c r="I997" s="461">
        <v>20343.38</v>
      </c>
    </row>
    <row r="998" spans="1:9" ht="14.4" x14ac:dyDescent="0.3">
      <c r="A998" s="473" t="s">
        <v>2653</v>
      </c>
      <c r="B998" s="428">
        <v>43318</v>
      </c>
      <c r="C998" s="429">
        <v>50258</v>
      </c>
      <c r="D998" s="430" t="s">
        <v>2660</v>
      </c>
      <c r="E998" s="431" t="s">
        <v>2655</v>
      </c>
      <c r="F998" s="427" t="s">
        <v>2656</v>
      </c>
      <c r="G998" s="432">
        <v>17856.97</v>
      </c>
      <c r="H998" s="433" t="s">
        <v>1912</v>
      </c>
      <c r="I998" s="461">
        <v>17856.97</v>
      </c>
    </row>
    <row r="999" spans="1:9" ht="14.4" x14ac:dyDescent="0.3">
      <c r="A999" s="473" t="s">
        <v>2653</v>
      </c>
      <c r="B999" s="428">
        <v>43318</v>
      </c>
      <c r="C999" s="429">
        <v>50259</v>
      </c>
      <c r="D999" s="430" t="s">
        <v>2661</v>
      </c>
      <c r="E999" s="431" t="s">
        <v>2655</v>
      </c>
      <c r="F999" s="427" t="s">
        <v>2656</v>
      </c>
      <c r="G999" s="432">
        <v>11301.88</v>
      </c>
      <c r="H999" s="433" t="s">
        <v>1912</v>
      </c>
      <c r="I999" s="461">
        <v>11301.88</v>
      </c>
    </row>
    <row r="1000" spans="1:9" ht="14.4" x14ac:dyDescent="0.3">
      <c r="A1000" s="473" t="s">
        <v>2653</v>
      </c>
      <c r="B1000" s="428">
        <v>43322</v>
      </c>
      <c r="C1000" s="429">
        <v>50266</v>
      </c>
      <c r="D1000" s="430" t="s">
        <v>2662</v>
      </c>
      <c r="E1000" s="431" t="s">
        <v>2655</v>
      </c>
      <c r="F1000" s="427" t="s">
        <v>2656</v>
      </c>
      <c r="G1000" s="432">
        <v>9606.6</v>
      </c>
      <c r="H1000" s="433" t="s">
        <v>1912</v>
      </c>
      <c r="I1000" s="461">
        <v>9606.6</v>
      </c>
    </row>
    <row r="1001" spans="1:9" ht="14.4" x14ac:dyDescent="0.3">
      <c r="A1001" s="473" t="s">
        <v>2653</v>
      </c>
      <c r="B1001" s="428">
        <v>43343</v>
      </c>
      <c r="C1001" s="429">
        <v>50278</v>
      </c>
      <c r="D1001" s="430" t="s">
        <v>2663</v>
      </c>
      <c r="E1001" s="431" t="s">
        <v>2655</v>
      </c>
      <c r="F1001" s="427" t="s">
        <v>2656</v>
      </c>
      <c r="G1001" s="432">
        <v>8250.3700000000008</v>
      </c>
      <c r="H1001" s="433" t="s">
        <v>1912</v>
      </c>
      <c r="I1001" s="461">
        <v>8250.3700000000008</v>
      </c>
    </row>
    <row r="1002" spans="1:9" ht="14.4" x14ac:dyDescent="0.3">
      <c r="A1002" s="473" t="s">
        <v>2653</v>
      </c>
      <c r="B1002" s="428">
        <v>43322</v>
      </c>
      <c r="C1002" s="429">
        <v>50266</v>
      </c>
      <c r="D1002" s="430" t="s">
        <v>2662</v>
      </c>
      <c r="E1002" s="431" t="s">
        <v>2655</v>
      </c>
      <c r="F1002" s="427" t="s">
        <v>2656</v>
      </c>
      <c r="G1002" s="432">
        <v>11064.23</v>
      </c>
      <c r="H1002" s="433" t="s">
        <v>1912</v>
      </c>
      <c r="I1002" s="461">
        <v>11064.23</v>
      </c>
    </row>
    <row r="1003" spans="1:9" ht="14.4" x14ac:dyDescent="0.3">
      <c r="A1003" s="473" t="s">
        <v>2653</v>
      </c>
      <c r="B1003" s="428">
        <v>43343</v>
      </c>
      <c r="C1003" s="429">
        <v>50278</v>
      </c>
      <c r="D1003" s="430" t="s">
        <v>2663</v>
      </c>
      <c r="E1003" s="431" t="s">
        <v>2655</v>
      </c>
      <c r="F1003" s="427" t="s">
        <v>2656</v>
      </c>
      <c r="G1003" s="432">
        <v>10691.28</v>
      </c>
      <c r="H1003" s="433" t="s">
        <v>1912</v>
      </c>
      <c r="I1003" s="461">
        <v>10691.28</v>
      </c>
    </row>
    <row r="1004" spans="1:9" ht="14.4" x14ac:dyDescent="0.3">
      <c r="A1004" s="473" t="s">
        <v>2653</v>
      </c>
      <c r="B1004" s="428" t="s">
        <v>3782</v>
      </c>
      <c r="C1004" s="429" t="s">
        <v>3954</v>
      </c>
      <c r="D1004" s="430" t="s">
        <v>3955</v>
      </c>
      <c r="E1004" s="431" t="s">
        <v>2655</v>
      </c>
      <c r="F1004" s="427" t="s">
        <v>2656</v>
      </c>
      <c r="G1004" s="432">
        <v>14296.48</v>
      </c>
      <c r="H1004" s="433" t="s">
        <v>1912</v>
      </c>
      <c r="I1004" s="461">
        <v>14296.48</v>
      </c>
    </row>
    <row r="1005" spans="1:9" ht="22.8" x14ac:dyDescent="0.3">
      <c r="A1005" s="473" t="s">
        <v>2664</v>
      </c>
      <c r="B1005" s="428">
        <v>42628</v>
      </c>
      <c r="C1005" s="429">
        <v>50262</v>
      </c>
      <c r="D1005" s="430" t="s">
        <v>2335</v>
      </c>
      <c r="E1005" s="431" t="s">
        <v>2665</v>
      </c>
      <c r="F1005" s="427" t="s">
        <v>2666</v>
      </c>
      <c r="G1005" s="432">
        <v>8000</v>
      </c>
      <c r="H1005" s="433" t="s">
        <v>1912</v>
      </c>
      <c r="I1005" s="461">
        <v>8000</v>
      </c>
    </row>
    <row r="1006" spans="1:9" ht="22.8" x14ac:dyDescent="0.3">
      <c r="A1006" s="473" t="s">
        <v>2664</v>
      </c>
      <c r="B1006" s="428">
        <v>42628</v>
      </c>
      <c r="C1006" s="429">
        <v>50263</v>
      </c>
      <c r="D1006" s="430" t="s">
        <v>2667</v>
      </c>
      <c r="E1006" s="431" t="s">
        <v>2665</v>
      </c>
      <c r="F1006" s="427" t="s">
        <v>2666</v>
      </c>
      <c r="G1006" s="432">
        <v>40000</v>
      </c>
      <c r="H1006" s="433" t="s">
        <v>1912</v>
      </c>
      <c r="I1006" s="461">
        <v>40000</v>
      </c>
    </row>
    <row r="1007" spans="1:9" ht="22.8" x14ac:dyDescent="0.3">
      <c r="A1007" s="473" t="s">
        <v>2664</v>
      </c>
      <c r="B1007" s="428">
        <v>42628</v>
      </c>
      <c r="C1007" s="429">
        <v>50264</v>
      </c>
      <c r="D1007" s="430" t="s">
        <v>2668</v>
      </c>
      <c r="E1007" s="431" t="s">
        <v>2665</v>
      </c>
      <c r="F1007" s="427" t="s">
        <v>2666</v>
      </c>
      <c r="G1007" s="432">
        <v>40000</v>
      </c>
      <c r="H1007" s="433" t="s">
        <v>1912</v>
      </c>
      <c r="I1007" s="461">
        <v>40000</v>
      </c>
    </row>
    <row r="1008" spans="1:9" ht="22.8" x14ac:dyDescent="0.3">
      <c r="A1008" s="473" t="s">
        <v>2664</v>
      </c>
      <c r="B1008" s="428">
        <v>42628</v>
      </c>
      <c r="C1008" s="429">
        <v>50265</v>
      </c>
      <c r="D1008" s="430" t="s">
        <v>2669</v>
      </c>
      <c r="E1008" s="431" t="s">
        <v>2665</v>
      </c>
      <c r="F1008" s="427" t="s">
        <v>2666</v>
      </c>
      <c r="G1008" s="432">
        <v>8000</v>
      </c>
      <c r="H1008" s="433" t="s">
        <v>1912</v>
      </c>
      <c r="I1008" s="461">
        <v>8000</v>
      </c>
    </row>
    <row r="1009" spans="1:9" ht="14.4" x14ac:dyDescent="0.3">
      <c r="A1009" s="473" t="s">
        <v>2670</v>
      </c>
      <c r="B1009" s="428">
        <v>43644</v>
      </c>
      <c r="C1009" s="429">
        <v>30413</v>
      </c>
      <c r="D1009" s="430" t="s">
        <v>2671</v>
      </c>
      <c r="E1009" s="431" t="s">
        <v>2672</v>
      </c>
      <c r="F1009" s="427" t="s">
        <v>2673</v>
      </c>
      <c r="G1009" s="432">
        <v>988398</v>
      </c>
      <c r="H1009" s="433" t="s">
        <v>1912</v>
      </c>
      <c r="I1009" s="461">
        <v>438398</v>
      </c>
    </row>
    <row r="1010" spans="1:9" ht="22.8" x14ac:dyDescent="0.3">
      <c r="A1010" s="473" t="s">
        <v>2674</v>
      </c>
      <c r="B1010" s="428">
        <v>43739</v>
      </c>
      <c r="C1010" s="429" t="s">
        <v>2675</v>
      </c>
      <c r="D1010" s="430" t="s">
        <v>2676</v>
      </c>
      <c r="E1010" s="431" t="s">
        <v>2677</v>
      </c>
      <c r="F1010" s="427" t="s">
        <v>1950</v>
      </c>
      <c r="G1010" s="432">
        <v>33000</v>
      </c>
      <c r="H1010" s="433" t="s">
        <v>1912</v>
      </c>
      <c r="I1010" s="461">
        <v>33000</v>
      </c>
    </row>
    <row r="1011" spans="1:9" ht="22.8" x14ac:dyDescent="0.3">
      <c r="A1011" s="473" t="s">
        <v>2678</v>
      </c>
      <c r="B1011" s="428">
        <v>43782</v>
      </c>
      <c r="C1011" s="429" t="s">
        <v>2679</v>
      </c>
      <c r="D1011" s="430" t="s">
        <v>2680</v>
      </c>
      <c r="E1011" s="431" t="s">
        <v>2681</v>
      </c>
      <c r="F1011" s="427" t="s">
        <v>2682</v>
      </c>
      <c r="G1011" s="432">
        <v>2259</v>
      </c>
      <c r="H1011" s="433" t="s">
        <v>1912</v>
      </c>
      <c r="I1011" s="461">
        <v>2259</v>
      </c>
    </row>
    <row r="1012" spans="1:9" ht="14.4" x14ac:dyDescent="0.3">
      <c r="A1012" s="473" t="s">
        <v>2678</v>
      </c>
      <c r="B1012" s="428" t="s">
        <v>3956</v>
      </c>
      <c r="C1012" s="429" t="s">
        <v>3957</v>
      </c>
      <c r="D1012" s="430" t="s">
        <v>3958</v>
      </c>
      <c r="E1012" s="431" t="s">
        <v>3959</v>
      </c>
      <c r="F1012" s="427" t="s">
        <v>2527</v>
      </c>
      <c r="G1012" s="432">
        <v>12600.45</v>
      </c>
      <c r="H1012" s="433" t="s">
        <v>1912</v>
      </c>
      <c r="I1012" s="461">
        <v>12600.45</v>
      </c>
    </row>
    <row r="1013" spans="1:9" ht="14.4" x14ac:dyDescent="0.3">
      <c r="A1013" s="473" t="s">
        <v>3394</v>
      </c>
      <c r="B1013" s="428">
        <v>43830</v>
      </c>
      <c r="C1013" s="429" t="s">
        <v>3395</v>
      </c>
      <c r="D1013" s="430" t="s">
        <v>3396</v>
      </c>
      <c r="E1013" s="431" t="s">
        <v>3397</v>
      </c>
      <c r="F1013" s="427" t="s">
        <v>3398</v>
      </c>
      <c r="G1013" s="432">
        <v>168200</v>
      </c>
      <c r="H1013" s="433" t="s">
        <v>1912</v>
      </c>
      <c r="I1013" s="461">
        <v>84100</v>
      </c>
    </row>
    <row r="1014" spans="1:9" ht="14.4" x14ac:dyDescent="0.3">
      <c r="A1014" s="473" t="s">
        <v>3399</v>
      </c>
      <c r="B1014" s="428" t="s">
        <v>4852</v>
      </c>
      <c r="C1014" s="429" t="s">
        <v>4853</v>
      </c>
      <c r="D1014" s="430">
        <v>61158</v>
      </c>
      <c r="E1014" s="431" t="s">
        <v>3400</v>
      </c>
      <c r="F1014" s="427" t="s">
        <v>3398</v>
      </c>
      <c r="G1014" s="432">
        <v>276520</v>
      </c>
      <c r="H1014" s="433" t="s">
        <v>1912</v>
      </c>
      <c r="I1014" s="461">
        <v>150000</v>
      </c>
    </row>
    <row r="1015" spans="1:9" ht="14.4" x14ac:dyDescent="0.3">
      <c r="A1015" s="473" t="s">
        <v>3401</v>
      </c>
      <c r="B1015" s="428">
        <v>43830</v>
      </c>
      <c r="C1015" s="429" t="s">
        <v>3402</v>
      </c>
      <c r="D1015" s="430" t="s">
        <v>3403</v>
      </c>
      <c r="E1015" s="431" t="s">
        <v>3404</v>
      </c>
      <c r="F1015" s="427" t="s">
        <v>3398</v>
      </c>
      <c r="G1015" s="432">
        <v>262392</v>
      </c>
      <c r="H1015" s="433" t="s">
        <v>1912</v>
      </c>
      <c r="I1015" s="461">
        <v>262392</v>
      </c>
    </row>
    <row r="1016" spans="1:9" ht="14.4" x14ac:dyDescent="0.3">
      <c r="A1016" s="473" t="s">
        <v>3405</v>
      </c>
      <c r="B1016" s="428" t="s">
        <v>3901</v>
      </c>
      <c r="C1016" s="429" t="s">
        <v>3960</v>
      </c>
      <c r="D1016" s="430" t="s">
        <v>3961</v>
      </c>
      <c r="E1016" s="431" t="s">
        <v>3406</v>
      </c>
      <c r="F1016" s="427" t="s">
        <v>3407</v>
      </c>
      <c r="G1016" s="432">
        <v>17400</v>
      </c>
      <c r="H1016" s="433" t="s">
        <v>1912</v>
      </c>
      <c r="I1016" s="461">
        <v>17400</v>
      </c>
    </row>
    <row r="1017" spans="1:9" ht="14.4" x14ac:dyDescent="0.3">
      <c r="A1017" s="473" t="s">
        <v>3405</v>
      </c>
      <c r="B1017" s="428" t="s">
        <v>3737</v>
      </c>
      <c r="C1017" s="429" t="s">
        <v>3962</v>
      </c>
      <c r="D1017" s="430" t="s">
        <v>3963</v>
      </c>
      <c r="E1017" s="431" t="s">
        <v>3406</v>
      </c>
      <c r="F1017" s="427" t="s">
        <v>3407</v>
      </c>
      <c r="G1017" s="432">
        <v>17400</v>
      </c>
      <c r="H1017" s="433" t="s">
        <v>1912</v>
      </c>
      <c r="I1017" s="461">
        <v>17400</v>
      </c>
    </row>
    <row r="1018" spans="1:9" ht="14.4" x14ac:dyDescent="0.3">
      <c r="A1018" s="473" t="s">
        <v>3405</v>
      </c>
      <c r="B1018" s="428" t="s">
        <v>4751</v>
      </c>
      <c r="C1018" s="429" t="s">
        <v>4854</v>
      </c>
      <c r="D1018" s="430" t="s">
        <v>4855</v>
      </c>
      <c r="E1018" s="431" t="s">
        <v>3406</v>
      </c>
      <c r="F1018" s="427" t="s">
        <v>3407</v>
      </c>
      <c r="G1018" s="432">
        <v>17400</v>
      </c>
      <c r="H1018" s="433" t="s">
        <v>1912</v>
      </c>
      <c r="I1018" s="461">
        <v>17400</v>
      </c>
    </row>
    <row r="1019" spans="1:9" ht="14.4" x14ac:dyDescent="0.3">
      <c r="A1019" s="473" t="s">
        <v>3405</v>
      </c>
      <c r="B1019" s="428" t="s">
        <v>4501</v>
      </c>
      <c r="C1019" s="429" t="s">
        <v>4856</v>
      </c>
      <c r="D1019" s="430" t="s">
        <v>4857</v>
      </c>
      <c r="E1019" s="431" t="s">
        <v>3406</v>
      </c>
      <c r="F1019" s="427" t="s">
        <v>3407</v>
      </c>
      <c r="G1019" s="432">
        <v>17400</v>
      </c>
      <c r="H1019" s="433" t="s">
        <v>1912</v>
      </c>
      <c r="I1019" s="461">
        <v>17400</v>
      </c>
    </row>
    <row r="1020" spans="1:9" ht="14.4" x14ac:dyDescent="0.3">
      <c r="A1020" s="473" t="s">
        <v>3405</v>
      </c>
      <c r="B1020" s="428" t="s">
        <v>4506</v>
      </c>
      <c r="C1020" s="429" t="s">
        <v>4858</v>
      </c>
      <c r="D1020" s="430" t="s">
        <v>4859</v>
      </c>
      <c r="E1020" s="431" t="s">
        <v>3406</v>
      </c>
      <c r="F1020" s="427" t="s">
        <v>3407</v>
      </c>
      <c r="G1020" s="432">
        <v>17400</v>
      </c>
      <c r="H1020" s="433" t="s">
        <v>1912</v>
      </c>
      <c r="I1020" s="461">
        <v>17400</v>
      </c>
    </row>
    <row r="1021" spans="1:9" ht="14.4" x14ac:dyDescent="0.3">
      <c r="A1021" s="473" t="s">
        <v>4860</v>
      </c>
      <c r="B1021" s="428">
        <v>44075</v>
      </c>
      <c r="C1021" s="429" t="s">
        <v>4861</v>
      </c>
      <c r="D1021" s="430">
        <v>634</v>
      </c>
      <c r="E1021" s="431" t="s">
        <v>4862</v>
      </c>
      <c r="F1021" s="427" t="s">
        <v>2043</v>
      </c>
      <c r="G1021" s="432">
        <v>67860</v>
      </c>
      <c r="H1021" s="433" t="s">
        <v>1912</v>
      </c>
      <c r="I1021" s="461">
        <v>67860</v>
      </c>
    </row>
    <row r="1022" spans="1:9" ht="14.4" x14ac:dyDescent="0.3">
      <c r="A1022" s="473" t="s">
        <v>3408</v>
      </c>
      <c r="B1022" s="428" t="s">
        <v>2995</v>
      </c>
      <c r="C1022" s="429" t="s">
        <v>2417</v>
      </c>
      <c r="D1022" s="430" t="s">
        <v>3409</v>
      </c>
      <c r="E1022" s="431" t="s">
        <v>3410</v>
      </c>
      <c r="F1022" s="427" t="s">
        <v>3411</v>
      </c>
      <c r="G1022" s="432">
        <v>70156.800000000003</v>
      </c>
      <c r="H1022" s="433" t="s">
        <v>1912</v>
      </c>
      <c r="I1022" s="461">
        <v>70156.800000000003</v>
      </c>
    </row>
    <row r="1023" spans="1:9" ht="14.4" x14ac:dyDescent="0.3">
      <c r="A1023" s="473" t="s">
        <v>3408</v>
      </c>
      <c r="B1023" s="428" t="s">
        <v>2995</v>
      </c>
      <c r="C1023" s="429" t="s">
        <v>2594</v>
      </c>
      <c r="D1023" s="430" t="s">
        <v>3412</v>
      </c>
      <c r="E1023" s="431" t="s">
        <v>3410</v>
      </c>
      <c r="F1023" s="427" t="s">
        <v>3411</v>
      </c>
      <c r="G1023" s="432">
        <v>56918.879999999997</v>
      </c>
      <c r="H1023" s="433" t="s">
        <v>1912</v>
      </c>
      <c r="I1023" s="461">
        <v>56918.879999999997</v>
      </c>
    </row>
    <row r="1024" spans="1:9" ht="14.4" x14ac:dyDescent="0.3">
      <c r="A1024" s="473" t="s">
        <v>3408</v>
      </c>
      <c r="B1024" s="428" t="s">
        <v>2995</v>
      </c>
      <c r="C1024" s="429" t="s">
        <v>2632</v>
      </c>
      <c r="D1024" s="430" t="s">
        <v>3413</v>
      </c>
      <c r="E1024" s="431" t="s">
        <v>3410</v>
      </c>
      <c r="F1024" s="427" t="s">
        <v>3411</v>
      </c>
      <c r="G1024" s="432">
        <v>70156.800000000003</v>
      </c>
      <c r="H1024" s="433" t="s">
        <v>1912</v>
      </c>
      <c r="I1024" s="461">
        <v>70156.800000000003</v>
      </c>
    </row>
    <row r="1025" spans="1:9" ht="14.4" x14ac:dyDescent="0.3">
      <c r="A1025" s="473" t="s">
        <v>3965</v>
      </c>
      <c r="B1025" s="428" t="s">
        <v>4498</v>
      </c>
      <c r="C1025" s="429" t="s">
        <v>4863</v>
      </c>
      <c r="D1025" s="430" t="s">
        <v>4864</v>
      </c>
      <c r="E1025" s="431" t="s">
        <v>3966</v>
      </c>
      <c r="F1025" s="427" t="s">
        <v>2527</v>
      </c>
      <c r="G1025" s="432">
        <v>13015.2</v>
      </c>
      <c r="H1025" s="433" t="s">
        <v>1912</v>
      </c>
      <c r="I1025" s="461">
        <v>13015.2</v>
      </c>
    </row>
    <row r="1026" spans="1:9" ht="14.4" x14ac:dyDescent="0.3">
      <c r="A1026" s="473" t="s">
        <v>3965</v>
      </c>
      <c r="B1026" s="428" t="s">
        <v>4501</v>
      </c>
      <c r="C1026" s="429" t="s">
        <v>4865</v>
      </c>
      <c r="D1026" s="430" t="s">
        <v>4866</v>
      </c>
      <c r="E1026" s="431" t="s">
        <v>3966</v>
      </c>
      <c r="F1026" s="427" t="s">
        <v>2527</v>
      </c>
      <c r="G1026" s="432">
        <v>13015.2</v>
      </c>
      <c r="H1026" s="433" t="s">
        <v>1912</v>
      </c>
      <c r="I1026" s="461">
        <v>13015.2</v>
      </c>
    </row>
    <row r="1027" spans="1:9" ht="14.4" x14ac:dyDescent="0.3">
      <c r="A1027" s="473" t="s">
        <v>3965</v>
      </c>
      <c r="B1027" s="428" t="s">
        <v>4506</v>
      </c>
      <c r="C1027" s="429" t="s">
        <v>4867</v>
      </c>
      <c r="D1027" s="430" t="s">
        <v>4868</v>
      </c>
      <c r="E1027" s="431" t="s">
        <v>3966</v>
      </c>
      <c r="F1027" s="427" t="s">
        <v>2527</v>
      </c>
      <c r="G1027" s="432">
        <v>8676.7999999999993</v>
      </c>
      <c r="H1027" s="433" t="s">
        <v>1912</v>
      </c>
      <c r="I1027" s="461">
        <v>8676.7999999999993</v>
      </c>
    </row>
    <row r="1028" spans="1:9" ht="14.4" x14ac:dyDescent="0.3">
      <c r="A1028" s="473" t="s">
        <v>3414</v>
      </c>
      <c r="B1028" s="428" t="s">
        <v>2995</v>
      </c>
      <c r="C1028" s="429" t="s">
        <v>2977</v>
      </c>
      <c r="D1028" s="430" t="s">
        <v>3415</v>
      </c>
      <c r="E1028" s="431" t="s">
        <v>3416</v>
      </c>
      <c r="F1028" s="427" t="s">
        <v>3417</v>
      </c>
      <c r="G1028" s="432">
        <v>160375.38</v>
      </c>
      <c r="H1028" s="433" t="s">
        <v>1912</v>
      </c>
      <c r="I1028" s="461">
        <v>100000</v>
      </c>
    </row>
    <row r="1029" spans="1:9" ht="14.4" x14ac:dyDescent="0.3">
      <c r="A1029" s="473" t="s">
        <v>3967</v>
      </c>
      <c r="B1029" s="428" t="s">
        <v>4498</v>
      </c>
      <c r="C1029" s="429" t="s">
        <v>4869</v>
      </c>
      <c r="D1029" s="430" t="s">
        <v>4870</v>
      </c>
      <c r="E1029" s="431" t="s">
        <v>3968</v>
      </c>
      <c r="F1029" s="427" t="s">
        <v>2527</v>
      </c>
      <c r="G1029" s="432">
        <v>56077.88</v>
      </c>
      <c r="H1029" s="433" t="s">
        <v>1912</v>
      </c>
      <c r="I1029" s="461">
        <v>56077.88</v>
      </c>
    </row>
    <row r="1030" spans="1:9" ht="14.4" x14ac:dyDescent="0.3">
      <c r="A1030" s="473" t="s">
        <v>3967</v>
      </c>
      <c r="B1030" s="428" t="s">
        <v>4871</v>
      </c>
      <c r="C1030" s="429" t="s">
        <v>4872</v>
      </c>
      <c r="D1030" s="430" t="s">
        <v>4873</v>
      </c>
      <c r="E1030" s="431" t="s">
        <v>3968</v>
      </c>
      <c r="F1030" s="427" t="s">
        <v>2527</v>
      </c>
      <c r="G1030" s="432">
        <v>25138.36</v>
      </c>
      <c r="H1030" s="433" t="s">
        <v>1912</v>
      </c>
      <c r="I1030" s="461">
        <v>25138.36</v>
      </c>
    </row>
    <row r="1031" spans="1:9" ht="14.4" x14ac:dyDescent="0.3">
      <c r="A1031" s="473" t="s">
        <v>3967</v>
      </c>
      <c r="B1031" s="428" t="s">
        <v>4519</v>
      </c>
      <c r="C1031" s="429" t="s">
        <v>4874</v>
      </c>
      <c r="D1031" s="430" t="s">
        <v>4875</v>
      </c>
      <c r="E1031" s="431" t="s">
        <v>3968</v>
      </c>
      <c r="F1031" s="427" t="s">
        <v>2527</v>
      </c>
      <c r="G1031" s="432">
        <v>44475.56</v>
      </c>
      <c r="H1031" s="433" t="s">
        <v>1912</v>
      </c>
      <c r="I1031" s="461">
        <v>44475.56</v>
      </c>
    </row>
    <row r="1032" spans="1:9" ht="14.4" x14ac:dyDescent="0.3">
      <c r="A1032" s="473" t="s">
        <v>3980</v>
      </c>
      <c r="B1032" s="428" t="s">
        <v>4501</v>
      </c>
      <c r="C1032" s="429" t="s">
        <v>4876</v>
      </c>
      <c r="D1032" s="430" t="s">
        <v>4877</v>
      </c>
      <c r="E1032" s="431" t="s">
        <v>3981</v>
      </c>
      <c r="F1032" s="427" t="s">
        <v>2527</v>
      </c>
      <c r="G1032" s="432">
        <v>15544</v>
      </c>
      <c r="H1032" s="433" t="s">
        <v>1912</v>
      </c>
      <c r="I1032" s="461">
        <v>15544</v>
      </c>
    </row>
    <row r="1033" spans="1:9" ht="14.4" x14ac:dyDescent="0.3">
      <c r="A1033" s="473" t="s">
        <v>3980</v>
      </c>
      <c r="B1033" s="428" t="s">
        <v>4506</v>
      </c>
      <c r="C1033" s="429" t="s">
        <v>4878</v>
      </c>
      <c r="D1033" s="430" t="s">
        <v>4879</v>
      </c>
      <c r="E1033" s="431" t="s">
        <v>3981</v>
      </c>
      <c r="F1033" s="427" t="s">
        <v>2527</v>
      </c>
      <c r="G1033" s="432">
        <v>3132</v>
      </c>
      <c r="H1033" s="433" t="s">
        <v>1912</v>
      </c>
      <c r="I1033" s="461">
        <v>3132</v>
      </c>
    </row>
    <row r="1034" spans="1:9" ht="14.4" x14ac:dyDescent="0.3">
      <c r="A1034" s="473" t="s">
        <v>4880</v>
      </c>
      <c r="B1034" s="428">
        <v>44075</v>
      </c>
      <c r="C1034" s="429" t="s">
        <v>4881</v>
      </c>
      <c r="D1034" s="430" t="s">
        <v>4882</v>
      </c>
      <c r="E1034" s="431" t="s">
        <v>4883</v>
      </c>
      <c r="F1034" s="427" t="s">
        <v>2597</v>
      </c>
      <c r="G1034" s="432">
        <v>71942.92</v>
      </c>
      <c r="H1034" s="433" t="s">
        <v>1912</v>
      </c>
      <c r="I1034" s="461">
        <v>71942.92</v>
      </c>
    </row>
    <row r="1035" spans="1:9" ht="14.4" x14ac:dyDescent="0.3">
      <c r="A1035" s="473" t="s">
        <v>4880</v>
      </c>
      <c r="B1035" s="428">
        <v>44075</v>
      </c>
      <c r="C1035" s="429" t="s">
        <v>4884</v>
      </c>
      <c r="D1035" s="430" t="s">
        <v>4885</v>
      </c>
      <c r="E1035" s="431" t="s">
        <v>4883</v>
      </c>
      <c r="F1035" s="427" t="s">
        <v>2597</v>
      </c>
      <c r="G1035" s="432">
        <v>75400</v>
      </c>
      <c r="H1035" s="433" t="s">
        <v>1912</v>
      </c>
      <c r="I1035" s="461">
        <v>75400</v>
      </c>
    </row>
    <row r="1036" spans="1:9" ht="14.4" x14ac:dyDescent="0.3">
      <c r="A1036" s="473" t="s">
        <v>4880</v>
      </c>
      <c r="B1036" s="428">
        <v>44075</v>
      </c>
      <c r="C1036" s="429" t="s">
        <v>4886</v>
      </c>
      <c r="D1036" s="430" t="s">
        <v>4887</v>
      </c>
      <c r="E1036" s="431" t="s">
        <v>4883</v>
      </c>
      <c r="F1036" s="427" t="s">
        <v>2597</v>
      </c>
      <c r="G1036" s="432">
        <v>87000</v>
      </c>
      <c r="H1036" s="433" t="s">
        <v>1912</v>
      </c>
      <c r="I1036" s="461">
        <v>87000</v>
      </c>
    </row>
    <row r="1037" spans="1:9" ht="14.4" x14ac:dyDescent="0.3">
      <c r="A1037" s="473" t="s">
        <v>4888</v>
      </c>
      <c r="B1037" s="428">
        <v>44075</v>
      </c>
      <c r="C1037" s="429" t="s">
        <v>4889</v>
      </c>
      <c r="D1037" s="430" t="s">
        <v>4890</v>
      </c>
      <c r="E1037" s="431" t="s">
        <v>4891</v>
      </c>
      <c r="F1037" s="427" t="s">
        <v>2597</v>
      </c>
      <c r="G1037" s="432">
        <v>6960</v>
      </c>
      <c r="H1037" s="433" t="s">
        <v>1912</v>
      </c>
      <c r="I1037" s="461">
        <v>6960</v>
      </c>
    </row>
    <row r="1038" spans="1:9" ht="14.4" x14ac:dyDescent="0.3">
      <c r="A1038" s="473" t="s">
        <v>4888</v>
      </c>
      <c r="B1038" s="428">
        <v>44075</v>
      </c>
      <c r="C1038" s="429" t="s">
        <v>4892</v>
      </c>
      <c r="D1038" s="430" t="s">
        <v>4893</v>
      </c>
      <c r="E1038" s="431" t="s">
        <v>4891</v>
      </c>
      <c r="F1038" s="427" t="s">
        <v>2597</v>
      </c>
      <c r="G1038" s="432">
        <v>75400</v>
      </c>
      <c r="H1038" s="433" t="s">
        <v>1912</v>
      </c>
      <c r="I1038" s="461">
        <v>75400</v>
      </c>
    </row>
    <row r="1039" spans="1:9" ht="22.8" x14ac:dyDescent="0.3">
      <c r="A1039" s="473" t="s">
        <v>4894</v>
      </c>
      <c r="B1039" s="428" t="s">
        <v>4506</v>
      </c>
      <c r="C1039" s="429" t="s">
        <v>4895</v>
      </c>
      <c r="D1039" s="430" t="s">
        <v>4896</v>
      </c>
      <c r="E1039" s="431" t="s">
        <v>4897</v>
      </c>
      <c r="F1039" s="427" t="s">
        <v>4898</v>
      </c>
      <c r="G1039" s="432">
        <v>23200</v>
      </c>
      <c r="H1039" s="433" t="s">
        <v>1912</v>
      </c>
      <c r="I1039" s="461">
        <v>23200</v>
      </c>
    </row>
    <row r="1040" spans="1:9" ht="22.8" x14ac:dyDescent="0.3">
      <c r="A1040" s="473" t="s">
        <v>4894</v>
      </c>
      <c r="B1040" s="428" t="s">
        <v>4506</v>
      </c>
      <c r="C1040" s="429" t="s">
        <v>4899</v>
      </c>
      <c r="D1040" s="430" t="s">
        <v>4900</v>
      </c>
      <c r="E1040" s="431" t="s">
        <v>4897</v>
      </c>
      <c r="F1040" s="427" t="s">
        <v>4898</v>
      </c>
      <c r="G1040" s="432">
        <v>23200</v>
      </c>
      <c r="H1040" s="433" t="s">
        <v>1912</v>
      </c>
      <c r="I1040" s="461">
        <v>23200</v>
      </c>
    </row>
    <row r="1041" spans="1:9" ht="22.8" x14ac:dyDescent="0.3">
      <c r="A1041" s="473" t="s">
        <v>4894</v>
      </c>
      <c r="B1041" s="428" t="s">
        <v>4506</v>
      </c>
      <c r="C1041" s="429" t="s">
        <v>4901</v>
      </c>
      <c r="D1041" s="430" t="s">
        <v>4902</v>
      </c>
      <c r="E1041" s="431" t="s">
        <v>4897</v>
      </c>
      <c r="F1041" s="427" t="s">
        <v>4898</v>
      </c>
      <c r="G1041" s="432">
        <v>23200</v>
      </c>
      <c r="H1041" s="433" t="s">
        <v>1912</v>
      </c>
      <c r="I1041" s="461">
        <v>23200</v>
      </c>
    </row>
    <row r="1042" spans="1:9" ht="22.8" x14ac:dyDescent="0.3">
      <c r="A1042" s="473" t="s">
        <v>4894</v>
      </c>
      <c r="B1042" s="428" t="s">
        <v>4506</v>
      </c>
      <c r="C1042" s="429" t="s">
        <v>4903</v>
      </c>
      <c r="D1042" s="430" t="s">
        <v>4904</v>
      </c>
      <c r="E1042" s="431" t="s">
        <v>4897</v>
      </c>
      <c r="F1042" s="427" t="s">
        <v>4898</v>
      </c>
      <c r="G1042" s="432">
        <v>23200</v>
      </c>
      <c r="H1042" s="433" t="s">
        <v>1912</v>
      </c>
      <c r="I1042" s="461">
        <v>23200</v>
      </c>
    </row>
    <row r="1043" spans="1:9" ht="22.8" x14ac:dyDescent="0.3">
      <c r="A1043" s="473" t="s">
        <v>4894</v>
      </c>
      <c r="B1043" s="428" t="s">
        <v>4506</v>
      </c>
      <c r="C1043" s="429" t="s">
        <v>4905</v>
      </c>
      <c r="D1043" s="430" t="s">
        <v>4906</v>
      </c>
      <c r="E1043" s="431" t="s">
        <v>4897</v>
      </c>
      <c r="F1043" s="427" t="s">
        <v>4898</v>
      </c>
      <c r="G1043" s="432">
        <v>32085.37</v>
      </c>
      <c r="H1043" s="433" t="s">
        <v>1912</v>
      </c>
      <c r="I1043" s="461">
        <v>32085.37</v>
      </c>
    </row>
    <row r="1044" spans="1:9" ht="22.8" x14ac:dyDescent="0.3">
      <c r="A1044" s="473" t="s">
        <v>4894</v>
      </c>
      <c r="B1044" s="428" t="s">
        <v>4506</v>
      </c>
      <c r="C1044" s="429" t="s">
        <v>4907</v>
      </c>
      <c r="D1044" s="430" t="s">
        <v>4908</v>
      </c>
      <c r="E1044" s="431" t="s">
        <v>4897</v>
      </c>
      <c r="F1044" s="427" t="s">
        <v>4898</v>
      </c>
      <c r="G1044" s="432">
        <v>31694.22</v>
      </c>
      <c r="H1044" s="433" t="s">
        <v>1912</v>
      </c>
      <c r="I1044" s="461">
        <v>31694.22</v>
      </c>
    </row>
    <row r="1045" spans="1:9" ht="22.8" x14ac:dyDescent="0.3">
      <c r="A1045" s="473" t="s">
        <v>4894</v>
      </c>
      <c r="B1045" s="428" t="s">
        <v>4506</v>
      </c>
      <c r="C1045" s="429" t="s">
        <v>4909</v>
      </c>
      <c r="D1045" s="430" t="s">
        <v>4910</v>
      </c>
      <c r="E1045" s="431" t="s">
        <v>4897</v>
      </c>
      <c r="F1045" s="427" t="s">
        <v>4898</v>
      </c>
      <c r="G1045" s="432">
        <v>30330.52</v>
      </c>
      <c r="H1045" s="433" t="s">
        <v>1912</v>
      </c>
      <c r="I1045" s="461">
        <v>30330.52</v>
      </c>
    </row>
    <row r="1046" spans="1:9" ht="22.8" x14ac:dyDescent="0.3">
      <c r="A1046" s="473" t="s">
        <v>4894</v>
      </c>
      <c r="B1046" s="428" t="s">
        <v>4506</v>
      </c>
      <c r="C1046" s="429" t="s">
        <v>4911</v>
      </c>
      <c r="D1046" s="430" t="s">
        <v>4912</v>
      </c>
      <c r="E1046" s="431" t="s">
        <v>4897</v>
      </c>
      <c r="F1046" s="427" t="s">
        <v>4898</v>
      </c>
      <c r="G1046" s="432">
        <v>57801.64</v>
      </c>
      <c r="H1046" s="433" t="s">
        <v>1912</v>
      </c>
      <c r="I1046" s="461">
        <v>57801.64</v>
      </c>
    </row>
    <row r="1047" spans="1:9" ht="14.4" x14ac:dyDescent="0.3">
      <c r="A1047" s="473" t="s">
        <v>3969</v>
      </c>
      <c r="B1047" s="428" t="s">
        <v>4498</v>
      </c>
      <c r="C1047" s="429" t="s">
        <v>4913</v>
      </c>
      <c r="D1047" s="430" t="s">
        <v>4914</v>
      </c>
      <c r="E1047" s="431" t="s">
        <v>3970</v>
      </c>
      <c r="F1047" s="427" t="s">
        <v>2527</v>
      </c>
      <c r="G1047" s="432">
        <v>754011.6</v>
      </c>
      <c r="H1047" s="433" t="s">
        <v>1912</v>
      </c>
      <c r="I1047" s="461">
        <v>600000</v>
      </c>
    </row>
    <row r="1048" spans="1:9" ht="14.4" x14ac:dyDescent="0.3">
      <c r="A1048" s="473" t="s">
        <v>3971</v>
      </c>
      <c r="B1048" s="428" t="s">
        <v>3972</v>
      </c>
      <c r="C1048" s="429" t="s">
        <v>3973</v>
      </c>
      <c r="D1048" s="430" t="s">
        <v>3974</v>
      </c>
      <c r="E1048" s="431" t="s">
        <v>3975</v>
      </c>
      <c r="F1048" s="427" t="s">
        <v>2527</v>
      </c>
      <c r="G1048" s="432">
        <v>3248</v>
      </c>
      <c r="H1048" s="433" t="s">
        <v>1912</v>
      </c>
      <c r="I1048" s="461">
        <v>3248</v>
      </c>
    </row>
    <row r="1049" spans="1:9" ht="22.8" x14ac:dyDescent="0.3">
      <c r="A1049" s="473" t="s">
        <v>3976</v>
      </c>
      <c r="B1049" s="428" t="s">
        <v>3782</v>
      </c>
      <c r="C1049" s="429" t="s">
        <v>3977</v>
      </c>
      <c r="D1049" s="430" t="s">
        <v>3978</v>
      </c>
      <c r="E1049" s="431" t="s">
        <v>3979</v>
      </c>
      <c r="F1049" s="427" t="s">
        <v>2527</v>
      </c>
      <c r="G1049" s="432">
        <v>19337.2</v>
      </c>
      <c r="H1049" s="433" t="s">
        <v>1912</v>
      </c>
      <c r="I1049" s="461">
        <v>19337.2</v>
      </c>
    </row>
    <row r="1050" spans="1:9" ht="22.8" x14ac:dyDescent="0.3">
      <c r="A1050" s="473" t="s">
        <v>3976</v>
      </c>
      <c r="B1050" s="428" t="s">
        <v>4501</v>
      </c>
      <c r="C1050" s="429" t="s">
        <v>4915</v>
      </c>
      <c r="D1050" s="430" t="s">
        <v>4916</v>
      </c>
      <c r="E1050" s="431" t="s">
        <v>3979</v>
      </c>
      <c r="F1050" s="427" t="s">
        <v>2527</v>
      </c>
      <c r="G1050" s="432">
        <v>36740.68</v>
      </c>
      <c r="H1050" s="433" t="s">
        <v>1912</v>
      </c>
      <c r="I1050" s="461">
        <v>36740.68</v>
      </c>
    </row>
    <row r="1051" spans="1:9" ht="22.8" x14ac:dyDescent="0.3">
      <c r="A1051" s="473" t="s">
        <v>3976</v>
      </c>
      <c r="B1051" s="428" t="s">
        <v>4506</v>
      </c>
      <c r="C1051" s="429" t="s">
        <v>4917</v>
      </c>
      <c r="D1051" s="430" t="s">
        <v>4918</v>
      </c>
      <c r="E1051" s="431" t="s">
        <v>3979</v>
      </c>
      <c r="F1051" s="427" t="s">
        <v>2527</v>
      </c>
      <c r="G1051" s="432">
        <v>46409.279999999999</v>
      </c>
      <c r="H1051" s="433" t="s">
        <v>1912</v>
      </c>
      <c r="I1051" s="461">
        <v>46409.279999999999</v>
      </c>
    </row>
    <row r="1052" spans="1:9" ht="22.8" x14ac:dyDescent="0.3">
      <c r="A1052" s="473" t="s">
        <v>3976</v>
      </c>
      <c r="B1052" s="428" t="s">
        <v>4506</v>
      </c>
      <c r="C1052" s="429" t="s">
        <v>4919</v>
      </c>
      <c r="D1052" s="430" t="s">
        <v>4920</v>
      </c>
      <c r="E1052" s="431" t="s">
        <v>3979</v>
      </c>
      <c r="F1052" s="427" t="s">
        <v>2527</v>
      </c>
      <c r="G1052" s="432">
        <v>36740.68</v>
      </c>
      <c r="H1052" s="433" t="s">
        <v>1912</v>
      </c>
      <c r="I1052" s="461">
        <v>36740.68</v>
      </c>
    </row>
    <row r="1053" spans="1:9" ht="14.4" x14ac:dyDescent="0.3">
      <c r="A1053" s="473" t="s">
        <v>4921</v>
      </c>
      <c r="B1053" s="428" t="s">
        <v>4506</v>
      </c>
      <c r="C1053" s="429" t="s">
        <v>4922</v>
      </c>
      <c r="D1053" s="430" t="s">
        <v>4923</v>
      </c>
      <c r="E1053" s="431" t="s">
        <v>4924</v>
      </c>
      <c r="F1053" s="427" t="s">
        <v>4925</v>
      </c>
      <c r="G1053" s="432">
        <v>11948</v>
      </c>
      <c r="H1053" s="433" t="s">
        <v>1912</v>
      </c>
      <c r="I1053" s="461">
        <v>11948</v>
      </c>
    </row>
    <row r="1054" spans="1:9" ht="14.4" x14ac:dyDescent="0.3">
      <c r="A1054" s="473" t="s">
        <v>4921</v>
      </c>
      <c r="B1054" s="428" t="s">
        <v>4506</v>
      </c>
      <c r="C1054" s="429" t="s">
        <v>4926</v>
      </c>
      <c r="D1054" s="430" t="s">
        <v>4927</v>
      </c>
      <c r="E1054" s="431" t="s">
        <v>4924</v>
      </c>
      <c r="F1054" s="427" t="s">
        <v>4925</v>
      </c>
      <c r="G1054" s="432">
        <v>8294</v>
      </c>
      <c r="H1054" s="433" t="s">
        <v>1912</v>
      </c>
      <c r="I1054" s="461">
        <v>8294</v>
      </c>
    </row>
    <row r="1055" spans="1:9" ht="14.4" x14ac:dyDescent="0.3">
      <c r="A1055" s="473" t="s">
        <v>4928</v>
      </c>
      <c r="B1055" s="428">
        <v>44075</v>
      </c>
      <c r="C1055" s="429" t="s">
        <v>4929</v>
      </c>
      <c r="D1055" s="430">
        <v>297</v>
      </c>
      <c r="E1055" s="431" t="s">
        <v>4930</v>
      </c>
      <c r="F1055" s="427" t="s">
        <v>4931</v>
      </c>
      <c r="G1055" s="432">
        <v>77349</v>
      </c>
      <c r="H1055" s="433"/>
      <c r="I1055" s="461">
        <v>77349</v>
      </c>
    </row>
    <row r="1056" spans="1:9" ht="14.4" x14ac:dyDescent="0.3">
      <c r="A1056" s="473" t="s">
        <v>4932</v>
      </c>
      <c r="B1056" s="428">
        <v>44013</v>
      </c>
      <c r="C1056" s="429" t="s">
        <v>4933</v>
      </c>
      <c r="D1056" s="430" t="s">
        <v>4934</v>
      </c>
      <c r="E1056" s="431" t="s">
        <v>4935</v>
      </c>
      <c r="F1056" s="427" t="s">
        <v>2527</v>
      </c>
      <c r="G1056" s="432">
        <v>3828</v>
      </c>
      <c r="H1056" s="433"/>
      <c r="I1056" s="461">
        <v>3828</v>
      </c>
    </row>
    <row r="1057" spans="1:9" ht="14.4" x14ac:dyDescent="0.3">
      <c r="A1057" s="473" t="s">
        <v>4936</v>
      </c>
      <c r="B1057" s="428" t="s">
        <v>4506</v>
      </c>
      <c r="C1057" s="429" t="s">
        <v>4937</v>
      </c>
      <c r="D1057" s="430" t="s">
        <v>4938</v>
      </c>
      <c r="E1057" s="431" t="s">
        <v>4939</v>
      </c>
      <c r="F1057" s="427" t="s">
        <v>2527</v>
      </c>
      <c r="G1057" s="432">
        <v>57747.12</v>
      </c>
      <c r="H1057" s="433" t="s">
        <v>1912</v>
      </c>
      <c r="I1057" s="461">
        <v>57747.12</v>
      </c>
    </row>
    <row r="1058" spans="1:9" ht="14.4" x14ac:dyDescent="0.3">
      <c r="A1058" s="473" t="s">
        <v>4936</v>
      </c>
      <c r="B1058" s="428" t="s">
        <v>4506</v>
      </c>
      <c r="C1058" s="429" t="s">
        <v>4940</v>
      </c>
      <c r="D1058" s="430" t="s">
        <v>2123</v>
      </c>
      <c r="E1058" s="431" t="s">
        <v>4939</v>
      </c>
      <c r="F1058" s="427" t="s">
        <v>2527</v>
      </c>
      <c r="G1058" s="432">
        <v>35380</v>
      </c>
      <c r="H1058" s="433" t="s">
        <v>1912</v>
      </c>
      <c r="I1058" s="461">
        <v>35380</v>
      </c>
    </row>
    <row r="1059" spans="1:9" s="105" customFormat="1" ht="14.4" x14ac:dyDescent="0.3">
      <c r="A1059" s="473" t="s">
        <v>3750</v>
      </c>
      <c r="B1059" s="428">
        <v>43983</v>
      </c>
      <c r="C1059" s="429" t="s">
        <v>3751</v>
      </c>
      <c r="D1059" s="430" t="s">
        <v>3752</v>
      </c>
      <c r="E1059" s="431" t="s">
        <v>2999</v>
      </c>
      <c r="F1059" s="427" t="s">
        <v>1922</v>
      </c>
      <c r="G1059" s="432">
        <v>56608</v>
      </c>
      <c r="H1059" s="433" t="s">
        <v>1912</v>
      </c>
      <c r="I1059" s="461">
        <v>56608</v>
      </c>
    </row>
    <row r="1060" spans="1:9" s="105" customFormat="1" ht="22.8" x14ac:dyDescent="0.3">
      <c r="A1060" s="473" t="s">
        <v>3418</v>
      </c>
      <c r="B1060" s="428" t="s">
        <v>2995</v>
      </c>
      <c r="C1060" s="429" t="s">
        <v>3113</v>
      </c>
      <c r="D1060" s="430" t="s">
        <v>3114</v>
      </c>
      <c r="E1060" s="431" t="s">
        <v>3110</v>
      </c>
      <c r="F1060" s="427" t="s">
        <v>1929</v>
      </c>
      <c r="G1060" s="432">
        <v>30160</v>
      </c>
      <c r="H1060" s="433" t="s">
        <v>1912</v>
      </c>
      <c r="I1060" s="461">
        <v>30160</v>
      </c>
    </row>
    <row r="1061" spans="1:9" s="105" customFormat="1" ht="14.4" x14ac:dyDescent="0.3">
      <c r="A1061" s="473" t="s">
        <v>4941</v>
      </c>
      <c r="B1061" s="428">
        <v>43984</v>
      </c>
      <c r="C1061" s="429" t="s">
        <v>3859</v>
      </c>
      <c r="D1061" s="430" t="s">
        <v>3860</v>
      </c>
      <c r="E1061" s="431" t="s">
        <v>2421</v>
      </c>
      <c r="F1061" s="427" t="s">
        <v>2580</v>
      </c>
      <c r="G1061" s="432">
        <v>47792</v>
      </c>
      <c r="H1061" s="433" t="s">
        <v>1912</v>
      </c>
      <c r="I1061" s="461">
        <v>47792</v>
      </c>
    </row>
    <row r="1062" spans="1:9" s="105" customFormat="1" ht="14.4" x14ac:dyDescent="0.3">
      <c r="A1062" s="473" t="s">
        <v>4942</v>
      </c>
      <c r="B1062" s="428">
        <v>44013</v>
      </c>
      <c r="C1062" s="429" t="s">
        <v>4685</v>
      </c>
      <c r="D1062" s="430" t="s">
        <v>4424</v>
      </c>
      <c r="E1062" s="431" t="s">
        <v>2428</v>
      </c>
      <c r="F1062" s="427" t="s">
        <v>2429</v>
      </c>
      <c r="G1062" s="432">
        <v>16193.6</v>
      </c>
      <c r="H1062" s="433" t="s">
        <v>1912</v>
      </c>
      <c r="I1062" s="461">
        <f>G1062</f>
        <v>16193.6</v>
      </c>
    </row>
    <row r="1063" spans="1:9" ht="14.4" x14ac:dyDescent="0.3">
      <c r="A1063" s="473" t="s">
        <v>4123</v>
      </c>
      <c r="B1063" s="428">
        <v>43951</v>
      </c>
      <c r="C1063" s="429" t="s">
        <v>4061</v>
      </c>
      <c r="D1063" s="430" t="s">
        <v>3419</v>
      </c>
      <c r="E1063" s="431" t="s">
        <v>4124</v>
      </c>
      <c r="F1063" s="427" t="s">
        <v>4945</v>
      </c>
      <c r="G1063" s="432">
        <v>242.73</v>
      </c>
      <c r="H1063" s="433" t="s">
        <v>1912</v>
      </c>
      <c r="I1063" s="461">
        <v>242.73</v>
      </c>
    </row>
    <row r="1064" spans="1:9" ht="14.4" x14ac:dyDescent="0.3">
      <c r="A1064" s="473" t="s">
        <v>4123</v>
      </c>
      <c r="B1064" s="428">
        <v>43980</v>
      </c>
      <c r="C1064" s="429" t="s">
        <v>4062</v>
      </c>
      <c r="D1064" s="430" t="s">
        <v>3419</v>
      </c>
      <c r="E1064" s="431" t="s">
        <v>4124</v>
      </c>
      <c r="F1064" s="427" t="s">
        <v>4945</v>
      </c>
      <c r="G1064" s="432">
        <v>35.880000000000003</v>
      </c>
      <c r="H1064" s="433" t="s">
        <v>1912</v>
      </c>
      <c r="I1064" s="461">
        <v>35.880000000000003</v>
      </c>
    </row>
    <row r="1065" spans="1:9" ht="14.4" x14ac:dyDescent="0.3">
      <c r="A1065" s="473" t="s">
        <v>4123</v>
      </c>
      <c r="B1065" s="428">
        <v>44012</v>
      </c>
      <c r="C1065" s="429" t="s">
        <v>4063</v>
      </c>
      <c r="D1065" s="430" t="s">
        <v>3419</v>
      </c>
      <c r="E1065" s="431" t="s">
        <v>4124</v>
      </c>
      <c r="F1065" s="427" t="s">
        <v>4945</v>
      </c>
      <c r="G1065" s="432">
        <v>35.880000000000003</v>
      </c>
      <c r="H1065" s="433" t="s">
        <v>1912</v>
      </c>
      <c r="I1065" s="461">
        <v>35.880000000000003</v>
      </c>
    </row>
    <row r="1066" spans="1:9" ht="14.4" x14ac:dyDescent="0.3">
      <c r="A1066" s="473" t="s">
        <v>4123</v>
      </c>
      <c r="B1066" s="428">
        <v>44043</v>
      </c>
      <c r="C1066" s="429" t="s">
        <v>4943</v>
      </c>
      <c r="D1066" s="430" t="s">
        <v>3419</v>
      </c>
      <c r="E1066" s="431" t="s">
        <v>4124</v>
      </c>
      <c r="F1066" s="427" t="s">
        <v>4945</v>
      </c>
      <c r="G1066" s="432">
        <v>35.880000000000003</v>
      </c>
      <c r="H1066" s="433" t="s">
        <v>1912</v>
      </c>
      <c r="I1066" s="461">
        <v>35.880000000000003</v>
      </c>
    </row>
    <row r="1067" spans="1:9" ht="15.75" customHeight="1" x14ac:dyDescent="0.3">
      <c r="A1067" s="473" t="s">
        <v>4123</v>
      </c>
      <c r="B1067" s="428">
        <v>44074</v>
      </c>
      <c r="C1067" s="429" t="s">
        <v>4944</v>
      </c>
      <c r="D1067" s="430" t="s">
        <v>3419</v>
      </c>
      <c r="E1067" s="431" t="s">
        <v>4124</v>
      </c>
      <c r="F1067" s="427" t="s">
        <v>4945</v>
      </c>
      <c r="G1067" s="432">
        <v>35.880000000000003</v>
      </c>
      <c r="H1067" s="433" t="s">
        <v>1912</v>
      </c>
      <c r="I1067" s="461">
        <v>35.880000000000003</v>
      </c>
    </row>
    <row r="1068" spans="1:9" ht="14.4" x14ac:dyDescent="0.3">
      <c r="A1068" s="473" t="s">
        <v>4123</v>
      </c>
      <c r="B1068" s="428">
        <v>44104</v>
      </c>
      <c r="C1068" s="429" t="s">
        <v>3419</v>
      </c>
      <c r="D1068" s="430" t="s">
        <v>3419</v>
      </c>
      <c r="E1068" s="431" t="s">
        <v>4124</v>
      </c>
      <c r="F1068" s="427" t="s">
        <v>4945</v>
      </c>
      <c r="G1068" s="432">
        <v>35.880000000000003</v>
      </c>
      <c r="H1068" s="433" t="s">
        <v>1912</v>
      </c>
      <c r="I1068" s="461">
        <v>35.880000000000003</v>
      </c>
    </row>
    <row r="1069" spans="1:9" ht="14.4" x14ac:dyDescent="0.3">
      <c r="A1069" s="473" t="s">
        <v>3998</v>
      </c>
      <c r="B1069" s="428">
        <v>43972</v>
      </c>
      <c r="C1069" s="429" t="s">
        <v>3999</v>
      </c>
      <c r="D1069" s="430">
        <v>5</v>
      </c>
      <c r="E1069" s="431" t="s">
        <v>2802</v>
      </c>
      <c r="F1069" s="427" t="s">
        <v>4946</v>
      </c>
      <c r="G1069" s="432">
        <v>6501</v>
      </c>
      <c r="H1069" s="433" t="s">
        <v>4002</v>
      </c>
      <c r="I1069" s="461">
        <v>6501</v>
      </c>
    </row>
    <row r="1070" spans="1:9" ht="14.4" x14ac:dyDescent="0.3">
      <c r="A1070" s="473" t="s">
        <v>3998</v>
      </c>
      <c r="B1070" s="428">
        <v>43987</v>
      </c>
      <c r="C1070" s="429" t="s">
        <v>4000</v>
      </c>
      <c r="D1070" s="430">
        <v>6</v>
      </c>
      <c r="E1070" s="431" t="s">
        <v>2802</v>
      </c>
      <c r="F1070" s="427" t="s">
        <v>4946</v>
      </c>
      <c r="G1070" s="432">
        <v>6501</v>
      </c>
      <c r="H1070" s="433" t="s">
        <v>4002</v>
      </c>
      <c r="I1070" s="461">
        <v>6501</v>
      </c>
    </row>
    <row r="1071" spans="1:9" ht="14.4" x14ac:dyDescent="0.3">
      <c r="A1071" s="473" t="s">
        <v>3998</v>
      </c>
      <c r="B1071" s="428">
        <v>44091</v>
      </c>
      <c r="C1071" s="429" t="s">
        <v>4947</v>
      </c>
      <c r="D1071" s="430">
        <v>9</v>
      </c>
      <c r="E1071" s="431" t="s">
        <v>2802</v>
      </c>
      <c r="F1071" s="427" t="s">
        <v>4946</v>
      </c>
      <c r="G1071" s="432">
        <v>6501</v>
      </c>
      <c r="H1071" s="433" t="s">
        <v>4002</v>
      </c>
      <c r="I1071" s="461">
        <v>6501</v>
      </c>
    </row>
    <row r="1072" spans="1:9" ht="14.4" x14ac:dyDescent="0.3">
      <c r="A1072" s="473" t="s">
        <v>2949</v>
      </c>
      <c r="B1072" s="428">
        <v>43312</v>
      </c>
      <c r="C1072" s="429">
        <v>30642</v>
      </c>
      <c r="D1072" s="430" t="s">
        <v>2795</v>
      </c>
      <c r="E1072" s="431" t="s">
        <v>2796</v>
      </c>
      <c r="F1072" s="427" t="s">
        <v>2797</v>
      </c>
      <c r="G1072" s="432">
        <v>3200</v>
      </c>
      <c r="H1072" s="433" t="s">
        <v>4002</v>
      </c>
      <c r="I1072" s="461">
        <v>3200</v>
      </c>
    </row>
    <row r="1073" spans="1:9" ht="14.4" x14ac:dyDescent="0.3">
      <c r="A1073" s="473" t="s">
        <v>2949</v>
      </c>
      <c r="B1073" s="428">
        <v>43364</v>
      </c>
      <c r="C1073" s="429">
        <v>30781</v>
      </c>
      <c r="D1073" s="430" t="s">
        <v>1947</v>
      </c>
      <c r="E1073" s="431" t="s">
        <v>2796</v>
      </c>
      <c r="F1073" s="427" t="s">
        <v>2797</v>
      </c>
      <c r="G1073" s="432">
        <v>2400</v>
      </c>
      <c r="H1073" s="433" t="s">
        <v>4002</v>
      </c>
      <c r="I1073" s="461">
        <v>2400</v>
      </c>
    </row>
    <row r="1074" spans="1:9" ht="14.4" x14ac:dyDescent="0.3">
      <c r="A1074" s="473" t="s">
        <v>2950</v>
      </c>
      <c r="B1074" s="428">
        <v>43312</v>
      </c>
      <c r="C1074" s="429">
        <v>30586</v>
      </c>
      <c r="D1074" s="430">
        <v>286</v>
      </c>
      <c r="E1074" s="431" t="s">
        <v>2798</v>
      </c>
      <c r="F1074" s="427" t="s">
        <v>2799</v>
      </c>
      <c r="G1074" s="432">
        <v>2000</v>
      </c>
      <c r="H1074" s="433" t="s">
        <v>4002</v>
      </c>
      <c r="I1074" s="461">
        <v>2000</v>
      </c>
    </row>
    <row r="1075" spans="1:9" ht="14.4" x14ac:dyDescent="0.3">
      <c r="A1075" s="473" t="s">
        <v>2950</v>
      </c>
      <c r="B1075" s="428">
        <v>43312</v>
      </c>
      <c r="C1075" s="429">
        <v>30587</v>
      </c>
      <c r="D1075" s="430">
        <v>287</v>
      </c>
      <c r="E1075" s="431" t="s">
        <v>2798</v>
      </c>
      <c r="F1075" s="427" t="s">
        <v>2799</v>
      </c>
      <c r="G1075" s="432">
        <v>2000</v>
      </c>
      <c r="H1075" s="433" t="s">
        <v>4002</v>
      </c>
      <c r="I1075" s="461">
        <v>2000</v>
      </c>
    </row>
    <row r="1076" spans="1:9" ht="14.4" x14ac:dyDescent="0.3">
      <c r="A1076" s="473" t="s">
        <v>2950</v>
      </c>
      <c r="B1076" s="428">
        <v>43312</v>
      </c>
      <c r="C1076" s="429">
        <v>30610</v>
      </c>
      <c r="D1076" s="430">
        <v>130</v>
      </c>
      <c r="E1076" s="431" t="s">
        <v>2801</v>
      </c>
      <c r="F1076" s="427" t="s">
        <v>2799</v>
      </c>
      <c r="G1076" s="432">
        <v>900</v>
      </c>
      <c r="H1076" s="433" t="s">
        <v>4002</v>
      </c>
      <c r="I1076" s="461">
        <v>900</v>
      </c>
    </row>
    <row r="1077" spans="1:9" ht="14.4" x14ac:dyDescent="0.3">
      <c r="A1077" s="473" t="s">
        <v>2950</v>
      </c>
      <c r="B1077" s="428">
        <v>43312</v>
      </c>
      <c r="C1077" s="429">
        <v>30611</v>
      </c>
      <c r="D1077" s="430">
        <v>131</v>
      </c>
      <c r="E1077" s="431" t="s">
        <v>2801</v>
      </c>
      <c r="F1077" s="427" t="s">
        <v>2799</v>
      </c>
      <c r="G1077" s="432">
        <v>900</v>
      </c>
      <c r="H1077" s="433" t="s">
        <v>4002</v>
      </c>
      <c r="I1077" s="461">
        <v>900</v>
      </c>
    </row>
    <row r="1078" spans="1:9" ht="14.4" x14ac:dyDescent="0.3">
      <c r="A1078" s="473" t="s">
        <v>2950</v>
      </c>
      <c r="B1078" s="428">
        <v>43927</v>
      </c>
      <c r="C1078" s="429" t="s">
        <v>4003</v>
      </c>
      <c r="D1078" s="430">
        <v>56</v>
      </c>
      <c r="E1078" s="431" t="s">
        <v>2843</v>
      </c>
      <c r="F1078" s="427" t="s">
        <v>2799</v>
      </c>
      <c r="G1078" s="432">
        <v>1321</v>
      </c>
      <c r="H1078" s="433" t="s">
        <v>4002</v>
      </c>
      <c r="I1078" s="461">
        <v>309</v>
      </c>
    </row>
    <row r="1079" spans="1:9" ht="14.4" x14ac:dyDescent="0.3">
      <c r="A1079" s="473" t="s">
        <v>2950</v>
      </c>
      <c r="B1079" s="428">
        <v>44081</v>
      </c>
      <c r="C1079" s="429" t="s">
        <v>4948</v>
      </c>
      <c r="D1079" s="430">
        <v>66</v>
      </c>
      <c r="E1079" s="431" t="s">
        <v>2843</v>
      </c>
      <c r="F1079" s="427" t="s">
        <v>2799</v>
      </c>
      <c r="G1079" s="432">
        <v>1321</v>
      </c>
      <c r="H1079" s="433" t="s">
        <v>4002</v>
      </c>
      <c r="I1079" s="461">
        <v>1321</v>
      </c>
    </row>
    <row r="1080" spans="1:9" ht="14.4" x14ac:dyDescent="0.3">
      <c r="A1080" s="473" t="s">
        <v>2950</v>
      </c>
      <c r="B1080" s="428">
        <v>44081</v>
      </c>
      <c r="C1080" s="429" t="s">
        <v>4949</v>
      </c>
      <c r="D1080" s="430" t="s">
        <v>4950</v>
      </c>
      <c r="E1080" s="431" t="s">
        <v>2841</v>
      </c>
      <c r="F1080" s="427" t="s">
        <v>2799</v>
      </c>
      <c r="G1080" s="432">
        <v>3000</v>
      </c>
      <c r="H1080" s="433" t="s">
        <v>4002</v>
      </c>
      <c r="I1080" s="461">
        <v>3000</v>
      </c>
    </row>
    <row r="1081" spans="1:9" ht="14.4" x14ac:dyDescent="0.3">
      <c r="A1081" s="473" t="s">
        <v>2950</v>
      </c>
      <c r="B1081" s="428">
        <v>44081</v>
      </c>
      <c r="C1081" s="429" t="s">
        <v>4951</v>
      </c>
      <c r="D1081" s="430">
        <v>312</v>
      </c>
      <c r="E1081" s="431" t="s">
        <v>4004</v>
      </c>
      <c r="F1081" s="427" t="s">
        <v>2799</v>
      </c>
      <c r="G1081" s="432">
        <v>2000</v>
      </c>
      <c r="H1081" s="433" t="s">
        <v>4002</v>
      </c>
      <c r="I1081" s="461">
        <v>2000</v>
      </c>
    </row>
    <row r="1082" spans="1:9" ht="14.4" x14ac:dyDescent="0.3">
      <c r="A1082" s="473" t="s">
        <v>2950</v>
      </c>
      <c r="B1082" s="428">
        <v>44083</v>
      </c>
      <c r="C1082" s="429" t="s">
        <v>4952</v>
      </c>
      <c r="D1082" s="430">
        <v>400</v>
      </c>
      <c r="E1082" s="431" t="s">
        <v>2842</v>
      </c>
      <c r="F1082" s="427" t="s">
        <v>2799</v>
      </c>
      <c r="G1082" s="432">
        <v>754</v>
      </c>
      <c r="H1082" s="433" t="s">
        <v>4002</v>
      </c>
      <c r="I1082" s="461">
        <v>754</v>
      </c>
    </row>
    <row r="1083" spans="1:9" ht="14.4" x14ac:dyDescent="0.3">
      <c r="A1083" s="473" t="s">
        <v>2950</v>
      </c>
      <c r="B1083" s="428">
        <v>44083</v>
      </c>
      <c r="C1083" s="429" t="s">
        <v>4953</v>
      </c>
      <c r="D1083" s="430" t="s">
        <v>4954</v>
      </c>
      <c r="E1083" s="431" t="s">
        <v>2801</v>
      </c>
      <c r="F1083" s="427" t="s">
        <v>2799</v>
      </c>
      <c r="G1083" s="432">
        <v>900</v>
      </c>
      <c r="H1083" s="433" t="s">
        <v>4002</v>
      </c>
      <c r="I1083" s="461">
        <v>900</v>
      </c>
    </row>
    <row r="1084" spans="1:9" ht="45.6" x14ac:dyDescent="0.3">
      <c r="A1084" s="473" t="s">
        <v>2938</v>
      </c>
      <c r="B1084" s="428">
        <v>44050</v>
      </c>
      <c r="C1084" s="429" t="s">
        <v>4955</v>
      </c>
      <c r="D1084" s="430" t="s">
        <v>2686</v>
      </c>
      <c r="E1084" s="431" t="s">
        <v>2687</v>
      </c>
      <c r="F1084" s="427" t="s">
        <v>4956</v>
      </c>
      <c r="G1084" s="432">
        <v>18219.259999999998</v>
      </c>
      <c r="H1084" s="433" t="s">
        <v>4957</v>
      </c>
      <c r="I1084" s="461">
        <v>18219</v>
      </c>
    </row>
    <row r="1085" spans="1:9" ht="45.6" x14ac:dyDescent="0.3">
      <c r="A1085" s="473" t="s">
        <v>2938</v>
      </c>
      <c r="B1085" s="428">
        <v>44050</v>
      </c>
      <c r="C1085" s="429" t="s">
        <v>4958</v>
      </c>
      <c r="D1085" s="430" t="s">
        <v>2686</v>
      </c>
      <c r="E1085" s="431" t="s">
        <v>2687</v>
      </c>
      <c r="F1085" s="427" t="s">
        <v>4959</v>
      </c>
      <c r="G1085" s="432">
        <v>21039.98</v>
      </c>
      <c r="H1085" s="433" t="s">
        <v>4957</v>
      </c>
      <c r="I1085" s="461">
        <v>21040</v>
      </c>
    </row>
    <row r="1086" spans="1:9" ht="45.6" x14ac:dyDescent="0.3">
      <c r="A1086" s="473" t="s">
        <v>2938</v>
      </c>
      <c r="B1086" s="428">
        <v>44050</v>
      </c>
      <c r="C1086" s="429" t="s">
        <v>4960</v>
      </c>
      <c r="D1086" s="430" t="s">
        <v>2686</v>
      </c>
      <c r="E1086" s="431" t="s">
        <v>2687</v>
      </c>
      <c r="F1086" s="427" t="s">
        <v>4961</v>
      </c>
      <c r="G1086" s="432">
        <v>5958.18</v>
      </c>
      <c r="H1086" s="433" t="s">
        <v>4957</v>
      </c>
      <c r="I1086" s="461">
        <v>5958</v>
      </c>
    </row>
    <row r="1087" spans="1:9" ht="45.6" x14ac:dyDescent="0.3">
      <c r="A1087" s="473" t="s">
        <v>2938</v>
      </c>
      <c r="B1087" s="428">
        <v>44050</v>
      </c>
      <c r="C1087" s="429" t="s">
        <v>4962</v>
      </c>
      <c r="D1087" s="430" t="s">
        <v>2686</v>
      </c>
      <c r="E1087" s="431" t="s">
        <v>2687</v>
      </c>
      <c r="F1087" s="427" t="s">
        <v>4963</v>
      </c>
      <c r="G1087" s="432">
        <v>54644.94</v>
      </c>
      <c r="H1087" s="433" t="s">
        <v>4957</v>
      </c>
      <c r="I1087" s="461">
        <v>54645</v>
      </c>
    </row>
    <row r="1088" spans="1:9" ht="45.6" x14ac:dyDescent="0.3">
      <c r="A1088" s="473" t="s">
        <v>2938</v>
      </c>
      <c r="B1088" s="428">
        <v>44057</v>
      </c>
      <c r="C1088" s="429" t="s">
        <v>4964</v>
      </c>
      <c r="D1088" s="430" t="s">
        <v>2686</v>
      </c>
      <c r="E1088" s="431" t="s">
        <v>2687</v>
      </c>
      <c r="F1088" s="427" t="s">
        <v>4965</v>
      </c>
      <c r="G1088" s="432">
        <v>1307087.3600000001</v>
      </c>
      <c r="H1088" s="433" t="s">
        <v>4457</v>
      </c>
      <c r="I1088" s="461">
        <v>1307087</v>
      </c>
    </row>
    <row r="1089" spans="1:9" ht="45.6" x14ac:dyDescent="0.3">
      <c r="A1089" s="473" t="s">
        <v>2938</v>
      </c>
      <c r="B1089" s="428">
        <v>44064</v>
      </c>
      <c r="C1089" s="429" t="s">
        <v>4966</v>
      </c>
      <c r="D1089" s="430" t="s">
        <v>2686</v>
      </c>
      <c r="E1089" s="431" t="s">
        <v>2687</v>
      </c>
      <c r="F1089" s="427" t="s">
        <v>4967</v>
      </c>
      <c r="G1089" s="432">
        <v>18414.349999999999</v>
      </c>
      <c r="H1089" s="433" t="s">
        <v>4957</v>
      </c>
      <c r="I1089" s="461">
        <v>18414</v>
      </c>
    </row>
    <row r="1090" spans="1:9" ht="45.6" x14ac:dyDescent="0.3">
      <c r="A1090" s="473" t="s">
        <v>2938</v>
      </c>
      <c r="B1090" s="428">
        <v>44064</v>
      </c>
      <c r="C1090" s="429" t="s">
        <v>4968</v>
      </c>
      <c r="D1090" s="430" t="s">
        <v>2686</v>
      </c>
      <c r="E1090" s="431" t="s">
        <v>2687</v>
      </c>
      <c r="F1090" s="427" t="s">
        <v>4969</v>
      </c>
      <c r="G1090" s="432">
        <v>20824.36</v>
      </c>
      <c r="H1090" s="433" t="s">
        <v>4957</v>
      </c>
      <c r="I1090" s="461">
        <v>20824</v>
      </c>
    </row>
    <row r="1091" spans="1:9" ht="45.6" x14ac:dyDescent="0.3">
      <c r="A1091" s="473" t="s">
        <v>2938</v>
      </c>
      <c r="B1091" s="428">
        <v>44064</v>
      </c>
      <c r="C1091" s="429" t="s">
        <v>4970</v>
      </c>
      <c r="D1091" s="430" t="s">
        <v>2686</v>
      </c>
      <c r="E1091" s="431" t="s">
        <v>2687</v>
      </c>
      <c r="F1091" s="427" t="s">
        <v>4971</v>
      </c>
      <c r="G1091" s="432">
        <v>6198.05</v>
      </c>
      <c r="H1091" s="433" t="s">
        <v>4957</v>
      </c>
      <c r="I1091" s="461">
        <v>6198</v>
      </c>
    </row>
    <row r="1092" spans="1:9" ht="45.6" x14ac:dyDescent="0.3">
      <c r="A1092" s="473" t="s">
        <v>2938</v>
      </c>
      <c r="B1092" s="428">
        <v>44064</v>
      </c>
      <c r="C1092" s="429" t="s">
        <v>4972</v>
      </c>
      <c r="D1092" s="430" t="s">
        <v>2686</v>
      </c>
      <c r="E1092" s="431" t="s">
        <v>2687</v>
      </c>
      <c r="F1092" s="427" t="s">
        <v>4973</v>
      </c>
      <c r="G1092" s="432">
        <v>54843.56</v>
      </c>
      <c r="H1092" s="433" t="s">
        <v>4957</v>
      </c>
      <c r="I1092" s="461">
        <v>54844</v>
      </c>
    </row>
    <row r="1093" spans="1:9" ht="45.6" x14ac:dyDescent="0.3">
      <c r="A1093" s="473" t="s">
        <v>2938</v>
      </c>
      <c r="B1093" s="428">
        <v>44078</v>
      </c>
      <c r="C1093" s="429" t="s">
        <v>4974</v>
      </c>
      <c r="D1093" s="430" t="s">
        <v>2686</v>
      </c>
      <c r="E1093" s="431" t="s">
        <v>2687</v>
      </c>
      <c r="F1093" s="427" t="s">
        <v>4975</v>
      </c>
      <c r="G1093" s="432">
        <v>18381.939999999999</v>
      </c>
      <c r="H1093" s="433" t="s">
        <v>4457</v>
      </c>
      <c r="I1093" s="461">
        <v>18382</v>
      </c>
    </row>
    <row r="1094" spans="1:9" ht="45.6" x14ac:dyDescent="0.3">
      <c r="A1094" s="473" t="s">
        <v>2938</v>
      </c>
      <c r="B1094" s="428">
        <v>44078</v>
      </c>
      <c r="C1094" s="429" t="s">
        <v>4976</v>
      </c>
      <c r="D1094" s="430" t="s">
        <v>2686</v>
      </c>
      <c r="E1094" s="431" t="s">
        <v>2687</v>
      </c>
      <c r="F1094" s="427" t="s">
        <v>4977</v>
      </c>
      <c r="G1094" s="432">
        <v>20694.07</v>
      </c>
      <c r="H1094" s="433" t="s">
        <v>4457</v>
      </c>
      <c r="I1094" s="461">
        <v>20694</v>
      </c>
    </row>
    <row r="1095" spans="1:9" ht="45.6" x14ac:dyDescent="0.3">
      <c r="A1095" s="473" t="s">
        <v>2938</v>
      </c>
      <c r="B1095" s="428">
        <v>44078</v>
      </c>
      <c r="C1095" s="429" t="s">
        <v>4978</v>
      </c>
      <c r="D1095" s="430" t="s">
        <v>2686</v>
      </c>
      <c r="E1095" s="431" t="s">
        <v>2687</v>
      </c>
      <c r="F1095" s="427" t="s">
        <v>4979</v>
      </c>
      <c r="G1095" s="432">
        <v>6193.63</v>
      </c>
      <c r="H1095" s="433" t="s">
        <v>4457</v>
      </c>
      <c r="I1095" s="461">
        <v>6194</v>
      </c>
    </row>
    <row r="1096" spans="1:9" ht="45.6" x14ac:dyDescent="0.3">
      <c r="A1096" s="473" t="s">
        <v>2938</v>
      </c>
      <c r="B1096" s="428">
        <v>44078</v>
      </c>
      <c r="C1096" s="429" t="s">
        <v>4980</v>
      </c>
      <c r="D1096" s="430" t="s">
        <v>2686</v>
      </c>
      <c r="E1096" s="431" t="s">
        <v>2687</v>
      </c>
      <c r="F1096" s="427" t="s">
        <v>4981</v>
      </c>
      <c r="G1096" s="432">
        <v>55117.35</v>
      </c>
      <c r="H1096" s="433" t="s">
        <v>4457</v>
      </c>
      <c r="I1096" s="461">
        <v>55117</v>
      </c>
    </row>
    <row r="1097" spans="1:9" ht="45.6" x14ac:dyDescent="0.3">
      <c r="A1097" s="473" t="s">
        <v>2938</v>
      </c>
      <c r="B1097" s="428">
        <v>44092</v>
      </c>
      <c r="C1097" s="429" t="s">
        <v>4982</v>
      </c>
      <c r="D1097" s="430" t="s">
        <v>2686</v>
      </c>
      <c r="E1097" s="431" t="s">
        <v>2687</v>
      </c>
      <c r="F1097" s="427" t="s">
        <v>4983</v>
      </c>
      <c r="G1097" s="432">
        <v>18075.830000000002</v>
      </c>
      <c r="H1097" s="433" t="s">
        <v>4457</v>
      </c>
      <c r="I1097" s="461">
        <v>18076</v>
      </c>
    </row>
    <row r="1098" spans="1:9" ht="45.6" x14ac:dyDescent="0.3">
      <c r="A1098" s="473" t="s">
        <v>2938</v>
      </c>
      <c r="B1098" s="428">
        <v>44092</v>
      </c>
      <c r="C1098" s="429" t="s">
        <v>4984</v>
      </c>
      <c r="D1098" s="430" t="s">
        <v>2686</v>
      </c>
      <c r="E1098" s="431" t="s">
        <v>2687</v>
      </c>
      <c r="F1098" s="427" t="s">
        <v>4985</v>
      </c>
      <c r="G1098" s="432">
        <v>20579.2</v>
      </c>
      <c r="H1098" s="433" t="s">
        <v>4457</v>
      </c>
      <c r="I1098" s="461">
        <v>20579</v>
      </c>
    </row>
    <row r="1099" spans="1:9" ht="45.6" x14ac:dyDescent="0.3">
      <c r="A1099" s="473" t="s">
        <v>2938</v>
      </c>
      <c r="B1099" s="428">
        <v>44092</v>
      </c>
      <c r="C1099" s="429" t="s">
        <v>4986</v>
      </c>
      <c r="D1099" s="430" t="s">
        <v>2686</v>
      </c>
      <c r="E1099" s="431" t="s">
        <v>2687</v>
      </c>
      <c r="F1099" s="427" t="s">
        <v>4987</v>
      </c>
      <c r="G1099" s="432">
        <v>5780.41</v>
      </c>
      <c r="H1099" s="433" t="s">
        <v>4457</v>
      </c>
      <c r="I1099" s="461">
        <v>5780</v>
      </c>
    </row>
    <row r="1100" spans="1:9" ht="45.6" x14ac:dyDescent="0.3">
      <c r="A1100" s="473" t="s">
        <v>2938</v>
      </c>
      <c r="B1100" s="428">
        <v>44095</v>
      </c>
      <c r="C1100" s="429" t="s">
        <v>4988</v>
      </c>
      <c r="D1100" s="430" t="s">
        <v>2686</v>
      </c>
      <c r="E1100" s="431" t="s">
        <v>2687</v>
      </c>
      <c r="F1100" s="427" t="s">
        <v>4989</v>
      </c>
      <c r="G1100" s="432">
        <v>53530.71</v>
      </c>
      <c r="H1100" s="433" t="s">
        <v>4457</v>
      </c>
      <c r="I1100" s="461">
        <v>53531</v>
      </c>
    </row>
    <row r="1101" spans="1:9" ht="22.8" x14ac:dyDescent="0.3">
      <c r="A1101" s="473" t="s">
        <v>4058</v>
      </c>
      <c r="B1101" s="428">
        <v>44078</v>
      </c>
      <c r="C1101" s="429" t="s">
        <v>4974</v>
      </c>
      <c r="D1101" s="430" t="s">
        <v>4059</v>
      </c>
      <c r="E1101" s="431" t="s">
        <v>4060</v>
      </c>
      <c r="F1101" s="427" t="s">
        <v>4990</v>
      </c>
      <c r="G1101" s="432">
        <v>14375.73</v>
      </c>
      <c r="H1101" s="433" t="s">
        <v>4991</v>
      </c>
      <c r="I1101" s="461">
        <v>14374</v>
      </c>
    </row>
    <row r="1102" spans="1:9" ht="22.8" x14ac:dyDescent="0.3">
      <c r="A1102" s="473" t="s">
        <v>4058</v>
      </c>
      <c r="B1102" s="428">
        <v>44078</v>
      </c>
      <c r="C1102" s="429" t="s">
        <v>4976</v>
      </c>
      <c r="D1102" s="430" t="s">
        <v>4059</v>
      </c>
      <c r="E1102" s="431" t="s">
        <v>4060</v>
      </c>
      <c r="F1102" s="427" t="s">
        <v>4992</v>
      </c>
      <c r="G1102" s="432">
        <v>3087.55</v>
      </c>
      <c r="H1102" s="433" t="s">
        <v>4991</v>
      </c>
      <c r="I1102" s="461">
        <v>3088</v>
      </c>
    </row>
    <row r="1103" spans="1:9" ht="22.8" x14ac:dyDescent="0.3">
      <c r="A1103" s="473" t="s">
        <v>4058</v>
      </c>
      <c r="B1103" s="428">
        <v>44078</v>
      </c>
      <c r="C1103" s="429" t="s">
        <v>4978</v>
      </c>
      <c r="D1103" s="430" t="s">
        <v>4059</v>
      </c>
      <c r="E1103" s="431" t="s">
        <v>4060</v>
      </c>
      <c r="F1103" s="427" t="s">
        <v>4993</v>
      </c>
      <c r="G1103" s="432">
        <v>1451.84</v>
      </c>
      <c r="H1103" s="433" t="s">
        <v>4991</v>
      </c>
      <c r="I1103" s="461">
        <v>1452</v>
      </c>
    </row>
    <row r="1104" spans="1:9" ht="22.8" x14ac:dyDescent="0.3">
      <c r="A1104" s="473" t="s">
        <v>4058</v>
      </c>
      <c r="B1104" s="428">
        <v>44078</v>
      </c>
      <c r="C1104" s="429" t="s">
        <v>4980</v>
      </c>
      <c r="D1104" s="430" t="s">
        <v>4059</v>
      </c>
      <c r="E1104" s="431" t="s">
        <v>4060</v>
      </c>
      <c r="F1104" s="427" t="s">
        <v>4994</v>
      </c>
      <c r="G1104" s="432">
        <v>14888.74</v>
      </c>
      <c r="H1104" s="433" t="s">
        <v>4991</v>
      </c>
      <c r="I1104" s="461">
        <v>14889</v>
      </c>
    </row>
    <row r="1105" spans="1:9" ht="22.8" x14ac:dyDescent="0.3">
      <c r="A1105" s="473" t="s">
        <v>4058</v>
      </c>
      <c r="B1105" s="428">
        <v>44092</v>
      </c>
      <c r="C1105" s="429" t="s">
        <v>4982</v>
      </c>
      <c r="D1105" s="430" t="s">
        <v>4059</v>
      </c>
      <c r="E1105" s="431" t="s">
        <v>4060</v>
      </c>
      <c r="F1105" s="427" t="s">
        <v>4995</v>
      </c>
      <c r="G1105" s="432">
        <v>14375.73</v>
      </c>
      <c r="H1105" s="433" t="s">
        <v>4991</v>
      </c>
      <c r="I1105" s="461">
        <v>14376</v>
      </c>
    </row>
    <row r="1106" spans="1:9" ht="22.8" x14ac:dyDescent="0.3">
      <c r="A1106" s="473" t="s">
        <v>4058</v>
      </c>
      <c r="B1106" s="428">
        <v>44092</v>
      </c>
      <c r="C1106" s="429" t="s">
        <v>4984</v>
      </c>
      <c r="D1106" s="430" t="s">
        <v>4059</v>
      </c>
      <c r="E1106" s="431" t="s">
        <v>4060</v>
      </c>
      <c r="F1106" s="427" t="s">
        <v>4996</v>
      </c>
      <c r="G1106" s="432">
        <v>3087.55</v>
      </c>
      <c r="H1106" s="433" t="s">
        <v>4991</v>
      </c>
      <c r="I1106" s="461">
        <v>3088</v>
      </c>
    </row>
    <row r="1107" spans="1:9" ht="22.8" x14ac:dyDescent="0.3">
      <c r="A1107" s="473" t="s">
        <v>4058</v>
      </c>
      <c r="B1107" s="428">
        <v>44092</v>
      </c>
      <c r="C1107" s="429" t="s">
        <v>4986</v>
      </c>
      <c r="D1107" s="430" t="s">
        <v>4059</v>
      </c>
      <c r="E1107" s="431" t="s">
        <v>4060</v>
      </c>
      <c r="F1107" s="427" t="s">
        <v>4997</v>
      </c>
      <c r="G1107" s="432">
        <v>1451.84</v>
      </c>
      <c r="H1107" s="433" t="s">
        <v>4991</v>
      </c>
      <c r="I1107" s="461">
        <v>1452</v>
      </c>
    </row>
    <row r="1108" spans="1:9" ht="22.8" x14ac:dyDescent="0.3">
      <c r="A1108" s="473" t="s">
        <v>4058</v>
      </c>
      <c r="B1108" s="428">
        <v>44095</v>
      </c>
      <c r="C1108" s="429" t="s">
        <v>4988</v>
      </c>
      <c r="D1108" s="430" t="s">
        <v>4059</v>
      </c>
      <c r="E1108" s="431" t="s">
        <v>4060</v>
      </c>
      <c r="F1108" s="427" t="s">
        <v>4998</v>
      </c>
      <c r="G1108" s="432">
        <v>14888.74</v>
      </c>
      <c r="H1108" s="433" t="s">
        <v>4991</v>
      </c>
      <c r="I1108" s="461">
        <v>14889</v>
      </c>
    </row>
    <row r="1109" spans="1:9" ht="14.4" x14ac:dyDescent="0.3">
      <c r="A1109" s="473" t="s">
        <v>3420</v>
      </c>
      <c r="B1109" s="428" t="s">
        <v>4999</v>
      </c>
      <c r="C1109" s="429" t="s">
        <v>5000</v>
      </c>
      <c r="D1109" s="430" t="s">
        <v>3419</v>
      </c>
      <c r="E1109" s="431" t="s">
        <v>2685</v>
      </c>
      <c r="F1109" s="427" t="s">
        <v>5001</v>
      </c>
      <c r="G1109" s="432">
        <v>1082</v>
      </c>
      <c r="H1109" s="433" t="s">
        <v>4464</v>
      </c>
      <c r="I1109" s="461">
        <v>1082</v>
      </c>
    </row>
    <row r="1110" spans="1:9" ht="14.4" x14ac:dyDescent="0.3">
      <c r="A1110" s="473" t="s">
        <v>2939</v>
      </c>
      <c r="B1110" s="428">
        <v>43830</v>
      </c>
      <c r="C1110" s="429" t="s">
        <v>2940</v>
      </c>
      <c r="D1110" s="430" t="s">
        <v>1909</v>
      </c>
      <c r="E1110" s="431" t="s">
        <v>2887</v>
      </c>
      <c r="F1110" s="427" t="s">
        <v>2941</v>
      </c>
      <c r="G1110" s="432">
        <v>1551.16</v>
      </c>
      <c r="H1110" s="433"/>
      <c r="I1110" s="461">
        <f t="shared" ref="I1110:I1172" si="2">G1110</f>
        <v>1551.16</v>
      </c>
    </row>
    <row r="1111" spans="1:9" ht="22.8" x14ac:dyDescent="0.3">
      <c r="A1111" s="473" t="s">
        <v>2939</v>
      </c>
      <c r="B1111" s="428">
        <v>43013</v>
      </c>
      <c r="C1111" s="429">
        <v>50331</v>
      </c>
      <c r="D1111" s="430" t="s">
        <v>1909</v>
      </c>
      <c r="E1111" s="431" t="s">
        <v>2887</v>
      </c>
      <c r="F1111" s="427" t="s">
        <v>2689</v>
      </c>
      <c r="G1111" s="432">
        <v>113415</v>
      </c>
      <c r="H1111" s="433" t="s">
        <v>2690</v>
      </c>
      <c r="I1111" s="461">
        <f t="shared" si="2"/>
        <v>113415</v>
      </c>
    </row>
    <row r="1112" spans="1:9" ht="22.8" x14ac:dyDescent="0.3">
      <c r="A1112" s="473" t="s">
        <v>2939</v>
      </c>
      <c r="B1112" s="428">
        <v>43013</v>
      </c>
      <c r="C1112" s="429">
        <v>50334</v>
      </c>
      <c r="D1112" s="430" t="s">
        <v>1909</v>
      </c>
      <c r="E1112" s="431" t="s">
        <v>2887</v>
      </c>
      <c r="F1112" s="427" t="s">
        <v>2691</v>
      </c>
      <c r="G1112" s="432">
        <v>240812</v>
      </c>
      <c r="H1112" s="433" t="s">
        <v>2690</v>
      </c>
      <c r="I1112" s="461">
        <f t="shared" si="2"/>
        <v>240812</v>
      </c>
    </row>
    <row r="1113" spans="1:9" ht="22.8" x14ac:dyDescent="0.3">
      <c r="A1113" s="473" t="s">
        <v>2939</v>
      </c>
      <c r="B1113" s="428">
        <v>43027</v>
      </c>
      <c r="C1113" s="429">
        <v>50345</v>
      </c>
      <c r="D1113" s="430" t="s">
        <v>1909</v>
      </c>
      <c r="E1113" s="431" t="s">
        <v>2887</v>
      </c>
      <c r="F1113" s="427" t="s">
        <v>2692</v>
      </c>
      <c r="G1113" s="432">
        <v>100974</v>
      </c>
      <c r="H1113" s="433" t="s">
        <v>2690</v>
      </c>
      <c r="I1113" s="461">
        <f t="shared" si="2"/>
        <v>100974</v>
      </c>
    </row>
    <row r="1114" spans="1:9" ht="22.8" x14ac:dyDescent="0.3">
      <c r="A1114" s="473" t="s">
        <v>2939</v>
      </c>
      <c r="B1114" s="428">
        <v>43027</v>
      </c>
      <c r="C1114" s="429">
        <v>50347</v>
      </c>
      <c r="D1114" s="430" t="s">
        <v>1909</v>
      </c>
      <c r="E1114" s="431" t="s">
        <v>2887</v>
      </c>
      <c r="F1114" s="427" t="s">
        <v>2693</v>
      </c>
      <c r="G1114" s="432">
        <v>239537</v>
      </c>
      <c r="H1114" s="433" t="s">
        <v>2690</v>
      </c>
      <c r="I1114" s="461">
        <f t="shared" si="2"/>
        <v>239537</v>
      </c>
    </row>
    <row r="1115" spans="1:9" ht="22.8" x14ac:dyDescent="0.3">
      <c r="A1115" s="473" t="s">
        <v>2939</v>
      </c>
      <c r="B1115" s="428">
        <v>43041</v>
      </c>
      <c r="C1115" s="429">
        <v>50372</v>
      </c>
      <c r="D1115" s="430" t="s">
        <v>1909</v>
      </c>
      <c r="E1115" s="431" t="s">
        <v>2887</v>
      </c>
      <c r="F1115" s="427" t="s">
        <v>2694</v>
      </c>
      <c r="G1115" s="432">
        <v>95606.81</v>
      </c>
      <c r="H1115" s="433" t="s">
        <v>2695</v>
      </c>
      <c r="I1115" s="461">
        <f t="shared" si="2"/>
        <v>95606.81</v>
      </c>
    </row>
    <row r="1116" spans="1:9" ht="22.8" x14ac:dyDescent="0.3">
      <c r="A1116" s="473" t="s">
        <v>2939</v>
      </c>
      <c r="B1116" s="428">
        <v>43041</v>
      </c>
      <c r="C1116" s="429">
        <v>50376</v>
      </c>
      <c r="D1116" s="430" t="s">
        <v>1909</v>
      </c>
      <c r="E1116" s="431" t="s">
        <v>2887</v>
      </c>
      <c r="F1116" s="427" t="s">
        <v>2696</v>
      </c>
      <c r="G1116" s="432">
        <v>240329</v>
      </c>
      <c r="H1116" s="433" t="s">
        <v>2695</v>
      </c>
      <c r="I1116" s="461">
        <f t="shared" si="2"/>
        <v>240329</v>
      </c>
    </row>
    <row r="1117" spans="1:9" ht="22.8" x14ac:dyDescent="0.3">
      <c r="A1117" s="473" t="s">
        <v>2939</v>
      </c>
      <c r="B1117" s="428">
        <v>43055</v>
      </c>
      <c r="C1117" s="429">
        <v>50387</v>
      </c>
      <c r="D1117" s="430" t="s">
        <v>1909</v>
      </c>
      <c r="E1117" s="431" t="s">
        <v>2887</v>
      </c>
      <c r="F1117" s="427" t="s">
        <v>2697</v>
      </c>
      <c r="G1117" s="432">
        <v>113755</v>
      </c>
      <c r="H1117" s="433" t="s">
        <v>2695</v>
      </c>
      <c r="I1117" s="461">
        <f t="shared" si="2"/>
        <v>113755</v>
      </c>
    </row>
    <row r="1118" spans="1:9" ht="22.8" x14ac:dyDescent="0.3">
      <c r="A1118" s="473" t="s">
        <v>2939</v>
      </c>
      <c r="B1118" s="428">
        <v>43055</v>
      </c>
      <c r="C1118" s="429">
        <v>50391</v>
      </c>
      <c r="D1118" s="430" t="s">
        <v>1909</v>
      </c>
      <c r="E1118" s="431" t="s">
        <v>2887</v>
      </c>
      <c r="F1118" s="427" t="s">
        <v>2698</v>
      </c>
      <c r="G1118" s="432">
        <v>242133.71</v>
      </c>
      <c r="H1118" s="433" t="s">
        <v>2695</v>
      </c>
      <c r="I1118" s="461">
        <f t="shared" si="2"/>
        <v>242133.71</v>
      </c>
    </row>
    <row r="1119" spans="1:9" ht="22.8" x14ac:dyDescent="0.3">
      <c r="A1119" s="473" t="s">
        <v>2939</v>
      </c>
      <c r="B1119" s="428">
        <v>43069</v>
      </c>
      <c r="C1119" s="429">
        <v>50401</v>
      </c>
      <c r="D1119" s="430" t="s">
        <v>1909</v>
      </c>
      <c r="E1119" s="431" t="s">
        <v>2887</v>
      </c>
      <c r="F1119" s="427" t="s">
        <v>2699</v>
      </c>
      <c r="G1119" s="432">
        <v>118493</v>
      </c>
      <c r="H1119" s="433" t="s">
        <v>2695</v>
      </c>
      <c r="I1119" s="461">
        <f t="shared" si="2"/>
        <v>118493</v>
      </c>
    </row>
    <row r="1120" spans="1:9" ht="22.8" x14ac:dyDescent="0.3">
      <c r="A1120" s="473" t="s">
        <v>2939</v>
      </c>
      <c r="B1120" s="428">
        <v>43069</v>
      </c>
      <c r="C1120" s="429">
        <v>50404</v>
      </c>
      <c r="D1120" s="430" t="s">
        <v>1909</v>
      </c>
      <c r="E1120" s="431" t="s">
        <v>2887</v>
      </c>
      <c r="F1120" s="427" t="s">
        <v>2700</v>
      </c>
      <c r="G1120" s="432">
        <v>238200</v>
      </c>
      <c r="H1120" s="433" t="s">
        <v>2695</v>
      </c>
      <c r="I1120" s="461">
        <f t="shared" si="2"/>
        <v>238200</v>
      </c>
    </row>
    <row r="1121" spans="1:9" ht="22.8" x14ac:dyDescent="0.3">
      <c r="A1121" s="473" t="s">
        <v>2939</v>
      </c>
      <c r="B1121" s="428">
        <v>43012</v>
      </c>
      <c r="C1121" s="429">
        <v>50329</v>
      </c>
      <c r="D1121" s="430" t="s">
        <v>1909</v>
      </c>
      <c r="E1121" s="431" t="s">
        <v>2887</v>
      </c>
      <c r="F1121" s="427" t="s">
        <v>2701</v>
      </c>
      <c r="G1121" s="432">
        <v>2191</v>
      </c>
      <c r="H1121" s="433" t="s">
        <v>2695</v>
      </c>
      <c r="I1121" s="461">
        <f t="shared" si="2"/>
        <v>2191</v>
      </c>
    </row>
    <row r="1122" spans="1:9" ht="22.8" x14ac:dyDescent="0.3">
      <c r="A1122" s="473" t="s">
        <v>2939</v>
      </c>
      <c r="B1122" s="428">
        <v>43070</v>
      </c>
      <c r="C1122" s="429">
        <v>50411</v>
      </c>
      <c r="D1122" s="430" t="s">
        <v>1909</v>
      </c>
      <c r="E1122" s="431" t="s">
        <v>2887</v>
      </c>
      <c r="F1122" s="427" t="s">
        <v>2702</v>
      </c>
      <c r="G1122" s="432">
        <v>46316</v>
      </c>
      <c r="H1122" s="433" t="s">
        <v>2703</v>
      </c>
      <c r="I1122" s="461">
        <f t="shared" si="2"/>
        <v>46316</v>
      </c>
    </row>
    <row r="1123" spans="1:9" ht="34.200000000000003" x14ac:dyDescent="0.3">
      <c r="A1123" s="473" t="s">
        <v>2939</v>
      </c>
      <c r="B1123" s="428">
        <v>43075</v>
      </c>
      <c r="C1123" s="429">
        <v>50416</v>
      </c>
      <c r="D1123" s="430" t="s">
        <v>1909</v>
      </c>
      <c r="E1123" s="431" t="s">
        <v>2887</v>
      </c>
      <c r="F1123" s="427" t="s">
        <v>2704</v>
      </c>
      <c r="G1123" s="432">
        <v>480132</v>
      </c>
      <c r="H1123" s="433" t="s">
        <v>2703</v>
      </c>
      <c r="I1123" s="461">
        <f t="shared" si="2"/>
        <v>480132</v>
      </c>
    </row>
    <row r="1124" spans="1:9" ht="22.8" x14ac:dyDescent="0.3">
      <c r="A1124" s="473" t="s">
        <v>2939</v>
      </c>
      <c r="B1124" s="428">
        <v>43083</v>
      </c>
      <c r="C1124" s="429">
        <v>50419</v>
      </c>
      <c r="D1124" s="430" t="s">
        <v>1909</v>
      </c>
      <c r="E1124" s="431" t="s">
        <v>2887</v>
      </c>
      <c r="F1124" s="427" t="s">
        <v>2705</v>
      </c>
      <c r="G1124" s="432">
        <v>123027</v>
      </c>
      <c r="H1124" s="433" t="s">
        <v>2703</v>
      </c>
      <c r="I1124" s="461">
        <f t="shared" si="2"/>
        <v>123027</v>
      </c>
    </row>
    <row r="1125" spans="1:9" ht="22.8" x14ac:dyDescent="0.3">
      <c r="A1125" s="473" t="s">
        <v>2939</v>
      </c>
      <c r="B1125" s="428">
        <v>43083</v>
      </c>
      <c r="C1125" s="429">
        <v>50424</v>
      </c>
      <c r="D1125" s="430" t="s">
        <v>1909</v>
      </c>
      <c r="E1125" s="431" t="s">
        <v>2887</v>
      </c>
      <c r="F1125" s="427" t="s">
        <v>2706</v>
      </c>
      <c r="G1125" s="432">
        <v>361315</v>
      </c>
      <c r="H1125" s="433" t="s">
        <v>2703</v>
      </c>
      <c r="I1125" s="461">
        <f t="shared" si="2"/>
        <v>361315</v>
      </c>
    </row>
    <row r="1126" spans="1:9" ht="22.8" x14ac:dyDescent="0.3">
      <c r="A1126" s="473" t="s">
        <v>2939</v>
      </c>
      <c r="B1126" s="428">
        <v>43088</v>
      </c>
      <c r="C1126" s="429">
        <v>50427</v>
      </c>
      <c r="D1126" s="430" t="s">
        <v>1909</v>
      </c>
      <c r="E1126" s="431" t="s">
        <v>2887</v>
      </c>
      <c r="F1126" s="427" t="s">
        <v>2707</v>
      </c>
      <c r="G1126" s="432">
        <v>716427</v>
      </c>
      <c r="H1126" s="433" t="s">
        <v>2703</v>
      </c>
      <c r="I1126" s="461">
        <f t="shared" si="2"/>
        <v>716427</v>
      </c>
    </row>
    <row r="1127" spans="1:9" ht="22.8" x14ac:dyDescent="0.3">
      <c r="A1127" s="473" t="s">
        <v>2939</v>
      </c>
      <c r="B1127" s="428">
        <v>43098</v>
      </c>
      <c r="C1127" s="429">
        <v>50430</v>
      </c>
      <c r="D1127" s="430" t="s">
        <v>1909</v>
      </c>
      <c r="E1127" s="431" t="s">
        <v>2887</v>
      </c>
      <c r="F1127" s="427" t="s">
        <v>2708</v>
      </c>
      <c r="G1127" s="432">
        <v>100677</v>
      </c>
      <c r="H1127" s="433" t="s">
        <v>2703</v>
      </c>
      <c r="I1127" s="461">
        <f t="shared" si="2"/>
        <v>100677</v>
      </c>
    </row>
    <row r="1128" spans="1:9" ht="22.8" x14ac:dyDescent="0.3">
      <c r="A1128" s="473" t="s">
        <v>2939</v>
      </c>
      <c r="B1128" s="428">
        <v>43098</v>
      </c>
      <c r="C1128" s="429">
        <v>50433</v>
      </c>
      <c r="D1128" s="430" t="s">
        <v>1909</v>
      </c>
      <c r="E1128" s="431" t="s">
        <v>2887</v>
      </c>
      <c r="F1128" s="427" t="s">
        <v>2709</v>
      </c>
      <c r="G1128" s="432">
        <v>263269</v>
      </c>
      <c r="H1128" s="433" t="s">
        <v>2703</v>
      </c>
      <c r="I1128" s="461">
        <f t="shared" si="2"/>
        <v>263269</v>
      </c>
    </row>
    <row r="1129" spans="1:9" ht="22.8" x14ac:dyDescent="0.3">
      <c r="A1129" s="473" t="s">
        <v>2939</v>
      </c>
      <c r="B1129" s="428">
        <v>43173</v>
      </c>
      <c r="C1129" s="429">
        <v>50091</v>
      </c>
      <c r="D1129" s="430" t="s">
        <v>1909</v>
      </c>
      <c r="E1129" s="431" t="s">
        <v>2887</v>
      </c>
      <c r="F1129" s="427" t="s">
        <v>2710</v>
      </c>
      <c r="G1129" s="432">
        <v>3662</v>
      </c>
      <c r="H1129" s="433" t="s">
        <v>2711</v>
      </c>
      <c r="I1129" s="461">
        <f t="shared" si="2"/>
        <v>3662</v>
      </c>
    </row>
    <row r="1130" spans="1:9" ht="22.8" x14ac:dyDescent="0.3">
      <c r="A1130" s="473" t="s">
        <v>2939</v>
      </c>
      <c r="B1130" s="428">
        <v>43167</v>
      </c>
      <c r="C1130" s="429">
        <v>50079</v>
      </c>
      <c r="D1130" s="430" t="s">
        <v>1909</v>
      </c>
      <c r="E1130" s="431" t="s">
        <v>2887</v>
      </c>
      <c r="F1130" s="427" t="s">
        <v>2712</v>
      </c>
      <c r="G1130" s="432">
        <v>163162</v>
      </c>
      <c r="H1130" s="433" t="s">
        <v>2711</v>
      </c>
      <c r="I1130" s="461">
        <f t="shared" si="2"/>
        <v>163162</v>
      </c>
    </row>
    <row r="1131" spans="1:9" ht="22.8" x14ac:dyDescent="0.3">
      <c r="A1131" s="473" t="s">
        <v>2939</v>
      </c>
      <c r="B1131" s="428">
        <v>43167</v>
      </c>
      <c r="C1131" s="429">
        <v>50083</v>
      </c>
      <c r="D1131" s="430" t="s">
        <v>1909</v>
      </c>
      <c r="E1131" s="431" t="s">
        <v>2887</v>
      </c>
      <c r="F1131" s="427" t="s">
        <v>2713</v>
      </c>
      <c r="G1131" s="432">
        <v>220683</v>
      </c>
      <c r="H1131" s="433" t="s">
        <v>2711</v>
      </c>
      <c r="I1131" s="461">
        <f t="shared" si="2"/>
        <v>220683</v>
      </c>
    </row>
    <row r="1132" spans="1:9" ht="22.8" x14ac:dyDescent="0.3">
      <c r="A1132" s="473" t="s">
        <v>2939</v>
      </c>
      <c r="B1132" s="428">
        <v>43181</v>
      </c>
      <c r="C1132" s="429">
        <v>50093</v>
      </c>
      <c r="D1132" s="430" t="s">
        <v>1909</v>
      </c>
      <c r="E1132" s="431" t="s">
        <v>2887</v>
      </c>
      <c r="F1132" s="427" t="s">
        <v>2714</v>
      </c>
      <c r="G1132" s="432">
        <v>98385</v>
      </c>
      <c r="H1132" s="433" t="s">
        <v>2711</v>
      </c>
      <c r="I1132" s="461">
        <f t="shared" si="2"/>
        <v>98385</v>
      </c>
    </row>
    <row r="1133" spans="1:9" ht="22.8" x14ac:dyDescent="0.3">
      <c r="A1133" s="473" t="s">
        <v>2939</v>
      </c>
      <c r="B1133" s="428">
        <v>43181</v>
      </c>
      <c r="C1133" s="429">
        <v>50098</v>
      </c>
      <c r="D1133" s="430" t="s">
        <v>1909</v>
      </c>
      <c r="E1133" s="431" t="s">
        <v>2887</v>
      </c>
      <c r="F1133" s="427" t="s">
        <v>2715</v>
      </c>
      <c r="G1133" s="432">
        <v>222359</v>
      </c>
      <c r="H1133" s="433" t="s">
        <v>2711</v>
      </c>
      <c r="I1133" s="461">
        <f t="shared" si="2"/>
        <v>222359</v>
      </c>
    </row>
    <row r="1134" spans="1:9" ht="22.8" x14ac:dyDescent="0.3">
      <c r="A1134" s="473" t="s">
        <v>2939</v>
      </c>
      <c r="B1134" s="428">
        <v>43167</v>
      </c>
      <c r="C1134" s="429">
        <v>50086</v>
      </c>
      <c r="D1134" s="430" t="s">
        <v>1909</v>
      </c>
      <c r="E1134" s="431" t="s">
        <v>2887</v>
      </c>
      <c r="F1134" s="427" t="s">
        <v>2716</v>
      </c>
      <c r="G1134" s="432">
        <v>81</v>
      </c>
      <c r="H1134" s="433" t="s">
        <v>2711</v>
      </c>
      <c r="I1134" s="461">
        <f t="shared" si="2"/>
        <v>81</v>
      </c>
    </row>
    <row r="1135" spans="1:9" ht="22.8" x14ac:dyDescent="0.3">
      <c r="A1135" s="473" t="s">
        <v>2939</v>
      </c>
      <c r="B1135" s="428">
        <v>43223</v>
      </c>
      <c r="C1135" s="429">
        <v>50150</v>
      </c>
      <c r="D1135" s="430" t="s">
        <v>1909</v>
      </c>
      <c r="E1135" s="431" t="s">
        <v>2887</v>
      </c>
      <c r="F1135" s="427" t="s">
        <v>2717</v>
      </c>
      <c r="G1135" s="432">
        <v>108479</v>
      </c>
      <c r="H1135" s="433" t="s">
        <v>2718</v>
      </c>
      <c r="I1135" s="461">
        <f t="shared" si="2"/>
        <v>108479</v>
      </c>
    </row>
    <row r="1136" spans="1:9" ht="22.8" x14ac:dyDescent="0.3">
      <c r="A1136" s="473" t="s">
        <v>2939</v>
      </c>
      <c r="B1136" s="428">
        <v>43223</v>
      </c>
      <c r="C1136" s="429">
        <v>50153</v>
      </c>
      <c r="D1136" s="430" t="s">
        <v>1909</v>
      </c>
      <c r="E1136" s="431" t="s">
        <v>2887</v>
      </c>
      <c r="F1136" s="427" t="s">
        <v>2719</v>
      </c>
      <c r="G1136" s="432">
        <v>227614</v>
      </c>
      <c r="H1136" s="433" t="s">
        <v>2718</v>
      </c>
      <c r="I1136" s="461">
        <f t="shared" si="2"/>
        <v>227614</v>
      </c>
    </row>
    <row r="1137" spans="1:9" ht="22.8" x14ac:dyDescent="0.3">
      <c r="A1137" s="473" t="s">
        <v>2939</v>
      </c>
      <c r="B1137" s="428">
        <v>43229</v>
      </c>
      <c r="C1137" s="429">
        <v>50160</v>
      </c>
      <c r="D1137" s="430" t="s">
        <v>1909</v>
      </c>
      <c r="E1137" s="431" t="s">
        <v>2887</v>
      </c>
      <c r="F1137" s="427" t="s">
        <v>2720</v>
      </c>
      <c r="G1137" s="432">
        <v>134</v>
      </c>
      <c r="H1137" s="433" t="s">
        <v>2718</v>
      </c>
      <c r="I1137" s="461">
        <f t="shared" si="2"/>
        <v>134</v>
      </c>
    </row>
    <row r="1138" spans="1:9" ht="22.8" x14ac:dyDescent="0.3">
      <c r="A1138" s="473" t="s">
        <v>2939</v>
      </c>
      <c r="B1138" s="428">
        <v>43237</v>
      </c>
      <c r="C1138" s="429">
        <v>50163</v>
      </c>
      <c r="D1138" s="430" t="s">
        <v>1909</v>
      </c>
      <c r="E1138" s="431" t="s">
        <v>2887</v>
      </c>
      <c r="F1138" s="427" t="s">
        <v>2721</v>
      </c>
      <c r="G1138" s="432">
        <v>134648</v>
      </c>
      <c r="H1138" s="433" t="s">
        <v>2718</v>
      </c>
      <c r="I1138" s="461">
        <f t="shared" si="2"/>
        <v>134648</v>
      </c>
    </row>
    <row r="1139" spans="1:9" ht="22.8" x14ac:dyDescent="0.3">
      <c r="A1139" s="473" t="s">
        <v>2939</v>
      </c>
      <c r="B1139" s="428">
        <v>43237</v>
      </c>
      <c r="C1139" s="429">
        <v>50167</v>
      </c>
      <c r="D1139" s="430" t="s">
        <v>1909</v>
      </c>
      <c r="E1139" s="431" t="s">
        <v>2887</v>
      </c>
      <c r="F1139" s="427" t="s">
        <v>2722</v>
      </c>
      <c r="G1139" s="432">
        <v>228861</v>
      </c>
      <c r="H1139" s="433" t="s">
        <v>2718</v>
      </c>
      <c r="I1139" s="461">
        <f t="shared" si="2"/>
        <v>228861</v>
      </c>
    </row>
    <row r="1140" spans="1:9" ht="22.8" x14ac:dyDescent="0.3">
      <c r="A1140" s="473" t="s">
        <v>2939</v>
      </c>
      <c r="B1140" s="428">
        <v>43250</v>
      </c>
      <c r="C1140" s="429">
        <v>50176</v>
      </c>
      <c r="D1140" s="430" t="s">
        <v>1909</v>
      </c>
      <c r="E1140" s="431" t="s">
        <v>2887</v>
      </c>
      <c r="F1140" s="427" t="s">
        <v>2723</v>
      </c>
      <c r="G1140" s="432">
        <v>4649</v>
      </c>
      <c r="H1140" s="433" t="s">
        <v>2718</v>
      </c>
      <c r="I1140" s="461">
        <f t="shared" si="2"/>
        <v>4649</v>
      </c>
    </row>
    <row r="1141" spans="1:9" ht="22.8" x14ac:dyDescent="0.3">
      <c r="A1141" s="473" t="s">
        <v>2939</v>
      </c>
      <c r="B1141" s="428">
        <v>43252</v>
      </c>
      <c r="C1141" s="429">
        <v>50184</v>
      </c>
      <c r="D1141" s="430" t="s">
        <v>1909</v>
      </c>
      <c r="E1141" s="431" t="s">
        <v>2887</v>
      </c>
      <c r="F1141" s="427" t="s">
        <v>2724</v>
      </c>
      <c r="G1141" s="432">
        <v>104735</v>
      </c>
      <c r="H1141" s="433" t="s">
        <v>2725</v>
      </c>
      <c r="I1141" s="461">
        <f t="shared" si="2"/>
        <v>104735</v>
      </c>
    </row>
    <row r="1142" spans="1:9" ht="22.8" x14ac:dyDescent="0.3">
      <c r="A1142" s="473" t="s">
        <v>2939</v>
      </c>
      <c r="B1142" s="428">
        <v>43252</v>
      </c>
      <c r="C1142" s="429">
        <v>50187</v>
      </c>
      <c r="D1142" s="430" t="s">
        <v>1909</v>
      </c>
      <c r="E1142" s="431" t="s">
        <v>2887</v>
      </c>
      <c r="F1142" s="427" t="s">
        <v>2726</v>
      </c>
      <c r="G1142" s="432">
        <v>227245</v>
      </c>
      <c r="H1142" s="433" t="s">
        <v>2725</v>
      </c>
      <c r="I1142" s="461">
        <f t="shared" si="2"/>
        <v>227245</v>
      </c>
    </row>
    <row r="1143" spans="1:9" ht="22.8" x14ac:dyDescent="0.3">
      <c r="A1143" s="473" t="s">
        <v>2939</v>
      </c>
      <c r="B1143" s="428">
        <v>43265</v>
      </c>
      <c r="C1143" s="429">
        <v>50192</v>
      </c>
      <c r="D1143" s="430" t="s">
        <v>1909</v>
      </c>
      <c r="E1143" s="431" t="s">
        <v>2887</v>
      </c>
      <c r="F1143" s="427" t="s">
        <v>2727</v>
      </c>
      <c r="G1143" s="432">
        <v>105863.1</v>
      </c>
      <c r="H1143" s="433" t="s">
        <v>2725</v>
      </c>
      <c r="I1143" s="461">
        <f t="shared" si="2"/>
        <v>105863.1</v>
      </c>
    </row>
    <row r="1144" spans="1:9" ht="22.8" x14ac:dyDescent="0.3">
      <c r="A1144" s="473" t="s">
        <v>2939</v>
      </c>
      <c r="B1144" s="428">
        <v>43265</v>
      </c>
      <c r="C1144" s="429">
        <v>50196</v>
      </c>
      <c r="D1144" s="430" t="s">
        <v>1909</v>
      </c>
      <c r="E1144" s="431" t="s">
        <v>2887</v>
      </c>
      <c r="F1144" s="427" t="s">
        <v>2728</v>
      </c>
      <c r="G1144" s="432">
        <v>227016</v>
      </c>
      <c r="H1144" s="433" t="s">
        <v>2725</v>
      </c>
      <c r="I1144" s="461">
        <f t="shared" si="2"/>
        <v>227016</v>
      </c>
    </row>
    <row r="1145" spans="1:9" ht="22.8" x14ac:dyDescent="0.3">
      <c r="A1145" s="473" t="s">
        <v>2939</v>
      </c>
      <c r="B1145" s="428">
        <v>43279</v>
      </c>
      <c r="C1145" s="429">
        <v>50206</v>
      </c>
      <c r="D1145" s="430" t="s">
        <v>1909</v>
      </c>
      <c r="E1145" s="431" t="s">
        <v>2887</v>
      </c>
      <c r="F1145" s="427" t="s">
        <v>2729</v>
      </c>
      <c r="G1145" s="432">
        <v>125997</v>
      </c>
      <c r="H1145" s="433" t="s">
        <v>2725</v>
      </c>
      <c r="I1145" s="461">
        <f t="shared" si="2"/>
        <v>125997</v>
      </c>
    </row>
    <row r="1146" spans="1:9" ht="22.8" x14ac:dyDescent="0.3">
      <c r="A1146" s="473" t="s">
        <v>2939</v>
      </c>
      <c r="B1146" s="428">
        <v>43279</v>
      </c>
      <c r="C1146" s="429">
        <v>50210</v>
      </c>
      <c r="D1146" s="430" t="s">
        <v>1909</v>
      </c>
      <c r="E1146" s="431" t="s">
        <v>2887</v>
      </c>
      <c r="F1146" s="427" t="s">
        <v>2730</v>
      </c>
      <c r="G1146" s="432">
        <v>225424</v>
      </c>
      <c r="H1146" s="433" t="s">
        <v>2725</v>
      </c>
      <c r="I1146" s="461">
        <f t="shared" si="2"/>
        <v>225424</v>
      </c>
    </row>
    <row r="1147" spans="1:9" ht="22.8" x14ac:dyDescent="0.3">
      <c r="A1147" s="473" t="s">
        <v>2939</v>
      </c>
      <c r="B1147" s="428">
        <v>43258</v>
      </c>
      <c r="C1147" s="429">
        <v>50190</v>
      </c>
      <c r="D1147" s="430" t="s">
        <v>1909</v>
      </c>
      <c r="E1147" s="431" t="s">
        <v>2887</v>
      </c>
      <c r="F1147" s="427" t="s">
        <v>2731</v>
      </c>
      <c r="G1147" s="432">
        <v>37824</v>
      </c>
      <c r="H1147" s="433" t="s">
        <v>2725</v>
      </c>
      <c r="I1147" s="461">
        <f t="shared" si="2"/>
        <v>37824</v>
      </c>
    </row>
    <row r="1148" spans="1:9" ht="22.8" x14ac:dyDescent="0.3">
      <c r="A1148" s="473" t="s">
        <v>2939</v>
      </c>
      <c r="B1148" s="428">
        <v>43293</v>
      </c>
      <c r="C1148" s="429">
        <v>50227</v>
      </c>
      <c r="D1148" s="430" t="s">
        <v>1909</v>
      </c>
      <c r="E1148" s="431" t="s">
        <v>2887</v>
      </c>
      <c r="F1148" s="427" t="s">
        <v>2732</v>
      </c>
      <c r="G1148" s="432">
        <v>133386</v>
      </c>
      <c r="H1148" s="433" t="s">
        <v>2733</v>
      </c>
      <c r="I1148" s="461">
        <f t="shared" si="2"/>
        <v>133386</v>
      </c>
    </row>
    <row r="1149" spans="1:9" ht="22.8" x14ac:dyDescent="0.3">
      <c r="A1149" s="473" t="s">
        <v>2939</v>
      </c>
      <c r="B1149" s="428">
        <v>43293</v>
      </c>
      <c r="C1149" s="429">
        <v>50230</v>
      </c>
      <c r="D1149" s="430" t="s">
        <v>1909</v>
      </c>
      <c r="E1149" s="431" t="s">
        <v>2887</v>
      </c>
      <c r="F1149" s="427" t="s">
        <v>2734</v>
      </c>
      <c r="G1149" s="432">
        <v>233531</v>
      </c>
      <c r="H1149" s="433" t="s">
        <v>2733</v>
      </c>
      <c r="I1149" s="461">
        <f t="shared" si="2"/>
        <v>233531</v>
      </c>
    </row>
    <row r="1150" spans="1:9" ht="22.8" x14ac:dyDescent="0.3">
      <c r="A1150" s="473" t="s">
        <v>2939</v>
      </c>
      <c r="B1150" s="428">
        <v>43307</v>
      </c>
      <c r="C1150" s="429">
        <v>50242</v>
      </c>
      <c r="D1150" s="430" t="s">
        <v>1909</v>
      </c>
      <c r="E1150" s="431" t="s">
        <v>2887</v>
      </c>
      <c r="F1150" s="427" t="s">
        <v>2735</v>
      </c>
      <c r="G1150" s="432">
        <v>94639</v>
      </c>
      <c r="H1150" s="433" t="s">
        <v>2733</v>
      </c>
      <c r="I1150" s="461">
        <f t="shared" si="2"/>
        <v>94639</v>
      </c>
    </row>
    <row r="1151" spans="1:9" ht="22.8" x14ac:dyDescent="0.3">
      <c r="A1151" s="473" t="s">
        <v>2939</v>
      </c>
      <c r="B1151" s="428">
        <v>43307</v>
      </c>
      <c r="C1151" s="429">
        <v>50246</v>
      </c>
      <c r="D1151" s="430" t="s">
        <v>1909</v>
      </c>
      <c r="E1151" s="431" t="s">
        <v>2887</v>
      </c>
      <c r="F1151" s="427" t="s">
        <v>2736</v>
      </c>
      <c r="G1151" s="432">
        <v>328227.17</v>
      </c>
      <c r="H1151" s="433" t="s">
        <v>2733</v>
      </c>
      <c r="I1151" s="461">
        <f t="shared" si="2"/>
        <v>328227.17</v>
      </c>
    </row>
    <row r="1152" spans="1:9" ht="22.8" x14ac:dyDescent="0.3">
      <c r="A1152" s="473" t="s">
        <v>2939</v>
      </c>
      <c r="B1152" s="428">
        <v>43321</v>
      </c>
      <c r="C1152" s="429">
        <v>50261</v>
      </c>
      <c r="D1152" s="430" t="s">
        <v>1909</v>
      </c>
      <c r="E1152" s="431" t="s">
        <v>2887</v>
      </c>
      <c r="F1152" s="427" t="s">
        <v>2737</v>
      </c>
      <c r="G1152" s="432">
        <v>85735</v>
      </c>
      <c r="H1152" s="433" t="s">
        <v>2738</v>
      </c>
      <c r="I1152" s="461">
        <f t="shared" si="2"/>
        <v>85735</v>
      </c>
    </row>
    <row r="1153" spans="1:9" ht="22.8" x14ac:dyDescent="0.3">
      <c r="A1153" s="473" t="s">
        <v>2939</v>
      </c>
      <c r="B1153" s="428">
        <v>43321</v>
      </c>
      <c r="C1153" s="429">
        <v>50264</v>
      </c>
      <c r="D1153" s="430" t="s">
        <v>1909</v>
      </c>
      <c r="E1153" s="431" t="s">
        <v>2887</v>
      </c>
      <c r="F1153" s="427" t="s">
        <v>2739</v>
      </c>
      <c r="G1153" s="432">
        <v>225969</v>
      </c>
      <c r="H1153" s="433" t="s">
        <v>2738</v>
      </c>
      <c r="I1153" s="461">
        <f t="shared" si="2"/>
        <v>225969</v>
      </c>
    </row>
    <row r="1154" spans="1:9" ht="22.8" x14ac:dyDescent="0.3">
      <c r="A1154" s="473" t="s">
        <v>2939</v>
      </c>
      <c r="B1154" s="428">
        <v>43335</v>
      </c>
      <c r="C1154" s="429">
        <v>50270</v>
      </c>
      <c r="D1154" s="430" t="s">
        <v>1909</v>
      </c>
      <c r="E1154" s="431" t="s">
        <v>2887</v>
      </c>
      <c r="F1154" s="427" t="s">
        <v>2740</v>
      </c>
      <c r="G1154" s="432">
        <v>82966</v>
      </c>
      <c r="H1154" s="433" t="s">
        <v>2738</v>
      </c>
      <c r="I1154" s="461">
        <f t="shared" si="2"/>
        <v>82966</v>
      </c>
    </row>
    <row r="1155" spans="1:9" ht="22.8" x14ac:dyDescent="0.3">
      <c r="A1155" s="473" t="s">
        <v>2939</v>
      </c>
      <c r="B1155" s="428">
        <v>43335</v>
      </c>
      <c r="C1155" s="429">
        <v>50274</v>
      </c>
      <c r="D1155" s="430" t="s">
        <v>1909</v>
      </c>
      <c r="E1155" s="431" t="s">
        <v>2887</v>
      </c>
      <c r="F1155" s="427" t="s">
        <v>2741</v>
      </c>
      <c r="G1155" s="432">
        <v>225386</v>
      </c>
      <c r="H1155" s="433" t="s">
        <v>2738</v>
      </c>
      <c r="I1155" s="461">
        <f t="shared" si="2"/>
        <v>225386</v>
      </c>
    </row>
    <row r="1156" spans="1:9" ht="22.8" x14ac:dyDescent="0.3">
      <c r="A1156" s="473" t="s">
        <v>2939</v>
      </c>
      <c r="B1156" s="428">
        <v>43161</v>
      </c>
      <c r="C1156" s="429">
        <v>50073</v>
      </c>
      <c r="D1156" s="430" t="s">
        <v>1909</v>
      </c>
      <c r="E1156" s="431" t="s">
        <v>2887</v>
      </c>
      <c r="F1156" s="427" t="s">
        <v>2742</v>
      </c>
      <c r="G1156" s="432">
        <v>59842</v>
      </c>
      <c r="H1156" s="433" t="s">
        <v>2738</v>
      </c>
      <c r="I1156" s="461">
        <f t="shared" si="2"/>
        <v>59842</v>
      </c>
    </row>
    <row r="1157" spans="1:9" ht="22.8" x14ac:dyDescent="0.3">
      <c r="A1157" s="473" t="s">
        <v>2939</v>
      </c>
      <c r="B1157" s="428">
        <v>42989</v>
      </c>
      <c r="C1157" s="429">
        <v>50303</v>
      </c>
      <c r="D1157" s="430" t="s">
        <v>1909</v>
      </c>
      <c r="E1157" s="431" t="s">
        <v>2887</v>
      </c>
      <c r="F1157" s="427" t="s">
        <v>2743</v>
      </c>
      <c r="G1157" s="432">
        <v>6770</v>
      </c>
      <c r="H1157" s="433" t="s">
        <v>2738</v>
      </c>
      <c r="I1157" s="461">
        <f t="shared" si="2"/>
        <v>6770</v>
      </c>
    </row>
    <row r="1158" spans="1:9" ht="22.8" x14ac:dyDescent="0.3">
      <c r="A1158" s="473" t="s">
        <v>2939</v>
      </c>
      <c r="B1158" s="428">
        <v>43161</v>
      </c>
      <c r="C1158" s="429">
        <v>50074</v>
      </c>
      <c r="D1158" s="430" t="s">
        <v>1909</v>
      </c>
      <c r="E1158" s="431" t="s">
        <v>2887</v>
      </c>
      <c r="F1158" s="427" t="s">
        <v>2744</v>
      </c>
      <c r="G1158" s="432">
        <v>14643</v>
      </c>
      <c r="H1158" s="433" t="s">
        <v>2738</v>
      </c>
      <c r="I1158" s="461">
        <f t="shared" si="2"/>
        <v>14643</v>
      </c>
    </row>
    <row r="1159" spans="1:9" ht="22.8" x14ac:dyDescent="0.3">
      <c r="A1159" s="473" t="s">
        <v>2939</v>
      </c>
      <c r="B1159" s="428">
        <v>43349</v>
      </c>
      <c r="C1159" s="429">
        <v>50293</v>
      </c>
      <c r="D1159" s="430" t="s">
        <v>1909</v>
      </c>
      <c r="E1159" s="431" t="s">
        <v>2887</v>
      </c>
      <c r="F1159" s="427" t="s">
        <v>2745</v>
      </c>
      <c r="G1159" s="432">
        <v>84180</v>
      </c>
      <c r="H1159" s="433" t="s">
        <v>2746</v>
      </c>
      <c r="I1159" s="461">
        <f t="shared" si="2"/>
        <v>84180</v>
      </c>
    </row>
    <row r="1160" spans="1:9" ht="22.8" x14ac:dyDescent="0.3">
      <c r="A1160" s="473" t="s">
        <v>2939</v>
      </c>
      <c r="B1160" s="428">
        <v>43349</v>
      </c>
      <c r="C1160" s="429">
        <v>50297</v>
      </c>
      <c r="D1160" s="430" t="s">
        <v>1909</v>
      </c>
      <c r="E1160" s="431" t="s">
        <v>2887</v>
      </c>
      <c r="F1160" s="427" t="s">
        <v>2747</v>
      </c>
      <c r="G1160" s="432">
        <v>217048</v>
      </c>
      <c r="H1160" s="433" t="s">
        <v>2746</v>
      </c>
      <c r="I1160" s="461">
        <f t="shared" si="2"/>
        <v>217048</v>
      </c>
    </row>
    <row r="1161" spans="1:9" ht="22.8" x14ac:dyDescent="0.3">
      <c r="A1161" s="473" t="s">
        <v>2939</v>
      </c>
      <c r="B1161" s="428">
        <v>43363</v>
      </c>
      <c r="C1161" s="429">
        <v>50306</v>
      </c>
      <c r="D1161" s="430" t="s">
        <v>1909</v>
      </c>
      <c r="E1161" s="431" t="s">
        <v>2887</v>
      </c>
      <c r="F1161" s="427" t="s">
        <v>2748</v>
      </c>
      <c r="G1161" s="432">
        <v>86500</v>
      </c>
      <c r="H1161" s="433" t="s">
        <v>2746</v>
      </c>
      <c r="I1161" s="461">
        <f t="shared" si="2"/>
        <v>86500</v>
      </c>
    </row>
    <row r="1162" spans="1:9" ht="22.8" x14ac:dyDescent="0.3">
      <c r="A1162" s="473" t="s">
        <v>2939</v>
      </c>
      <c r="B1162" s="428">
        <v>43363</v>
      </c>
      <c r="C1162" s="429">
        <v>50310</v>
      </c>
      <c r="D1162" s="430" t="s">
        <v>1909</v>
      </c>
      <c r="E1162" s="431" t="s">
        <v>2887</v>
      </c>
      <c r="F1162" s="427" t="s">
        <v>2749</v>
      </c>
      <c r="G1162" s="432">
        <v>215044</v>
      </c>
      <c r="H1162" s="433" t="s">
        <v>2746</v>
      </c>
      <c r="I1162" s="461">
        <f t="shared" si="2"/>
        <v>215044</v>
      </c>
    </row>
    <row r="1163" spans="1:9" ht="22.8" x14ac:dyDescent="0.3">
      <c r="A1163" s="473" t="s">
        <v>2939</v>
      </c>
      <c r="B1163" s="428">
        <v>43348</v>
      </c>
      <c r="C1163" s="429">
        <v>50291</v>
      </c>
      <c r="D1163" s="430" t="s">
        <v>1909</v>
      </c>
      <c r="E1163" s="431" t="s">
        <v>2887</v>
      </c>
      <c r="F1163" s="427" t="s">
        <v>2750</v>
      </c>
      <c r="G1163" s="432">
        <v>6266</v>
      </c>
      <c r="H1163" s="433" t="s">
        <v>2746</v>
      </c>
      <c r="I1163" s="461">
        <f t="shared" si="2"/>
        <v>6266</v>
      </c>
    </row>
    <row r="1164" spans="1:9" ht="22.8" x14ac:dyDescent="0.3">
      <c r="A1164" s="473" t="s">
        <v>2939</v>
      </c>
      <c r="B1164" s="428">
        <v>43361</v>
      </c>
      <c r="C1164" s="429">
        <v>50301</v>
      </c>
      <c r="D1164" s="430" t="s">
        <v>1909</v>
      </c>
      <c r="E1164" s="431" t="s">
        <v>2887</v>
      </c>
      <c r="F1164" s="427" t="s">
        <v>2751</v>
      </c>
      <c r="G1164" s="432">
        <v>216</v>
      </c>
      <c r="H1164" s="433" t="s">
        <v>2746</v>
      </c>
      <c r="I1164" s="461">
        <f t="shared" si="2"/>
        <v>216</v>
      </c>
    </row>
    <row r="1165" spans="1:9" ht="22.8" x14ac:dyDescent="0.3">
      <c r="A1165" s="473" t="s">
        <v>2939</v>
      </c>
      <c r="B1165" s="428">
        <v>43369</v>
      </c>
      <c r="C1165" s="429">
        <v>50314</v>
      </c>
      <c r="D1165" s="430" t="s">
        <v>1909</v>
      </c>
      <c r="E1165" s="431" t="s">
        <v>2887</v>
      </c>
      <c r="F1165" s="427" t="s">
        <v>2752</v>
      </c>
      <c r="G1165" s="432">
        <v>64902.3</v>
      </c>
      <c r="H1165" s="433" t="s">
        <v>2746</v>
      </c>
      <c r="I1165" s="461">
        <f t="shared" si="2"/>
        <v>64902.3</v>
      </c>
    </row>
    <row r="1166" spans="1:9" ht="22.8" x14ac:dyDescent="0.3">
      <c r="A1166" s="473" t="s">
        <v>2939</v>
      </c>
      <c r="B1166" s="428">
        <v>43496</v>
      </c>
      <c r="C1166" s="429">
        <v>50037</v>
      </c>
      <c r="D1166" s="430" t="s">
        <v>1909</v>
      </c>
      <c r="E1166" s="431" t="s">
        <v>2887</v>
      </c>
      <c r="F1166" s="427" t="s">
        <v>2753</v>
      </c>
      <c r="G1166" s="432">
        <v>2375</v>
      </c>
      <c r="H1166" s="433" t="s">
        <v>2754</v>
      </c>
      <c r="I1166" s="461">
        <f t="shared" si="2"/>
        <v>2375</v>
      </c>
    </row>
    <row r="1167" spans="1:9" ht="22.8" x14ac:dyDescent="0.3">
      <c r="A1167" s="473" t="s">
        <v>2939</v>
      </c>
      <c r="B1167" s="428">
        <v>43804</v>
      </c>
      <c r="C1167" s="429" t="s">
        <v>1910</v>
      </c>
      <c r="D1167" s="430" t="s">
        <v>1909</v>
      </c>
      <c r="E1167" s="431" t="s">
        <v>2887</v>
      </c>
      <c r="F1167" s="427" t="s">
        <v>2756</v>
      </c>
      <c r="G1167" s="432">
        <v>2425.5700000000002</v>
      </c>
      <c r="H1167" s="433"/>
      <c r="I1167" s="461">
        <f t="shared" si="2"/>
        <v>2425.5700000000002</v>
      </c>
    </row>
    <row r="1168" spans="1:9" ht="34.200000000000003" x14ac:dyDescent="0.3">
      <c r="A1168" s="473" t="s">
        <v>2939</v>
      </c>
      <c r="B1168" s="428">
        <v>43811</v>
      </c>
      <c r="C1168" s="429" t="s">
        <v>2757</v>
      </c>
      <c r="D1168" s="430" t="s">
        <v>1909</v>
      </c>
      <c r="E1168" s="431" t="s">
        <v>2887</v>
      </c>
      <c r="F1168" s="427" t="s">
        <v>2758</v>
      </c>
      <c r="G1168" s="432">
        <v>87734.43</v>
      </c>
      <c r="H1168" s="433"/>
      <c r="I1168" s="461">
        <f t="shared" si="2"/>
        <v>87734.43</v>
      </c>
    </row>
    <row r="1169" spans="1:9" ht="34.200000000000003" x14ac:dyDescent="0.3">
      <c r="A1169" s="473" t="s">
        <v>2939</v>
      </c>
      <c r="B1169" s="428">
        <v>43811</v>
      </c>
      <c r="C1169" s="429" t="s">
        <v>2759</v>
      </c>
      <c r="D1169" s="430" t="s">
        <v>1909</v>
      </c>
      <c r="E1169" s="431" t="s">
        <v>2887</v>
      </c>
      <c r="F1169" s="427" t="s">
        <v>2760</v>
      </c>
      <c r="G1169" s="432">
        <v>103281.08</v>
      </c>
      <c r="H1169" s="433"/>
      <c r="I1169" s="461">
        <f t="shared" si="2"/>
        <v>103281.08</v>
      </c>
    </row>
    <row r="1170" spans="1:9" ht="22.8" x14ac:dyDescent="0.3">
      <c r="A1170" s="473" t="s">
        <v>2939</v>
      </c>
      <c r="B1170" s="428">
        <v>43812</v>
      </c>
      <c r="C1170" s="429" t="s">
        <v>2761</v>
      </c>
      <c r="D1170" s="430" t="s">
        <v>1909</v>
      </c>
      <c r="E1170" s="431" t="s">
        <v>2887</v>
      </c>
      <c r="F1170" s="427" t="s">
        <v>2755</v>
      </c>
      <c r="G1170" s="432">
        <v>3196.16</v>
      </c>
      <c r="H1170" s="433"/>
      <c r="I1170" s="461">
        <f t="shared" si="2"/>
        <v>3196.16</v>
      </c>
    </row>
    <row r="1171" spans="1:9" ht="34.200000000000003" x14ac:dyDescent="0.3">
      <c r="A1171" s="473" t="s">
        <v>2939</v>
      </c>
      <c r="B1171" s="428">
        <v>43811</v>
      </c>
      <c r="C1171" s="429" t="s">
        <v>2762</v>
      </c>
      <c r="D1171" s="430" t="s">
        <v>1909</v>
      </c>
      <c r="E1171" s="431" t="s">
        <v>2887</v>
      </c>
      <c r="F1171" s="427" t="s">
        <v>2763</v>
      </c>
      <c r="G1171" s="432">
        <v>104820.71</v>
      </c>
      <c r="H1171" s="433"/>
      <c r="I1171" s="461">
        <f t="shared" si="2"/>
        <v>104820.71</v>
      </c>
    </row>
    <row r="1172" spans="1:9" ht="34.200000000000003" x14ac:dyDescent="0.3">
      <c r="A1172" s="473" t="s">
        <v>2939</v>
      </c>
      <c r="B1172" s="428">
        <v>43811</v>
      </c>
      <c r="C1172" s="429" t="s">
        <v>2764</v>
      </c>
      <c r="D1172" s="430" t="s">
        <v>1909</v>
      </c>
      <c r="E1172" s="431" t="s">
        <v>2887</v>
      </c>
      <c r="F1172" s="427" t="s">
        <v>2765</v>
      </c>
      <c r="G1172" s="432">
        <v>2752</v>
      </c>
      <c r="H1172" s="433"/>
      <c r="I1172" s="461">
        <f t="shared" si="2"/>
        <v>2752</v>
      </c>
    </row>
    <row r="1173" spans="1:9" ht="22.8" x14ac:dyDescent="0.3">
      <c r="A1173" s="473" t="s">
        <v>2939</v>
      </c>
      <c r="B1173" s="428">
        <v>43816</v>
      </c>
      <c r="C1173" s="429" t="s">
        <v>2766</v>
      </c>
      <c r="D1173" s="430" t="s">
        <v>1909</v>
      </c>
      <c r="E1173" s="431" t="s">
        <v>2887</v>
      </c>
      <c r="F1173" s="427" t="s">
        <v>2767</v>
      </c>
      <c r="G1173" s="432">
        <v>1314.58</v>
      </c>
      <c r="H1173" s="433"/>
      <c r="I1173" s="461">
        <f t="shared" ref="I1173:I1209" si="3">G1173</f>
        <v>1314.58</v>
      </c>
    </row>
    <row r="1174" spans="1:9" ht="22.8" x14ac:dyDescent="0.3">
      <c r="A1174" s="473" t="s">
        <v>2939</v>
      </c>
      <c r="B1174" s="428">
        <v>43816</v>
      </c>
      <c r="C1174" s="429" t="s">
        <v>2768</v>
      </c>
      <c r="D1174" s="430" t="s">
        <v>1909</v>
      </c>
      <c r="E1174" s="431" t="s">
        <v>2887</v>
      </c>
      <c r="F1174" s="427" t="s">
        <v>2769</v>
      </c>
      <c r="G1174" s="432">
        <v>1021.5</v>
      </c>
      <c r="H1174" s="433"/>
      <c r="I1174" s="461">
        <f t="shared" si="3"/>
        <v>1021.5</v>
      </c>
    </row>
    <row r="1175" spans="1:9" ht="22.8" x14ac:dyDescent="0.3">
      <c r="A1175" s="473" t="s">
        <v>2939</v>
      </c>
      <c r="B1175" s="428">
        <v>43817</v>
      </c>
      <c r="C1175" s="429" t="s">
        <v>2770</v>
      </c>
      <c r="D1175" s="430" t="s">
        <v>1909</v>
      </c>
      <c r="E1175" s="431" t="s">
        <v>2887</v>
      </c>
      <c r="F1175" s="427" t="s">
        <v>2771</v>
      </c>
      <c r="G1175" s="432">
        <v>110705.92</v>
      </c>
      <c r="H1175" s="433"/>
      <c r="I1175" s="461">
        <f t="shared" si="3"/>
        <v>110705.92</v>
      </c>
    </row>
    <row r="1176" spans="1:9" ht="22.8" x14ac:dyDescent="0.3">
      <c r="A1176" s="473" t="s">
        <v>2939</v>
      </c>
      <c r="B1176" s="428">
        <v>43817</v>
      </c>
      <c r="C1176" s="429" t="s">
        <v>2772</v>
      </c>
      <c r="D1176" s="430" t="s">
        <v>1909</v>
      </c>
      <c r="E1176" s="431" t="s">
        <v>2887</v>
      </c>
      <c r="F1176" s="427" t="s">
        <v>2773</v>
      </c>
      <c r="G1176" s="432">
        <v>100797.93</v>
      </c>
      <c r="H1176" s="433"/>
      <c r="I1176" s="461">
        <f t="shared" si="3"/>
        <v>100797.93</v>
      </c>
    </row>
    <row r="1177" spans="1:9" ht="22.8" x14ac:dyDescent="0.3">
      <c r="A1177" s="473" t="s">
        <v>2939</v>
      </c>
      <c r="B1177" s="428">
        <v>43817</v>
      </c>
      <c r="C1177" s="429" t="s">
        <v>2774</v>
      </c>
      <c r="D1177" s="430" t="s">
        <v>1909</v>
      </c>
      <c r="E1177" s="431" t="s">
        <v>2887</v>
      </c>
      <c r="F1177" s="427" t="s">
        <v>2775</v>
      </c>
      <c r="G1177" s="432">
        <v>456289.88</v>
      </c>
      <c r="H1177" s="433"/>
      <c r="I1177" s="461">
        <f t="shared" si="3"/>
        <v>456289.88</v>
      </c>
    </row>
    <row r="1178" spans="1:9" ht="22.8" x14ac:dyDescent="0.3">
      <c r="A1178" s="473" t="s">
        <v>2939</v>
      </c>
      <c r="B1178" s="428">
        <v>43817</v>
      </c>
      <c r="C1178" s="429" t="s">
        <v>2776</v>
      </c>
      <c r="D1178" s="430" t="s">
        <v>1909</v>
      </c>
      <c r="E1178" s="431" t="s">
        <v>2887</v>
      </c>
      <c r="F1178" s="427" t="s">
        <v>2777</v>
      </c>
      <c r="G1178" s="432">
        <v>32644.42</v>
      </c>
      <c r="H1178" s="433"/>
      <c r="I1178" s="461">
        <f t="shared" si="3"/>
        <v>32644.42</v>
      </c>
    </row>
    <row r="1179" spans="1:9" ht="22.8" x14ac:dyDescent="0.3">
      <c r="A1179" s="473" t="s">
        <v>2939</v>
      </c>
      <c r="B1179" s="428">
        <v>43818</v>
      </c>
      <c r="C1179" s="429" t="s">
        <v>2778</v>
      </c>
      <c r="D1179" s="430" t="s">
        <v>1909</v>
      </c>
      <c r="E1179" s="431" t="s">
        <v>2887</v>
      </c>
      <c r="F1179" s="427" t="s">
        <v>2779</v>
      </c>
      <c r="G1179" s="432">
        <v>1273.42</v>
      </c>
      <c r="H1179" s="433"/>
      <c r="I1179" s="461">
        <f t="shared" si="3"/>
        <v>1273.42</v>
      </c>
    </row>
    <row r="1180" spans="1:9" ht="22.8" x14ac:dyDescent="0.3">
      <c r="A1180" s="473" t="s">
        <v>2939</v>
      </c>
      <c r="B1180" s="428">
        <v>43818</v>
      </c>
      <c r="C1180" s="429" t="s">
        <v>2780</v>
      </c>
      <c r="D1180" s="430" t="s">
        <v>1909</v>
      </c>
      <c r="E1180" s="431" t="s">
        <v>2887</v>
      </c>
      <c r="F1180" s="427" t="s">
        <v>2781</v>
      </c>
      <c r="G1180" s="432">
        <v>1314.58</v>
      </c>
      <c r="H1180" s="433"/>
      <c r="I1180" s="461">
        <f t="shared" si="3"/>
        <v>1314.58</v>
      </c>
    </row>
    <row r="1181" spans="1:9" ht="22.8" x14ac:dyDescent="0.3">
      <c r="A1181" s="473" t="s">
        <v>2939</v>
      </c>
      <c r="B1181" s="428">
        <v>43819</v>
      </c>
      <c r="C1181" s="429" t="s">
        <v>2782</v>
      </c>
      <c r="D1181" s="430" t="s">
        <v>1909</v>
      </c>
      <c r="E1181" s="431" t="s">
        <v>2887</v>
      </c>
      <c r="F1181" s="427" t="s">
        <v>2783</v>
      </c>
      <c r="G1181" s="432">
        <v>2451.0300000000002</v>
      </c>
      <c r="H1181" s="433"/>
      <c r="I1181" s="461">
        <f t="shared" si="3"/>
        <v>2451.0300000000002</v>
      </c>
    </row>
    <row r="1182" spans="1:9" ht="22.8" x14ac:dyDescent="0.3">
      <c r="A1182" s="473" t="s">
        <v>2939</v>
      </c>
      <c r="B1182" s="428">
        <v>43819</v>
      </c>
      <c r="C1182" s="429" t="s">
        <v>2784</v>
      </c>
      <c r="D1182" s="430" t="s">
        <v>1909</v>
      </c>
      <c r="E1182" s="431" t="s">
        <v>2887</v>
      </c>
      <c r="F1182" s="427" t="s">
        <v>2785</v>
      </c>
      <c r="G1182" s="432">
        <v>1146.23</v>
      </c>
      <c r="H1182" s="433"/>
      <c r="I1182" s="461">
        <f t="shared" si="3"/>
        <v>1146.23</v>
      </c>
    </row>
    <row r="1183" spans="1:9" ht="34.200000000000003" x14ac:dyDescent="0.3">
      <c r="A1183" s="473" t="s">
        <v>2939</v>
      </c>
      <c r="B1183" s="428">
        <v>43826</v>
      </c>
      <c r="C1183" s="429" t="s">
        <v>2786</v>
      </c>
      <c r="D1183" s="430" t="s">
        <v>1909</v>
      </c>
      <c r="E1183" s="431" t="s">
        <v>2887</v>
      </c>
      <c r="F1183" s="427" t="s">
        <v>2787</v>
      </c>
      <c r="G1183" s="432">
        <v>126409.13</v>
      </c>
      <c r="H1183" s="433"/>
      <c r="I1183" s="461">
        <f t="shared" si="3"/>
        <v>126409.13</v>
      </c>
    </row>
    <row r="1184" spans="1:9" ht="34.200000000000003" x14ac:dyDescent="0.3">
      <c r="A1184" s="473" t="s">
        <v>2939</v>
      </c>
      <c r="B1184" s="428">
        <v>43826</v>
      </c>
      <c r="C1184" s="429" t="s">
        <v>2788</v>
      </c>
      <c r="D1184" s="430" t="s">
        <v>1909</v>
      </c>
      <c r="E1184" s="431" t="s">
        <v>2887</v>
      </c>
      <c r="F1184" s="427" t="s">
        <v>2789</v>
      </c>
      <c r="G1184" s="432">
        <v>153104.92000000001</v>
      </c>
      <c r="H1184" s="433"/>
      <c r="I1184" s="461">
        <f t="shared" si="3"/>
        <v>153104.92000000001</v>
      </c>
    </row>
    <row r="1185" spans="1:9" ht="22.8" x14ac:dyDescent="0.3">
      <c r="A1185" s="473" t="s">
        <v>2939</v>
      </c>
      <c r="B1185" s="428">
        <v>43826</v>
      </c>
      <c r="C1185" s="429" t="s">
        <v>2790</v>
      </c>
      <c r="D1185" s="430" t="s">
        <v>1909</v>
      </c>
      <c r="E1185" s="431" t="s">
        <v>2887</v>
      </c>
      <c r="F1185" s="427" t="s">
        <v>2755</v>
      </c>
      <c r="G1185" s="432">
        <v>3196.16</v>
      </c>
      <c r="H1185" s="433"/>
      <c r="I1185" s="461">
        <f t="shared" si="3"/>
        <v>3196.16</v>
      </c>
    </row>
    <row r="1186" spans="1:9" ht="34.200000000000003" x14ac:dyDescent="0.3">
      <c r="A1186" s="473" t="s">
        <v>2939</v>
      </c>
      <c r="B1186" s="428">
        <v>43826</v>
      </c>
      <c r="C1186" s="429" t="s">
        <v>2791</v>
      </c>
      <c r="D1186" s="430" t="s">
        <v>1909</v>
      </c>
      <c r="E1186" s="431" t="s">
        <v>2887</v>
      </c>
      <c r="F1186" s="427" t="s">
        <v>2792</v>
      </c>
      <c r="G1186" s="432">
        <v>181014.56</v>
      </c>
      <c r="H1186" s="433"/>
      <c r="I1186" s="461">
        <f t="shared" si="3"/>
        <v>181014.56</v>
      </c>
    </row>
    <row r="1187" spans="1:9" ht="34.200000000000003" x14ac:dyDescent="0.3">
      <c r="A1187" s="473" t="s">
        <v>2939</v>
      </c>
      <c r="B1187" s="428">
        <v>43826</v>
      </c>
      <c r="C1187" s="429" t="s">
        <v>2793</v>
      </c>
      <c r="D1187" s="430" t="s">
        <v>1909</v>
      </c>
      <c r="E1187" s="431" t="s">
        <v>2887</v>
      </c>
      <c r="F1187" s="427" t="s">
        <v>2794</v>
      </c>
      <c r="G1187" s="432">
        <v>5773.86</v>
      </c>
      <c r="H1187" s="433"/>
      <c r="I1187" s="461">
        <f t="shared" si="3"/>
        <v>5773.86</v>
      </c>
    </row>
    <row r="1188" spans="1:9" ht="14.4" x14ac:dyDescent="0.3">
      <c r="A1188" s="473" t="s">
        <v>2939</v>
      </c>
      <c r="B1188" s="428">
        <v>43830</v>
      </c>
      <c r="C1188" s="429" t="s">
        <v>2888</v>
      </c>
      <c r="D1188" s="430" t="s">
        <v>1909</v>
      </c>
      <c r="E1188" s="431" t="s">
        <v>2887</v>
      </c>
      <c r="F1188" s="427" t="s">
        <v>2889</v>
      </c>
      <c r="G1188" s="432">
        <v>19332</v>
      </c>
      <c r="H1188" s="433"/>
      <c r="I1188" s="461">
        <f t="shared" si="3"/>
        <v>19332</v>
      </c>
    </row>
    <row r="1189" spans="1:9" ht="14.4" x14ac:dyDescent="0.3">
      <c r="A1189" s="473" t="s">
        <v>2939</v>
      </c>
      <c r="B1189" s="428">
        <v>43830</v>
      </c>
      <c r="C1189" s="429" t="s">
        <v>2890</v>
      </c>
      <c r="D1189" s="430" t="s">
        <v>1909</v>
      </c>
      <c r="E1189" s="431" t="s">
        <v>2887</v>
      </c>
      <c r="F1189" s="427" t="s">
        <v>2891</v>
      </c>
      <c r="G1189" s="432">
        <v>15976</v>
      </c>
      <c r="H1189" s="433"/>
      <c r="I1189" s="461">
        <f t="shared" si="3"/>
        <v>15976</v>
      </c>
    </row>
    <row r="1190" spans="1:9" ht="14.4" x14ac:dyDescent="0.3">
      <c r="A1190" s="473" t="s">
        <v>3421</v>
      </c>
      <c r="B1190" s="428">
        <v>43830</v>
      </c>
      <c r="C1190" s="429" t="s">
        <v>2427</v>
      </c>
      <c r="D1190" s="430" t="s">
        <v>1909</v>
      </c>
      <c r="E1190" s="431" t="s">
        <v>3422</v>
      </c>
      <c r="F1190" s="427" t="s">
        <v>3423</v>
      </c>
      <c r="G1190" s="432">
        <v>919.36</v>
      </c>
      <c r="H1190" s="433"/>
      <c r="I1190" s="461">
        <f t="shared" si="3"/>
        <v>919.36</v>
      </c>
    </row>
    <row r="1191" spans="1:9" ht="14.4" x14ac:dyDescent="0.3">
      <c r="A1191" s="473" t="s">
        <v>3424</v>
      </c>
      <c r="B1191" s="428" t="s">
        <v>5007</v>
      </c>
      <c r="C1191" s="429"/>
      <c r="D1191" s="430" t="s">
        <v>3419</v>
      </c>
      <c r="E1191" s="431" t="s">
        <v>5002</v>
      </c>
      <c r="F1191" s="427" t="s">
        <v>5002</v>
      </c>
      <c r="G1191" s="432">
        <v>501</v>
      </c>
      <c r="H1191" s="433" t="s">
        <v>4464</v>
      </c>
      <c r="I1191" s="461">
        <v>501</v>
      </c>
    </row>
    <row r="1192" spans="1:9" ht="14.4" x14ac:dyDescent="0.3">
      <c r="A1192" s="473" t="s">
        <v>3424</v>
      </c>
      <c r="B1192" s="428" t="s">
        <v>4471</v>
      </c>
      <c r="C1192" s="429" t="s">
        <v>4962</v>
      </c>
      <c r="D1192" s="430" t="s">
        <v>3419</v>
      </c>
      <c r="E1192" s="431" t="s">
        <v>5002</v>
      </c>
      <c r="F1192" s="427" t="s">
        <v>5003</v>
      </c>
      <c r="G1192" s="432">
        <v>613</v>
      </c>
      <c r="H1192" s="433" t="s">
        <v>4464</v>
      </c>
      <c r="I1192" s="461">
        <v>613</v>
      </c>
    </row>
    <row r="1193" spans="1:9" ht="14.4" x14ac:dyDescent="0.3">
      <c r="A1193" s="473" t="s">
        <v>3424</v>
      </c>
      <c r="B1193" s="428" t="s">
        <v>5008</v>
      </c>
      <c r="C1193" s="429" t="s">
        <v>4972</v>
      </c>
      <c r="D1193" s="430" t="s">
        <v>3419</v>
      </c>
      <c r="E1193" s="431" t="s">
        <v>5002</v>
      </c>
      <c r="F1193" s="427" t="s">
        <v>5004</v>
      </c>
      <c r="G1193" s="432">
        <v>613</v>
      </c>
      <c r="H1193" s="433" t="s">
        <v>4464</v>
      </c>
      <c r="I1193" s="461">
        <v>613</v>
      </c>
    </row>
    <row r="1194" spans="1:9" ht="14.4" x14ac:dyDescent="0.3">
      <c r="A1194" s="473" t="s">
        <v>3424</v>
      </c>
      <c r="B1194" s="428" t="s">
        <v>4477</v>
      </c>
      <c r="C1194" s="429" t="s">
        <v>4980</v>
      </c>
      <c r="D1194" s="430" t="s">
        <v>3419</v>
      </c>
      <c r="E1194" s="431" t="s">
        <v>5002</v>
      </c>
      <c r="F1194" s="427" t="s">
        <v>5005</v>
      </c>
      <c r="G1194" s="432">
        <v>293</v>
      </c>
      <c r="H1194" s="433" t="s">
        <v>4464</v>
      </c>
      <c r="I1194" s="461">
        <v>293</v>
      </c>
    </row>
    <row r="1195" spans="1:9" ht="14.4" x14ac:dyDescent="0.3">
      <c r="A1195" s="473" t="s">
        <v>3424</v>
      </c>
      <c r="B1195" s="428" t="s">
        <v>5009</v>
      </c>
      <c r="C1195" s="429" t="s">
        <v>4988</v>
      </c>
      <c r="D1195" s="430" t="s">
        <v>3419</v>
      </c>
      <c r="E1195" s="431" t="s">
        <v>5002</v>
      </c>
      <c r="F1195" s="427" t="s">
        <v>5006</v>
      </c>
      <c r="G1195" s="432">
        <v>293</v>
      </c>
      <c r="H1195" s="433" t="s">
        <v>4464</v>
      </c>
      <c r="I1195" s="461">
        <v>293</v>
      </c>
    </row>
    <row r="1196" spans="1:9" ht="22.8" x14ac:dyDescent="0.3">
      <c r="A1196" s="473" t="s">
        <v>3425</v>
      </c>
      <c r="B1196" s="428">
        <v>43830</v>
      </c>
      <c r="C1196" s="429" t="s">
        <v>2427</v>
      </c>
      <c r="D1196" s="430" t="s">
        <v>1909</v>
      </c>
      <c r="E1196" s="431" t="s">
        <v>3426</v>
      </c>
      <c r="F1196" s="427" t="s">
        <v>3423</v>
      </c>
      <c r="G1196" s="432">
        <v>50420.95</v>
      </c>
      <c r="H1196" s="433"/>
      <c r="I1196" s="461">
        <v>50340.26</v>
      </c>
    </row>
    <row r="1197" spans="1:9" ht="14.4" x14ac:dyDescent="0.3">
      <c r="A1197" s="473" t="s">
        <v>3427</v>
      </c>
      <c r="B1197" s="428">
        <v>43868</v>
      </c>
      <c r="C1197" s="429" t="s">
        <v>2893</v>
      </c>
      <c r="D1197" s="430" t="s">
        <v>1909</v>
      </c>
      <c r="E1197" s="431" t="s">
        <v>2887</v>
      </c>
      <c r="F1197" s="427" t="s">
        <v>2894</v>
      </c>
      <c r="G1197" s="432">
        <v>101288.84</v>
      </c>
      <c r="H1197" s="433"/>
      <c r="I1197" s="461">
        <f t="shared" si="3"/>
        <v>101288.84</v>
      </c>
    </row>
    <row r="1198" spans="1:9" ht="14.4" x14ac:dyDescent="0.3">
      <c r="A1198" s="473" t="s">
        <v>3427</v>
      </c>
      <c r="B1198" s="428">
        <v>43868</v>
      </c>
      <c r="C1198" s="429" t="s">
        <v>2895</v>
      </c>
      <c r="D1198" s="430" t="s">
        <v>1909</v>
      </c>
      <c r="E1198" s="431" t="s">
        <v>2887</v>
      </c>
      <c r="F1198" s="427" t="s">
        <v>2896</v>
      </c>
      <c r="G1198" s="432">
        <v>99981.04</v>
      </c>
      <c r="H1198" s="433"/>
      <c r="I1198" s="461">
        <f t="shared" si="3"/>
        <v>99981.04</v>
      </c>
    </row>
    <row r="1199" spans="1:9" ht="14.4" x14ac:dyDescent="0.3">
      <c r="A1199" s="473" t="s">
        <v>3427</v>
      </c>
      <c r="B1199" s="428">
        <v>43868</v>
      </c>
      <c r="C1199" s="429" t="s">
        <v>2897</v>
      </c>
      <c r="D1199" s="430" t="s">
        <v>1909</v>
      </c>
      <c r="E1199" s="431" t="s">
        <v>2887</v>
      </c>
      <c r="F1199" s="427" t="s">
        <v>2898</v>
      </c>
      <c r="G1199" s="432">
        <v>2032.29</v>
      </c>
      <c r="H1199" s="433"/>
      <c r="I1199" s="461">
        <f t="shared" si="3"/>
        <v>2032.29</v>
      </c>
    </row>
    <row r="1200" spans="1:9" ht="14.4" x14ac:dyDescent="0.3">
      <c r="A1200" s="473" t="s">
        <v>3427</v>
      </c>
      <c r="B1200" s="428">
        <v>43868</v>
      </c>
      <c r="C1200" s="429" t="s">
        <v>2899</v>
      </c>
      <c r="D1200" s="430" t="s">
        <v>1909</v>
      </c>
      <c r="E1200" s="431" t="s">
        <v>2887</v>
      </c>
      <c r="F1200" s="427" t="s">
        <v>2900</v>
      </c>
      <c r="G1200" s="432">
        <v>101930.92</v>
      </c>
      <c r="H1200" s="433"/>
      <c r="I1200" s="461">
        <f t="shared" si="3"/>
        <v>101930.92</v>
      </c>
    </row>
    <row r="1201" spans="1:9" ht="14.4" x14ac:dyDescent="0.3">
      <c r="A1201" s="473" t="s">
        <v>3427</v>
      </c>
      <c r="B1201" s="428">
        <v>43875</v>
      </c>
      <c r="C1201" s="429" t="s">
        <v>2901</v>
      </c>
      <c r="D1201" s="430" t="s">
        <v>1909</v>
      </c>
      <c r="E1201" s="431" t="s">
        <v>2887</v>
      </c>
      <c r="F1201" s="427" t="s">
        <v>2892</v>
      </c>
      <c r="G1201" s="432">
        <v>3196.16</v>
      </c>
      <c r="H1201" s="433"/>
      <c r="I1201" s="461">
        <f t="shared" si="3"/>
        <v>3196.16</v>
      </c>
    </row>
    <row r="1202" spans="1:9" ht="14.4" x14ac:dyDescent="0.3">
      <c r="A1202" s="473" t="s">
        <v>3427</v>
      </c>
      <c r="B1202" s="428">
        <v>43882</v>
      </c>
      <c r="C1202" s="429" t="s">
        <v>2902</v>
      </c>
      <c r="D1202" s="430" t="s">
        <v>1909</v>
      </c>
      <c r="E1202" s="431" t="s">
        <v>2887</v>
      </c>
      <c r="F1202" s="427" t="s">
        <v>2903</v>
      </c>
      <c r="G1202" s="432">
        <v>98416.4</v>
      </c>
      <c r="H1202" s="433"/>
      <c r="I1202" s="461">
        <f t="shared" si="3"/>
        <v>98416.4</v>
      </c>
    </row>
    <row r="1203" spans="1:9" ht="14.4" x14ac:dyDescent="0.3">
      <c r="A1203" s="473" t="s">
        <v>3427</v>
      </c>
      <c r="B1203" s="428">
        <v>43882</v>
      </c>
      <c r="C1203" s="429" t="s">
        <v>2904</v>
      </c>
      <c r="D1203" s="430" t="s">
        <v>1909</v>
      </c>
      <c r="E1203" s="431" t="s">
        <v>2887</v>
      </c>
      <c r="F1203" s="427" t="s">
        <v>2905</v>
      </c>
      <c r="G1203" s="432">
        <v>2088.9</v>
      </c>
      <c r="H1203" s="433"/>
      <c r="I1203" s="461">
        <f t="shared" si="3"/>
        <v>2088.9</v>
      </c>
    </row>
    <row r="1204" spans="1:9" ht="14.4" x14ac:dyDescent="0.3">
      <c r="A1204" s="473" t="s">
        <v>3427</v>
      </c>
      <c r="B1204" s="428">
        <v>43882</v>
      </c>
      <c r="C1204" s="429" t="s">
        <v>2906</v>
      </c>
      <c r="D1204" s="430" t="s">
        <v>1909</v>
      </c>
      <c r="E1204" s="431" t="s">
        <v>2887</v>
      </c>
      <c r="F1204" s="427" t="s">
        <v>2907</v>
      </c>
      <c r="G1204" s="432">
        <v>117861.58</v>
      </c>
      <c r="H1204" s="433"/>
      <c r="I1204" s="461">
        <f t="shared" si="3"/>
        <v>117861.58</v>
      </c>
    </row>
    <row r="1205" spans="1:9" ht="14.4" x14ac:dyDescent="0.3">
      <c r="A1205" s="473" t="s">
        <v>3427</v>
      </c>
      <c r="B1205" s="428">
        <v>43882</v>
      </c>
      <c r="C1205" s="429" t="s">
        <v>2908</v>
      </c>
      <c r="D1205" s="430" t="s">
        <v>1909</v>
      </c>
      <c r="E1205" s="431" t="s">
        <v>2887</v>
      </c>
      <c r="F1205" s="427" t="s">
        <v>2909</v>
      </c>
      <c r="G1205" s="432">
        <v>107981.45</v>
      </c>
      <c r="H1205" s="433"/>
      <c r="I1205" s="461">
        <f t="shared" si="3"/>
        <v>107981.45</v>
      </c>
    </row>
    <row r="1206" spans="1:9" ht="14.4" x14ac:dyDescent="0.3">
      <c r="A1206" s="473" t="s">
        <v>3427</v>
      </c>
      <c r="B1206" s="428">
        <v>43889</v>
      </c>
      <c r="C1206" s="429" t="s">
        <v>2910</v>
      </c>
      <c r="D1206" s="430" t="s">
        <v>1909</v>
      </c>
      <c r="E1206" s="431" t="s">
        <v>2887</v>
      </c>
      <c r="F1206" s="427" t="s">
        <v>2911</v>
      </c>
      <c r="G1206" s="432">
        <v>69694.36</v>
      </c>
      <c r="H1206" s="433"/>
      <c r="I1206" s="461">
        <f t="shared" si="3"/>
        <v>69694.36</v>
      </c>
    </row>
    <row r="1207" spans="1:9" ht="14.4" x14ac:dyDescent="0.3">
      <c r="A1207" s="473" t="s">
        <v>3427</v>
      </c>
      <c r="B1207" s="428">
        <v>43889</v>
      </c>
      <c r="C1207" s="429" t="s">
        <v>2912</v>
      </c>
      <c r="D1207" s="430" t="s">
        <v>1909</v>
      </c>
      <c r="E1207" s="431" t="s">
        <v>2887</v>
      </c>
      <c r="F1207" s="427" t="s">
        <v>2892</v>
      </c>
      <c r="G1207" s="432">
        <v>3196.16</v>
      </c>
      <c r="H1207" s="433"/>
      <c r="I1207" s="461">
        <f t="shared" si="3"/>
        <v>3196.16</v>
      </c>
    </row>
    <row r="1208" spans="1:9" ht="14.4" x14ac:dyDescent="0.3">
      <c r="A1208" s="473" t="s">
        <v>3428</v>
      </c>
      <c r="B1208" s="428">
        <v>43896</v>
      </c>
      <c r="C1208" s="429" t="s">
        <v>2913</v>
      </c>
      <c r="D1208" s="430" t="s">
        <v>1909</v>
      </c>
      <c r="E1208" s="431" t="s">
        <v>2887</v>
      </c>
      <c r="F1208" s="427" t="s">
        <v>2914</v>
      </c>
      <c r="G1208" s="432">
        <v>105211.03</v>
      </c>
      <c r="H1208" s="433"/>
      <c r="I1208" s="461">
        <f t="shared" si="3"/>
        <v>105211.03</v>
      </c>
    </row>
    <row r="1209" spans="1:9" ht="14.4" x14ac:dyDescent="0.3">
      <c r="A1209" s="473" t="s">
        <v>3428</v>
      </c>
      <c r="B1209" s="428">
        <v>43896</v>
      </c>
      <c r="C1209" s="429" t="s">
        <v>2915</v>
      </c>
      <c r="D1209" s="430" t="s">
        <v>1909</v>
      </c>
      <c r="E1209" s="431" t="s">
        <v>2887</v>
      </c>
      <c r="F1209" s="427" t="s">
        <v>2916</v>
      </c>
      <c r="G1209" s="432">
        <v>89139.03</v>
      </c>
      <c r="H1209" s="433"/>
      <c r="I1209" s="461">
        <f t="shared" si="3"/>
        <v>89139.03</v>
      </c>
    </row>
    <row r="1210" spans="1:9" ht="14.4" x14ac:dyDescent="0.3">
      <c r="A1210" s="473" t="s">
        <v>3428</v>
      </c>
      <c r="B1210" s="428">
        <v>43896</v>
      </c>
      <c r="C1210" s="429" t="s">
        <v>2917</v>
      </c>
      <c r="D1210" s="430" t="s">
        <v>1909</v>
      </c>
      <c r="E1210" s="431" t="s">
        <v>2887</v>
      </c>
      <c r="F1210" s="427" t="s">
        <v>2918</v>
      </c>
      <c r="G1210" s="432">
        <v>1543.94</v>
      </c>
      <c r="H1210" s="433"/>
      <c r="I1210" s="461">
        <f t="shared" ref="I1210:I1264" si="4">+G1210</f>
        <v>1543.94</v>
      </c>
    </row>
    <row r="1211" spans="1:9" ht="14.4" x14ac:dyDescent="0.3">
      <c r="A1211" s="473" t="s">
        <v>3428</v>
      </c>
      <c r="B1211" s="428">
        <v>43896</v>
      </c>
      <c r="C1211" s="429" t="s">
        <v>2919</v>
      </c>
      <c r="D1211" s="430" t="s">
        <v>1909</v>
      </c>
      <c r="E1211" s="431" t="s">
        <v>2887</v>
      </c>
      <c r="F1211" s="427" t="s">
        <v>2920</v>
      </c>
      <c r="G1211" s="432">
        <v>105600.54</v>
      </c>
      <c r="H1211" s="433"/>
      <c r="I1211" s="461">
        <f t="shared" si="4"/>
        <v>105600.54</v>
      </c>
    </row>
    <row r="1212" spans="1:9" ht="22.8" x14ac:dyDescent="0.3">
      <c r="A1212" s="473" t="s">
        <v>3428</v>
      </c>
      <c r="B1212" s="428">
        <v>43903</v>
      </c>
      <c r="C1212" s="429" t="s">
        <v>2921</v>
      </c>
      <c r="D1212" s="430" t="s">
        <v>1909</v>
      </c>
      <c r="E1212" s="431" t="s">
        <v>2887</v>
      </c>
      <c r="F1212" s="427" t="s">
        <v>2922</v>
      </c>
      <c r="G1212" s="432">
        <v>233.22</v>
      </c>
      <c r="H1212" s="433"/>
      <c r="I1212" s="461">
        <f t="shared" si="4"/>
        <v>233.22</v>
      </c>
    </row>
    <row r="1213" spans="1:9" ht="14.4" x14ac:dyDescent="0.3">
      <c r="A1213" s="473" t="s">
        <v>3428</v>
      </c>
      <c r="B1213" s="428">
        <v>43908</v>
      </c>
      <c r="C1213" s="429" t="s">
        <v>2923</v>
      </c>
      <c r="D1213" s="430" t="s">
        <v>1909</v>
      </c>
      <c r="E1213" s="431" t="s">
        <v>2887</v>
      </c>
      <c r="F1213" s="427" t="s">
        <v>2892</v>
      </c>
      <c r="G1213" s="432">
        <v>3196.16</v>
      </c>
      <c r="H1213" s="433"/>
      <c r="I1213" s="461">
        <f t="shared" si="4"/>
        <v>3196.16</v>
      </c>
    </row>
    <row r="1214" spans="1:9" ht="14.4" x14ac:dyDescent="0.3">
      <c r="A1214" s="473" t="s">
        <v>3428</v>
      </c>
      <c r="B1214" s="428">
        <v>43910</v>
      </c>
      <c r="C1214" s="429" t="s">
        <v>2924</v>
      </c>
      <c r="D1214" s="430" t="s">
        <v>1909</v>
      </c>
      <c r="E1214" s="431" t="s">
        <v>2887</v>
      </c>
      <c r="F1214" s="427" t="s">
        <v>2925</v>
      </c>
      <c r="G1214" s="432">
        <v>99013.74</v>
      </c>
      <c r="H1214" s="433"/>
      <c r="I1214" s="461">
        <f t="shared" si="4"/>
        <v>99013.74</v>
      </c>
    </row>
    <row r="1215" spans="1:9" ht="14.4" x14ac:dyDescent="0.3">
      <c r="A1215" s="473" t="s">
        <v>3428</v>
      </c>
      <c r="B1215" s="428">
        <v>43910</v>
      </c>
      <c r="C1215" s="429" t="s">
        <v>2926</v>
      </c>
      <c r="D1215" s="430" t="s">
        <v>1909</v>
      </c>
      <c r="E1215" s="431" t="s">
        <v>2887</v>
      </c>
      <c r="F1215" s="427" t="s">
        <v>2927</v>
      </c>
      <c r="G1215" s="432">
        <v>86952.59</v>
      </c>
      <c r="H1215" s="433"/>
      <c r="I1215" s="461">
        <f t="shared" si="4"/>
        <v>86952.59</v>
      </c>
    </row>
    <row r="1216" spans="1:9" ht="14.4" x14ac:dyDescent="0.3">
      <c r="A1216" s="473" t="s">
        <v>3428</v>
      </c>
      <c r="B1216" s="428">
        <v>43910</v>
      </c>
      <c r="C1216" s="429" t="s">
        <v>2928</v>
      </c>
      <c r="D1216" s="430" t="s">
        <v>1909</v>
      </c>
      <c r="E1216" s="431" t="s">
        <v>2887</v>
      </c>
      <c r="F1216" s="427" t="s">
        <v>2929</v>
      </c>
      <c r="G1216" s="432">
        <v>1141.02</v>
      </c>
      <c r="H1216" s="433"/>
      <c r="I1216" s="461">
        <f t="shared" si="4"/>
        <v>1141.02</v>
      </c>
    </row>
    <row r="1217" spans="1:9" ht="14.4" x14ac:dyDescent="0.3">
      <c r="A1217" s="473" t="s">
        <v>3428</v>
      </c>
      <c r="B1217" s="428">
        <v>43910</v>
      </c>
      <c r="C1217" s="429" t="s">
        <v>2930</v>
      </c>
      <c r="D1217" s="430" t="s">
        <v>1909</v>
      </c>
      <c r="E1217" s="431" t="s">
        <v>2887</v>
      </c>
      <c r="F1217" s="427" t="s">
        <v>2931</v>
      </c>
      <c r="G1217" s="432">
        <v>103857.1</v>
      </c>
      <c r="H1217" s="433"/>
      <c r="I1217" s="461">
        <f t="shared" si="4"/>
        <v>103857.1</v>
      </c>
    </row>
    <row r="1218" spans="1:9" ht="14.4" x14ac:dyDescent="0.3">
      <c r="A1218" s="473" t="s">
        <v>3428</v>
      </c>
      <c r="B1218" s="428">
        <v>43921</v>
      </c>
      <c r="C1218" s="429" t="s">
        <v>2932</v>
      </c>
      <c r="D1218" s="430" t="s">
        <v>1909</v>
      </c>
      <c r="E1218" s="431" t="s">
        <v>2887</v>
      </c>
      <c r="F1218" s="427" t="s">
        <v>2933</v>
      </c>
      <c r="G1218" s="432">
        <v>2076.4499999999998</v>
      </c>
      <c r="H1218" s="433"/>
      <c r="I1218" s="461">
        <f t="shared" si="4"/>
        <v>2076.4499999999998</v>
      </c>
    </row>
    <row r="1219" spans="1:9" ht="14.4" x14ac:dyDescent="0.3">
      <c r="A1219" s="473" t="s">
        <v>3428</v>
      </c>
      <c r="B1219" s="428">
        <v>43921</v>
      </c>
      <c r="C1219" s="429" t="s">
        <v>2934</v>
      </c>
      <c r="D1219" s="430" t="s">
        <v>1909</v>
      </c>
      <c r="E1219" s="431" t="s">
        <v>2887</v>
      </c>
      <c r="F1219" s="427" t="s">
        <v>2935</v>
      </c>
      <c r="G1219" s="432">
        <v>2076.4499999999998</v>
      </c>
      <c r="H1219" s="433"/>
      <c r="I1219" s="461">
        <f t="shared" si="4"/>
        <v>2076.4499999999998</v>
      </c>
    </row>
    <row r="1220" spans="1:9" ht="14.4" x14ac:dyDescent="0.3">
      <c r="A1220" s="473" t="s">
        <v>3428</v>
      </c>
      <c r="B1220" s="428">
        <v>43921</v>
      </c>
      <c r="C1220" s="429" t="s">
        <v>2936</v>
      </c>
      <c r="D1220" s="430" t="s">
        <v>1909</v>
      </c>
      <c r="E1220" s="431" t="s">
        <v>2887</v>
      </c>
      <c r="F1220" s="427" t="s">
        <v>2937</v>
      </c>
      <c r="G1220" s="432">
        <v>66802.37</v>
      </c>
      <c r="H1220" s="433"/>
      <c r="I1220" s="461">
        <f t="shared" si="4"/>
        <v>66802.37</v>
      </c>
    </row>
    <row r="1221" spans="1:9" ht="22.8" x14ac:dyDescent="0.3">
      <c r="A1221" s="473" t="s">
        <v>4064</v>
      </c>
      <c r="B1221" s="428" t="s">
        <v>4022</v>
      </c>
      <c r="C1221" s="429" t="s">
        <v>4023</v>
      </c>
      <c r="D1221" s="430" t="s">
        <v>1909</v>
      </c>
      <c r="E1221" s="431" t="s">
        <v>2887</v>
      </c>
      <c r="F1221" s="427" t="s">
        <v>4070</v>
      </c>
      <c r="G1221" s="432">
        <v>88913.86</v>
      </c>
      <c r="H1221" s="433"/>
      <c r="I1221" s="461">
        <f t="shared" si="4"/>
        <v>88913.86</v>
      </c>
    </row>
    <row r="1222" spans="1:9" ht="22.8" x14ac:dyDescent="0.3">
      <c r="A1222" s="473" t="s">
        <v>4064</v>
      </c>
      <c r="B1222" s="428" t="s">
        <v>4022</v>
      </c>
      <c r="C1222" s="429" t="s">
        <v>4024</v>
      </c>
      <c r="D1222" s="430" t="s">
        <v>1909</v>
      </c>
      <c r="E1222" s="431" t="s">
        <v>2887</v>
      </c>
      <c r="F1222" s="427" t="s">
        <v>4071</v>
      </c>
      <c r="G1222" s="432">
        <v>98127.31</v>
      </c>
      <c r="H1222" s="433"/>
      <c r="I1222" s="461">
        <f t="shared" si="4"/>
        <v>98127.31</v>
      </c>
    </row>
    <row r="1223" spans="1:9" ht="22.8" x14ac:dyDescent="0.3">
      <c r="A1223" s="473" t="s">
        <v>4064</v>
      </c>
      <c r="B1223" s="428" t="s">
        <v>4022</v>
      </c>
      <c r="C1223" s="429" t="s">
        <v>4025</v>
      </c>
      <c r="D1223" s="430" t="s">
        <v>1909</v>
      </c>
      <c r="E1223" s="431" t="s">
        <v>2887</v>
      </c>
      <c r="F1223" s="427" t="s">
        <v>4072</v>
      </c>
      <c r="G1223" s="432">
        <v>9202.36</v>
      </c>
      <c r="H1223" s="433"/>
      <c r="I1223" s="461">
        <f t="shared" si="4"/>
        <v>9202.36</v>
      </c>
    </row>
    <row r="1224" spans="1:9" ht="22.8" x14ac:dyDescent="0.3">
      <c r="A1224" s="473" t="s">
        <v>4064</v>
      </c>
      <c r="B1224" s="428" t="s">
        <v>4022</v>
      </c>
      <c r="C1224" s="429" t="s">
        <v>4026</v>
      </c>
      <c r="D1224" s="430" t="s">
        <v>1909</v>
      </c>
      <c r="E1224" s="431" t="s">
        <v>2887</v>
      </c>
      <c r="F1224" s="427" t="s">
        <v>4073</v>
      </c>
      <c r="G1224" s="432">
        <v>222619.4</v>
      </c>
      <c r="H1224" s="433"/>
      <c r="I1224" s="461">
        <f t="shared" si="4"/>
        <v>222619.4</v>
      </c>
    </row>
    <row r="1225" spans="1:9" ht="22.8" x14ac:dyDescent="0.3">
      <c r="A1225" s="473" t="s">
        <v>4064</v>
      </c>
      <c r="B1225" s="428" t="s">
        <v>4065</v>
      </c>
      <c r="C1225" s="429" t="s">
        <v>4066</v>
      </c>
      <c r="D1225" s="430" t="s">
        <v>1909</v>
      </c>
      <c r="E1225" s="431" t="s">
        <v>2887</v>
      </c>
      <c r="F1225" s="427" t="s">
        <v>4074</v>
      </c>
      <c r="G1225" s="432">
        <v>3196.16</v>
      </c>
      <c r="H1225" s="433"/>
      <c r="I1225" s="461">
        <f t="shared" si="4"/>
        <v>3196.16</v>
      </c>
    </row>
    <row r="1226" spans="1:9" ht="22.8" x14ac:dyDescent="0.3">
      <c r="A1226" s="473" t="s">
        <v>4064</v>
      </c>
      <c r="B1226" s="428" t="s">
        <v>3777</v>
      </c>
      <c r="C1226" s="429" t="s">
        <v>4027</v>
      </c>
      <c r="D1226" s="430" t="s">
        <v>1909</v>
      </c>
      <c r="E1226" s="431" t="s">
        <v>2887</v>
      </c>
      <c r="F1226" s="427" t="s">
        <v>4054</v>
      </c>
      <c r="G1226" s="432">
        <v>102456.95</v>
      </c>
      <c r="H1226" s="433"/>
      <c r="I1226" s="461">
        <f t="shared" si="4"/>
        <v>102456.95</v>
      </c>
    </row>
    <row r="1227" spans="1:9" ht="34.200000000000003" x14ac:dyDescent="0.3">
      <c r="A1227" s="473" t="s">
        <v>4064</v>
      </c>
      <c r="B1227" s="428" t="s">
        <v>3777</v>
      </c>
      <c r="C1227" s="429" t="s">
        <v>4028</v>
      </c>
      <c r="D1227" s="430" t="s">
        <v>1909</v>
      </c>
      <c r="E1227" s="431" t="s">
        <v>2887</v>
      </c>
      <c r="F1227" s="427" t="s">
        <v>4055</v>
      </c>
      <c r="G1227" s="432">
        <v>89890.559999999998</v>
      </c>
      <c r="H1227" s="433"/>
      <c r="I1227" s="461">
        <f t="shared" si="4"/>
        <v>89890.559999999998</v>
      </c>
    </row>
    <row r="1228" spans="1:9" ht="34.200000000000003" x14ac:dyDescent="0.3">
      <c r="A1228" s="473" t="s">
        <v>4064</v>
      </c>
      <c r="B1228" s="428" t="s">
        <v>3777</v>
      </c>
      <c r="C1228" s="429" t="s">
        <v>4029</v>
      </c>
      <c r="D1228" s="430" t="s">
        <v>1909</v>
      </c>
      <c r="E1228" s="431" t="s">
        <v>2887</v>
      </c>
      <c r="F1228" s="427" t="s">
        <v>4056</v>
      </c>
      <c r="G1228" s="432">
        <v>1569.65</v>
      </c>
      <c r="H1228" s="433"/>
      <c r="I1228" s="461">
        <f t="shared" si="4"/>
        <v>1569.65</v>
      </c>
    </row>
    <row r="1229" spans="1:9" ht="22.8" x14ac:dyDescent="0.3">
      <c r="A1229" s="473" t="s">
        <v>4064</v>
      </c>
      <c r="B1229" s="428" t="s">
        <v>3777</v>
      </c>
      <c r="C1229" s="429" t="s">
        <v>4030</v>
      </c>
      <c r="D1229" s="430" t="s">
        <v>1909</v>
      </c>
      <c r="E1229" s="431" t="s">
        <v>2887</v>
      </c>
      <c r="F1229" s="427" t="s">
        <v>4057</v>
      </c>
      <c r="G1229" s="432">
        <v>140820.69</v>
      </c>
      <c r="H1229" s="433"/>
      <c r="I1229" s="461">
        <f t="shared" si="4"/>
        <v>140820.69</v>
      </c>
    </row>
    <row r="1230" spans="1:9" ht="22.8" x14ac:dyDescent="0.3">
      <c r="A1230" s="473" t="s">
        <v>4064</v>
      </c>
      <c r="B1230" s="428" t="s">
        <v>3777</v>
      </c>
      <c r="C1230" s="429" t="s">
        <v>4030</v>
      </c>
      <c r="D1230" s="430" t="s">
        <v>1909</v>
      </c>
      <c r="E1230" s="431" t="s">
        <v>2887</v>
      </c>
      <c r="F1230" s="427" t="s">
        <v>4057</v>
      </c>
      <c r="G1230" s="432">
        <v>791.93</v>
      </c>
      <c r="H1230" s="433"/>
      <c r="I1230" s="461">
        <f t="shared" si="4"/>
        <v>791.93</v>
      </c>
    </row>
    <row r="1231" spans="1:9" ht="22.8" x14ac:dyDescent="0.3">
      <c r="A1231" s="473" t="s">
        <v>4064</v>
      </c>
      <c r="B1231" s="428" t="s">
        <v>3777</v>
      </c>
      <c r="C1231" s="429" t="s">
        <v>4067</v>
      </c>
      <c r="D1231" s="430" t="s">
        <v>1909</v>
      </c>
      <c r="E1231" s="431" t="s">
        <v>2887</v>
      </c>
      <c r="F1231" s="427" t="s">
        <v>4075</v>
      </c>
      <c r="G1231" s="432">
        <v>3196.16</v>
      </c>
      <c r="H1231" s="433"/>
      <c r="I1231" s="461">
        <f t="shared" si="4"/>
        <v>3196.16</v>
      </c>
    </row>
    <row r="1232" spans="1:9" ht="22.8" x14ac:dyDescent="0.3">
      <c r="A1232" s="473" t="s">
        <v>4064</v>
      </c>
      <c r="B1232" s="428" t="s">
        <v>3622</v>
      </c>
      <c r="C1232" s="429" t="s">
        <v>4031</v>
      </c>
      <c r="D1232" s="430" t="s">
        <v>1909</v>
      </c>
      <c r="E1232" s="431" t="s">
        <v>2887</v>
      </c>
      <c r="F1232" s="427" t="s">
        <v>4076</v>
      </c>
      <c r="G1232" s="432">
        <v>179940.57</v>
      </c>
      <c r="H1232" s="433"/>
      <c r="I1232" s="461">
        <f t="shared" si="4"/>
        <v>179940.57</v>
      </c>
    </row>
    <row r="1233" spans="1:9" ht="22.8" x14ac:dyDescent="0.3">
      <c r="A1233" s="473" t="s">
        <v>4064</v>
      </c>
      <c r="B1233" s="428" t="s">
        <v>3622</v>
      </c>
      <c r="C1233" s="429" t="s">
        <v>4032</v>
      </c>
      <c r="D1233" s="430" t="s">
        <v>1909</v>
      </c>
      <c r="E1233" s="431" t="s">
        <v>2887</v>
      </c>
      <c r="F1233" s="427" t="s">
        <v>4077</v>
      </c>
      <c r="G1233" s="432">
        <v>21309.51</v>
      </c>
      <c r="H1233" s="433"/>
      <c r="I1233" s="461">
        <f t="shared" si="4"/>
        <v>21309.51</v>
      </c>
    </row>
    <row r="1234" spans="1:9" ht="14.4" x14ac:dyDescent="0.3">
      <c r="A1234" s="473" t="s">
        <v>4064</v>
      </c>
      <c r="B1234" s="428" t="s">
        <v>3622</v>
      </c>
      <c r="C1234" s="429" t="s">
        <v>4068</v>
      </c>
      <c r="D1234" s="430" t="s">
        <v>1909</v>
      </c>
      <c r="E1234" s="431" t="s">
        <v>2887</v>
      </c>
      <c r="F1234" s="427" t="s">
        <v>4078</v>
      </c>
      <c r="G1234" s="432">
        <v>66802.37</v>
      </c>
      <c r="H1234" s="433"/>
      <c r="I1234" s="461">
        <f t="shared" si="4"/>
        <v>66802.37</v>
      </c>
    </row>
    <row r="1235" spans="1:9" ht="22.8" x14ac:dyDescent="0.3">
      <c r="A1235" s="473" t="s">
        <v>4064</v>
      </c>
      <c r="B1235" s="428" t="s">
        <v>3622</v>
      </c>
      <c r="C1235" s="429" t="s">
        <v>4069</v>
      </c>
      <c r="D1235" s="430" t="s">
        <v>1909</v>
      </c>
      <c r="E1235" s="431" t="s">
        <v>2887</v>
      </c>
      <c r="F1235" s="427" t="s">
        <v>4079</v>
      </c>
      <c r="G1235" s="432">
        <v>3196.16</v>
      </c>
      <c r="H1235" s="433"/>
      <c r="I1235" s="461">
        <f t="shared" si="4"/>
        <v>3196.16</v>
      </c>
    </row>
    <row r="1236" spans="1:9" ht="22.8" x14ac:dyDescent="0.3">
      <c r="A1236" s="473" t="s">
        <v>4080</v>
      </c>
      <c r="B1236" s="428" t="s">
        <v>3622</v>
      </c>
      <c r="C1236" s="429" t="s">
        <v>4033</v>
      </c>
      <c r="D1236" s="430" t="s">
        <v>1909</v>
      </c>
      <c r="E1236" s="431" t="s">
        <v>2887</v>
      </c>
      <c r="F1236" s="427" t="s">
        <v>4085</v>
      </c>
      <c r="G1236" s="432">
        <v>101499.05</v>
      </c>
      <c r="H1236" s="433"/>
      <c r="I1236" s="461">
        <f t="shared" si="4"/>
        <v>101499.05</v>
      </c>
    </row>
    <row r="1237" spans="1:9" ht="14.4" x14ac:dyDescent="0.3">
      <c r="A1237" s="473" t="s">
        <v>4080</v>
      </c>
      <c r="B1237" s="428" t="s">
        <v>3622</v>
      </c>
      <c r="C1237" s="429" t="s">
        <v>4034</v>
      </c>
      <c r="D1237" s="430" t="s">
        <v>1909</v>
      </c>
      <c r="E1237" s="431" t="s">
        <v>2887</v>
      </c>
      <c r="F1237" s="427" t="s">
        <v>4086</v>
      </c>
      <c r="G1237" s="432">
        <v>90477.03</v>
      </c>
      <c r="H1237" s="433"/>
      <c r="I1237" s="461">
        <f t="shared" si="4"/>
        <v>90477.03</v>
      </c>
    </row>
    <row r="1238" spans="1:9" ht="22.8" x14ac:dyDescent="0.3">
      <c r="A1238" s="473" t="s">
        <v>4080</v>
      </c>
      <c r="B1238" s="428" t="s">
        <v>3849</v>
      </c>
      <c r="C1238" s="429" t="s">
        <v>4081</v>
      </c>
      <c r="D1238" s="430" t="s">
        <v>1909</v>
      </c>
      <c r="E1238" s="431" t="s">
        <v>2887</v>
      </c>
      <c r="F1238" s="427" t="s">
        <v>4087</v>
      </c>
      <c r="G1238" s="432">
        <v>102.26</v>
      </c>
      <c r="H1238" s="433"/>
      <c r="I1238" s="461">
        <f t="shared" si="4"/>
        <v>102.26</v>
      </c>
    </row>
    <row r="1239" spans="1:9" ht="22.8" x14ac:dyDescent="0.3">
      <c r="A1239" s="473" t="s">
        <v>4080</v>
      </c>
      <c r="B1239" s="428" t="s">
        <v>4035</v>
      </c>
      <c r="C1239" s="429" t="s">
        <v>4036</v>
      </c>
      <c r="D1239" s="430" t="s">
        <v>1909</v>
      </c>
      <c r="E1239" s="431" t="s">
        <v>2887</v>
      </c>
      <c r="F1239" s="427" t="s">
        <v>4088</v>
      </c>
      <c r="G1239" s="432">
        <v>99448.22</v>
      </c>
      <c r="H1239" s="433"/>
      <c r="I1239" s="461">
        <f t="shared" si="4"/>
        <v>99448.22</v>
      </c>
    </row>
    <row r="1240" spans="1:9" ht="22.8" x14ac:dyDescent="0.3">
      <c r="A1240" s="473" t="s">
        <v>4080</v>
      </c>
      <c r="B1240" s="428" t="s">
        <v>4035</v>
      </c>
      <c r="C1240" s="429" t="s">
        <v>4037</v>
      </c>
      <c r="D1240" s="430" t="s">
        <v>1909</v>
      </c>
      <c r="E1240" s="431" t="s">
        <v>2887</v>
      </c>
      <c r="F1240" s="427" t="s">
        <v>4089</v>
      </c>
      <c r="G1240" s="432">
        <v>127851.62</v>
      </c>
      <c r="H1240" s="433"/>
      <c r="I1240" s="461">
        <f t="shared" si="4"/>
        <v>127851.62</v>
      </c>
    </row>
    <row r="1241" spans="1:9" ht="34.200000000000003" x14ac:dyDescent="0.3">
      <c r="A1241" s="473" t="s">
        <v>4080</v>
      </c>
      <c r="B1241" s="428" t="s">
        <v>4035</v>
      </c>
      <c r="C1241" s="429" t="s">
        <v>4038</v>
      </c>
      <c r="D1241" s="430" t="s">
        <v>1909</v>
      </c>
      <c r="E1241" s="431" t="s">
        <v>2887</v>
      </c>
      <c r="F1241" s="427" t="s">
        <v>4090</v>
      </c>
      <c r="G1241" s="432">
        <v>1525.42</v>
      </c>
      <c r="H1241" s="433"/>
      <c r="I1241" s="461">
        <f t="shared" si="4"/>
        <v>1525.42</v>
      </c>
    </row>
    <row r="1242" spans="1:9" ht="34.200000000000003" x14ac:dyDescent="0.3">
      <c r="A1242" s="473" t="s">
        <v>4080</v>
      </c>
      <c r="B1242" s="428" t="s">
        <v>4035</v>
      </c>
      <c r="C1242" s="429" t="s">
        <v>4039</v>
      </c>
      <c r="D1242" s="430" t="s">
        <v>1909</v>
      </c>
      <c r="E1242" s="431" t="s">
        <v>2887</v>
      </c>
      <c r="F1242" s="427" t="s">
        <v>4091</v>
      </c>
      <c r="G1242" s="432">
        <v>94859.73</v>
      </c>
      <c r="H1242" s="433"/>
      <c r="I1242" s="461">
        <f t="shared" si="4"/>
        <v>94859.73</v>
      </c>
    </row>
    <row r="1243" spans="1:9" ht="22.8" x14ac:dyDescent="0.3">
      <c r="A1243" s="473" t="s">
        <v>4080</v>
      </c>
      <c r="B1243" s="428" t="s">
        <v>4035</v>
      </c>
      <c r="C1243" s="429" t="s">
        <v>4082</v>
      </c>
      <c r="D1243" s="430" t="s">
        <v>1909</v>
      </c>
      <c r="E1243" s="431" t="s">
        <v>2887</v>
      </c>
      <c r="F1243" s="427" t="s">
        <v>4092</v>
      </c>
      <c r="G1243" s="432">
        <v>3196.16</v>
      </c>
      <c r="H1243" s="433"/>
      <c r="I1243" s="461">
        <f t="shared" si="4"/>
        <v>3196.16</v>
      </c>
    </row>
    <row r="1244" spans="1:9" ht="22.8" x14ac:dyDescent="0.3">
      <c r="A1244" s="473" t="s">
        <v>4080</v>
      </c>
      <c r="B1244" s="428" t="s">
        <v>4040</v>
      </c>
      <c r="C1244" s="429" t="s">
        <v>4041</v>
      </c>
      <c r="D1244" s="430" t="s">
        <v>1909</v>
      </c>
      <c r="E1244" s="431" t="s">
        <v>2887</v>
      </c>
      <c r="F1244" s="427" t="s">
        <v>4093</v>
      </c>
      <c r="G1244" s="432">
        <v>143830.35</v>
      </c>
      <c r="H1244" s="433"/>
      <c r="I1244" s="461">
        <f t="shared" si="4"/>
        <v>143830.35</v>
      </c>
    </row>
    <row r="1245" spans="1:9" ht="22.8" x14ac:dyDescent="0.3">
      <c r="A1245" s="473" t="s">
        <v>4080</v>
      </c>
      <c r="B1245" s="428" t="s">
        <v>4040</v>
      </c>
      <c r="C1245" s="429" t="s">
        <v>4042</v>
      </c>
      <c r="D1245" s="430" t="s">
        <v>1909</v>
      </c>
      <c r="E1245" s="431" t="s">
        <v>2887</v>
      </c>
      <c r="F1245" s="427" t="s">
        <v>4094</v>
      </c>
      <c r="G1245" s="432">
        <v>3400.13</v>
      </c>
      <c r="H1245" s="433"/>
      <c r="I1245" s="461">
        <f t="shared" si="4"/>
        <v>3400.13</v>
      </c>
    </row>
    <row r="1246" spans="1:9" ht="22.8" x14ac:dyDescent="0.3">
      <c r="A1246" s="473" t="s">
        <v>4080</v>
      </c>
      <c r="B1246" s="428" t="s">
        <v>4040</v>
      </c>
      <c r="C1246" s="429" t="s">
        <v>4043</v>
      </c>
      <c r="D1246" s="430" t="s">
        <v>1909</v>
      </c>
      <c r="E1246" s="431" t="s">
        <v>2887</v>
      </c>
      <c r="F1246" s="427" t="s">
        <v>4095</v>
      </c>
      <c r="G1246" s="432">
        <v>99321.17</v>
      </c>
      <c r="H1246" s="433"/>
      <c r="I1246" s="461">
        <f t="shared" si="4"/>
        <v>99321.17</v>
      </c>
    </row>
    <row r="1247" spans="1:9" ht="14.4" x14ac:dyDescent="0.3">
      <c r="A1247" s="473" t="s">
        <v>4080</v>
      </c>
      <c r="B1247" s="428" t="s">
        <v>4040</v>
      </c>
      <c r="C1247" s="429" t="s">
        <v>4044</v>
      </c>
      <c r="D1247" s="430" t="s">
        <v>1909</v>
      </c>
      <c r="E1247" s="431" t="s">
        <v>2887</v>
      </c>
      <c r="F1247" s="427" t="s">
        <v>4096</v>
      </c>
      <c r="G1247" s="432">
        <v>22.96</v>
      </c>
      <c r="H1247" s="433"/>
      <c r="I1247" s="461">
        <f t="shared" si="4"/>
        <v>22.96</v>
      </c>
    </row>
    <row r="1248" spans="1:9" ht="14.4" x14ac:dyDescent="0.3">
      <c r="A1248" s="473" t="s">
        <v>4080</v>
      </c>
      <c r="B1248" s="428" t="s">
        <v>4040</v>
      </c>
      <c r="C1248" s="429" t="s">
        <v>4044</v>
      </c>
      <c r="D1248" s="430" t="s">
        <v>1909</v>
      </c>
      <c r="E1248" s="431" t="s">
        <v>2887</v>
      </c>
      <c r="F1248" s="427" t="s">
        <v>4096</v>
      </c>
      <c r="G1248" s="432">
        <v>94930.83</v>
      </c>
      <c r="H1248" s="433"/>
      <c r="I1248" s="461">
        <f t="shared" si="4"/>
        <v>94930.83</v>
      </c>
    </row>
    <row r="1249" spans="1:9" ht="22.8" x14ac:dyDescent="0.3">
      <c r="A1249" s="473" t="s">
        <v>4080</v>
      </c>
      <c r="B1249" s="428" t="s">
        <v>4040</v>
      </c>
      <c r="C1249" s="429" t="s">
        <v>4083</v>
      </c>
      <c r="D1249" s="430" t="s">
        <v>1909</v>
      </c>
      <c r="E1249" s="431" t="s">
        <v>2887</v>
      </c>
      <c r="F1249" s="427" t="s">
        <v>4097</v>
      </c>
      <c r="G1249" s="432">
        <v>3196.16</v>
      </c>
      <c r="H1249" s="433"/>
      <c r="I1249" s="461">
        <f t="shared" si="4"/>
        <v>3196.16</v>
      </c>
    </row>
    <row r="1250" spans="1:9" ht="22.8" x14ac:dyDescent="0.3">
      <c r="A1250" s="473" t="s">
        <v>4080</v>
      </c>
      <c r="B1250" s="428" t="s">
        <v>4040</v>
      </c>
      <c r="C1250" s="429" t="s">
        <v>4084</v>
      </c>
      <c r="D1250" s="430" t="s">
        <v>1909</v>
      </c>
      <c r="E1250" s="431" t="s">
        <v>2887</v>
      </c>
      <c r="F1250" s="427" t="s">
        <v>4098</v>
      </c>
      <c r="G1250" s="432">
        <v>71485.52</v>
      </c>
      <c r="H1250" s="433"/>
      <c r="I1250" s="461">
        <f t="shared" si="4"/>
        <v>71485.52</v>
      </c>
    </row>
    <row r="1251" spans="1:9" ht="22.8" x14ac:dyDescent="0.3">
      <c r="A1251" s="473" t="s">
        <v>4099</v>
      </c>
      <c r="B1251" s="428" t="s">
        <v>3876</v>
      </c>
      <c r="C1251" s="429" t="s">
        <v>4045</v>
      </c>
      <c r="D1251" s="430" t="s">
        <v>1909</v>
      </c>
      <c r="E1251" s="431" t="s">
        <v>2887</v>
      </c>
      <c r="F1251" s="427" t="s">
        <v>4046</v>
      </c>
      <c r="G1251" s="432">
        <v>96081.32</v>
      </c>
      <c r="H1251" s="433"/>
      <c r="I1251" s="461">
        <f t="shared" si="4"/>
        <v>96081.32</v>
      </c>
    </row>
    <row r="1252" spans="1:9" ht="22.8" x14ac:dyDescent="0.3">
      <c r="A1252" s="473" t="s">
        <v>4099</v>
      </c>
      <c r="B1252" s="428" t="s">
        <v>3876</v>
      </c>
      <c r="C1252" s="429" t="s">
        <v>4047</v>
      </c>
      <c r="D1252" s="430" t="s">
        <v>1909</v>
      </c>
      <c r="E1252" s="431" t="s">
        <v>2887</v>
      </c>
      <c r="F1252" s="427" t="s">
        <v>4104</v>
      </c>
      <c r="G1252" s="432">
        <v>95767.33</v>
      </c>
      <c r="H1252" s="433"/>
      <c r="I1252" s="461">
        <f t="shared" si="4"/>
        <v>95767.33</v>
      </c>
    </row>
    <row r="1253" spans="1:9" ht="22.8" x14ac:dyDescent="0.3">
      <c r="A1253" s="473" t="s">
        <v>4099</v>
      </c>
      <c r="B1253" s="428" t="s">
        <v>3876</v>
      </c>
      <c r="C1253" s="429" t="s">
        <v>4048</v>
      </c>
      <c r="D1253" s="430" t="s">
        <v>1909</v>
      </c>
      <c r="E1253" s="431" t="s">
        <v>2887</v>
      </c>
      <c r="F1253" s="427" t="s">
        <v>4105</v>
      </c>
      <c r="G1253" s="432">
        <v>2261.62</v>
      </c>
      <c r="H1253" s="433"/>
      <c r="I1253" s="461">
        <f t="shared" si="4"/>
        <v>2261.62</v>
      </c>
    </row>
    <row r="1254" spans="1:9" ht="22.8" x14ac:dyDescent="0.3">
      <c r="A1254" s="473" t="s">
        <v>4099</v>
      </c>
      <c r="B1254" s="428" t="s">
        <v>3876</v>
      </c>
      <c r="C1254" s="429" t="s">
        <v>4049</v>
      </c>
      <c r="D1254" s="430" t="s">
        <v>1909</v>
      </c>
      <c r="E1254" s="431" t="s">
        <v>2887</v>
      </c>
      <c r="F1254" s="427" t="s">
        <v>4106</v>
      </c>
      <c r="G1254" s="432">
        <v>130187.58</v>
      </c>
      <c r="H1254" s="433"/>
      <c r="I1254" s="461">
        <f t="shared" si="4"/>
        <v>130187.58</v>
      </c>
    </row>
    <row r="1255" spans="1:9" ht="22.8" x14ac:dyDescent="0.3">
      <c r="A1255" s="473" t="s">
        <v>4099</v>
      </c>
      <c r="B1255" s="428" t="s">
        <v>3876</v>
      </c>
      <c r="C1255" s="429" t="s">
        <v>4049</v>
      </c>
      <c r="D1255" s="430" t="s">
        <v>1909</v>
      </c>
      <c r="E1255" s="431" t="s">
        <v>2887</v>
      </c>
      <c r="F1255" s="427" t="s">
        <v>4107</v>
      </c>
      <c r="G1255" s="432">
        <v>1287.56</v>
      </c>
      <c r="H1255" s="433"/>
      <c r="I1255" s="461">
        <f t="shared" si="4"/>
        <v>1287.56</v>
      </c>
    </row>
    <row r="1256" spans="1:9" ht="22.8" x14ac:dyDescent="0.3">
      <c r="A1256" s="473" t="s">
        <v>4099</v>
      </c>
      <c r="B1256" s="428" t="s">
        <v>4100</v>
      </c>
      <c r="C1256" s="429" t="s">
        <v>4101</v>
      </c>
      <c r="D1256" s="430" t="s">
        <v>1909</v>
      </c>
      <c r="E1256" s="431" t="s">
        <v>2887</v>
      </c>
      <c r="F1256" s="427" t="s">
        <v>4108</v>
      </c>
      <c r="G1256" s="432">
        <v>3196.16</v>
      </c>
      <c r="H1256" s="433"/>
      <c r="I1256" s="461">
        <f t="shared" si="4"/>
        <v>3196.16</v>
      </c>
    </row>
    <row r="1257" spans="1:9" ht="22.8" x14ac:dyDescent="0.3">
      <c r="A1257" s="473" t="s">
        <v>4099</v>
      </c>
      <c r="B1257" s="428" t="s">
        <v>3858</v>
      </c>
      <c r="C1257" s="429" t="s">
        <v>4102</v>
      </c>
      <c r="D1257" s="430" t="s">
        <v>1909</v>
      </c>
      <c r="E1257" s="431" t="s">
        <v>2887</v>
      </c>
      <c r="F1257" s="427" t="s">
        <v>4109</v>
      </c>
      <c r="G1257" s="432">
        <v>81.319999999999993</v>
      </c>
      <c r="H1257" s="433"/>
      <c r="I1257" s="461">
        <f t="shared" si="4"/>
        <v>81.319999999999993</v>
      </c>
    </row>
    <row r="1258" spans="1:9" ht="22.8" x14ac:dyDescent="0.3">
      <c r="A1258" s="473" t="s">
        <v>4099</v>
      </c>
      <c r="B1258" s="428" t="s">
        <v>3802</v>
      </c>
      <c r="C1258" s="429" t="s">
        <v>4050</v>
      </c>
      <c r="D1258" s="430" t="s">
        <v>1909</v>
      </c>
      <c r="E1258" s="431" t="s">
        <v>2887</v>
      </c>
      <c r="F1258" s="427" t="s">
        <v>4110</v>
      </c>
      <c r="G1258" s="432">
        <v>98302.94</v>
      </c>
      <c r="H1258" s="433"/>
      <c r="I1258" s="461">
        <f t="shared" si="4"/>
        <v>98302.94</v>
      </c>
    </row>
    <row r="1259" spans="1:9" ht="22.8" x14ac:dyDescent="0.3">
      <c r="A1259" s="473" t="s">
        <v>4099</v>
      </c>
      <c r="B1259" s="428" t="s">
        <v>3802</v>
      </c>
      <c r="C1259" s="429" t="s">
        <v>4051</v>
      </c>
      <c r="D1259" s="430" t="s">
        <v>1909</v>
      </c>
      <c r="E1259" s="431" t="s">
        <v>2887</v>
      </c>
      <c r="F1259" s="427" t="s">
        <v>4111</v>
      </c>
      <c r="G1259" s="432">
        <v>98544.83</v>
      </c>
      <c r="H1259" s="433"/>
      <c r="I1259" s="461">
        <f t="shared" si="4"/>
        <v>98544.83</v>
      </c>
    </row>
    <row r="1260" spans="1:9" ht="22.8" x14ac:dyDescent="0.3">
      <c r="A1260" s="473" t="s">
        <v>4099</v>
      </c>
      <c r="B1260" s="428" t="s">
        <v>3802</v>
      </c>
      <c r="C1260" s="429" t="s">
        <v>4052</v>
      </c>
      <c r="D1260" s="430" t="s">
        <v>1909</v>
      </c>
      <c r="E1260" s="431" t="s">
        <v>2887</v>
      </c>
      <c r="F1260" s="427" t="s">
        <v>4112</v>
      </c>
      <c r="G1260" s="432">
        <v>134638.95000000001</v>
      </c>
      <c r="H1260" s="433"/>
      <c r="I1260" s="461">
        <f t="shared" si="4"/>
        <v>134638.95000000001</v>
      </c>
    </row>
    <row r="1261" spans="1:9" ht="22.8" x14ac:dyDescent="0.3">
      <c r="A1261" s="473" t="s">
        <v>4099</v>
      </c>
      <c r="B1261" s="428" t="s">
        <v>3802</v>
      </c>
      <c r="C1261" s="429" t="s">
        <v>4052</v>
      </c>
      <c r="D1261" s="430" t="s">
        <v>1909</v>
      </c>
      <c r="E1261" s="431" t="s">
        <v>2887</v>
      </c>
      <c r="F1261" s="427" t="s">
        <v>4113</v>
      </c>
      <c r="G1261" s="432">
        <v>5337.31</v>
      </c>
      <c r="H1261" s="433"/>
      <c r="I1261" s="461">
        <f t="shared" si="4"/>
        <v>5337.31</v>
      </c>
    </row>
    <row r="1262" spans="1:9" ht="22.8" x14ac:dyDescent="0.3">
      <c r="A1262" s="473" t="s">
        <v>4099</v>
      </c>
      <c r="B1262" s="428" t="s">
        <v>3802</v>
      </c>
      <c r="C1262" s="429" t="s">
        <v>4053</v>
      </c>
      <c r="D1262" s="430" t="s">
        <v>1909</v>
      </c>
      <c r="E1262" s="431" t="s">
        <v>2887</v>
      </c>
      <c r="F1262" s="427" t="s">
        <v>4114</v>
      </c>
      <c r="G1262" s="432">
        <v>2220.4</v>
      </c>
      <c r="H1262" s="433"/>
      <c r="I1262" s="461">
        <f t="shared" si="4"/>
        <v>2220.4</v>
      </c>
    </row>
    <row r="1263" spans="1:9" ht="22.8" x14ac:dyDescent="0.3">
      <c r="A1263" s="473" t="s">
        <v>4099</v>
      </c>
      <c r="B1263" s="428" t="s">
        <v>3790</v>
      </c>
      <c r="C1263" s="429" t="s">
        <v>4103</v>
      </c>
      <c r="D1263" s="430" t="s">
        <v>1909</v>
      </c>
      <c r="E1263" s="431" t="s">
        <v>2887</v>
      </c>
      <c r="F1263" s="427" t="s">
        <v>4115</v>
      </c>
      <c r="G1263" s="432">
        <v>3196.16</v>
      </c>
      <c r="H1263" s="433"/>
      <c r="I1263" s="461">
        <f t="shared" si="4"/>
        <v>3196.16</v>
      </c>
    </row>
    <row r="1264" spans="1:9" ht="22.8" x14ac:dyDescent="0.3">
      <c r="A1264" s="473" t="s">
        <v>4099</v>
      </c>
      <c r="B1264" s="428" t="s">
        <v>3790</v>
      </c>
      <c r="C1264" s="429" t="s">
        <v>3717</v>
      </c>
      <c r="D1264" s="430" t="s">
        <v>1909</v>
      </c>
      <c r="E1264" s="431" t="s">
        <v>2887</v>
      </c>
      <c r="F1264" s="427" t="s">
        <v>4116</v>
      </c>
      <c r="G1264" s="432">
        <v>81537.66</v>
      </c>
      <c r="H1264" s="433"/>
      <c r="I1264" s="461">
        <f t="shared" si="4"/>
        <v>81537.66</v>
      </c>
    </row>
    <row r="1265" spans="1:9" ht="14.4" x14ac:dyDescent="0.3">
      <c r="A1265" s="473" t="s">
        <v>5010</v>
      </c>
      <c r="B1265" s="428" t="s">
        <v>4466</v>
      </c>
      <c r="C1265" s="429" t="s">
        <v>5011</v>
      </c>
      <c r="D1265" s="430" t="s">
        <v>1909</v>
      </c>
      <c r="E1265" s="431" t="s">
        <v>2887</v>
      </c>
      <c r="F1265" s="427" t="s">
        <v>5012</v>
      </c>
      <c r="G1265" s="432">
        <v>97120</v>
      </c>
      <c r="H1265" s="433" t="s">
        <v>5013</v>
      </c>
      <c r="I1265" s="461">
        <v>97120</v>
      </c>
    </row>
    <row r="1266" spans="1:9" ht="14.4" x14ac:dyDescent="0.3">
      <c r="A1266" s="473" t="s">
        <v>5010</v>
      </c>
      <c r="B1266" s="428" t="s">
        <v>4466</v>
      </c>
      <c r="C1266" s="429" t="s">
        <v>5014</v>
      </c>
      <c r="D1266" s="430" t="s">
        <v>1909</v>
      </c>
      <c r="E1266" s="431" t="s">
        <v>2887</v>
      </c>
      <c r="F1266" s="427" t="s">
        <v>5015</v>
      </c>
      <c r="G1266" s="432">
        <v>97745</v>
      </c>
      <c r="H1266" s="433" t="s">
        <v>5013</v>
      </c>
      <c r="I1266" s="461">
        <v>97745</v>
      </c>
    </row>
    <row r="1267" spans="1:9" ht="14.4" x14ac:dyDescent="0.3">
      <c r="A1267" s="473" t="s">
        <v>5010</v>
      </c>
      <c r="B1267" s="428" t="s">
        <v>4466</v>
      </c>
      <c r="C1267" s="429" t="s">
        <v>5016</v>
      </c>
      <c r="D1267" s="430" t="s">
        <v>1909</v>
      </c>
      <c r="E1267" s="431" t="s">
        <v>2887</v>
      </c>
      <c r="F1267" s="427" t="s">
        <v>5017</v>
      </c>
      <c r="G1267" s="432">
        <v>2938</v>
      </c>
      <c r="H1267" s="433" t="s">
        <v>5013</v>
      </c>
      <c r="I1267" s="461">
        <v>2938</v>
      </c>
    </row>
    <row r="1268" spans="1:9" ht="14.4" x14ac:dyDescent="0.3">
      <c r="A1268" s="473" t="s">
        <v>5010</v>
      </c>
      <c r="B1268" s="428" t="s">
        <v>4466</v>
      </c>
      <c r="C1268" s="429" t="s">
        <v>5018</v>
      </c>
      <c r="D1268" s="430" t="s">
        <v>1909</v>
      </c>
      <c r="E1268" s="431" t="s">
        <v>2887</v>
      </c>
      <c r="F1268" s="427" t="s">
        <v>5019</v>
      </c>
      <c r="G1268" s="432">
        <v>144762</v>
      </c>
      <c r="H1268" s="433" t="s">
        <v>5013</v>
      </c>
      <c r="I1268" s="461">
        <v>144762</v>
      </c>
    </row>
    <row r="1269" spans="1:9" ht="22.8" x14ac:dyDescent="0.3">
      <c r="A1269" s="473" t="s">
        <v>5010</v>
      </c>
      <c r="B1269" s="428" t="s">
        <v>5020</v>
      </c>
      <c r="C1269" s="429" t="s">
        <v>5021</v>
      </c>
      <c r="D1269" s="430" t="s">
        <v>1909</v>
      </c>
      <c r="E1269" s="431" t="s">
        <v>2887</v>
      </c>
      <c r="F1269" s="427" t="s">
        <v>5022</v>
      </c>
      <c r="G1269" s="432">
        <v>3266</v>
      </c>
      <c r="H1269" s="433" t="s">
        <v>5013</v>
      </c>
      <c r="I1269" s="461">
        <v>3266</v>
      </c>
    </row>
    <row r="1270" spans="1:9" ht="14.4" x14ac:dyDescent="0.3">
      <c r="A1270" s="473" t="s">
        <v>5010</v>
      </c>
      <c r="B1270" s="428" t="s">
        <v>5023</v>
      </c>
      <c r="C1270" s="429" t="s">
        <v>5024</v>
      </c>
      <c r="D1270" s="430" t="s">
        <v>1909</v>
      </c>
      <c r="E1270" s="431" t="s">
        <v>2887</v>
      </c>
      <c r="F1270" s="427" t="s">
        <v>2892</v>
      </c>
      <c r="G1270" s="432">
        <v>3196</v>
      </c>
      <c r="H1270" s="433" t="s">
        <v>5013</v>
      </c>
      <c r="I1270" s="461">
        <v>3196</v>
      </c>
    </row>
    <row r="1271" spans="1:9" ht="14.4" x14ac:dyDescent="0.3">
      <c r="A1271" s="473" t="s">
        <v>5010</v>
      </c>
      <c r="B1271" s="428" t="s">
        <v>4469</v>
      </c>
      <c r="C1271" s="429" t="s">
        <v>5025</v>
      </c>
      <c r="D1271" s="430" t="s">
        <v>1909</v>
      </c>
      <c r="E1271" s="431" t="s">
        <v>2887</v>
      </c>
      <c r="F1271" s="427" t="s">
        <v>5026</v>
      </c>
      <c r="G1271" s="432">
        <v>97651</v>
      </c>
      <c r="H1271" s="433" t="s">
        <v>5013</v>
      </c>
      <c r="I1271" s="461">
        <v>97651</v>
      </c>
    </row>
    <row r="1272" spans="1:9" ht="14.4" x14ac:dyDescent="0.3">
      <c r="A1272" s="473" t="s">
        <v>5010</v>
      </c>
      <c r="B1272" s="428" t="s">
        <v>4469</v>
      </c>
      <c r="C1272" s="429" t="s">
        <v>5027</v>
      </c>
      <c r="D1272" s="430" t="s">
        <v>1909</v>
      </c>
      <c r="E1272" s="431" t="s">
        <v>2887</v>
      </c>
      <c r="F1272" s="427" t="s">
        <v>5028</v>
      </c>
      <c r="G1272" s="432">
        <v>97623</v>
      </c>
      <c r="H1272" s="433" t="s">
        <v>5013</v>
      </c>
      <c r="I1272" s="461">
        <v>97623</v>
      </c>
    </row>
    <row r="1273" spans="1:9" ht="14.4" x14ac:dyDescent="0.3">
      <c r="A1273" s="473" t="s">
        <v>5010</v>
      </c>
      <c r="B1273" s="428" t="s">
        <v>4469</v>
      </c>
      <c r="C1273" s="429" t="s">
        <v>5029</v>
      </c>
      <c r="D1273" s="430" t="s">
        <v>1909</v>
      </c>
      <c r="E1273" s="431" t="s">
        <v>2887</v>
      </c>
      <c r="F1273" s="427" t="s">
        <v>5030</v>
      </c>
      <c r="G1273" s="432">
        <v>2861</v>
      </c>
      <c r="H1273" s="433" t="s">
        <v>5013</v>
      </c>
      <c r="I1273" s="461">
        <v>2861</v>
      </c>
    </row>
    <row r="1274" spans="1:9" ht="14.4" x14ac:dyDescent="0.3">
      <c r="A1274" s="473" t="s">
        <v>5010</v>
      </c>
      <c r="B1274" s="428" t="s">
        <v>4469</v>
      </c>
      <c r="C1274" s="429" t="s">
        <v>5031</v>
      </c>
      <c r="D1274" s="430" t="s">
        <v>1909</v>
      </c>
      <c r="E1274" s="431" t="s">
        <v>2887</v>
      </c>
      <c r="F1274" s="427" t="s">
        <v>5032</v>
      </c>
      <c r="G1274" s="432">
        <v>152336</v>
      </c>
      <c r="H1274" s="433" t="s">
        <v>5013</v>
      </c>
      <c r="I1274" s="461">
        <v>152336</v>
      </c>
    </row>
    <row r="1275" spans="1:9" ht="14.4" x14ac:dyDescent="0.3">
      <c r="A1275" s="473" t="s">
        <v>5010</v>
      </c>
      <c r="B1275" s="428" t="s">
        <v>5033</v>
      </c>
      <c r="C1275" s="429" t="s">
        <v>5034</v>
      </c>
      <c r="D1275" s="430" t="s">
        <v>1909</v>
      </c>
      <c r="E1275" s="431" t="s">
        <v>2887</v>
      </c>
      <c r="F1275" s="427" t="s">
        <v>5035</v>
      </c>
      <c r="G1275" s="432">
        <v>177085</v>
      </c>
      <c r="H1275" s="433" t="s">
        <v>5013</v>
      </c>
      <c r="I1275" s="461">
        <v>177085</v>
      </c>
    </row>
    <row r="1276" spans="1:9" ht="14.4" x14ac:dyDescent="0.3">
      <c r="A1276" s="473" t="s">
        <v>5010</v>
      </c>
      <c r="B1276" s="428" t="s">
        <v>5036</v>
      </c>
      <c r="C1276" s="429" t="s">
        <v>5037</v>
      </c>
      <c r="D1276" s="430" t="s">
        <v>1909</v>
      </c>
      <c r="E1276" s="431" t="s">
        <v>2887</v>
      </c>
      <c r="F1276" s="427" t="s">
        <v>2892</v>
      </c>
      <c r="G1276" s="432">
        <v>3196</v>
      </c>
      <c r="H1276" s="433" t="s">
        <v>5013</v>
      </c>
      <c r="I1276" s="461">
        <v>3196</v>
      </c>
    </row>
    <row r="1277" spans="1:9" ht="14.4" x14ac:dyDescent="0.3">
      <c r="A1277" s="473" t="s">
        <v>5038</v>
      </c>
      <c r="B1277" s="428" t="s">
        <v>4471</v>
      </c>
      <c r="C1277" s="429" t="s">
        <v>4955</v>
      </c>
      <c r="D1277" s="430" t="s">
        <v>1909</v>
      </c>
      <c r="E1277" s="431" t="s">
        <v>2887</v>
      </c>
      <c r="F1277" s="427" t="s">
        <v>5039</v>
      </c>
      <c r="G1277" s="432">
        <v>99902</v>
      </c>
      <c r="H1277" s="433" t="s">
        <v>4957</v>
      </c>
      <c r="I1277" s="461">
        <v>99902</v>
      </c>
    </row>
    <row r="1278" spans="1:9" ht="14.4" x14ac:dyDescent="0.3">
      <c r="A1278" s="473" t="s">
        <v>5038</v>
      </c>
      <c r="B1278" s="428" t="s">
        <v>4471</v>
      </c>
      <c r="C1278" s="429" t="s">
        <v>4958</v>
      </c>
      <c r="D1278" s="430" t="s">
        <v>1909</v>
      </c>
      <c r="E1278" s="431" t="s">
        <v>2887</v>
      </c>
      <c r="F1278" s="427" t="s">
        <v>5040</v>
      </c>
      <c r="G1278" s="432">
        <v>97407</v>
      </c>
      <c r="H1278" s="433" t="s">
        <v>4957</v>
      </c>
      <c r="I1278" s="461">
        <v>97407</v>
      </c>
    </row>
    <row r="1279" spans="1:9" ht="14.4" x14ac:dyDescent="0.3">
      <c r="A1279" s="473" t="s">
        <v>5038</v>
      </c>
      <c r="B1279" s="428" t="s">
        <v>4471</v>
      </c>
      <c r="C1279" s="429" t="s">
        <v>4960</v>
      </c>
      <c r="D1279" s="430" t="s">
        <v>1909</v>
      </c>
      <c r="E1279" s="431" t="s">
        <v>2887</v>
      </c>
      <c r="F1279" s="427" t="s">
        <v>5041</v>
      </c>
      <c r="G1279" s="432">
        <v>2659</v>
      </c>
      <c r="H1279" s="433" t="s">
        <v>4957</v>
      </c>
      <c r="I1279" s="461">
        <v>2659</v>
      </c>
    </row>
    <row r="1280" spans="1:9" ht="14.4" x14ac:dyDescent="0.3">
      <c r="A1280" s="473" t="s">
        <v>5038</v>
      </c>
      <c r="B1280" s="428" t="s">
        <v>4471</v>
      </c>
      <c r="C1280" s="429" t="s">
        <v>4962</v>
      </c>
      <c r="D1280" s="430" t="s">
        <v>1909</v>
      </c>
      <c r="E1280" s="431" t="s">
        <v>2887</v>
      </c>
      <c r="F1280" s="427" t="s">
        <v>5042</v>
      </c>
      <c r="G1280" s="432">
        <v>161939</v>
      </c>
      <c r="H1280" s="433" t="s">
        <v>4957</v>
      </c>
      <c r="I1280" s="461">
        <v>161939</v>
      </c>
    </row>
    <row r="1281" spans="1:9" ht="22.8" x14ac:dyDescent="0.3">
      <c r="A1281" s="473" t="s">
        <v>5038</v>
      </c>
      <c r="B1281" s="428" t="s">
        <v>4473</v>
      </c>
      <c r="C1281" s="429" t="s">
        <v>5043</v>
      </c>
      <c r="D1281" s="430" t="s">
        <v>1909</v>
      </c>
      <c r="E1281" s="431" t="s">
        <v>2887</v>
      </c>
      <c r="F1281" s="427" t="s">
        <v>5044</v>
      </c>
      <c r="G1281" s="432">
        <v>90</v>
      </c>
      <c r="H1281" s="433" t="s">
        <v>4957</v>
      </c>
      <c r="I1281" s="461">
        <v>90</v>
      </c>
    </row>
    <row r="1282" spans="1:9" ht="14.4" x14ac:dyDescent="0.3">
      <c r="A1282" s="473" t="s">
        <v>5038</v>
      </c>
      <c r="B1282" s="428" t="s">
        <v>4473</v>
      </c>
      <c r="C1282" s="429" t="s">
        <v>5045</v>
      </c>
      <c r="D1282" s="430" t="s">
        <v>1909</v>
      </c>
      <c r="E1282" s="431" t="s">
        <v>2887</v>
      </c>
      <c r="F1282" s="427" t="s">
        <v>5046</v>
      </c>
      <c r="G1282" s="432">
        <v>184</v>
      </c>
      <c r="H1282" s="433" t="s">
        <v>4957</v>
      </c>
      <c r="I1282" s="461">
        <v>184</v>
      </c>
    </row>
    <row r="1283" spans="1:9" ht="14.4" x14ac:dyDescent="0.3">
      <c r="A1283" s="473" t="s">
        <v>5038</v>
      </c>
      <c r="B1283" s="428" t="s">
        <v>5013</v>
      </c>
      <c r="C1283" s="429" t="s">
        <v>5047</v>
      </c>
      <c r="D1283" s="430" t="s">
        <v>1909</v>
      </c>
      <c r="E1283" s="431" t="s">
        <v>2887</v>
      </c>
      <c r="F1283" s="427" t="s">
        <v>2892</v>
      </c>
      <c r="G1283" s="432">
        <v>3196</v>
      </c>
      <c r="H1283" s="433" t="s">
        <v>4957</v>
      </c>
      <c r="I1283" s="461">
        <v>3196</v>
      </c>
    </row>
    <row r="1284" spans="1:9" ht="14.4" x14ac:dyDescent="0.3">
      <c r="A1284" s="473" t="s">
        <v>5038</v>
      </c>
      <c r="B1284" s="428" t="s">
        <v>5008</v>
      </c>
      <c r="C1284" s="429" t="s">
        <v>4966</v>
      </c>
      <c r="D1284" s="430" t="s">
        <v>1909</v>
      </c>
      <c r="E1284" s="431" t="s">
        <v>2887</v>
      </c>
      <c r="F1284" s="427" t="s">
        <v>5048</v>
      </c>
      <c r="G1284" s="432">
        <v>97120</v>
      </c>
      <c r="H1284" s="433" t="s">
        <v>4957</v>
      </c>
      <c r="I1284" s="461">
        <v>97120</v>
      </c>
    </row>
    <row r="1285" spans="1:9" ht="14.4" x14ac:dyDescent="0.3">
      <c r="A1285" s="473" t="s">
        <v>5038</v>
      </c>
      <c r="B1285" s="428" t="s">
        <v>5008</v>
      </c>
      <c r="C1285" s="429" t="s">
        <v>4968</v>
      </c>
      <c r="D1285" s="430" t="s">
        <v>1909</v>
      </c>
      <c r="E1285" s="431" t="s">
        <v>2887</v>
      </c>
      <c r="F1285" s="427" t="s">
        <v>5049</v>
      </c>
      <c r="G1285" s="432">
        <v>98195</v>
      </c>
      <c r="H1285" s="433" t="s">
        <v>4957</v>
      </c>
      <c r="I1285" s="461">
        <v>98195</v>
      </c>
    </row>
    <row r="1286" spans="1:9" ht="14.4" x14ac:dyDescent="0.3">
      <c r="A1286" s="473" t="s">
        <v>5038</v>
      </c>
      <c r="B1286" s="428" t="s">
        <v>5008</v>
      </c>
      <c r="C1286" s="429" t="s">
        <v>4970</v>
      </c>
      <c r="D1286" s="430" t="s">
        <v>1909</v>
      </c>
      <c r="E1286" s="431" t="s">
        <v>2887</v>
      </c>
      <c r="F1286" s="427" t="s">
        <v>5050</v>
      </c>
      <c r="G1286" s="432">
        <v>3177</v>
      </c>
      <c r="H1286" s="433" t="s">
        <v>4957</v>
      </c>
      <c r="I1286" s="461">
        <v>3177</v>
      </c>
    </row>
    <row r="1287" spans="1:9" ht="14.4" x14ac:dyDescent="0.3">
      <c r="A1287" s="473" t="s">
        <v>5038</v>
      </c>
      <c r="B1287" s="428" t="s">
        <v>5008</v>
      </c>
      <c r="C1287" s="429" t="s">
        <v>4972</v>
      </c>
      <c r="D1287" s="430" t="s">
        <v>1909</v>
      </c>
      <c r="E1287" s="431" t="s">
        <v>2887</v>
      </c>
      <c r="F1287" s="427" t="s">
        <v>5051</v>
      </c>
      <c r="G1287" s="432">
        <v>135692</v>
      </c>
      <c r="H1287" s="433" t="s">
        <v>4957</v>
      </c>
      <c r="I1287" s="461">
        <v>135692</v>
      </c>
    </row>
    <row r="1288" spans="1:9" ht="14.4" x14ac:dyDescent="0.3">
      <c r="A1288" s="473" t="s">
        <v>5038</v>
      </c>
      <c r="B1288" s="428" t="s">
        <v>4492</v>
      </c>
      <c r="C1288" s="429" t="s">
        <v>5052</v>
      </c>
      <c r="D1288" s="430" t="s">
        <v>1909</v>
      </c>
      <c r="E1288" s="431" t="s">
        <v>2887</v>
      </c>
      <c r="F1288" s="427" t="s">
        <v>5053</v>
      </c>
      <c r="G1288" s="432">
        <v>178857</v>
      </c>
      <c r="H1288" s="433" t="s">
        <v>4957</v>
      </c>
      <c r="I1288" s="461">
        <v>178857</v>
      </c>
    </row>
    <row r="1289" spans="1:9" ht="14.4" x14ac:dyDescent="0.3">
      <c r="A1289" s="473" t="s">
        <v>5038</v>
      </c>
      <c r="B1289" s="428" t="s">
        <v>5054</v>
      </c>
      <c r="C1289" s="429" t="s">
        <v>5055</v>
      </c>
      <c r="D1289" s="430" t="s">
        <v>1909</v>
      </c>
      <c r="E1289" s="431" t="s">
        <v>2887</v>
      </c>
      <c r="F1289" s="427" t="s">
        <v>2892</v>
      </c>
      <c r="G1289" s="432">
        <v>3196</v>
      </c>
      <c r="H1289" s="433" t="s">
        <v>4457</v>
      </c>
      <c r="I1289" s="461">
        <v>3196</v>
      </c>
    </row>
    <row r="1290" spans="1:9" ht="14.4" x14ac:dyDescent="0.3">
      <c r="A1290" s="473" t="s">
        <v>5056</v>
      </c>
      <c r="B1290" s="428" t="s">
        <v>4477</v>
      </c>
      <c r="C1290" s="429" t="s">
        <v>4974</v>
      </c>
      <c r="D1290" s="430" t="s">
        <v>1909</v>
      </c>
      <c r="E1290" s="431" t="s">
        <v>2887</v>
      </c>
      <c r="F1290" s="427" t="s">
        <v>5057</v>
      </c>
      <c r="G1290" s="432">
        <v>98303</v>
      </c>
      <c r="H1290" s="433" t="s">
        <v>4457</v>
      </c>
      <c r="I1290" s="461">
        <v>98303</v>
      </c>
    </row>
    <row r="1291" spans="1:9" ht="14.4" x14ac:dyDescent="0.3">
      <c r="A1291" s="473" t="s">
        <v>5056</v>
      </c>
      <c r="B1291" s="428" t="s">
        <v>4477</v>
      </c>
      <c r="C1291" s="429" t="s">
        <v>4976</v>
      </c>
      <c r="D1291" s="430" t="s">
        <v>1909</v>
      </c>
      <c r="E1291" s="431" t="s">
        <v>2887</v>
      </c>
      <c r="F1291" s="427" t="s">
        <v>5058</v>
      </c>
      <c r="G1291" s="432">
        <v>98027</v>
      </c>
      <c r="H1291" s="433" t="s">
        <v>4457</v>
      </c>
      <c r="I1291" s="461">
        <v>98027</v>
      </c>
    </row>
    <row r="1292" spans="1:9" ht="14.4" x14ac:dyDescent="0.3">
      <c r="A1292" s="473" t="s">
        <v>5056</v>
      </c>
      <c r="B1292" s="428" t="s">
        <v>4477</v>
      </c>
      <c r="C1292" s="429" t="s">
        <v>4978</v>
      </c>
      <c r="D1292" s="430" t="s">
        <v>1909</v>
      </c>
      <c r="E1292" s="431" t="s">
        <v>2887</v>
      </c>
      <c r="F1292" s="427" t="s">
        <v>5059</v>
      </c>
      <c r="G1292" s="432">
        <v>3371</v>
      </c>
      <c r="H1292" s="433" t="s">
        <v>4457</v>
      </c>
      <c r="I1292" s="461">
        <v>3371</v>
      </c>
    </row>
    <row r="1293" spans="1:9" ht="14.4" x14ac:dyDescent="0.3">
      <c r="A1293" s="473" t="s">
        <v>5056</v>
      </c>
      <c r="B1293" s="428" t="s">
        <v>4477</v>
      </c>
      <c r="C1293" s="429" t="s">
        <v>4980</v>
      </c>
      <c r="D1293" s="430" t="s">
        <v>1909</v>
      </c>
      <c r="E1293" s="431" t="s">
        <v>2887</v>
      </c>
      <c r="F1293" s="427" t="s">
        <v>5060</v>
      </c>
      <c r="G1293" s="432">
        <v>136184</v>
      </c>
      <c r="H1293" s="433" t="s">
        <v>4457</v>
      </c>
      <c r="I1293" s="461">
        <v>136184</v>
      </c>
    </row>
    <row r="1294" spans="1:9" ht="14.4" x14ac:dyDescent="0.3">
      <c r="A1294" s="473" t="s">
        <v>5056</v>
      </c>
      <c r="B1294" s="428" t="s">
        <v>5061</v>
      </c>
      <c r="C1294" s="429" t="s">
        <v>5062</v>
      </c>
      <c r="D1294" s="430" t="s">
        <v>1909</v>
      </c>
      <c r="E1294" s="431" t="s">
        <v>2887</v>
      </c>
      <c r="F1294" s="427" t="s">
        <v>5063</v>
      </c>
      <c r="G1294" s="432">
        <v>1206</v>
      </c>
      <c r="H1294" s="433" t="s">
        <v>4457</v>
      </c>
      <c r="I1294" s="461">
        <v>1206</v>
      </c>
    </row>
    <row r="1295" spans="1:9" ht="14.4" x14ac:dyDescent="0.3">
      <c r="A1295" s="473" t="s">
        <v>5056</v>
      </c>
      <c r="B1295" s="428" t="s">
        <v>4957</v>
      </c>
      <c r="C1295" s="429" t="s">
        <v>5064</v>
      </c>
      <c r="D1295" s="430" t="s">
        <v>1909</v>
      </c>
      <c r="E1295" s="431" t="s">
        <v>2887</v>
      </c>
      <c r="F1295" s="427" t="s">
        <v>2892</v>
      </c>
      <c r="G1295" s="432">
        <v>3196</v>
      </c>
      <c r="H1295" s="433" t="s">
        <v>4457</v>
      </c>
      <c r="I1295" s="461">
        <v>3196</v>
      </c>
    </row>
    <row r="1296" spans="1:9" ht="14.4" x14ac:dyDescent="0.3">
      <c r="A1296" s="473" t="s">
        <v>5056</v>
      </c>
      <c r="B1296" s="428" t="s">
        <v>4479</v>
      </c>
      <c r="C1296" s="429" t="s">
        <v>4982</v>
      </c>
      <c r="D1296" s="430" t="s">
        <v>1909</v>
      </c>
      <c r="E1296" s="431" t="s">
        <v>2887</v>
      </c>
      <c r="F1296" s="427" t="s">
        <v>5065</v>
      </c>
      <c r="G1296" s="432">
        <v>95665</v>
      </c>
      <c r="H1296" s="433" t="s">
        <v>4457</v>
      </c>
      <c r="I1296" s="461">
        <v>95665</v>
      </c>
    </row>
    <row r="1297" spans="1:9" ht="14.4" x14ac:dyDescent="0.3">
      <c r="A1297" s="473" t="s">
        <v>5056</v>
      </c>
      <c r="B1297" s="428" t="s">
        <v>4479</v>
      </c>
      <c r="C1297" s="429" t="s">
        <v>4984</v>
      </c>
      <c r="D1297" s="430" t="s">
        <v>1909</v>
      </c>
      <c r="E1297" s="431" t="s">
        <v>2887</v>
      </c>
      <c r="F1297" s="427" t="s">
        <v>5066</v>
      </c>
      <c r="G1297" s="432">
        <v>97340</v>
      </c>
      <c r="H1297" s="433" t="s">
        <v>4457</v>
      </c>
      <c r="I1297" s="461">
        <v>97340</v>
      </c>
    </row>
    <row r="1298" spans="1:9" ht="14.4" x14ac:dyDescent="0.3">
      <c r="A1298" s="473" t="s">
        <v>5056</v>
      </c>
      <c r="B1298" s="428" t="s">
        <v>4479</v>
      </c>
      <c r="C1298" s="429" t="s">
        <v>4986</v>
      </c>
      <c r="D1298" s="430" t="s">
        <v>1909</v>
      </c>
      <c r="E1298" s="431" t="s">
        <v>2887</v>
      </c>
      <c r="F1298" s="427" t="s">
        <v>5067</v>
      </c>
      <c r="G1298" s="432">
        <v>3265</v>
      </c>
      <c r="H1298" s="433" t="s">
        <v>4457</v>
      </c>
      <c r="I1298" s="461">
        <v>3265</v>
      </c>
    </row>
    <row r="1299" spans="1:9" ht="14.4" x14ac:dyDescent="0.3">
      <c r="A1299" s="473" t="s">
        <v>5056</v>
      </c>
      <c r="B1299" s="428" t="s">
        <v>5009</v>
      </c>
      <c r="C1299" s="429" t="s">
        <v>4988</v>
      </c>
      <c r="D1299" s="430" t="s">
        <v>1909</v>
      </c>
      <c r="E1299" s="431" t="s">
        <v>2887</v>
      </c>
      <c r="F1299" s="427" t="s">
        <v>5068</v>
      </c>
      <c r="G1299" s="432">
        <v>133695</v>
      </c>
      <c r="H1299" s="433" t="s">
        <v>4457</v>
      </c>
      <c r="I1299" s="461">
        <v>133695</v>
      </c>
    </row>
    <row r="1300" spans="1:9" ht="14.4" x14ac:dyDescent="0.3">
      <c r="A1300" s="473" t="s">
        <v>5056</v>
      </c>
      <c r="B1300" s="428" t="s">
        <v>5069</v>
      </c>
      <c r="C1300" s="429" t="s">
        <v>5070</v>
      </c>
      <c r="D1300" s="430" t="s">
        <v>1909</v>
      </c>
      <c r="E1300" s="431" t="s">
        <v>2887</v>
      </c>
      <c r="F1300" s="427" t="s">
        <v>2892</v>
      </c>
      <c r="G1300" s="432">
        <v>3196</v>
      </c>
      <c r="H1300" s="433" t="s">
        <v>4457</v>
      </c>
      <c r="I1300" s="461">
        <v>3196</v>
      </c>
    </row>
    <row r="1301" spans="1:9" ht="14.4" x14ac:dyDescent="0.3">
      <c r="A1301" s="473" t="s">
        <v>5056</v>
      </c>
      <c r="B1301" s="428" t="s">
        <v>5069</v>
      </c>
      <c r="C1301" s="429" t="s">
        <v>5071</v>
      </c>
      <c r="D1301" s="430" t="s">
        <v>1909</v>
      </c>
      <c r="E1301" s="431" t="s">
        <v>2887</v>
      </c>
      <c r="F1301" s="427" t="s">
        <v>5072</v>
      </c>
      <c r="G1301" s="432">
        <v>178857</v>
      </c>
      <c r="H1301" s="433" t="s">
        <v>4457</v>
      </c>
      <c r="I1301" s="461">
        <v>178857</v>
      </c>
    </row>
    <row r="1302" spans="1:9" ht="22.8" x14ac:dyDescent="0.3">
      <c r="A1302" s="473" t="s">
        <v>5073</v>
      </c>
      <c r="B1302" s="428" t="s">
        <v>4471</v>
      </c>
      <c r="C1302" s="429" t="s">
        <v>4960</v>
      </c>
      <c r="D1302" s="430" t="s">
        <v>1909</v>
      </c>
      <c r="E1302" s="431" t="s">
        <v>5074</v>
      </c>
      <c r="F1302" s="427" t="s">
        <v>5075</v>
      </c>
      <c r="G1302" s="432">
        <v>1403</v>
      </c>
      <c r="H1302" s="433" t="s">
        <v>4464</v>
      </c>
      <c r="I1302" s="461">
        <v>1403</v>
      </c>
    </row>
    <row r="1303" spans="1:9" ht="14.4" x14ac:dyDescent="0.3">
      <c r="A1303" s="473" t="s">
        <v>4117</v>
      </c>
      <c r="B1303" s="428">
        <v>41548</v>
      </c>
      <c r="C1303" s="429">
        <v>41548</v>
      </c>
      <c r="D1303" s="430">
        <v>41548</v>
      </c>
      <c r="E1303" s="431" t="s">
        <v>2802</v>
      </c>
      <c r="F1303" s="427" t="s">
        <v>2803</v>
      </c>
      <c r="G1303" s="432">
        <v>364820</v>
      </c>
      <c r="H1303" s="433"/>
      <c r="I1303" s="461">
        <v>364820</v>
      </c>
    </row>
    <row r="1304" spans="1:9" ht="14.4" x14ac:dyDescent="0.3">
      <c r="A1304" s="473" t="s">
        <v>4117</v>
      </c>
      <c r="B1304" s="428">
        <v>41579</v>
      </c>
      <c r="C1304" s="429">
        <v>41579</v>
      </c>
      <c r="D1304" s="430">
        <v>41579</v>
      </c>
      <c r="E1304" s="431" t="s">
        <v>2802</v>
      </c>
      <c r="F1304" s="427" t="s">
        <v>2803</v>
      </c>
      <c r="G1304" s="432">
        <v>536704</v>
      </c>
      <c r="H1304" s="433"/>
      <c r="I1304" s="461">
        <v>536704</v>
      </c>
    </row>
    <row r="1305" spans="1:9" ht="14.4" x14ac:dyDescent="0.3">
      <c r="A1305" s="473" t="s">
        <v>4117</v>
      </c>
      <c r="B1305" s="428">
        <v>41640</v>
      </c>
      <c r="C1305" s="429">
        <v>41640</v>
      </c>
      <c r="D1305" s="430">
        <v>41640</v>
      </c>
      <c r="E1305" s="431" t="s">
        <v>2802</v>
      </c>
      <c r="F1305" s="427" t="s">
        <v>2803</v>
      </c>
      <c r="G1305" s="432">
        <v>263938</v>
      </c>
      <c r="H1305" s="433"/>
      <c r="I1305" s="461">
        <v>263938</v>
      </c>
    </row>
    <row r="1306" spans="1:9" ht="14.4" x14ac:dyDescent="0.3">
      <c r="A1306" s="473" t="s">
        <v>4117</v>
      </c>
      <c r="B1306" s="428">
        <v>41671</v>
      </c>
      <c r="C1306" s="429">
        <v>41671</v>
      </c>
      <c r="D1306" s="430">
        <v>41671</v>
      </c>
      <c r="E1306" s="431" t="s">
        <v>2802</v>
      </c>
      <c r="F1306" s="427" t="s">
        <v>2803</v>
      </c>
      <c r="G1306" s="432">
        <v>673093</v>
      </c>
      <c r="H1306" s="433"/>
      <c r="I1306" s="461">
        <v>673093</v>
      </c>
    </row>
    <row r="1307" spans="1:9" ht="14.4" x14ac:dyDescent="0.3">
      <c r="A1307" s="473" t="s">
        <v>4117</v>
      </c>
      <c r="B1307" s="428">
        <v>41760</v>
      </c>
      <c r="C1307" s="429">
        <v>41760</v>
      </c>
      <c r="D1307" s="430">
        <v>41760</v>
      </c>
      <c r="E1307" s="431" t="s">
        <v>2802</v>
      </c>
      <c r="F1307" s="427" t="s">
        <v>2803</v>
      </c>
      <c r="G1307" s="432">
        <v>338596</v>
      </c>
      <c r="H1307" s="433"/>
      <c r="I1307" s="461">
        <v>338596</v>
      </c>
    </row>
    <row r="1308" spans="1:9" ht="14.4" x14ac:dyDescent="0.3">
      <c r="A1308" s="473" t="s">
        <v>4117</v>
      </c>
      <c r="B1308" s="428">
        <v>41852</v>
      </c>
      <c r="C1308" s="429">
        <v>41852</v>
      </c>
      <c r="D1308" s="430">
        <v>41852</v>
      </c>
      <c r="E1308" s="431" t="s">
        <v>2802</v>
      </c>
      <c r="F1308" s="427" t="s">
        <v>2803</v>
      </c>
      <c r="G1308" s="432">
        <v>396717</v>
      </c>
      <c r="H1308" s="433"/>
      <c r="I1308" s="461">
        <v>396717</v>
      </c>
    </row>
    <row r="1309" spans="1:9" ht="14.4" x14ac:dyDescent="0.3">
      <c r="A1309" s="473" t="s">
        <v>4117</v>
      </c>
      <c r="B1309" s="428">
        <v>41883</v>
      </c>
      <c r="C1309" s="429">
        <v>41883</v>
      </c>
      <c r="D1309" s="430">
        <v>41883</v>
      </c>
      <c r="E1309" s="431" t="s">
        <v>2802</v>
      </c>
      <c r="F1309" s="427" t="s">
        <v>2803</v>
      </c>
      <c r="G1309" s="432">
        <v>332540</v>
      </c>
      <c r="H1309" s="433"/>
      <c r="I1309" s="461">
        <v>332540</v>
      </c>
    </row>
    <row r="1310" spans="1:9" ht="14.4" x14ac:dyDescent="0.3">
      <c r="A1310" s="473" t="s">
        <v>4117</v>
      </c>
      <c r="B1310" s="428">
        <v>41913</v>
      </c>
      <c r="C1310" s="429">
        <v>41913</v>
      </c>
      <c r="D1310" s="430">
        <v>41913</v>
      </c>
      <c r="E1310" s="431" t="s">
        <v>2802</v>
      </c>
      <c r="F1310" s="427" t="s">
        <v>2803</v>
      </c>
      <c r="G1310" s="432">
        <v>254158</v>
      </c>
      <c r="H1310" s="433"/>
      <c r="I1310" s="461">
        <v>254158</v>
      </c>
    </row>
    <row r="1311" spans="1:9" ht="14.4" x14ac:dyDescent="0.3">
      <c r="A1311" s="473" t="s">
        <v>4117</v>
      </c>
      <c r="B1311" s="428">
        <v>41944</v>
      </c>
      <c r="C1311" s="429">
        <v>41944</v>
      </c>
      <c r="D1311" s="430">
        <v>41944</v>
      </c>
      <c r="E1311" s="431" t="s">
        <v>2802</v>
      </c>
      <c r="F1311" s="427" t="s">
        <v>2803</v>
      </c>
      <c r="G1311" s="432">
        <v>458647</v>
      </c>
      <c r="H1311" s="433"/>
      <c r="I1311" s="461">
        <v>458647</v>
      </c>
    </row>
    <row r="1312" spans="1:9" ht="14.4" x14ac:dyDescent="0.3">
      <c r="A1312" s="473" t="s">
        <v>4117</v>
      </c>
      <c r="B1312" s="428">
        <v>41974</v>
      </c>
      <c r="C1312" s="429">
        <v>41974</v>
      </c>
      <c r="D1312" s="430">
        <v>41974</v>
      </c>
      <c r="E1312" s="431" t="s">
        <v>2802</v>
      </c>
      <c r="F1312" s="427" t="s">
        <v>2803</v>
      </c>
      <c r="G1312" s="432">
        <v>21793</v>
      </c>
      <c r="H1312" s="433"/>
      <c r="I1312" s="461">
        <v>21793</v>
      </c>
    </row>
    <row r="1313" spans="1:9" ht="14.4" x14ac:dyDescent="0.3">
      <c r="A1313" s="473" t="s">
        <v>4117</v>
      </c>
      <c r="B1313" s="428">
        <v>42005</v>
      </c>
      <c r="C1313" s="429">
        <v>42005</v>
      </c>
      <c r="D1313" s="430">
        <v>42005</v>
      </c>
      <c r="E1313" s="431" t="s">
        <v>2802</v>
      </c>
      <c r="F1313" s="427" t="s">
        <v>2803</v>
      </c>
      <c r="G1313" s="432">
        <v>650082</v>
      </c>
      <c r="H1313" s="433"/>
      <c r="I1313" s="461">
        <v>650082</v>
      </c>
    </row>
    <row r="1314" spans="1:9" ht="14.4" x14ac:dyDescent="0.3">
      <c r="A1314" s="473" t="s">
        <v>4117</v>
      </c>
      <c r="B1314" s="428">
        <v>42036</v>
      </c>
      <c r="C1314" s="429">
        <v>42036</v>
      </c>
      <c r="D1314" s="430">
        <v>42036</v>
      </c>
      <c r="E1314" s="431" t="s">
        <v>2802</v>
      </c>
      <c r="F1314" s="427" t="s">
        <v>2803</v>
      </c>
      <c r="G1314" s="432">
        <v>342350</v>
      </c>
      <c r="H1314" s="433"/>
      <c r="I1314" s="461">
        <v>342350</v>
      </c>
    </row>
    <row r="1315" spans="1:9" ht="14.4" x14ac:dyDescent="0.3">
      <c r="A1315" s="473" t="s">
        <v>4117</v>
      </c>
      <c r="B1315" s="428">
        <v>42064</v>
      </c>
      <c r="C1315" s="429">
        <v>42064</v>
      </c>
      <c r="D1315" s="430">
        <v>42064</v>
      </c>
      <c r="E1315" s="431" t="s">
        <v>2802</v>
      </c>
      <c r="F1315" s="427" t="s">
        <v>2803</v>
      </c>
      <c r="G1315" s="432">
        <v>433526</v>
      </c>
      <c r="H1315" s="433"/>
      <c r="I1315" s="461">
        <v>433526</v>
      </c>
    </row>
    <row r="1316" spans="1:9" ht="14.4" x14ac:dyDescent="0.3">
      <c r="A1316" s="473" t="s">
        <v>4117</v>
      </c>
      <c r="B1316" s="428">
        <v>42125</v>
      </c>
      <c r="C1316" s="429">
        <v>42125</v>
      </c>
      <c r="D1316" s="430">
        <v>42125</v>
      </c>
      <c r="E1316" s="431" t="s">
        <v>2802</v>
      </c>
      <c r="F1316" s="427" t="s">
        <v>2803</v>
      </c>
      <c r="G1316" s="432">
        <v>51237</v>
      </c>
      <c r="H1316" s="433"/>
      <c r="I1316" s="461">
        <v>51237</v>
      </c>
    </row>
    <row r="1317" spans="1:9" ht="14.4" x14ac:dyDescent="0.3">
      <c r="A1317" s="473" t="s">
        <v>4117</v>
      </c>
      <c r="B1317" s="428">
        <v>42156</v>
      </c>
      <c r="C1317" s="429">
        <v>42156</v>
      </c>
      <c r="D1317" s="430">
        <v>42156</v>
      </c>
      <c r="E1317" s="431" t="s">
        <v>2802</v>
      </c>
      <c r="F1317" s="427" t="s">
        <v>2803</v>
      </c>
      <c r="G1317" s="432">
        <v>558989</v>
      </c>
      <c r="H1317" s="433"/>
      <c r="I1317" s="461">
        <v>558989</v>
      </c>
    </row>
    <row r="1318" spans="1:9" ht="14.4" x14ac:dyDescent="0.3">
      <c r="A1318" s="473" t="s">
        <v>4117</v>
      </c>
      <c r="B1318" s="428">
        <v>42186</v>
      </c>
      <c r="C1318" s="429">
        <v>42186</v>
      </c>
      <c r="D1318" s="430">
        <v>42186</v>
      </c>
      <c r="E1318" s="431" t="s">
        <v>2802</v>
      </c>
      <c r="F1318" s="427" t="s">
        <v>2803</v>
      </c>
      <c r="G1318" s="432">
        <v>779163</v>
      </c>
      <c r="H1318" s="433"/>
      <c r="I1318" s="461">
        <v>779163</v>
      </c>
    </row>
    <row r="1319" spans="1:9" ht="14.4" x14ac:dyDescent="0.3">
      <c r="A1319" s="473" t="s">
        <v>4117</v>
      </c>
      <c r="B1319" s="428">
        <v>42401</v>
      </c>
      <c r="C1319" s="429">
        <v>42401</v>
      </c>
      <c r="D1319" s="430">
        <v>42401</v>
      </c>
      <c r="E1319" s="431" t="s">
        <v>2802</v>
      </c>
      <c r="F1319" s="427" t="s">
        <v>2803</v>
      </c>
      <c r="G1319" s="432">
        <v>4433386</v>
      </c>
      <c r="H1319" s="433"/>
      <c r="I1319" s="461">
        <v>4433386</v>
      </c>
    </row>
    <row r="1320" spans="1:9" ht="14.4" x14ac:dyDescent="0.3">
      <c r="A1320" s="473" t="s">
        <v>4117</v>
      </c>
      <c r="B1320" s="428">
        <v>42430</v>
      </c>
      <c r="C1320" s="429">
        <v>42430</v>
      </c>
      <c r="D1320" s="430">
        <v>42430</v>
      </c>
      <c r="E1320" s="431" t="s">
        <v>2802</v>
      </c>
      <c r="F1320" s="427" t="s">
        <v>2803</v>
      </c>
      <c r="G1320" s="432">
        <v>1381540</v>
      </c>
      <c r="H1320" s="433"/>
      <c r="I1320" s="461">
        <v>1381540</v>
      </c>
    </row>
    <row r="1321" spans="1:9" ht="14.4" x14ac:dyDescent="0.3">
      <c r="A1321" s="473" t="s">
        <v>4117</v>
      </c>
      <c r="B1321" s="428">
        <v>42491</v>
      </c>
      <c r="C1321" s="429">
        <v>42491</v>
      </c>
      <c r="D1321" s="430">
        <v>42491</v>
      </c>
      <c r="E1321" s="431" t="s">
        <v>2802</v>
      </c>
      <c r="F1321" s="427" t="s">
        <v>2803</v>
      </c>
      <c r="G1321" s="432">
        <v>526668</v>
      </c>
      <c r="H1321" s="433"/>
      <c r="I1321" s="461">
        <v>526668</v>
      </c>
    </row>
    <row r="1322" spans="1:9" ht="14.4" x14ac:dyDescent="0.3">
      <c r="A1322" s="473" t="s">
        <v>4117</v>
      </c>
      <c r="B1322" s="428">
        <v>42552</v>
      </c>
      <c r="C1322" s="429">
        <v>42552</v>
      </c>
      <c r="D1322" s="430">
        <v>42552</v>
      </c>
      <c r="E1322" s="431" t="s">
        <v>2802</v>
      </c>
      <c r="F1322" s="427" t="s">
        <v>2803</v>
      </c>
      <c r="G1322" s="432">
        <v>423748</v>
      </c>
      <c r="H1322" s="433"/>
      <c r="I1322" s="461">
        <v>423748</v>
      </c>
    </row>
    <row r="1323" spans="1:9" ht="14.4" x14ac:dyDescent="0.3">
      <c r="A1323" s="473" t="s">
        <v>4117</v>
      </c>
      <c r="B1323" s="428">
        <v>42583</v>
      </c>
      <c r="C1323" s="429">
        <v>42583</v>
      </c>
      <c r="D1323" s="430">
        <v>42583</v>
      </c>
      <c r="E1323" s="431" t="s">
        <v>2802</v>
      </c>
      <c r="F1323" s="427" t="s">
        <v>2803</v>
      </c>
      <c r="G1323" s="432">
        <v>450548</v>
      </c>
      <c r="H1323" s="433"/>
      <c r="I1323" s="461">
        <v>450548</v>
      </c>
    </row>
    <row r="1324" spans="1:9" ht="14.4" x14ac:dyDescent="0.3">
      <c r="A1324" s="473" t="s">
        <v>4117</v>
      </c>
      <c r="B1324" s="428">
        <v>42614</v>
      </c>
      <c r="C1324" s="429">
        <v>42614</v>
      </c>
      <c r="D1324" s="430">
        <v>42614</v>
      </c>
      <c r="E1324" s="431" t="s">
        <v>2802</v>
      </c>
      <c r="F1324" s="427" t="s">
        <v>2803</v>
      </c>
      <c r="G1324" s="432">
        <v>401194</v>
      </c>
      <c r="H1324" s="433"/>
      <c r="I1324" s="461">
        <v>401194</v>
      </c>
    </row>
    <row r="1325" spans="1:9" ht="14.4" x14ac:dyDescent="0.3">
      <c r="A1325" s="473" t="s">
        <v>4117</v>
      </c>
      <c r="B1325" s="428">
        <v>42644</v>
      </c>
      <c r="C1325" s="429">
        <v>42644</v>
      </c>
      <c r="D1325" s="430">
        <v>42644</v>
      </c>
      <c r="E1325" s="431" t="s">
        <v>2802</v>
      </c>
      <c r="F1325" s="427" t="s">
        <v>2803</v>
      </c>
      <c r="G1325" s="432">
        <v>388751</v>
      </c>
      <c r="H1325" s="433"/>
      <c r="I1325" s="461">
        <v>388751</v>
      </c>
    </row>
    <row r="1326" spans="1:9" ht="14.4" x14ac:dyDescent="0.3">
      <c r="A1326" s="473" t="s">
        <v>4117</v>
      </c>
      <c r="B1326" s="428">
        <v>42675</v>
      </c>
      <c r="C1326" s="429">
        <v>42675</v>
      </c>
      <c r="D1326" s="430">
        <v>42675</v>
      </c>
      <c r="E1326" s="431" t="s">
        <v>2802</v>
      </c>
      <c r="F1326" s="427" t="s">
        <v>2803</v>
      </c>
      <c r="G1326" s="432">
        <v>349598</v>
      </c>
      <c r="H1326" s="433"/>
      <c r="I1326" s="461">
        <v>349598</v>
      </c>
    </row>
    <row r="1327" spans="1:9" ht="14.4" x14ac:dyDescent="0.3">
      <c r="A1327" s="473" t="s">
        <v>4117</v>
      </c>
      <c r="B1327" s="428">
        <v>42705</v>
      </c>
      <c r="C1327" s="429">
        <v>42705</v>
      </c>
      <c r="D1327" s="430">
        <v>42705</v>
      </c>
      <c r="E1327" s="431" t="s">
        <v>2802</v>
      </c>
      <c r="F1327" s="427" t="s">
        <v>2803</v>
      </c>
      <c r="G1327" s="432">
        <v>1063823</v>
      </c>
      <c r="H1327" s="433"/>
      <c r="I1327" s="461">
        <v>1063823</v>
      </c>
    </row>
    <row r="1328" spans="1:9" ht="14.4" x14ac:dyDescent="0.3">
      <c r="A1328" s="473" t="s">
        <v>4117</v>
      </c>
      <c r="B1328" s="428">
        <v>42736</v>
      </c>
      <c r="C1328" s="429">
        <v>42736</v>
      </c>
      <c r="D1328" s="430">
        <v>42736</v>
      </c>
      <c r="E1328" s="431" t="s">
        <v>2802</v>
      </c>
      <c r="F1328" s="427" t="s">
        <v>2803</v>
      </c>
      <c r="G1328" s="432">
        <v>556012</v>
      </c>
      <c r="H1328" s="433"/>
      <c r="I1328" s="461">
        <v>556012</v>
      </c>
    </row>
    <row r="1329" spans="1:9" ht="14.4" x14ac:dyDescent="0.3">
      <c r="A1329" s="473" t="s">
        <v>4117</v>
      </c>
      <c r="B1329" s="428">
        <v>42767</v>
      </c>
      <c r="C1329" s="429">
        <v>42767</v>
      </c>
      <c r="D1329" s="430">
        <v>42767</v>
      </c>
      <c r="E1329" s="431" t="s">
        <v>2802</v>
      </c>
      <c r="F1329" s="427" t="s">
        <v>2803</v>
      </c>
      <c r="G1329" s="432">
        <v>1609195</v>
      </c>
      <c r="H1329" s="433"/>
      <c r="I1329" s="461">
        <v>1609195</v>
      </c>
    </row>
    <row r="1330" spans="1:9" ht="14.4" x14ac:dyDescent="0.3">
      <c r="A1330" s="473" t="s">
        <v>4117</v>
      </c>
      <c r="B1330" s="428">
        <v>42887</v>
      </c>
      <c r="C1330" s="429">
        <v>42887</v>
      </c>
      <c r="D1330" s="430">
        <v>42887</v>
      </c>
      <c r="E1330" s="431" t="s">
        <v>2802</v>
      </c>
      <c r="F1330" s="427" t="s">
        <v>2803</v>
      </c>
      <c r="G1330" s="432">
        <v>570544</v>
      </c>
      <c r="H1330" s="433"/>
      <c r="I1330" s="461">
        <v>570544</v>
      </c>
    </row>
    <row r="1331" spans="1:9" ht="14.4" x14ac:dyDescent="0.3">
      <c r="A1331" s="473" t="s">
        <v>4117</v>
      </c>
      <c r="B1331" s="428">
        <v>42917</v>
      </c>
      <c r="C1331" s="429">
        <v>42917</v>
      </c>
      <c r="D1331" s="430">
        <v>42917</v>
      </c>
      <c r="E1331" s="431" t="s">
        <v>2802</v>
      </c>
      <c r="F1331" s="427" t="s">
        <v>2803</v>
      </c>
      <c r="G1331" s="432">
        <v>676415</v>
      </c>
      <c r="H1331" s="433"/>
      <c r="I1331" s="461">
        <v>676415</v>
      </c>
    </row>
    <row r="1332" spans="1:9" ht="14.4" x14ac:dyDescent="0.3">
      <c r="A1332" s="473" t="s">
        <v>4117</v>
      </c>
      <c r="B1332" s="428">
        <v>42948</v>
      </c>
      <c r="C1332" s="429">
        <v>42948</v>
      </c>
      <c r="D1332" s="430">
        <v>42948</v>
      </c>
      <c r="E1332" s="431" t="s">
        <v>2802</v>
      </c>
      <c r="F1332" s="427" t="s">
        <v>2803</v>
      </c>
      <c r="G1332" s="432">
        <v>783433</v>
      </c>
      <c r="H1332" s="433"/>
      <c r="I1332" s="461">
        <v>783433</v>
      </c>
    </row>
    <row r="1333" spans="1:9" ht="14.4" x14ac:dyDescent="0.3">
      <c r="A1333" s="473" t="s">
        <v>4117</v>
      </c>
      <c r="B1333" s="428">
        <v>42979</v>
      </c>
      <c r="C1333" s="429">
        <v>42979</v>
      </c>
      <c r="D1333" s="430">
        <v>42979</v>
      </c>
      <c r="E1333" s="431" t="s">
        <v>2802</v>
      </c>
      <c r="F1333" s="427" t="s">
        <v>2803</v>
      </c>
      <c r="G1333" s="432">
        <v>890917</v>
      </c>
      <c r="H1333" s="433"/>
      <c r="I1333" s="461">
        <v>890917</v>
      </c>
    </row>
    <row r="1334" spans="1:9" ht="14.4" x14ac:dyDescent="0.3">
      <c r="A1334" s="473" t="s">
        <v>4117</v>
      </c>
      <c r="B1334" s="428">
        <v>43009</v>
      </c>
      <c r="C1334" s="429">
        <v>43009</v>
      </c>
      <c r="D1334" s="430">
        <v>43009</v>
      </c>
      <c r="E1334" s="431" t="s">
        <v>2802</v>
      </c>
      <c r="F1334" s="427" t="s">
        <v>2803</v>
      </c>
      <c r="G1334" s="432">
        <v>945879</v>
      </c>
      <c r="H1334" s="433"/>
      <c r="I1334" s="461">
        <v>945879</v>
      </c>
    </row>
    <row r="1335" spans="1:9" ht="14.4" x14ac:dyDescent="0.3">
      <c r="A1335" s="473" t="s">
        <v>4117</v>
      </c>
      <c r="B1335" s="428">
        <v>43040</v>
      </c>
      <c r="C1335" s="429">
        <v>43040</v>
      </c>
      <c r="D1335" s="430">
        <v>43040</v>
      </c>
      <c r="E1335" s="431" t="s">
        <v>2802</v>
      </c>
      <c r="F1335" s="427" t="s">
        <v>2803</v>
      </c>
      <c r="G1335" s="432">
        <v>747254</v>
      </c>
      <c r="H1335" s="433"/>
      <c r="I1335" s="461">
        <v>747254</v>
      </c>
    </row>
    <row r="1336" spans="1:9" ht="14.4" x14ac:dyDescent="0.3">
      <c r="A1336" s="473" t="s">
        <v>4117</v>
      </c>
      <c r="B1336" s="428">
        <v>43070</v>
      </c>
      <c r="C1336" s="429">
        <v>43070</v>
      </c>
      <c r="D1336" s="430">
        <v>43070</v>
      </c>
      <c r="E1336" s="431" t="s">
        <v>2802</v>
      </c>
      <c r="F1336" s="427" t="s">
        <v>2803</v>
      </c>
      <c r="G1336" s="432">
        <v>1147365</v>
      </c>
      <c r="H1336" s="433"/>
      <c r="I1336" s="461">
        <v>1147365</v>
      </c>
    </row>
    <row r="1337" spans="1:9" ht="14.4" x14ac:dyDescent="0.3">
      <c r="A1337" s="473" t="s">
        <v>4117</v>
      </c>
      <c r="B1337" s="428">
        <v>43101</v>
      </c>
      <c r="C1337" s="429">
        <v>43101</v>
      </c>
      <c r="D1337" s="430">
        <v>43101</v>
      </c>
      <c r="E1337" s="431" t="s">
        <v>2802</v>
      </c>
      <c r="F1337" s="427" t="s">
        <v>2803</v>
      </c>
      <c r="G1337" s="432">
        <v>980934</v>
      </c>
      <c r="H1337" s="433"/>
      <c r="I1337" s="461">
        <v>980934</v>
      </c>
    </row>
    <row r="1338" spans="1:9" ht="14.4" x14ac:dyDescent="0.3">
      <c r="A1338" s="473" t="s">
        <v>4117</v>
      </c>
      <c r="B1338" s="428">
        <v>43132</v>
      </c>
      <c r="C1338" s="429">
        <v>43132</v>
      </c>
      <c r="D1338" s="430">
        <v>43132</v>
      </c>
      <c r="E1338" s="431" t="s">
        <v>2802</v>
      </c>
      <c r="F1338" s="427" t="s">
        <v>2803</v>
      </c>
      <c r="G1338" s="432">
        <v>954957</v>
      </c>
      <c r="H1338" s="433"/>
      <c r="I1338" s="461">
        <v>954957</v>
      </c>
    </row>
    <row r="1339" spans="1:9" ht="14.4" x14ac:dyDescent="0.3">
      <c r="A1339" s="473" t="s">
        <v>4117</v>
      </c>
      <c r="B1339" s="428">
        <v>43160</v>
      </c>
      <c r="C1339" s="429">
        <v>43160</v>
      </c>
      <c r="D1339" s="430">
        <v>43160</v>
      </c>
      <c r="E1339" s="431" t="s">
        <v>2802</v>
      </c>
      <c r="F1339" s="427" t="s">
        <v>2803</v>
      </c>
      <c r="G1339" s="432">
        <v>1146456</v>
      </c>
      <c r="H1339" s="433"/>
      <c r="I1339" s="461">
        <v>1146456</v>
      </c>
    </row>
    <row r="1340" spans="1:9" ht="14.4" x14ac:dyDescent="0.3">
      <c r="A1340" s="473" t="s">
        <v>4117</v>
      </c>
      <c r="B1340" s="428">
        <v>43191</v>
      </c>
      <c r="C1340" s="429">
        <v>43191</v>
      </c>
      <c r="D1340" s="430">
        <v>43191</v>
      </c>
      <c r="E1340" s="431" t="s">
        <v>2802</v>
      </c>
      <c r="F1340" s="427" t="s">
        <v>2803</v>
      </c>
      <c r="G1340" s="432">
        <v>763195</v>
      </c>
      <c r="H1340" s="433"/>
      <c r="I1340" s="461">
        <v>763195</v>
      </c>
    </row>
    <row r="1341" spans="1:9" ht="14.4" x14ac:dyDescent="0.3">
      <c r="A1341" s="473" t="s">
        <v>4117</v>
      </c>
      <c r="B1341" s="428">
        <v>43221</v>
      </c>
      <c r="C1341" s="429">
        <v>43221</v>
      </c>
      <c r="D1341" s="430">
        <v>43221</v>
      </c>
      <c r="E1341" s="431" t="s">
        <v>2802</v>
      </c>
      <c r="F1341" s="427" t="s">
        <v>2803</v>
      </c>
      <c r="G1341" s="432">
        <v>717984</v>
      </c>
      <c r="H1341" s="433"/>
      <c r="I1341" s="461">
        <v>717984</v>
      </c>
    </row>
    <row r="1342" spans="1:9" ht="14.4" x14ac:dyDescent="0.3">
      <c r="A1342" s="473" t="s">
        <v>4117</v>
      </c>
      <c r="B1342" s="428">
        <v>43252</v>
      </c>
      <c r="C1342" s="429">
        <v>43252</v>
      </c>
      <c r="D1342" s="430">
        <v>43252</v>
      </c>
      <c r="E1342" s="431" t="s">
        <v>2802</v>
      </c>
      <c r="F1342" s="427" t="s">
        <v>2803</v>
      </c>
      <c r="G1342" s="432">
        <v>242796</v>
      </c>
      <c r="H1342" s="433"/>
      <c r="I1342" s="461">
        <v>242796</v>
      </c>
    </row>
    <row r="1343" spans="1:9" ht="14.4" x14ac:dyDescent="0.3">
      <c r="A1343" s="473" t="s">
        <v>4117</v>
      </c>
      <c r="B1343" s="428">
        <v>43282</v>
      </c>
      <c r="C1343" s="429">
        <v>43282</v>
      </c>
      <c r="D1343" s="430">
        <v>43282</v>
      </c>
      <c r="E1343" s="431" t="s">
        <v>2802</v>
      </c>
      <c r="F1343" s="427" t="s">
        <v>2803</v>
      </c>
      <c r="G1343" s="432">
        <v>865313</v>
      </c>
      <c r="H1343" s="433"/>
      <c r="I1343" s="461">
        <v>865313</v>
      </c>
    </row>
    <row r="1344" spans="1:9" ht="14.4" x14ac:dyDescent="0.3">
      <c r="A1344" s="473" t="s">
        <v>4117</v>
      </c>
      <c r="B1344" s="428">
        <v>43313</v>
      </c>
      <c r="C1344" s="429">
        <v>43313</v>
      </c>
      <c r="D1344" s="430">
        <v>43313</v>
      </c>
      <c r="E1344" s="431" t="s">
        <v>2802</v>
      </c>
      <c r="F1344" s="427" t="s">
        <v>2803</v>
      </c>
      <c r="G1344" s="432">
        <v>605515</v>
      </c>
      <c r="H1344" s="433"/>
      <c r="I1344" s="461">
        <v>605515</v>
      </c>
    </row>
    <row r="1345" spans="1:9" ht="14.4" x14ac:dyDescent="0.3">
      <c r="A1345" s="473" t="s">
        <v>4117</v>
      </c>
      <c r="B1345" s="428">
        <v>43344</v>
      </c>
      <c r="C1345" s="429">
        <v>43344</v>
      </c>
      <c r="D1345" s="430">
        <v>43344</v>
      </c>
      <c r="E1345" s="431" t="s">
        <v>2802</v>
      </c>
      <c r="F1345" s="427" t="s">
        <v>2803</v>
      </c>
      <c r="G1345" s="432">
        <v>1040448</v>
      </c>
      <c r="H1345" s="433"/>
      <c r="I1345" s="461">
        <v>1040448</v>
      </c>
    </row>
    <row r="1346" spans="1:9" ht="14.4" x14ac:dyDescent="0.3">
      <c r="A1346" s="473" t="s">
        <v>4117</v>
      </c>
      <c r="B1346" s="428">
        <v>43374</v>
      </c>
      <c r="C1346" s="429">
        <v>43374</v>
      </c>
      <c r="D1346" s="430">
        <v>43374</v>
      </c>
      <c r="E1346" s="431" t="s">
        <v>2802</v>
      </c>
      <c r="F1346" s="427" t="s">
        <v>2803</v>
      </c>
      <c r="G1346" s="432">
        <v>728299</v>
      </c>
      <c r="H1346" s="433"/>
      <c r="I1346" s="461">
        <v>728299</v>
      </c>
    </row>
    <row r="1347" spans="1:9" ht="14.4" x14ac:dyDescent="0.3">
      <c r="A1347" s="473" t="s">
        <v>4117</v>
      </c>
      <c r="B1347" s="428">
        <v>43405</v>
      </c>
      <c r="C1347" s="429">
        <v>43405</v>
      </c>
      <c r="D1347" s="430">
        <v>43405</v>
      </c>
      <c r="E1347" s="431" t="s">
        <v>2802</v>
      </c>
      <c r="F1347" s="427" t="s">
        <v>2803</v>
      </c>
      <c r="G1347" s="432">
        <v>1672331</v>
      </c>
      <c r="H1347" s="433"/>
      <c r="I1347" s="461">
        <v>1672331</v>
      </c>
    </row>
    <row r="1348" spans="1:9" ht="14.4" x14ac:dyDescent="0.3">
      <c r="A1348" s="473" t="s">
        <v>4117</v>
      </c>
      <c r="B1348" s="428">
        <v>43466</v>
      </c>
      <c r="C1348" s="429">
        <v>43466</v>
      </c>
      <c r="D1348" s="430">
        <v>43466</v>
      </c>
      <c r="E1348" s="431" t="s">
        <v>2802</v>
      </c>
      <c r="F1348" s="427" t="s">
        <v>2803</v>
      </c>
      <c r="G1348" s="432">
        <v>1019165</v>
      </c>
      <c r="H1348" s="433"/>
      <c r="I1348" s="461">
        <v>1019165</v>
      </c>
    </row>
    <row r="1349" spans="1:9" ht="14.4" x14ac:dyDescent="0.3">
      <c r="A1349" s="473" t="s">
        <v>4117</v>
      </c>
      <c r="B1349" s="428">
        <v>43497</v>
      </c>
      <c r="C1349" s="429">
        <v>43497</v>
      </c>
      <c r="D1349" s="430">
        <v>43497</v>
      </c>
      <c r="E1349" s="431" t="s">
        <v>2802</v>
      </c>
      <c r="F1349" s="427" t="s">
        <v>2803</v>
      </c>
      <c r="G1349" s="432">
        <v>897234</v>
      </c>
      <c r="H1349" s="433"/>
      <c r="I1349" s="461">
        <v>897234</v>
      </c>
    </row>
    <row r="1350" spans="1:9" ht="14.4" x14ac:dyDescent="0.3">
      <c r="A1350" s="473" t="s">
        <v>4117</v>
      </c>
      <c r="B1350" s="428">
        <v>43525</v>
      </c>
      <c r="C1350" s="429">
        <v>43525</v>
      </c>
      <c r="D1350" s="430">
        <v>43525</v>
      </c>
      <c r="E1350" s="431" t="s">
        <v>2802</v>
      </c>
      <c r="F1350" s="427" t="s">
        <v>2803</v>
      </c>
      <c r="G1350" s="432">
        <v>832738</v>
      </c>
      <c r="H1350" s="433"/>
      <c r="I1350" s="461">
        <v>832738</v>
      </c>
    </row>
    <row r="1351" spans="1:9" ht="14.4" x14ac:dyDescent="0.3">
      <c r="A1351" s="473" t="s">
        <v>4117</v>
      </c>
      <c r="B1351" s="428">
        <v>43647</v>
      </c>
      <c r="C1351" s="429">
        <v>43647</v>
      </c>
      <c r="D1351" s="430">
        <v>43647</v>
      </c>
      <c r="E1351" s="431" t="s">
        <v>2802</v>
      </c>
      <c r="F1351" s="427" t="s">
        <v>2803</v>
      </c>
      <c r="G1351" s="432">
        <v>1150755</v>
      </c>
      <c r="H1351" s="433"/>
      <c r="I1351" s="461">
        <v>1150755</v>
      </c>
    </row>
    <row r="1352" spans="1:9" ht="14.4" x14ac:dyDescent="0.3">
      <c r="A1352" s="473" t="s">
        <v>4117</v>
      </c>
      <c r="B1352" s="428">
        <v>43678</v>
      </c>
      <c r="C1352" s="429">
        <v>43678</v>
      </c>
      <c r="D1352" s="430">
        <v>43678</v>
      </c>
      <c r="E1352" s="431" t="s">
        <v>2802</v>
      </c>
      <c r="F1352" s="427" t="s">
        <v>2803</v>
      </c>
      <c r="G1352" s="432">
        <v>204878</v>
      </c>
      <c r="H1352" s="433"/>
      <c r="I1352" s="461">
        <v>204878</v>
      </c>
    </row>
    <row r="1353" spans="1:9" ht="14.4" x14ac:dyDescent="0.3">
      <c r="A1353" s="473" t="s">
        <v>4117</v>
      </c>
      <c r="B1353" s="428">
        <v>43709</v>
      </c>
      <c r="C1353" s="429">
        <v>43709</v>
      </c>
      <c r="D1353" s="430">
        <v>43709</v>
      </c>
      <c r="E1353" s="431" t="s">
        <v>2802</v>
      </c>
      <c r="F1353" s="427" t="s">
        <v>2803</v>
      </c>
      <c r="G1353" s="432">
        <v>953904</v>
      </c>
      <c r="H1353" s="433"/>
      <c r="I1353" s="461">
        <v>953904</v>
      </c>
    </row>
    <row r="1354" spans="1:9" ht="14.4" x14ac:dyDescent="0.3">
      <c r="A1354" s="473" t="s">
        <v>4117</v>
      </c>
      <c r="B1354" s="428">
        <v>43739</v>
      </c>
      <c r="C1354" s="429">
        <v>43739</v>
      </c>
      <c r="D1354" s="430">
        <v>43739</v>
      </c>
      <c r="E1354" s="431" t="s">
        <v>2802</v>
      </c>
      <c r="F1354" s="427" t="s">
        <v>2803</v>
      </c>
      <c r="G1354" s="432">
        <v>1020281</v>
      </c>
      <c r="H1354" s="433"/>
      <c r="I1354" s="461">
        <v>1020281</v>
      </c>
    </row>
    <row r="1355" spans="1:9" ht="14.4" x14ac:dyDescent="0.3">
      <c r="A1355" s="473" t="s">
        <v>4117</v>
      </c>
      <c r="B1355" s="428">
        <v>43770</v>
      </c>
      <c r="C1355" s="429">
        <v>43770</v>
      </c>
      <c r="D1355" s="430">
        <v>43770</v>
      </c>
      <c r="E1355" s="431" t="s">
        <v>2802</v>
      </c>
      <c r="F1355" s="427" t="s">
        <v>2803</v>
      </c>
      <c r="G1355" s="432">
        <v>111864</v>
      </c>
      <c r="H1355" s="433"/>
      <c r="I1355" s="461">
        <v>111864</v>
      </c>
    </row>
    <row r="1356" spans="1:9" ht="14.4" x14ac:dyDescent="0.3">
      <c r="A1356" s="473" t="s">
        <v>4117</v>
      </c>
      <c r="B1356" s="428">
        <v>43800</v>
      </c>
      <c r="C1356" s="429">
        <v>43800</v>
      </c>
      <c r="D1356" s="430">
        <v>43800</v>
      </c>
      <c r="E1356" s="431" t="s">
        <v>2802</v>
      </c>
      <c r="F1356" s="427" t="s">
        <v>2803</v>
      </c>
      <c r="G1356" s="432">
        <v>187206</v>
      </c>
      <c r="H1356" s="433"/>
      <c r="I1356" s="461">
        <v>187206</v>
      </c>
    </row>
    <row r="1357" spans="1:9" ht="14.4" x14ac:dyDescent="0.3">
      <c r="A1357" s="473" t="s">
        <v>4117</v>
      </c>
      <c r="B1357" s="428">
        <v>43831</v>
      </c>
      <c r="C1357" s="429">
        <v>43831</v>
      </c>
      <c r="D1357" s="430">
        <v>43831</v>
      </c>
      <c r="E1357" s="431" t="s">
        <v>2802</v>
      </c>
      <c r="F1357" s="427" t="s">
        <v>2803</v>
      </c>
      <c r="G1357" s="432">
        <v>694754</v>
      </c>
      <c r="H1357" s="433"/>
      <c r="I1357" s="461">
        <v>694754</v>
      </c>
    </row>
    <row r="1358" spans="1:9" ht="14.4" x14ac:dyDescent="0.3">
      <c r="A1358" s="473" t="s">
        <v>4117</v>
      </c>
      <c r="B1358" s="428">
        <v>43862</v>
      </c>
      <c r="C1358" s="429">
        <v>43862</v>
      </c>
      <c r="D1358" s="430">
        <v>43862</v>
      </c>
      <c r="E1358" s="431" t="s">
        <v>2802</v>
      </c>
      <c r="F1358" s="427" t="s">
        <v>2803</v>
      </c>
      <c r="G1358" s="432">
        <v>932013</v>
      </c>
      <c r="H1358" s="433"/>
      <c r="I1358" s="461">
        <v>932013</v>
      </c>
    </row>
    <row r="1359" spans="1:9" ht="14.4" x14ac:dyDescent="0.3">
      <c r="A1359" s="473" t="s">
        <v>4117</v>
      </c>
      <c r="B1359" s="428">
        <v>43891</v>
      </c>
      <c r="C1359" s="429">
        <v>43891</v>
      </c>
      <c r="D1359" s="430">
        <v>43891</v>
      </c>
      <c r="E1359" s="431" t="s">
        <v>2802</v>
      </c>
      <c r="F1359" s="427" t="s">
        <v>2803</v>
      </c>
      <c r="G1359" s="432">
        <v>1153615</v>
      </c>
      <c r="H1359" s="433"/>
      <c r="I1359" s="461">
        <v>1153615</v>
      </c>
    </row>
    <row r="1360" spans="1:9" ht="14.4" x14ac:dyDescent="0.3">
      <c r="A1360" s="473" t="s">
        <v>4117</v>
      </c>
      <c r="B1360" s="428">
        <v>43922</v>
      </c>
      <c r="C1360" s="429">
        <v>43922</v>
      </c>
      <c r="D1360" s="430">
        <v>43922</v>
      </c>
      <c r="E1360" s="431" t="s">
        <v>2802</v>
      </c>
      <c r="F1360" s="427" t="s">
        <v>2803</v>
      </c>
      <c r="G1360" s="432">
        <v>1084866</v>
      </c>
      <c r="H1360" s="433"/>
      <c r="I1360" s="461">
        <v>1084866</v>
      </c>
    </row>
    <row r="1361" spans="1:9" ht="14.4" x14ac:dyDescent="0.3">
      <c r="A1361" s="473" t="s">
        <v>4117</v>
      </c>
      <c r="B1361" s="428">
        <v>43952</v>
      </c>
      <c r="C1361" s="429">
        <v>43952</v>
      </c>
      <c r="D1361" s="430">
        <v>43952</v>
      </c>
      <c r="E1361" s="431" t="s">
        <v>2802</v>
      </c>
      <c r="F1361" s="427" t="s">
        <v>2803</v>
      </c>
      <c r="G1361" s="432">
        <v>397941</v>
      </c>
      <c r="H1361" s="433"/>
      <c r="I1361" s="461">
        <v>397941</v>
      </c>
    </row>
    <row r="1362" spans="1:9" ht="14.4" x14ac:dyDescent="0.3">
      <c r="A1362" s="473" t="s">
        <v>4117</v>
      </c>
      <c r="B1362" s="428">
        <v>43983</v>
      </c>
      <c r="C1362" s="429">
        <v>43983</v>
      </c>
      <c r="D1362" s="430">
        <v>43983</v>
      </c>
      <c r="E1362" s="431" t="s">
        <v>2802</v>
      </c>
      <c r="F1362" s="427" t="s">
        <v>2803</v>
      </c>
      <c r="G1362" s="432">
        <v>1182571</v>
      </c>
      <c r="H1362" s="433"/>
      <c r="I1362" s="461">
        <v>1182571</v>
      </c>
    </row>
    <row r="1363" spans="1:9" ht="14.4" x14ac:dyDescent="0.3">
      <c r="A1363" s="473" t="s">
        <v>4117</v>
      </c>
      <c r="B1363" s="428">
        <v>44013</v>
      </c>
      <c r="C1363" s="429">
        <v>44013</v>
      </c>
      <c r="D1363" s="430">
        <v>44013</v>
      </c>
      <c r="E1363" s="431" t="s">
        <v>2802</v>
      </c>
      <c r="F1363" s="427" t="s">
        <v>2803</v>
      </c>
      <c r="G1363" s="432">
        <v>1053131</v>
      </c>
      <c r="H1363" s="433"/>
      <c r="I1363" s="461">
        <v>1053131</v>
      </c>
    </row>
    <row r="1364" spans="1:9" ht="14.4" x14ac:dyDescent="0.3">
      <c r="A1364" s="473" t="s">
        <v>4117</v>
      </c>
      <c r="B1364" s="428">
        <v>44044</v>
      </c>
      <c r="C1364" s="429">
        <v>44044</v>
      </c>
      <c r="D1364" s="430">
        <v>44044</v>
      </c>
      <c r="E1364" s="431" t="s">
        <v>2802</v>
      </c>
      <c r="F1364" s="427" t="s">
        <v>2803</v>
      </c>
      <c r="G1364" s="432">
        <v>1018169</v>
      </c>
      <c r="H1364" s="433"/>
      <c r="I1364" s="461">
        <v>1018169</v>
      </c>
    </row>
    <row r="1365" spans="1:9" ht="14.4" x14ac:dyDescent="0.3">
      <c r="A1365" s="473" t="s">
        <v>4117</v>
      </c>
      <c r="B1365" s="428">
        <v>44075</v>
      </c>
      <c r="C1365" s="429">
        <v>44075</v>
      </c>
      <c r="D1365" s="430">
        <v>44075</v>
      </c>
      <c r="E1365" s="431" t="s">
        <v>2802</v>
      </c>
      <c r="F1365" s="427" t="s">
        <v>2803</v>
      </c>
      <c r="G1365" s="432">
        <v>1370692</v>
      </c>
      <c r="H1365" s="433"/>
      <c r="I1365" s="461">
        <v>1370692</v>
      </c>
    </row>
    <row r="1366" spans="1:9" ht="22.8" x14ac:dyDescent="0.3">
      <c r="A1366" s="473" t="s">
        <v>2953</v>
      </c>
      <c r="B1366" s="428">
        <v>43646</v>
      </c>
      <c r="C1366" s="429">
        <v>55503</v>
      </c>
      <c r="D1366" s="430" t="s">
        <v>2806</v>
      </c>
      <c r="E1366" s="431" t="s">
        <v>2804</v>
      </c>
      <c r="F1366" s="427" t="s">
        <v>2805</v>
      </c>
      <c r="G1366" s="432">
        <v>465</v>
      </c>
      <c r="H1366" s="433"/>
      <c r="I1366" s="461">
        <v>465</v>
      </c>
    </row>
    <row r="1367" spans="1:9" ht="22.8" x14ac:dyDescent="0.3">
      <c r="A1367" s="473" t="s">
        <v>2953</v>
      </c>
      <c r="B1367" s="428">
        <v>43677</v>
      </c>
      <c r="C1367" s="429" t="s">
        <v>2807</v>
      </c>
      <c r="D1367" s="430">
        <v>43647</v>
      </c>
      <c r="E1367" s="431" t="s">
        <v>2804</v>
      </c>
      <c r="F1367" s="427" t="s">
        <v>2805</v>
      </c>
      <c r="G1367" s="432">
        <v>2099707</v>
      </c>
      <c r="H1367" s="433"/>
      <c r="I1367" s="461">
        <v>2099707</v>
      </c>
    </row>
    <row r="1368" spans="1:9" ht="22.8" x14ac:dyDescent="0.3">
      <c r="A1368" s="473" t="s">
        <v>2953</v>
      </c>
      <c r="B1368" s="428">
        <v>43708</v>
      </c>
      <c r="C1368" s="429" t="s">
        <v>2808</v>
      </c>
      <c r="D1368" s="430">
        <v>43678</v>
      </c>
      <c r="E1368" s="431" t="s">
        <v>2804</v>
      </c>
      <c r="F1368" s="427" t="s">
        <v>2805</v>
      </c>
      <c r="G1368" s="432">
        <v>2052855</v>
      </c>
      <c r="H1368" s="433"/>
      <c r="I1368" s="461">
        <v>2052855</v>
      </c>
    </row>
    <row r="1369" spans="1:9" ht="22.8" x14ac:dyDescent="0.3">
      <c r="A1369" s="473" t="s">
        <v>2953</v>
      </c>
      <c r="B1369" s="428">
        <v>43738</v>
      </c>
      <c r="C1369" s="429" t="s">
        <v>2809</v>
      </c>
      <c r="D1369" s="430">
        <v>43709</v>
      </c>
      <c r="E1369" s="431" t="s">
        <v>2804</v>
      </c>
      <c r="F1369" s="427" t="s">
        <v>2805</v>
      </c>
      <c r="G1369" s="432">
        <v>1998065</v>
      </c>
      <c r="H1369" s="433"/>
      <c r="I1369" s="461">
        <v>1998065</v>
      </c>
    </row>
    <row r="1370" spans="1:9" ht="22.8" x14ac:dyDescent="0.3">
      <c r="A1370" s="473" t="s">
        <v>2953</v>
      </c>
      <c r="B1370" s="428">
        <v>43769</v>
      </c>
      <c r="C1370" s="429" t="s">
        <v>2810</v>
      </c>
      <c r="D1370" s="430">
        <v>43739</v>
      </c>
      <c r="E1370" s="431" t="s">
        <v>2804</v>
      </c>
      <c r="F1370" s="427" t="s">
        <v>2805</v>
      </c>
      <c r="G1370" s="432">
        <v>2265406</v>
      </c>
      <c r="H1370" s="433"/>
      <c r="I1370" s="461">
        <v>2265406</v>
      </c>
    </row>
    <row r="1371" spans="1:9" ht="22.8" x14ac:dyDescent="0.3">
      <c r="A1371" s="473" t="s">
        <v>2953</v>
      </c>
      <c r="B1371" s="428">
        <v>43799</v>
      </c>
      <c r="C1371" s="429" t="s">
        <v>2811</v>
      </c>
      <c r="D1371" s="430">
        <v>43770</v>
      </c>
      <c r="E1371" s="431" t="s">
        <v>2804</v>
      </c>
      <c r="F1371" s="427" t="s">
        <v>2805</v>
      </c>
      <c r="G1371" s="432">
        <v>2083442</v>
      </c>
      <c r="H1371" s="433"/>
      <c r="I1371" s="461">
        <v>2083442</v>
      </c>
    </row>
    <row r="1372" spans="1:9" ht="22.8" x14ac:dyDescent="0.3">
      <c r="A1372" s="473" t="s">
        <v>2953</v>
      </c>
      <c r="B1372" s="428">
        <v>43830</v>
      </c>
      <c r="C1372" s="429" t="s">
        <v>2812</v>
      </c>
      <c r="D1372" s="430">
        <v>43800</v>
      </c>
      <c r="E1372" s="431" t="s">
        <v>2804</v>
      </c>
      <c r="F1372" s="427" t="s">
        <v>2805</v>
      </c>
      <c r="G1372" s="432">
        <v>2091912</v>
      </c>
      <c r="H1372" s="433"/>
      <c r="I1372" s="461">
        <v>2091912</v>
      </c>
    </row>
    <row r="1373" spans="1:9" ht="22.8" x14ac:dyDescent="0.3">
      <c r="A1373" s="473" t="s">
        <v>2953</v>
      </c>
      <c r="B1373" s="428">
        <v>43861</v>
      </c>
      <c r="C1373" s="429" t="s">
        <v>2954</v>
      </c>
      <c r="D1373" s="430">
        <v>43831</v>
      </c>
      <c r="E1373" s="431" t="s">
        <v>2804</v>
      </c>
      <c r="F1373" s="427" t="s">
        <v>2805</v>
      </c>
      <c r="G1373" s="432">
        <v>1979865</v>
      </c>
      <c r="H1373" s="433"/>
      <c r="I1373" s="461">
        <v>1979865</v>
      </c>
    </row>
    <row r="1374" spans="1:9" ht="22.8" x14ac:dyDescent="0.3">
      <c r="A1374" s="473" t="s">
        <v>2953</v>
      </c>
      <c r="B1374" s="428">
        <v>43889</v>
      </c>
      <c r="C1374" s="429" t="s">
        <v>2955</v>
      </c>
      <c r="D1374" s="430">
        <v>43862</v>
      </c>
      <c r="E1374" s="431" t="s">
        <v>2804</v>
      </c>
      <c r="F1374" s="427" t="s">
        <v>2805</v>
      </c>
      <c r="G1374" s="432">
        <v>1816349</v>
      </c>
      <c r="H1374" s="433"/>
      <c r="I1374" s="461">
        <v>1816349</v>
      </c>
    </row>
    <row r="1375" spans="1:9" ht="22.8" x14ac:dyDescent="0.3">
      <c r="A1375" s="473" t="s">
        <v>2953</v>
      </c>
      <c r="B1375" s="428">
        <v>43921</v>
      </c>
      <c r="C1375" s="429" t="s">
        <v>2956</v>
      </c>
      <c r="D1375" s="430">
        <v>43891</v>
      </c>
      <c r="E1375" s="431" t="s">
        <v>2804</v>
      </c>
      <c r="F1375" s="427" t="s">
        <v>2805</v>
      </c>
      <c r="G1375" s="432">
        <v>1913159</v>
      </c>
      <c r="H1375" s="433"/>
      <c r="I1375" s="461">
        <v>1913159</v>
      </c>
    </row>
    <row r="1376" spans="1:9" ht="22.8" x14ac:dyDescent="0.3">
      <c r="A1376" s="473" t="s">
        <v>2953</v>
      </c>
      <c r="B1376" s="428">
        <v>43951</v>
      </c>
      <c r="C1376" s="429" t="s">
        <v>4118</v>
      </c>
      <c r="D1376" s="430">
        <v>43922</v>
      </c>
      <c r="E1376" s="431" t="s">
        <v>2804</v>
      </c>
      <c r="F1376" s="427" t="s">
        <v>2805</v>
      </c>
      <c r="G1376" s="432">
        <v>1823994</v>
      </c>
      <c r="H1376" s="433"/>
      <c r="I1376" s="461">
        <v>1823994</v>
      </c>
    </row>
    <row r="1377" spans="1:9" ht="22.8" x14ac:dyDescent="0.3">
      <c r="A1377" s="473" t="s">
        <v>2953</v>
      </c>
      <c r="B1377" s="428">
        <v>43982</v>
      </c>
      <c r="C1377" s="429" t="s">
        <v>4119</v>
      </c>
      <c r="D1377" s="430">
        <v>43952</v>
      </c>
      <c r="E1377" s="431" t="s">
        <v>2804</v>
      </c>
      <c r="F1377" s="427" t="s">
        <v>2805</v>
      </c>
      <c r="G1377" s="432">
        <v>1832445</v>
      </c>
      <c r="H1377" s="433"/>
      <c r="I1377" s="461">
        <v>1832445</v>
      </c>
    </row>
    <row r="1378" spans="1:9" ht="22.8" x14ac:dyDescent="0.3">
      <c r="A1378" s="473" t="s">
        <v>2953</v>
      </c>
      <c r="B1378" s="428">
        <v>44012</v>
      </c>
      <c r="C1378" s="429" t="s">
        <v>4120</v>
      </c>
      <c r="D1378" s="430">
        <v>43983</v>
      </c>
      <c r="E1378" s="431" t="s">
        <v>2804</v>
      </c>
      <c r="F1378" s="427" t="s">
        <v>2805</v>
      </c>
      <c r="G1378" s="432">
        <v>2236563</v>
      </c>
      <c r="H1378" s="433"/>
      <c r="I1378" s="461">
        <v>2236563</v>
      </c>
    </row>
    <row r="1379" spans="1:9" ht="22.8" x14ac:dyDescent="0.3">
      <c r="A1379" s="473" t="s">
        <v>2953</v>
      </c>
      <c r="B1379" s="428">
        <v>44043</v>
      </c>
      <c r="C1379" s="429" t="s">
        <v>2809</v>
      </c>
      <c r="D1379" s="430">
        <v>44013</v>
      </c>
      <c r="E1379" s="431" t="s">
        <v>2804</v>
      </c>
      <c r="F1379" s="427" t="s">
        <v>2805</v>
      </c>
      <c r="G1379" s="432">
        <v>1977674</v>
      </c>
      <c r="H1379" s="433"/>
      <c r="I1379" s="461">
        <v>1977674</v>
      </c>
    </row>
    <row r="1380" spans="1:9" ht="22.8" x14ac:dyDescent="0.3">
      <c r="A1380" s="473" t="s">
        <v>2953</v>
      </c>
      <c r="B1380" s="428">
        <v>44074</v>
      </c>
      <c r="C1380" s="429" t="s">
        <v>5076</v>
      </c>
      <c r="D1380" s="430">
        <v>44044</v>
      </c>
      <c r="E1380" s="431" t="s">
        <v>2804</v>
      </c>
      <c r="F1380" s="427" t="s">
        <v>2805</v>
      </c>
      <c r="G1380" s="432">
        <v>2024856</v>
      </c>
      <c r="H1380" s="433"/>
      <c r="I1380" s="461">
        <v>2024856</v>
      </c>
    </row>
    <row r="1381" spans="1:9" ht="22.8" x14ac:dyDescent="0.3">
      <c r="A1381" s="473" t="s">
        <v>2953</v>
      </c>
      <c r="B1381" s="428">
        <v>44104</v>
      </c>
      <c r="C1381" s="429" t="s">
        <v>5077</v>
      </c>
      <c r="D1381" s="430">
        <v>44075</v>
      </c>
      <c r="E1381" s="431" t="s">
        <v>2804</v>
      </c>
      <c r="F1381" s="427" t="s">
        <v>2805</v>
      </c>
      <c r="G1381" s="432">
        <v>1974811</v>
      </c>
      <c r="H1381" s="433"/>
      <c r="I1381" s="461">
        <v>1974811</v>
      </c>
    </row>
    <row r="1382" spans="1:9" ht="22.8" x14ac:dyDescent="0.3">
      <c r="A1382" s="473" t="s">
        <v>4125</v>
      </c>
      <c r="B1382" s="428" t="s">
        <v>5078</v>
      </c>
      <c r="C1382" s="429">
        <v>55000</v>
      </c>
      <c r="D1382" s="430" t="s">
        <v>1909</v>
      </c>
      <c r="E1382" s="431" t="s">
        <v>2813</v>
      </c>
      <c r="F1382" s="427" t="s">
        <v>2814</v>
      </c>
      <c r="G1382" s="432">
        <v>5548681</v>
      </c>
      <c r="H1382" s="433">
        <v>42019</v>
      </c>
      <c r="I1382" s="461">
        <v>5548681</v>
      </c>
    </row>
    <row r="1383" spans="1:9" ht="22.8" x14ac:dyDescent="0.3">
      <c r="A1383" s="473" t="s">
        <v>4125</v>
      </c>
      <c r="B1383" s="428" t="s">
        <v>5079</v>
      </c>
      <c r="C1383" s="429">
        <v>50022</v>
      </c>
      <c r="D1383" s="430" t="s">
        <v>1909</v>
      </c>
      <c r="E1383" s="431" t="s">
        <v>2813</v>
      </c>
      <c r="F1383" s="427" t="s">
        <v>5080</v>
      </c>
      <c r="G1383" s="432">
        <v>144074</v>
      </c>
      <c r="H1383" s="433">
        <v>42415</v>
      </c>
      <c r="I1383" s="461">
        <v>144074</v>
      </c>
    </row>
    <row r="1384" spans="1:9" ht="22.8" x14ac:dyDescent="0.3">
      <c r="A1384" s="473" t="s">
        <v>4125</v>
      </c>
      <c r="B1384" s="428" t="s">
        <v>5081</v>
      </c>
      <c r="C1384" s="429">
        <v>50053</v>
      </c>
      <c r="D1384" s="430" t="s">
        <v>1909</v>
      </c>
      <c r="E1384" s="431" t="s">
        <v>2813</v>
      </c>
      <c r="F1384" s="427" t="s">
        <v>5082</v>
      </c>
      <c r="G1384" s="432">
        <v>137499</v>
      </c>
      <c r="H1384" s="433">
        <v>42444</v>
      </c>
      <c r="I1384" s="461">
        <v>137499</v>
      </c>
    </row>
    <row r="1385" spans="1:9" ht="22.8" x14ac:dyDescent="0.3">
      <c r="A1385" s="473" t="s">
        <v>4125</v>
      </c>
      <c r="B1385" s="428" t="s">
        <v>5083</v>
      </c>
      <c r="C1385" s="429">
        <v>50089</v>
      </c>
      <c r="D1385" s="430" t="s">
        <v>1909</v>
      </c>
      <c r="E1385" s="431" t="s">
        <v>2813</v>
      </c>
      <c r="F1385" s="427" t="s">
        <v>5084</v>
      </c>
      <c r="G1385" s="432">
        <v>139420</v>
      </c>
      <c r="H1385" s="433">
        <v>42444</v>
      </c>
      <c r="I1385" s="461">
        <v>139420</v>
      </c>
    </row>
    <row r="1386" spans="1:9" ht="22.8" x14ac:dyDescent="0.3">
      <c r="A1386" s="473" t="s">
        <v>4125</v>
      </c>
      <c r="B1386" s="428" t="s">
        <v>5085</v>
      </c>
      <c r="C1386" s="429">
        <v>50123</v>
      </c>
      <c r="D1386" s="430" t="s">
        <v>1909</v>
      </c>
      <c r="E1386" s="431" t="s">
        <v>2813</v>
      </c>
      <c r="F1386" s="427" t="s">
        <v>5086</v>
      </c>
      <c r="G1386" s="432">
        <v>140823</v>
      </c>
      <c r="H1386" s="433">
        <v>42505</v>
      </c>
      <c r="I1386" s="461">
        <v>140823</v>
      </c>
    </row>
    <row r="1387" spans="1:9" ht="22.8" x14ac:dyDescent="0.3">
      <c r="A1387" s="473" t="s">
        <v>4125</v>
      </c>
      <c r="B1387" s="428" t="s">
        <v>5087</v>
      </c>
      <c r="C1387" s="429">
        <v>50154</v>
      </c>
      <c r="D1387" s="430" t="s">
        <v>1909</v>
      </c>
      <c r="E1387" s="431" t="s">
        <v>2813</v>
      </c>
      <c r="F1387" s="427" t="s">
        <v>5088</v>
      </c>
      <c r="G1387" s="432">
        <v>135629</v>
      </c>
      <c r="H1387" s="433">
        <v>42536</v>
      </c>
      <c r="I1387" s="461">
        <v>135629</v>
      </c>
    </row>
    <row r="1388" spans="1:9" ht="22.8" x14ac:dyDescent="0.3">
      <c r="A1388" s="473" t="s">
        <v>4125</v>
      </c>
      <c r="B1388" s="428" t="s">
        <v>5089</v>
      </c>
      <c r="C1388" s="429">
        <v>50188</v>
      </c>
      <c r="D1388" s="430" t="s">
        <v>1909</v>
      </c>
      <c r="E1388" s="431" t="s">
        <v>2813</v>
      </c>
      <c r="F1388" s="427" t="s">
        <v>5090</v>
      </c>
      <c r="G1388" s="432">
        <v>204261</v>
      </c>
      <c r="H1388" s="433">
        <v>42566</v>
      </c>
      <c r="I1388" s="461">
        <v>204261</v>
      </c>
    </row>
    <row r="1389" spans="1:9" ht="22.8" x14ac:dyDescent="0.3">
      <c r="A1389" s="473" t="s">
        <v>4125</v>
      </c>
      <c r="B1389" s="428" t="s">
        <v>5091</v>
      </c>
      <c r="C1389" s="429">
        <v>50216</v>
      </c>
      <c r="D1389" s="430" t="s">
        <v>1909</v>
      </c>
      <c r="E1389" s="431" t="s">
        <v>2813</v>
      </c>
      <c r="F1389" s="427" t="s">
        <v>5092</v>
      </c>
      <c r="G1389" s="432">
        <v>147046</v>
      </c>
      <c r="H1389" s="433">
        <v>42597</v>
      </c>
      <c r="I1389" s="461">
        <v>147046</v>
      </c>
    </row>
    <row r="1390" spans="1:9" ht="22.8" x14ac:dyDescent="0.3">
      <c r="A1390" s="473" t="s">
        <v>4125</v>
      </c>
      <c r="B1390" s="428" t="s">
        <v>5093</v>
      </c>
      <c r="C1390" s="429">
        <v>50244</v>
      </c>
      <c r="D1390" s="430" t="s">
        <v>1909</v>
      </c>
      <c r="E1390" s="431" t="s">
        <v>2813</v>
      </c>
      <c r="F1390" s="427" t="s">
        <v>5094</v>
      </c>
      <c r="G1390" s="432">
        <v>141172</v>
      </c>
      <c r="H1390" s="433">
        <v>42628</v>
      </c>
      <c r="I1390" s="461">
        <v>141172</v>
      </c>
    </row>
    <row r="1391" spans="1:9" ht="22.8" x14ac:dyDescent="0.3">
      <c r="A1391" s="473" t="s">
        <v>4125</v>
      </c>
      <c r="B1391" s="428" t="s">
        <v>5095</v>
      </c>
      <c r="C1391" s="429">
        <v>50323</v>
      </c>
      <c r="D1391" s="430" t="s">
        <v>1909</v>
      </c>
      <c r="E1391" s="431" t="s">
        <v>2813</v>
      </c>
      <c r="F1391" s="427" t="s">
        <v>5096</v>
      </c>
      <c r="G1391" s="432">
        <v>251561</v>
      </c>
      <c r="H1391" s="433">
        <v>43023</v>
      </c>
      <c r="I1391" s="461">
        <v>251561</v>
      </c>
    </row>
    <row r="1392" spans="1:9" ht="22.8" x14ac:dyDescent="0.3">
      <c r="A1392" s="473" t="s">
        <v>4125</v>
      </c>
      <c r="B1392" s="428" t="s">
        <v>5097</v>
      </c>
      <c r="C1392" s="429">
        <v>50364</v>
      </c>
      <c r="D1392" s="430" t="s">
        <v>1909</v>
      </c>
      <c r="E1392" s="431" t="s">
        <v>2813</v>
      </c>
      <c r="F1392" s="427" t="s">
        <v>5098</v>
      </c>
      <c r="G1392" s="432">
        <v>251806</v>
      </c>
      <c r="H1392" s="433">
        <v>43054</v>
      </c>
      <c r="I1392" s="461">
        <v>251806</v>
      </c>
    </row>
    <row r="1393" spans="1:9" ht="22.8" x14ac:dyDescent="0.3">
      <c r="A1393" s="473" t="s">
        <v>4125</v>
      </c>
      <c r="B1393" s="428" t="s">
        <v>5099</v>
      </c>
      <c r="C1393" s="429">
        <v>50406</v>
      </c>
      <c r="D1393" s="430" t="s">
        <v>1909</v>
      </c>
      <c r="E1393" s="431" t="s">
        <v>2813</v>
      </c>
      <c r="F1393" s="427" t="s">
        <v>5100</v>
      </c>
      <c r="G1393" s="432">
        <v>377454</v>
      </c>
      <c r="H1393" s="433">
        <v>43084</v>
      </c>
      <c r="I1393" s="461">
        <v>377454</v>
      </c>
    </row>
    <row r="1394" spans="1:9" ht="22.8" x14ac:dyDescent="0.3">
      <c r="A1394" s="473" t="s">
        <v>4125</v>
      </c>
      <c r="B1394" s="428" t="s">
        <v>5101</v>
      </c>
      <c r="C1394" s="429">
        <v>50437</v>
      </c>
      <c r="D1394" s="430" t="s">
        <v>1909</v>
      </c>
      <c r="E1394" s="431" t="s">
        <v>2813</v>
      </c>
      <c r="F1394" s="427" t="s">
        <v>5102</v>
      </c>
      <c r="G1394" s="432">
        <v>622264</v>
      </c>
      <c r="H1394" s="433">
        <v>43115</v>
      </c>
      <c r="I1394" s="461">
        <v>622264</v>
      </c>
    </row>
    <row r="1395" spans="1:9" ht="22.8" x14ac:dyDescent="0.3">
      <c r="A1395" s="473" t="s">
        <v>4125</v>
      </c>
      <c r="B1395" s="428" t="s">
        <v>5103</v>
      </c>
      <c r="C1395" s="429">
        <v>50029</v>
      </c>
      <c r="D1395" s="430" t="s">
        <v>1909</v>
      </c>
      <c r="E1395" s="431" t="s">
        <v>2813</v>
      </c>
      <c r="F1395" s="427" t="s">
        <v>5104</v>
      </c>
      <c r="G1395" s="432">
        <v>240010</v>
      </c>
      <c r="H1395" s="433">
        <v>43146</v>
      </c>
      <c r="I1395" s="461">
        <v>240010</v>
      </c>
    </row>
    <row r="1396" spans="1:9" ht="22.8" x14ac:dyDescent="0.3">
      <c r="A1396" s="473" t="s">
        <v>4125</v>
      </c>
      <c r="B1396" s="428" t="s">
        <v>5105</v>
      </c>
      <c r="C1396" s="429">
        <v>50067</v>
      </c>
      <c r="D1396" s="430" t="s">
        <v>1909</v>
      </c>
      <c r="E1396" s="431" t="s">
        <v>2813</v>
      </c>
      <c r="F1396" s="427" t="s">
        <v>5106</v>
      </c>
      <c r="G1396" s="432">
        <v>250082</v>
      </c>
      <c r="H1396" s="433">
        <v>43174</v>
      </c>
      <c r="I1396" s="461">
        <v>250082</v>
      </c>
    </row>
    <row r="1397" spans="1:9" ht="22.8" x14ac:dyDescent="0.3">
      <c r="A1397" s="473" t="s">
        <v>4125</v>
      </c>
      <c r="B1397" s="428" t="s">
        <v>5107</v>
      </c>
      <c r="C1397" s="429">
        <v>50106</v>
      </c>
      <c r="D1397" s="430" t="s">
        <v>1909</v>
      </c>
      <c r="E1397" s="431" t="s">
        <v>2813</v>
      </c>
      <c r="F1397" s="427" t="s">
        <v>5108</v>
      </c>
      <c r="G1397" s="432">
        <v>300859</v>
      </c>
      <c r="H1397" s="433">
        <v>43205</v>
      </c>
      <c r="I1397" s="461">
        <v>300859</v>
      </c>
    </row>
    <row r="1398" spans="1:9" ht="22.8" x14ac:dyDescent="0.3">
      <c r="A1398" s="473" t="s">
        <v>4125</v>
      </c>
      <c r="B1398" s="428" t="s">
        <v>5109</v>
      </c>
      <c r="C1398" s="429">
        <v>50142</v>
      </c>
      <c r="D1398" s="430" t="s">
        <v>1909</v>
      </c>
      <c r="E1398" s="431" t="s">
        <v>2813</v>
      </c>
      <c r="F1398" s="427" t="s">
        <v>5110</v>
      </c>
      <c r="G1398" s="432">
        <v>268675</v>
      </c>
      <c r="H1398" s="433">
        <v>43235</v>
      </c>
      <c r="I1398" s="461">
        <v>268675</v>
      </c>
    </row>
    <row r="1399" spans="1:9" ht="22.8" x14ac:dyDescent="0.3">
      <c r="A1399" s="473" t="s">
        <v>4125</v>
      </c>
      <c r="B1399" s="428" t="s">
        <v>5111</v>
      </c>
      <c r="C1399" s="429">
        <v>50178</v>
      </c>
      <c r="D1399" s="430" t="s">
        <v>1909</v>
      </c>
      <c r="E1399" s="431" t="s">
        <v>2813</v>
      </c>
      <c r="F1399" s="427" t="s">
        <v>5112</v>
      </c>
      <c r="G1399" s="432">
        <v>266337</v>
      </c>
      <c r="H1399" s="433">
        <v>43266</v>
      </c>
      <c r="I1399" s="461">
        <v>266337</v>
      </c>
    </row>
    <row r="1400" spans="1:9" ht="22.8" x14ac:dyDescent="0.3">
      <c r="A1400" s="473" t="s">
        <v>4125</v>
      </c>
      <c r="B1400" s="428" t="s">
        <v>5113</v>
      </c>
      <c r="C1400" s="429">
        <v>50212</v>
      </c>
      <c r="D1400" s="430" t="s">
        <v>1909</v>
      </c>
      <c r="E1400" s="431" t="s">
        <v>2813</v>
      </c>
      <c r="F1400" s="427" t="s">
        <v>5114</v>
      </c>
      <c r="G1400" s="432">
        <v>401745</v>
      </c>
      <c r="H1400" s="433">
        <v>43296</v>
      </c>
      <c r="I1400" s="461">
        <v>401745</v>
      </c>
    </row>
    <row r="1401" spans="1:9" ht="22.8" x14ac:dyDescent="0.3">
      <c r="A1401" s="473" t="s">
        <v>4125</v>
      </c>
      <c r="B1401" s="428" t="s">
        <v>5115</v>
      </c>
      <c r="C1401" s="429">
        <v>50252</v>
      </c>
      <c r="D1401" s="430" t="s">
        <v>1909</v>
      </c>
      <c r="E1401" s="431" t="s">
        <v>2813</v>
      </c>
      <c r="F1401" s="427" t="s">
        <v>5116</v>
      </c>
      <c r="G1401" s="432">
        <v>284589</v>
      </c>
      <c r="H1401" s="433">
        <v>43327</v>
      </c>
      <c r="I1401" s="461">
        <v>284589</v>
      </c>
    </row>
    <row r="1402" spans="1:9" ht="22.8" x14ac:dyDescent="0.3">
      <c r="A1402" s="473" t="s">
        <v>4125</v>
      </c>
      <c r="B1402" s="428" t="s">
        <v>5117</v>
      </c>
      <c r="C1402" s="429">
        <v>50285</v>
      </c>
      <c r="D1402" s="430" t="s">
        <v>1909</v>
      </c>
      <c r="E1402" s="431" t="s">
        <v>2813</v>
      </c>
      <c r="F1402" s="427" t="s">
        <v>5118</v>
      </c>
      <c r="G1402" s="432">
        <v>251019</v>
      </c>
      <c r="H1402" s="433">
        <v>43358</v>
      </c>
      <c r="I1402" s="461">
        <v>251019</v>
      </c>
    </row>
    <row r="1403" spans="1:9" ht="22.8" x14ac:dyDescent="0.3">
      <c r="A1403" s="473" t="s">
        <v>4125</v>
      </c>
      <c r="B1403" s="428" t="s">
        <v>5119</v>
      </c>
      <c r="C1403" s="429">
        <v>50317</v>
      </c>
      <c r="D1403" s="430" t="s">
        <v>1909</v>
      </c>
      <c r="E1403" s="431" t="s">
        <v>2813</v>
      </c>
      <c r="F1403" s="427" t="s">
        <v>5120</v>
      </c>
      <c r="G1403" s="432">
        <v>269727</v>
      </c>
      <c r="H1403" s="433">
        <v>43388</v>
      </c>
      <c r="I1403" s="461">
        <v>269727</v>
      </c>
    </row>
    <row r="1404" spans="1:9" ht="22.8" x14ac:dyDescent="0.3">
      <c r="A1404" s="473" t="s">
        <v>4125</v>
      </c>
      <c r="B1404" s="428" t="s">
        <v>5121</v>
      </c>
      <c r="C1404" s="429">
        <v>50352</v>
      </c>
      <c r="D1404" s="430" t="s">
        <v>1909</v>
      </c>
      <c r="E1404" s="431" t="s">
        <v>2813</v>
      </c>
      <c r="F1404" s="427" t="s">
        <v>2821</v>
      </c>
      <c r="G1404" s="432">
        <v>295728</v>
      </c>
      <c r="H1404" s="433">
        <v>43419</v>
      </c>
      <c r="I1404" s="461">
        <v>295728</v>
      </c>
    </row>
    <row r="1405" spans="1:9" ht="22.8" x14ac:dyDescent="0.3">
      <c r="A1405" s="473" t="s">
        <v>4125</v>
      </c>
      <c r="B1405" s="428" t="s">
        <v>5122</v>
      </c>
      <c r="C1405" s="429">
        <v>50394</v>
      </c>
      <c r="D1405" s="430" t="s">
        <v>1909</v>
      </c>
      <c r="E1405" s="431" t="s">
        <v>2813</v>
      </c>
      <c r="F1405" s="427" t="s">
        <v>5123</v>
      </c>
      <c r="G1405" s="432">
        <v>321903</v>
      </c>
      <c r="H1405" s="433">
        <v>43449</v>
      </c>
      <c r="I1405" s="461">
        <v>321903</v>
      </c>
    </row>
    <row r="1406" spans="1:9" ht="22.8" x14ac:dyDescent="0.3">
      <c r="A1406" s="473" t="s">
        <v>4125</v>
      </c>
      <c r="B1406" s="428" t="s">
        <v>5124</v>
      </c>
      <c r="C1406" s="429">
        <v>50448</v>
      </c>
      <c r="D1406" s="430" t="s">
        <v>1909</v>
      </c>
      <c r="E1406" s="431" t="s">
        <v>2813</v>
      </c>
      <c r="F1406" s="427" t="s">
        <v>2817</v>
      </c>
      <c r="G1406" s="432">
        <v>505163</v>
      </c>
      <c r="H1406" s="433">
        <v>43115</v>
      </c>
      <c r="I1406" s="461">
        <v>505163</v>
      </c>
    </row>
    <row r="1407" spans="1:9" ht="22.8" x14ac:dyDescent="0.3">
      <c r="A1407" s="473" t="s">
        <v>4125</v>
      </c>
      <c r="B1407" s="428" t="s">
        <v>5125</v>
      </c>
      <c r="C1407" s="429">
        <v>50041</v>
      </c>
      <c r="D1407" s="430" t="s">
        <v>1909</v>
      </c>
      <c r="E1407" s="431" t="s">
        <v>2813</v>
      </c>
      <c r="F1407" s="427" t="s">
        <v>2834</v>
      </c>
      <c r="G1407" s="432">
        <v>252683</v>
      </c>
      <c r="H1407" s="433">
        <v>43511</v>
      </c>
      <c r="I1407" s="461">
        <v>252683</v>
      </c>
    </row>
    <row r="1408" spans="1:9" ht="22.8" x14ac:dyDescent="0.3">
      <c r="A1408" s="473" t="s">
        <v>4125</v>
      </c>
      <c r="B1408" s="428" t="s">
        <v>5126</v>
      </c>
      <c r="C1408" s="429">
        <v>50075</v>
      </c>
      <c r="D1408" s="430" t="s">
        <v>1909</v>
      </c>
      <c r="E1408" s="431" t="s">
        <v>2813</v>
      </c>
      <c r="F1408" s="427" t="s">
        <v>2832</v>
      </c>
      <c r="G1408" s="432">
        <v>256653</v>
      </c>
      <c r="H1408" s="433">
        <v>43539</v>
      </c>
      <c r="I1408" s="461">
        <v>256653</v>
      </c>
    </row>
    <row r="1409" spans="1:9" ht="22.8" x14ac:dyDescent="0.3">
      <c r="A1409" s="473" t="s">
        <v>4125</v>
      </c>
      <c r="B1409" s="428" t="s">
        <v>5127</v>
      </c>
      <c r="C1409" s="429">
        <v>50106</v>
      </c>
      <c r="D1409" s="430" t="s">
        <v>1909</v>
      </c>
      <c r="E1409" s="431" t="s">
        <v>2813</v>
      </c>
      <c r="F1409" s="427" t="s">
        <v>2833</v>
      </c>
      <c r="G1409" s="432">
        <v>254457</v>
      </c>
      <c r="H1409" s="433">
        <v>43570</v>
      </c>
      <c r="I1409" s="461">
        <v>254457</v>
      </c>
    </row>
    <row r="1410" spans="1:9" ht="22.8" x14ac:dyDescent="0.3">
      <c r="A1410" s="473" t="s">
        <v>4125</v>
      </c>
      <c r="B1410" s="428" t="s">
        <v>5128</v>
      </c>
      <c r="C1410" s="429">
        <v>50140</v>
      </c>
      <c r="D1410" s="430" t="s">
        <v>1909</v>
      </c>
      <c r="E1410" s="431" t="s">
        <v>2813</v>
      </c>
      <c r="F1410" s="427" t="s">
        <v>2827</v>
      </c>
      <c r="G1410" s="432">
        <v>279494</v>
      </c>
      <c r="H1410" s="433">
        <v>43600</v>
      </c>
      <c r="I1410" s="461">
        <v>279494</v>
      </c>
    </row>
    <row r="1411" spans="1:9" ht="22.8" x14ac:dyDescent="0.3">
      <c r="A1411" s="473" t="s">
        <v>4125</v>
      </c>
      <c r="B1411" s="428" t="s">
        <v>5129</v>
      </c>
      <c r="C1411" s="429">
        <v>50171</v>
      </c>
      <c r="D1411" s="430" t="s">
        <v>1909</v>
      </c>
      <c r="E1411" s="431" t="s">
        <v>2813</v>
      </c>
      <c r="F1411" s="427" t="s">
        <v>2818</v>
      </c>
      <c r="G1411" s="432">
        <v>460892</v>
      </c>
      <c r="H1411" s="433">
        <v>43631</v>
      </c>
      <c r="I1411" s="461">
        <v>460892</v>
      </c>
    </row>
    <row r="1412" spans="1:9" ht="22.8" x14ac:dyDescent="0.3">
      <c r="A1412" s="473" t="s">
        <v>4125</v>
      </c>
      <c r="B1412" s="428" t="s">
        <v>5130</v>
      </c>
      <c r="C1412" s="429">
        <v>50204</v>
      </c>
      <c r="D1412" s="430" t="s">
        <v>1909</v>
      </c>
      <c r="E1412" s="431" t="s">
        <v>2813</v>
      </c>
      <c r="F1412" s="427" t="s">
        <v>2824</v>
      </c>
      <c r="G1412" s="432">
        <v>281514</v>
      </c>
      <c r="H1412" s="433">
        <v>43661</v>
      </c>
      <c r="I1412" s="461">
        <v>281514</v>
      </c>
    </row>
    <row r="1413" spans="1:9" ht="22.8" x14ac:dyDescent="0.3">
      <c r="A1413" s="473" t="s">
        <v>4125</v>
      </c>
      <c r="B1413" s="428" t="s">
        <v>5131</v>
      </c>
      <c r="C1413" s="429" t="s">
        <v>2825</v>
      </c>
      <c r="D1413" s="430" t="s">
        <v>1909</v>
      </c>
      <c r="E1413" s="431" t="s">
        <v>2813</v>
      </c>
      <c r="F1413" s="427" t="s">
        <v>2826</v>
      </c>
      <c r="G1413" s="432">
        <v>281376</v>
      </c>
      <c r="H1413" s="433" t="s">
        <v>5132</v>
      </c>
      <c r="I1413" s="461">
        <v>281376</v>
      </c>
    </row>
    <row r="1414" spans="1:9" ht="22.8" x14ac:dyDescent="0.3">
      <c r="A1414" s="473" t="s">
        <v>4125</v>
      </c>
      <c r="B1414" s="428" t="s">
        <v>5133</v>
      </c>
      <c r="C1414" s="429" t="s">
        <v>2822</v>
      </c>
      <c r="D1414" s="430" t="s">
        <v>1909</v>
      </c>
      <c r="E1414" s="431" t="s">
        <v>2813</v>
      </c>
      <c r="F1414" s="427" t="s">
        <v>2823</v>
      </c>
      <c r="G1414" s="432">
        <v>281528</v>
      </c>
      <c r="H1414" s="433" t="s">
        <v>5134</v>
      </c>
      <c r="I1414" s="461">
        <v>281528</v>
      </c>
    </row>
    <row r="1415" spans="1:9" ht="22.8" x14ac:dyDescent="0.3">
      <c r="A1415" s="473" t="s">
        <v>4125</v>
      </c>
      <c r="B1415" s="428" t="s">
        <v>5135</v>
      </c>
      <c r="C1415" s="429" t="s">
        <v>2828</v>
      </c>
      <c r="D1415" s="430" t="s">
        <v>1909</v>
      </c>
      <c r="E1415" s="431" t="s">
        <v>2813</v>
      </c>
      <c r="F1415" s="427" t="s">
        <v>2829</v>
      </c>
      <c r="G1415" s="432">
        <v>267278</v>
      </c>
      <c r="H1415" s="433" t="s">
        <v>5136</v>
      </c>
      <c r="I1415" s="461">
        <v>267278</v>
      </c>
    </row>
    <row r="1416" spans="1:9" ht="22.8" x14ac:dyDescent="0.3">
      <c r="A1416" s="473" t="s">
        <v>4125</v>
      </c>
      <c r="B1416" s="428" t="s">
        <v>5137</v>
      </c>
      <c r="C1416" s="429" t="s">
        <v>2830</v>
      </c>
      <c r="D1416" s="430" t="s">
        <v>1909</v>
      </c>
      <c r="E1416" s="431" t="s">
        <v>2813</v>
      </c>
      <c r="F1416" s="427" t="s">
        <v>2831</v>
      </c>
      <c r="G1416" s="432">
        <v>259097</v>
      </c>
      <c r="H1416" s="433" t="s">
        <v>5138</v>
      </c>
      <c r="I1416" s="461">
        <v>259097</v>
      </c>
    </row>
    <row r="1417" spans="1:9" ht="22.8" x14ac:dyDescent="0.3">
      <c r="A1417" s="473" t="s">
        <v>4125</v>
      </c>
      <c r="B1417" s="428" t="s">
        <v>5139</v>
      </c>
      <c r="C1417" s="429" t="s">
        <v>2819</v>
      </c>
      <c r="D1417" s="430" t="s">
        <v>1909</v>
      </c>
      <c r="E1417" s="431" t="s">
        <v>2813</v>
      </c>
      <c r="F1417" s="427" t="s">
        <v>2820</v>
      </c>
      <c r="G1417" s="432">
        <v>386834</v>
      </c>
      <c r="H1417" s="433" t="s">
        <v>5140</v>
      </c>
      <c r="I1417" s="461">
        <v>386834</v>
      </c>
    </row>
    <row r="1418" spans="1:9" ht="22.8" x14ac:dyDescent="0.3">
      <c r="A1418" s="473" t="s">
        <v>4125</v>
      </c>
      <c r="B1418" s="428" t="s">
        <v>5141</v>
      </c>
      <c r="C1418" s="429" t="s">
        <v>2815</v>
      </c>
      <c r="D1418" s="430" t="s">
        <v>1909</v>
      </c>
      <c r="E1418" s="431" t="s">
        <v>2813</v>
      </c>
      <c r="F1418" s="427" t="s">
        <v>2816</v>
      </c>
      <c r="G1418" s="432">
        <v>528300</v>
      </c>
      <c r="H1418" s="433" t="s">
        <v>5142</v>
      </c>
      <c r="I1418" s="461">
        <v>528300</v>
      </c>
    </row>
    <row r="1419" spans="1:9" ht="14.4" x14ac:dyDescent="0.3">
      <c r="A1419" s="473" t="s">
        <v>4126</v>
      </c>
      <c r="B1419" s="428">
        <v>42978</v>
      </c>
      <c r="C1419" s="429">
        <v>55336</v>
      </c>
      <c r="D1419" s="430">
        <v>42948</v>
      </c>
      <c r="E1419" s="431" t="s">
        <v>2802</v>
      </c>
      <c r="F1419" s="427" t="s">
        <v>2835</v>
      </c>
      <c r="G1419" s="432">
        <v>398523</v>
      </c>
      <c r="H1419" s="433"/>
      <c r="I1419" s="461">
        <v>398523</v>
      </c>
    </row>
    <row r="1420" spans="1:9" ht="14.4" x14ac:dyDescent="0.3">
      <c r="A1420" s="473" t="s">
        <v>4126</v>
      </c>
      <c r="B1420" s="428">
        <v>43008</v>
      </c>
      <c r="C1420" s="429">
        <v>55453</v>
      </c>
      <c r="D1420" s="430">
        <v>42979</v>
      </c>
      <c r="E1420" s="431" t="s">
        <v>2802</v>
      </c>
      <c r="F1420" s="427" t="s">
        <v>2835</v>
      </c>
      <c r="G1420" s="432">
        <v>904009</v>
      </c>
      <c r="H1420" s="433"/>
      <c r="I1420" s="461">
        <v>904009</v>
      </c>
    </row>
    <row r="1421" spans="1:9" ht="14.4" x14ac:dyDescent="0.3">
      <c r="A1421" s="473" t="s">
        <v>4126</v>
      </c>
      <c r="B1421" s="428">
        <v>43039</v>
      </c>
      <c r="C1421" s="429">
        <v>55509</v>
      </c>
      <c r="D1421" s="430">
        <v>42979</v>
      </c>
      <c r="E1421" s="431" t="s">
        <v>2802</v>
      </c>
      <c r="F1421" s="427" t="s">
        <v>2835</v>
      </c>
      <c r="G1421" s="432">
        <v>272574.77</v>
      </c>
      <c r="H1421" s="433"/>
      <c r="I1421" s="461">
        <v>272574.77</v>
      </c>
    </row>
    <row r="1422" spans="1:9" ht="14.4" x14ac:dyDescent="0.3">
      <c r="A1422" s="473" t="s">
        <v>4126</v>
      </c>
      <c r="B1422" s="428">
        <v>43069</v>
      </c>
      <c r="C1422" s="429">
        <v>55617</v>
      </c>
      <c r="D1422" s="430">
        <v>43040</v>
      </c>
      <c r="E1422" s="431" t="s">
        <v>2802</v>
      </c>
      <c r="F1422" s="427" t="s">
        <v>2835</v>
      </c>
      <c r="G1422" s="432">
        <v>700854</v>
      </c>
      <c r="H1422" s="433"/>
      <c r="I1422" s="461">
        <v>700854</v>
      </c>
    </row>
    <row r="1423" spans="1:9" ht="14.4" x14ac:dyDescent="0.3">
      <c r="A1423" s="473" t="s">
        <v>4126</v>
      </c>
      <c r="B1423" s="428">
        <v>43100</v>
      </c>
      <c r="C1423" s="429">
        <v>55697</v>
      </c>
      <c r="D1423" s="430">
        <v>43070</v>
      </c>
      <c r="E1423" s="431" t="s">
        <v>2802</v>
      </c>
      <c r="F1423" s="427" t="s">
        <v>2835</v>
      </c>
      <c r="G1423" s="432">
        <v>662553</v>
      </c>
      <c r="H1423" s="433"/>
      <c r="I1423" s="461">
        <v>662553</v>
      </c>
    </row>
    <row r="1424" spans="1:9" ht="14.4" x14ac:dyDescent="0.3">
      <c r="A1424" s="473" t="s">
        <v>4126</v>
      </c>
      <c r="B1424" s="428">
        <v>43190</v>
      </c>
      <c r="C1424" s="429">
        <v>55184</v>
      </c>
      <c r="D1424" s="430" t="s">
        <v>2836</v>
      </c>
      <c r="E1424" s="431" t="s">
        <v>2802</v>
      </c>
      <c r="F1424" s="427" t="s">
        <v>2835</v>
      </c>
      <c r="G1424" s="432">
        <v>101214</v>
      </c>
      <c r="H1424" s="433"/>
      <c r="I1424" s="461">
        <v>101214</v>
      </c>
    </row>
    <row r="1425" spans="1:9" ht="14.4" x14ac:dyDescent="0.3">
      <c r="A1425" s="473" t="s">
        <v>4126</v>
      </c>
      <c r="B1425" s="428">
        <v>43280</v>
      </c>
      <c r="C1425" s="429">
        <v>55431</v>
      </c>
      <c r="D1425" s="430">
        <v>43252</v>
      </c>
      <c r="E1425" s="431" t="s">
        <v>2802</v>
      </c>
      <c r="F1425" s="427" t="s">
        <v>2835</v>
      </c>
      <c r="G1425" s="432">
        <v>765390</v>
      </c>
      <c r="H1425" s="433"/>
      <c r="I1425" s="461">
        <v>765390</v>
      </c>
    </row>
    <row r="1426" spans="1:9" ht="14.4" x14ac:dyDescent="0.3">
      <c r="A1426" s="473" t="s">
        <v>4126</v>
      </c>
      <c r="B1426" s="428">
        <v>43312</v>
      </c>
      <c r="C1426" s="429">
        <v>55491</v>
      </c>
      <c r="D1426" s="430">
        <v>43282</v>
      </c>
      <c r="E1426" s="431" t="s">
        <v>2802</v>
      </c>
      <c r="F1426" s="427" t="s">
        <v>2835</v>
      </c>
      <c r="G1426" s="432">
        <v>799181</v>
      </c>
      <c r="H1426" s="433"/>
      <c r="I1426" s="461">
        <v>799181</v>
      </c>
    </row>
    <row r="1427" spans="1:9" ht="14.4" x14ac:dyDescent="0.3">
      <c r="A1427" s="473" t="s">
        <v>4126</v>
      </c>
      <c r="B1427" s="428">
        <v>43404</v>
      </c>
      <c r="C1427" s="429">
        <v>55749</v>
      </c>
      <c r="D1427" s="430">
        <v>43374</v>
      </c>
      <c r="E1427" s="431" t="s">
        <v>2802</v>
      </c>
      <c r="F1427" s="427" t="s">
        <v>2835</v>
      </c>
      <c r="G1427" s="432">
        <v>1023989</v>
      </c>
      <c r="H1427" s="433"/>
      <c r="I1427" s="461">
        <v>1023989</v>
      </c>
    </row>
    <row r="1428" spans="1:9" ht="14.4" x14ac:dyDescent="0.3">
      <c r="A1428" s="473" t="s">
        <v>4126</v>
      </c>
      <c r="B1428" s="428">
        <v>43434</v>
      </c>
      <c r="C1428" s="429">
        <v>55819</v>
      </c>
      <c r="D1428" s="430">
        <v>43405</v>
      </c>
      <c r="E1428" s="431" t="s">
        <v>2802</v>
      </c>
      <c r="F1428" s="427" t="s">
        <v>2835</v>
      </c>
      <c r="G1428" s="432">
        <v>600912.86</v>
      </c>
      <c r="H1428" s="433"/>
      <c r="I1428" s="461">
        <v>600912.86</v>
      </c>
    </row>
    <row r="1429" spans="1:9" ht="14.4" x14ac:dyDescent="0.3">
      <c r="A1429" s="473" t="s">
        <v>4126</v>
      </c>
      <c r="B1429" s="428">
        <v>43465</v>
      </c>
      <c r="C1429" s="429">
        <v>55905</v>
      </c>
      <c r="D1429" s="430">
        <v>43435</v>
      </c>
      <c r="E1429" s="431" t="s">
        <v>2802</v>
      </c>
      <c r="F1429" s="427" t="s">
        <v>2835</v>
      </c>
      <c r="G1429" s="432">
        <v>1828396.41</v>
      </c>
      <c r="H1429" s="433"/>
      <c r="I1429" s="461">
        <v>1828396.41</v>
      </c>
    </row>
    <row r="1430" spans="1:9" ht="14.4" x14ac:dyDescent="0.3">
      <c r="A1430" s="473" t="s">
        <v>4126</v>
      </c>
      <c r="B1430" s="428">
        <v>43585</v>
      </c>
      <c r="C1430" s="429">
        <v>55376</v>
      </c>
      <c r="D1430" s="430">
        <v>43556</v>
      </c>
      <c r="E1430" s="431" t="s">
        <v>2802</v>
      </c>
      <c r="F1430" s="427" t="s">
        <v>2835</v>
      </c>
      <c r="G1430" s="432">
        <v>3954009</v>
      </c>
      <c r="H1430" s="433"/>
      <c r="I1430" s="461">
        <v>3954009</v>
      </c>
    </row>
    <row r="1431" spans="1:9" ht="14.4" x14ac:dyDescent="0.3">
      <c r="A1431" s="473" t="s">
        <v>4126</v>
      </c>
      <c r="B1431" s="428">
        <v>43616</v>
      </c>
      <c r="C1431" s="429">
        <v>55449</v>
      </c>
      <c r="D1431" s="430">
        <v>43586</v>
      </c>
      <c r="E1431" s="431" t="s">
        <v>2802</v>
      </c>
      <c r="F1431" s="427" t="s">
        <v>2835</v>
      </c>
      <c r="G1431" s="432">
        <v>1411429</v>
      </c>
      <c r="H1431" s="433"/>
      <c r="I1431" s="461">
        <v>1411429</v>
      </c>
    </row>
    <row r="1432" spans="1:9" ht="14.4" x14ac:dyDescent="0.3">
      <c r="A1432" s="473" t="s">
        <v>4126</v>
      </c>
      <c r="B1432" s="428">
        <v>43646</v>
      </c>
      <c r="C1432" s="429">
        <v>55508</v>
      </c>
      <c r="D1432" s="430">
        <v>43617</v>
      </c>
      <c r="E1432" s="431" t="s">
        <v>2802</v>
      </c>
      <c r="F1432" s="427" t="s">
        <v>2835</v>
      </c>
      <c r="G1432" s="432">
        <v>235169</v>
      </c>
      <c r="H1432" s="433"/>
      <c r="I1432" s="461">
        <v>235169</v>
      </c>
    </row>
    <row r="1433" spans="1:9" ht="14.4" x14ac:dyDescent="0.3">
      <c r="A1433" s="473" t="s">
        <v>4126</v>
      </c>
      <c r="B1433" s="428">
        <v>43677</v>
      </c>
      <c r="C1433" s="429" t="s">
        <v>2837</v>
      </c>
      <c r="D1433" s="430">
        <v>43647</v>
      </c>
      <c r="E1433" s="431" t="s">
        <v>2802</v>
      </c>
      <c r="F1433" s="427" t="s">
        <v>2835</v>
      </c>
      <c r="G1433" s="432">
        <v>263485</v>
      </c>
      <c r="H1433" s="433"/>
      <c r="I1433" s="461">
        <v>263485</v>
      </c>
    </row>
    <row r="1434" spans="1:9" ht="14.4" x14ac:dyDescent="0.3">
      <c r="A1434" s="473" t="s">
        <v>4126</v>
      </c>
      <c r="B1434" s="428">
        <v>43708</v>
      </c>
      <c r="C1434" s="429" t="s">
        <v>2838</v>
      </c>
      <c r="D1434" s="430">
        <v>43678</v>
      </c>
      <c r="E1434" s="431" t="s">
        <v>2802</v>
      </c>
      <c r="F1434" s="427" t="s">
        <v>2835</v>
      </c>
      <c r="G1434" s="432">
        <v>280809</v>
      </c>
      <c r="H1434" s="433"/>
      <c r="I1434" s="461">
        <v>280809</v>
      </c>
    </row>
    <row r="1435" spans="1:9" ht="14.4" x14ac:dyDescent="0.3">
      <c r="A1435" s="473" t="s">
        <v>4126</v>
      </c>
      <c r="B1435" s="428">
        <v>43738</v>
      </c>
      <c r="C1435" s="429" t="s">
        <v>2839</v>
      </c>
      <c r="D1435" s="430">
        <v>43709</v>
      </c>
      <c r="E1435" s="431" t="s">
        <v>2802</v>
      </c>
      <c r="F1435" s="427" t="s">
        <v>2835</v>
      </c>
      <c r="G1435" s="432">
        <v>712967</v>
      </c>
      <c r="H1435" s="433"/>
      <c r="I1435" s="461">
        <v>712967</v>
      </c>
    </row>
    <row r="1436" spans="1:9" ht="14.4" x14ac:dyDescent="0.3">
      <c r="A1436" s="473" t="s">
        <v>4126</v>
      </c>
      <c r="B1436" s="428">
        <v>43769</v>
      </c>
      <c r="C1436" s="429" t="s">
        <v>2840</v>
      </c>
      <c r="D1436" s="430">
        <v>43739</v>
      </c>
      <c r="E1436" s="431" t="s">
        <v>2802</v>
      </c>
      <c r="F1436" s="427" t="s">
        <v>2835</v>
      </c>
      <c r="G1436" s="432">
        <v>418724</v>
      </c>
      <c r="H1436" s="433"/>
      <c r="I1436" s="461">
        <v>418724</v>
      </c>
    </row>
    <row r="1437" spans="1:9" ht="14.4" x14ac:dyDescent="0.3">
      <c r="A1437" s="473" t="s">
        <v>4126</v>
      </c>
      <c r="B1437" s="428">
        <v>43799</v>
      </c>
      <c r="C1437" s="429" t="s">
        <v>2951</v>
      </c>
      <c r="D1437" s="430">
        <v>43770</v>
      </c>
      <c r="E1437" s="431" t="s">
        <v>2802</v>
      </c>
      <c r="F1437" s="427" t="s">
        <v>2835</v>
      </c>
      <c r="G1437" s="432">
        <v>90026</v>
      </c>
      <c r="H1437" s="433"/>
      <c r="I1437" s="461">
        <v>900026</v>
      </c>
    </row>
    <row r="1438" spans="1:9" ht="14.4" x14ac:dyDescent="0.3">
      <c r="A1438" s="473" t="s">
        <v>4126</v>
      </c>
      <c r="B1438" s="428">
        <v>43861</v>
      </c>
      <c r="C1438" s="429" t="s">
        <v>2952</v>
      </c>
      <c r="D1438" s="430">
        <v>43831</v>
      </c>
      <c r="E1438" s="431" t="s">
        <v>2802</v>
      </c>
      <c r="F1438" s="427" t="s">
        <v>2835</v>
      </c>
      <c r="G1438" s="432">
        <v>836135</v>
      </c>
      <c r="H1438" s="433"/>
      <c r="I1438" s="461">
        <v>836135</v>
      </c>
    </row>
    <row r="1439" spans="1:9" ht="14.4" x14ac:dyDescent="0.3">
      <c r="A1439" s="473" t="s">
        <v>4126</v>
      </c>
      <c r="B1439" s="428">
        <v>44104</v>
      </c>
      <c r="C1439" s="429" t="s">
        <v>2675</v>
      </c>
      <c r="D1439" s="430">
        <v>44104</v>
      </c>
      <c r="E1439" s="431" t="s">
        <v>2802</v>
      </c>
      <c r="F1439" s="427" t="s">
        <v>2835</v>
      </c>
      <c r="G1439" s="432">
        <v>1100605</v>
      </c>
      <c r="H1439" s="433"/>
      <c r="I1439" s="461">
        <v>1100605</v>
      </c>
    </row>
    <row r="1440" spans="1:9" ht="14.4" x14ac:dyDescent="0.3">
      <c r="A1440" s="473" t="s">
        <v>4127</v>
      </c>
      <c r="B1440" s="428">
        <v>43312</v>
      </c>
      <c r="C1440" s="429">
        <v>30609</v>
      </c>
      <c r="D1440" s="430">
        <v>35</v>
      </c>
      <c r="E1440" s="431" t="s">
        <v>2800</v>
      </c>
      <c r="F1440" s="427" t="s">
        <v>2799</v>
      </c>
      <c r="G1440" s="432">
        <v>2600</v>
      </c>
      <c r="H1440" s="433"/>
      <c r="I1440" s="461">
        <v>2600</v>
      </c>
    </row>
    <row r="1441" spans="1:9" ht="22.8" x14ac:dyDescent="0.3">
      <c r="A1441" s="473" t="s">
        <v>2942</v>
      </c>
      <c r="B1441" s="428" t="s">
        <v>5143</v>
      </c>
      <c r="C1441" s="429" t="s">
        <v>2943</v>
      </c>
      <c r="D1441" s="430" t="s">
        <v>1909</v>
      </c>
      <c r="E1441" s="431" t="s">
        <v>2813</v>
      </c>
      <c r="F1441" s="427" t="s">
        <v>2944</v>
      </c>
      <c r="G1441" s="432">
        <v>223771</v>
      </c>
      <c r="H1441" s="433" t="s">
        <v>5144</v>
      </c>
      <c r="I1441" s="461">
        <v>223771</v>
      </c>
    </row>
    <row r="1442" spans="1:9" ht="22.8" x14ac:dyDescent="0.3">
      <c r="A1442" s="473" t="s">
        <v>2942</v>
      </c>
      <c r="B1442" s="428" t="s">
        <v>5145</v>
      </c>
      <c r="C1442" s="429" t="s">
        <v>2945</v>
      </c>
      <c r="D1442" s="430" t="s">
        <v>1909</v>
      </c>
      <c r="E1442" s="431" t="s">
        <v>2813</v>
      </c>
      <c r="F1442" s="427" t="s">
        <v>2946</v>
      </c>
      <c r="G1442" s="432">
        <v>250169</v>
      </c>
      <c r="H1442" s="433" t="s">
        <v>5146</v>
      </c>
      <c r="I1442" s="461">
        <v>250169</v>
      </c>
    </row>
    <row r="1443" spans="1:9" ht="22.8" x14ac:dyDescent="0.3">
      <c r="A1443" s="473" t="s">
        <v>2942</v>
      </c>
      <c r="B1443" s="428" t="s">
        <v>5147</v>
      </c>
      <c r="C1443" s="429" t="s">
        <v>2947</v>
      </c>
      <c r="D1443" s="430" t="s">
        <v>1909</v>
      </c>
      <c r="E1443" s="431" t="s">
        <v>2813</v>
      </c>
      <c r="F1443" s="427" t="s">
        <v>2948</v>
      </c>
      <c r="G1443" s="432">
        <v>256032</v>
      </c>
      <c r="H1443" s="433" t="s">
        <v>5148</v>
      </c>
      <c r="I1443" s="461">
        <v>256032</v>
      </c>
    </row>
    <row r="1444" spans="1:9" ht="22.8" x14ac:dyDescent="0.3">
      <c r="A1444" s="473" t="s">
        <v>2942</v>
      </c>
      <c r="B1444" s="428" t="s">
        <v>5149</v>
      </c>
      <c r="C1444" s="429" t="s">
        <v>4121</v>
      </c>
      <c r="D1444" s="430" t="s">
        <v>1909</v>
      </c>
      <c r="E1444" s="431" t="s">
        <v>2813</v>
      </c>
      <c r="F1444" s="427" t="s">
        <v>5150</v>
      </c>
      <c r="G1444" s="432">
        <v>386437</v>
      </c>
      <c r="H1444" s="433" t="s">
        <v>5151</v>
      </c>
      <c r="I1444" s="461">
        <v>386437</v>
      </c>
    </row>
    <row r="1445" spans="1:9" ht="22.8" x14ac:dyDescent="0.3">
      <c r="A1445" s="473" t="s">
        <v>2942</v>
      </c>
      <c r="B1445" s="428" t="s">
        <v>5152</v>
      </c>
      <c r="C1445" s="429" t="s">
        <v>4122</v>
      </c>
      <c r="D1445" s="430" t="s">
        <v>1909</v>
      </c>
      <c r="E1445" s="431" t="s">
        <v>2813</v>
      </c>
      <c r="F1445" s="427" t="s">
        <v>5153</v>
      </c>
      <c r="G1445" s="432">
        <v>249225</v>
      </c>
      <c r="H1445" s="433" t="s">
        <v>5154</v>
      </c>
      <c r="I1445" s="461">
        <v>249225</v>
      </c>
    </row>
    <row r="1446" spans="1:9" ht="22.8" x14ac:dyDescent="0.3">
      <c r="A1446" s="473" t="s">
        <v>2942</v>
      </c>
      <c r="B1446" s="428" t="s">
        <v>5007</v>
      </c>
      <c r="C1446" s="429" t="s">
        <v>5155</v>
      </c>
      <c r="D1446" s="430" t="s">
        <v>1909</v>
      </c>
      <c r="E1446" s="431" t="s">
        <v>2813</v>
      </c>
      <c r="F1446" s="427" t="s">
        <v>5156</v>
      </c>
      <c r="G1446" s="432">
        <v>252916</v>
      </c>
      <c r="H1446" s="433" t="s">
        <v>5020</v>
      </c>
      <c r="I1446" s="461">
        <v>252916</v>
      </c>
    </row>
    <row r="1447" spans="1:9" ht="22.8" x14ac:dyDescent="0.3">
      <c r="A1447" s="473" t="s">
        <v>2942</v>
      </c>
      <c r="B1447" s="428" t="s">
        <v>5036</v>
      </c>
      <c r="C1447" s="429" t="s">
        <v>5157</v>
      </c>
      <c r="D1447" s="430" t="s">
        <v>1909</v>
      </c>
      <c r="E1447" s="431" t="s">
        <v>2813</v>
      </c>
      <c r="F1447" s="427" t="s">
        <v>5158</v>
      </c>
      <c r="G1447" s="432">
        <v>269503</v>
      </c>
      <c r="H1447" s="433" t="s">
        <v>5159</v>
      </c>
      <c r="I1447" s="461">
        <v>269503</v>
      </c>
    </row>
    <row r="1448" spans="1:9" ht="22.8" x14ac:dyDescent="0.3">
      <c r="A1448" s="473" t="s">
        <v>2942</v>
      </c>
      <c r="B1448" s="428" t="s">
        <v>5054</v>
      </c>
      <c r="C1448" s="429" t="s">
        <v>5160</v>
      </c>
      <c r="D1448" s="430" t="s">
        <v>1909</v>
      </c>
      <c r="E1448" s="431" t="s">
        <v>2813</v>
      </c>
      <c r="F1448" s="427" t="s">
        <v>5161</v>
      </c>
      <c r="G1448" s="432">
        <v>257906</v>
      </c>
      <c r="H1448" s="433" t="s">
        <v>5162</v>
      </c>
      <c r="I1448" s="461">
        <v>257906</v>
      </c>
    </row>
    <row r="1449" spans="1:9" ht="22.8" x14ac:dyDescent="0.3">
      <c r="A1449" s="473" t="s">
        <v>2942</v>
      </c>
      <c r="B1449" s="428" t="s">
        <v>5069</v>
      </c>
      <c r="C1449" s="429" t="s">
        <v>5163</v>
      </c>
      <c r="D1449" s="430" t="s">
        <v>1909</v>
      </c>
      <c r="E1449" s="431" t="s">
        <v>2813</v>
      </c>
      <c r="F1449" s="427" t="s">
        <v>5164</v>
      </c>
      <c r="G1449" s="432">
        <v>250527</v>
      </c>
      <c r="H1449" s="433" t="s">
        <v>5165</v>
      </c>
      <c r="I1449" s="461">
        <v>250527</v>
      </c>
    </row>
    <row r="1450" spans="1:9" ht="15" thickBot="1" x14ac:dyDescent="0.35">
      <c r="A1450" s="472" t="s">
        <v>5166</v>
      </c>
      <c r="B1450" s="471" t="s">
        <v>5069</v>
      </c>
      <c r="C1450" s="470" t="s">
        <v>5167</v>
      </c>
      <c r="D1450" s="469" t="s">
        <v>1909</v>
      </c>
      <c r="E1450" s="468" t="s">
        <v>5168</v>
      </c>
      <c r="F1450" s="467" t="s">
        <v>5169</v>
      </c>
      <c r="G1450" s="466">
        <v>1487</v>
      </c>
      <c r="H1450" s="465" t="s">
        <v>5165</v>
      </c>
      <c r="I1450" s="460">
        <f>+G1450</f>
        <v>1487</v>
      </c>
    </row>
    <row r="1451" spans="1:9" ht="14.4" x14ac:dyDescent="0.3">
      <c r="B1451" s="375"/>
      <c r="C1451" s="375"/>
      <c r="D1451" s="375"/>
      <c r="E1451" s="375"/>
      <c r="F1451" s="375"/>
      <c r="G1451" s="375"/>
      <c r="H1451" s="375"/>
      <c r="I1451" s="459"/>
    </row>
    <row r="1459" spans="1:9" ht="14.4" x14ac:dyDescent="0.3">
      <c r="B1459" s="104"/>
      <c r="C1459" s="104"/>
      <c r="D1459" s="104"/>
      <c r="E1459" s="104"/>
      <c r="G1459" s="104"/>
      <c r="I1459" s="458"/>
    </row>
    <row r="1460" spans="1:9" x14ac:dyDescent="0.35">
      <c r="A1460" s="107"/>
    </row>
  </sheetData>
  <autoFilter ref="A7:I1450">
    <sortState ref="A10:K1334">
      <sortCondition ref="A8:A1334"/>
    </sortState>
  </autoFilter>
  <mergeCells count="11">
    <mergeCell ref="I6:I7"/>
    <mergeCell ref="A2:I2"/>
    <mergeCell ref="A3:I3"/>
    <mergeCell ref="A4:I4"/>
    <mergeCell ref="A6:A7"/>
    <mergeCell ref="B6:C6"/>
    <mergeCell ref="D6:D7"/>
    <mergeCell ref="E6:E7"/>
    <mergeCell ref="F6:F7"/>
    <mergeCell ref="G6:G7"/>
    <mergeCell ref="H6:H7"/>
  </mergeCells>
  <printOptions horizontalCentered="1"/>
  <pageMargins left="0" right="0" top="0.43307086614173229" bottom="0.43307086614173229" header="0" footer="0"/>
  <pageSetup scale="67" fitToHeight="0" orientation="landscape" r:id="rId1"/>
  <headerFooter>
    <oddHeader>&amp;LNotas a los Estados Financieros&amp;R7.I.12</oddHeader>
    <oddFooter>&amp;C"Bajo protesta de decir verdad declaramos que los Estados Financieros y sus Notas, son razonablemente correctos y son responsabilidad del emisor"&amp;R&amp;P/&amp;N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41"/>
  <sheetViews>
    <sheetView zoomScaleNormal="100" workbookViewId="0">
      <selection activeCell="C17" sqref="C17"/>
    </sheetView>
  </sheetViews>
  <sheetFormatPr baseColWidth="10" defaultColWidth="11.44140625" defaultRowHeight="14.4" x14ac:dyDescent="0.3"/>
  <cols>
    <col min="1" max="1" width="2" style="68" customWidth="1"/>
    <col min="2" max="2" width="11.44140625" style="68"/>
    <col min="3" max="3" width="16.33203125" style="68" customWidth="1"/>
    <col min="4" max="4" width="20.6640625" style="68" customWidth="1"/>
    <col min="5" max="5" width="20.44140625" style="68" customWidth="1"/>
    <col min="6" max="6" width="19.5546875" style="68" customWidth="1"/>
    <col min="7" max="7" width="10.6640625" style="68" customWidth="1"/>
    <col min="8" max="16384" width="11.44140625" style="68"/>
  </cols>
  <sheetData>
    <row r="1" spans="2:8" ht="45" customHeight="1" x14ac:dyDescent="0.3">
      <c r="C1" s="576" t="s">
        <v>0</v>
      </c>
      <c r="D1" s="576"/>
      <c r="E1" s="576"/>
      <c r="F1" s="576"/>
      <c r="G1" s="251"/>
    </row>
    <row r="2" spans="2:8" x14ac:dyDescent="0.3">
      <c r="B2" s="577" t="s">
        <v>167</v>
      </c>
      <c r="C2" s="577"/>
      <c r="D2" s="577"/>
      <c r="E2" s="577"/>
      <c r="F2" s="577"/>
      <c r="G2" s="577"/>
    </row>
    <row r="3" spans="2:8" x14ac:dyDescent="0.3">
      <c r="B3" s="577" t="s">
        <v>4131</v>
      </c>
      <c r="C3" s="577"/>
      <c r="D3" s="577"/>
      <c r="E3" s="577"/>
      <c r="F3" s="577"/>
      <c r="G3" s="577"/>
    </row>
    <row r="4" spans="2:8" ht="24.75" customHeight="1" thickBot="1" x14ac:dyDescent="0.35">
      <c r="B4" s="578"/>
      <c r="C4" s="578"/>
      <c r="D4" s="578"/>
      <c r="E4" s="578"/>
      <c r="F4" s="578"/>
      <c r="G4" s="578"/>
    </row>
    <row r="5" spans="2:8" x14ac:dyDescent="0.3">
      <c r="B5" s="21"/>
      <c r="C5" s="22"/>
      <c r="D5" s="22"/>
      <c r="E5" s="22"/>
      <c r="F5" s="22"/>
      <c r="G5" s="23"/>
      <c r="H5" s="252"/>
    </row>
    <row r="6" spans="2:8" ht="10.5" customHeight="1" x14ac:dyDescent="0.3">
      <c r="B6" s="24"/>
      <c r="C6" s="25"/>
      <c r="D6" s="25"/>
      <c r="E6" s="25"/>
      <c r="F6" s="25"/>
      <c r="G6" s="26"/>
    </row>
    <row r="7" spans="2:8" hidden="1" x14ac:dyDescent="0.3">
      <c r="B7" s="24"/>
      <c r="C7" s="25"/>
      <c r="D7" s="25"/>
      <c r="E7" s="25"/>
      <c r="F7" s="25"/>
      <c r="G7" s="26"/>
    </row>
    <row r="8" spans="2:8" ht="15" customHeight="1" x14ac:dyDescent="0.3">
      <c r="B8" s="579" t="s">
        <v>4414</v>
      </c>
      <c r="C8" s="571"/>
      <c r="D8" s="571"/>
      <c r="E8" s="571"/>
      <c r="F8" s="571"/>
      <c r="G8" s="580"/>
    </row>
    <row r="9" spans="2:8" ht="51" customHeight="1" x14ac:dyDescent="0.3">
      <c r="B9" s="579"/>
      <c r="C9" s="571"/>
      <c r="D9" s="571"/>
      <c r="E9" s="571"/>
      <c r="F9" s="571"/>
      <c r="G9" s="580"/>
    </row>
    <row r="10" spans="2:8" x14ac:dyDescent="0.3">
      <c r="B10" s="579"/>
      <c r="C10" s="571"/>
      <c r="D10" s="571"/>
      <c r="E10" s="571"/>
      <c r="F10" s="571"/>
      <c r="G10" s="580"/>
    </row>
    <row r="11" spans="2:8" x14ac:dyDescent="0.3">
      <c r="B11" s="101"/>
      <c r="C11" s="102"/>
      <c r="D11" s="102"/>
      <c r="E11" s="102"/>
      <c r="F11" s="102"/>
      <c r="G11" s="103"/>
    </row>
    <row r="12" spans="2:8" x14ac:dyDescent="0.3">
      <c r="B12" s="108"/>
      <c r="D12" s="575" t="s">
        <v>40</v>
      </c>
      <c r="E12" s="575"/>
      <c r="F12" s="78" t="s">
        <v>4415</v>
      </c>
      <c r="G12" s="103"/>
    </row>
    <row r="13" spans="2:8" ht="15" customHeight="1" x14ac:dyDescent="0.3">
      <c r="B13" s="552">
        <v>2165</v>
      </c>
      <c r="C13" s="550"/>
      <c r="D13" s="571" t="s">
        <v>168</v>
      </c>
      <c r="E13" s="571"/>
      <c r="F13" s="572">
        <v>5041100.54</v>
      </c>
      <c r="G13" s="103"/>
    </row>
    <row r="14" spans="2:8" x14ac:dyDescent="0.3">
      <c r="B14" s="552"/>
      <c r="C14" s="550"/>
      <c r="D14" s="571"/>
      <c r="E14" s="571"/>
      <c r="F14" s="572"/>
      <c r="G14" s="103"/>
    </row>
    <row r="15" spans="2:8" x14ac:dyDescent="0.3">
      <c r="B15" s="101"/>
      <c r="C15" s="102"/>
      <c r="D15" s="102"/>
      <c r="E15" s="102"/>
      <c r="F15" s="102"/>
      <c r="G15" s="103"/>
    </row>
    <row r="16" spans="2:8" x14ac:dyDescent="0.3">
      <c r="B16" s="101"/>
      <c r="C16" s="102"/>
      <c r="D16" s="102"/>
      <c r="E16" s="102"/>
      <c r="F16" s="102"/>
      <c r="G16" s="103"/>
    </row>
    <row r="17" spans="2:7" x14ac:dyDescent="0.3">
      <c r="B17" s="101"/>
      <c r="C17" s="102"/>
      <c r="D17" s="102"/>
      <c r="E17" s="102"/>
      <c r="F17" s="102"/>
      <c r="G17" s="103"/>
    </row>
    <row r="18" spans="2:7" x14ac:dyDescent="0.3">
      <c r="B18" s="101"/>
      <c r="C18" s="102"/>
      <c r="D18" s="102"/>
      <c r="E18" s="102"/>
      <c r="F18" s="102"/>
      <c r="G18" s="103"/>
    </row>
    <row r="19" spans="2:7" x14ac:dyDescent="0.3">
      <c r="B19" s="24"/>
      <c r="C19" s="25"/>
      <c r="D19" s="25"/>
      <c r="E19" s="25"/>
      <c r="F19" s="25"/>
      <c r="G19" s="26"/>
    </row>
    <row r="20" spans="2:7" x14ac:dyDescent="0.3">
      <c r="B20" s="24"/>
      <c r="C20" s="25"/>
      <c r="D20" s="25"/>
      <c r="E20" s="25"/>
      <c r="F20" s="25"/>
      <c r="G20" s="26"/>
    </row>
    <row r="21" spans="2:7" x14ac:dyDescent="0.3">
      <c r="B21" s="24"/>
      <c r="C21" s="25"/>
      <c r="D21" s="25"/>
      <c r="E21" s="25"/>
      <c r="F21" s="25"/>
      <c r="G21" s="26"/>
    </row>
    <row r="22" spans="2:7" x14ac:dyDescent="0.3">
      <c r="B22" s="24"/>
      <c r="C22" s="25"/>
      <c r="D22" s="25"/>
      <c r="E22" s="25"/>
      <c r="F22" s="25"/>
      <c r="G22" s="26"/>
    </row>
    <row r="23" spans="2:7" x14ac:dyDescent="0.3">
      <c r="B23" s="24"/>
      <c r="C23" s="25"/>
      <c r="D23" s="25"/>
      <c r="E23" s="25"/>
      <c r="F23" s="25"/>
      <c r="G23" s="26"/>
    </row>
    <row r="24" spans="2:7" x14ac:dyDescent="0.3">
      <c r="B24" s="24"/>
      <c r="C24" s="25"/>
      <c r="D24" s="25"/>
      <c r="E24" s="25"/>
      <c r="F24" s="25"/>
      <c r="G24" s="26"/>
    </row>
    <row r="25" spans="2:7" x14ac:dyDescent="0.3">
      <c r="B25" s="24"/>
      <c r="C25" s="25"/>
      <c r="D25" s="25"/>
      <c r="E25" s="25"/>
      <c r="F25" s="25"/>
      <c r="G25" s="26"/>
    </row>
    <row r="26" spans="2:7" ht="15" thickBot="1" x14ac:dyDescent="0.35">
      <c r="B26" s="27"/>
      <c r="C26" s="28"/>
      <c r="D26" s="28"/>
      <c r="E26" s="28"/>
      <c r="F26" s="28"/>
      <c r="G26" s="29"/>
    </row>
    <row r="27" spans="2:7" s="252" customFormat="1" ht="48" customHeight="1" x14ac:dyDescent="0.3">
      <c r="B27" s="573"/>
      <c r="C27" s="573"/>
      <c r="D27" s="573"/>
      <c r="E27" s="573"/>
      <c r="F27" s="573"/>
      <c r="G27" s="573"/>
    </row>
    <row r="41" spans="2:7" s="109" customFormat="1" ht="8.4" x14ac:dyDescent="0.15">
      <c r="B41" s="574"/>
      <c r="C41" s="574"/>
      <c r="D41" s="574"/>
      <c r="E41" s="574"/>
      <c r="F41" s="574"/>
      <c r="G41" s="574"/>
    </row>
  </sheetData>
  <mergeCells count="11">
    <mergeCell ref="D12:E12"/>
    <mergeCell ref="C1:F1"/>
    <mergeCell ref="B2:G2"/>
    <mergeCell ref="B3:G3"/>
    <mergeCell ref="B4:G4"/>
    <mergeCell ref="B8:G10"/>
    <mergeCell ref="B13:C14"/>
    <mergeCell ref="D13:E14"/>
    <mergeCell ref="F13:F14"/>
    <mergeCell ref="B27:G27"/>
    <mergeCell ref="B41:G41"/>
  </mergeCells>
  <pageMargins left="0" right="0" top="0.41666666666666669" bottom="0" header="0" footer="0"/>
  <pageSetup orientation="portrait" r:id="rId1"/>
  <headerFooter>
    <oddHeader>&amp;LNotas a los Estados Financieros&amp;R7.I.13</oddHeader>
    <oddFooter>&amp;C"Bajo protesta de decir verdad declaramos que los Estados Financieros y sus Notas, son razonablemente correctos y son responsabilidad del emisor"&amp;R&amp;P/&amp;N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24"/>
  <sheetViews>
    <sheetView view="pageLayout" zoomScaleNormal="100" workbookViewId="0">
      <selection activeCell="L5" sqref="L5"/>
    </sheetView>
  </sheetViews>
  <sheetFormatPr baseColWidth="10" defaultColWidth="11.44140625" defaultRowHeight="14.4" x14ac:dyDescent="0.3"/>
  <cols>
    <col min="1" max="1" width="6.33203125" style="68" customWidth="1"/>
    <col min="2" max="2" width="11.44140625" style="68"/>
    <col min="3" max="3" width="14.5546875" style="68" customWidth="1"/>
    <col min="4" max="4" width="12.5546875" style="68" customWidth="1"/>
    <col min="5" max="5" width="9.44140625" style="68" customWidth="1"/>
    <col min="6" max="6" width="17.109375" style="68" customWidth="1"/>
    <col min="7" max="7" width="8" style="68" customWidth="1"/>
    <col min="8" max="8" width="1.6640625" style="68" customWidth="1"/>
    <col min="9" max="9" width="11.44140625" style="68"/>
    <col min="10" max="10" width="6.44140625" style="68" customWidth="1"/>
    <col min="11" max="16384" width="11.44140625" style="68"/>
  </cols>
  <sheetData>
    <row r="1" spans="2:9" ht="38.25" customHeight="1" x14ac:dyDescent="0.3">
      <c r="C1" s="576" t="s">
        <v>0</v>
      </c>
      <c r="D1" s="576"/>
      <c r="E1" s="576"/>
      <c r="F1" s="576"/>
      <c r="G1" s="576"/>
      <c r="H1" s="576"/>
      <c r="I1" s="251"/>
    </row>
    <row r="2" spans="2:9" x14ac:dyDescent="0.3">
      <c r="B2" s="587" t="s">
        <v>169</v>
      </c>
      <c r="C2" s="587"/>
      <c r="D2" s="587"/>
      <c r="E2" s="587"/>
      <c r="F2" s="587"/>
      <c r="G2" s="587"/>
      <c r="H2" s="587"/>
      <c r="I2" s="587"/>
    </row>
    <row r="3" spans="2:9" x14ac:dyDescent="0.3">
      <c r="B3" s="587" t="s">
        <v>4131</v>
      </c>
      <c r="C3" s="587"/>
      <c r="D3" s="587"/>
      <c r="E3" s="587"/>
      <c r="F3" s="587"/>
      <c r="G3" s="587"/>
      <c r="H3" s="587"/>
      <c r="I3" s="587"/>
    </row>
    <row r="4" spans="2:9" ht="38.25" customHeight="1" thickBot="1" x14ac:dyDescent="0.35">
      <c r="B4" s="531"/>
      <c r="C4" s="531"/>
      <c r="D4" s="531"/>
      <c r="E4" s="531"/>
      <c r="F4" s="531"/>
      <c r="G4" s="531"/>
      <c r="H4" s="531"/>
      <c r="I4" s="531"/>
    </row>
    <row r="5" spans="2:9" x14ac:dyDescent="0.3">
      <c r="B5" s="21"/>
      <c r="C5" s="22"/>
      <c r="D5" s="22"/>
      <c r="E5" s="22"/>
      <c r="F5" s="22"/>
      <c r="G5" s="22"/>
      <c r="H5" s="22"/>
      <c r="I5" s="23"/>
    </row>
    <row r="6" spans="2:9" x14ac:dyDescent="0.3">
      <c r="B6" s="24"/>
      <c r="C6" s="25"/>
      <c r="D6" s="25"/>
      <c r="E6" s="25"/>
      <c r="F6" s="25"/>
      <c r="G6" s="25"/>
      <c r="H6" s="25"/>
      <c r="I6" s="26"/>
    </row>
    <row r="7" spans="2:9" x14ac:dyDescent="0.3">
      <c r="B7" s="24"/>
      <c r="C7" s="25"/>
      <c r="D7" s="25"/>
      <c r="E7" s="25"/>
      <c r="F7" s="25"/>
      <c r="G7" s="25"/>
      <c r="H7" s="25"/>
      <c r="I7" s="26"/>
    </row>
    <row r="8" spans="2:9" ht="31.5" customHeight="1" x14ac:dyDescent="0.3">
      <c r="B8" s="588" t="s">
        <v>170</v>
      </c>
      <c r="C8" s="589"/>
      <c r="D8" s="589"/>
      <c r="E8" s="589"/>
      <c r="F8" s="589"/>
      <c r="G8" s="589"/>
      <c r="H8" s="589"/>
      <c r="I8" s="590"/>
    </row>
    <row r="9" spans="2:9" x14ac:dyDescent="0.3">
      <c r="B9" s="101"/>
      <c r="C9" s="102"/>
      <c r="D9" s="102"/>
      <c r="E9" s="102"/>
      <c r="F9" s="102"/>
      <c r="G9" s="102"/>
      <c r="H9" s="102"/>
      <c r="I9" s="103"/>
    </row>
    <row r="10" spans="2:9" x14ac:dyDescent="0.3">
      <c r="B10" s="101"/>
      <c r="C10" s="102"/>
      <c r="D10" s="102"/>
      <c r="E10" s="102"/>
      <c r="F10" s="102"/>
      <c r="G10" s="102"/>
      <c r="H10" s="102"/>
      <c r="I10" s="103"/>
    </row>
    <row r="11" spans="2:9" x14ac:dyDescent="0.3">
      <c r="B11" s="108"/>
      <c r="D11" s="575" t="s">
        <v>40</v>
      </c>
      <c r="E11" s="575"/>
      <c r="F11" s="110" t="s">
        <v>4415</v>
      </c>
      <c r="G11" s="102"/>
      <c r="H11" s="102"/>
      <c r="I11" s="103"/>
    </row>
    <row r="12" spans="2:9" x14ac:dyDescent="0.3">
      <c r="B12" s="581" t="s">
        <v>456</v>
      </c>
      <c r="C12" s="582"/>
      <c r="D12" s="583" t="s">
        <v>171</v>
      </c>
      <c r="E12" s="583"/>
      <c r="F12" s="584">
        <v>2799929.74</v>
      </c>
      <c r="G12" s="102"/>
      <c r="H12" s="102"/>
      <c r="I12" s="103"/>
    </row>
    <row r="13" spans="2:9" x14ac:dyDescent="0.3">
      <c r="B13" s="581"/>
      <c r="C13" s="582"/>
      <c r="D13" s="583"/>
      <c r="E13" s="583"/>
      <c r="F13" s="584"/>
      <c r="G13" s="102"/>
      <c r="H13" s="102"/>
      <c r="I13" s="103"/>
    </row>
    <row r="14" spans="2:9" x14ac:dyDescent="0.3">
      <c r="B14" s="101"/>
      <c r="C14" s="102"/>
      <c r="D14" s="102"/>
      <c r="E14" s="102"/>
      <c r="F14" s="102"/>
      <c r="G14" s="102"/>
      <c r="H14" s="102"/>
      <c r="I14" s="103"/>
    </row>
    <row r="15" spans="2:9" x14ac:dyDescent="0.3">
      <c r="B15" s="101"/>
      <c r="C15" s="102"/>
      <c r="D15" s="120"/>
      <c r="F15" s="120"/>
      <c r="G15" s="102"/>
      <c r="H15" s="102"/>
      <c r="I15" s="103"/>
    </row>
    <row r="16" spans="2:9" x14ac:dyDescent="0.3">
      <c r="B16" s="101"/>
      <c r="C16" s="102"/>
      <c r="D16" s="102"/>
      <c r="E16" s="102"/>
      <c r="F16" s="102"/>
      <c r="G16" s="102"/>
      <c r="H16" s="102"/>
      <c r="I16" s="103"/>
    </row>
    <row r="17" spans="2:9" x14ac:dyDescent="0.3">
      <c r="B17" s="101"/>
      <c r="C17" s="102"/>
      <c r="D17" s="102"/>
      <c r="E17" s="102"/>
      <c r="F17" s="102"/>
      <c r="G17" s="102"/>
      <c r="H17" s="102"/>
      <c r="I17" s="103"/>
    </row>
    <row r="18" spans="2:9" x14ac:dyDescent="0.3">
      <c r="B18" s="101"/>
      <c r="C18" s="102"/>
      <c r="D18" s="102"/>
      <c r="E18" s="102"/>
      <c r="F18" s="102"/>
      <c r="G18" s="102"/>
      <c r="H18" s="102"/>
      <c r="I18" s="103"/>
    </row>
    <row r="19" spans="2:9" x14ac:dyDescent="0.3">
      <c r="B19" s="24"/>
      <c r="C19" s="25"/>
      <c r="D19" s="25"/>
      <c r="E19" s="25"/>
      <c r="F19" s="25"/>
      <c r="G19" s="25"/>
      <c r="H19" s="25"/>
      <c r="I19" s="26"/>
    </row>
    <row r="20" spans="2:9" x14ac:dyDescent="0.3">
      <c r="B20" s="24"/>
      <c r="C20" s="25"/>
      <c r="D20" s="25"/>
      <c r="E20" s="25"/>
      <c r="F20" s="25"/>
      <c r="G20" s="25"/>
      <c r="H20" s="25"/>
      <c r="I20" s="26"/>
    </row>
    <row r="21" spans="2:9" ht="15" thickBot="1" x14ac:dyDescent="0.35">
      <c r="B21" s="27"/>
      <c r="C21" s="28"/>
      <c r="D21" s="28"/>
      <c r="E21" s="28"/>
      <c r="F21" s="28"/>
      <c r="G21" s="28"/>
      <c r="H21" s="28"/>
      <c r="I21" s="29"/>
    </row>
    <row r="22" spans="2:9" x14ac:dyDescent="0.3">
      <c r="B22" s="585"/>
      <c r="C22" s="585"/>
      <c r="D22" s="585"/>
      <c r="E22" s="585"/>
      <c r="F22" s="585"/>
      <c r="G22" s="585"/>
      <c r="H22" s="585"/>
      <c r="I22" s="585"/>
    </row>
    <row r="23" spans="2:9" x14ac:dyDescent="0.3">
      <c r="B23" s="586"/>
      <c r="C23" s="586"/>
      <c r="D23" s="586"/>
      <c r="E23" s="586"/>
      <c r="F23" s="586"/>
      <c r="G23" s="586"/>
      <c r="H23" s="586"/>
      <c r="I23" s="586"/>
    </row>
    <row r="24" spans="2:9" x14ac:dyDescent="0.3">
      <c r="B24" s="25"/>
      <c r="C24" s="25"/>
      <c r="D24" s="25"/>
      <c r="E24" s="25"/>
      <c r="F24" s="25"/>
      <c r="G24" s="25"/>
      <c r="H24" s="25"/>
      <c r="I24" s="25"/>
    </row>
  </sheetData>
  <mergeCells count="10">
    <mergeCell ref="B12:C13"/>
    <mergeCell ref="D12:E13"/>
    <mergeCell ref="F12:F13"/>
    <mergeCell ref="B22:I23"/>
    <mergeCell ref="C1:H1"/>
    <mergeCell ref="B2:I2"/>
    <mergeCell ref="B3:I3"/>
    <mergeCell ref="B4:I4"/>
    <mergeCell ref="B8:I8"/>
    <mergeCell ref="D11:E11"/>
  </mergeCells>
  <printOptions horizontalCentered="1"/>
  <pageMargins left="0" right="0" top="0.39370078740157483" bottom="0" header="0" footer="0"/>
  <pageSetup orientation="portrait" r:id="rId1"/>
  <headerFooter>
    <oddHeader>&amp;LNotas a los Estados Financieros&amp;R7.I.14</oddHeader>
    <oddFooter>&amp;C"Bajo protesta de decir verdad declaramos que los Estados Financieros y sus Notas, son razonablemente correctos y son responsabilidad del emisor"&amp;R&amp;P/&amp;N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64"/>
  <sheetViews>
    <sheetView zoomScaleNormal="100" workbookViewId="0">
      <selection activeCell="B57" sqref="B57"/>
    </sheetView>
  </sheetViews>
  <sheetFormatPr baseColWidth="10" defaultRowHeight="14.4" x14ac:dyDescent="0.3"/>
  <cols>
    <col min="1" max="1" width="4.33203125" customWidth="1"/>
    <col min="2" max="2" width="8.6640625" style="87" customWidth="1"/>
    <col min="3" max="3" width="79.33203125" style="118" customWidth="1"/>
    <col min="4" max="4" width="15.88671875" customWidth="1"/>
  </cols>
  <sheetData>
    <row r="1" spans="2:10" s="112" customFormat="1" ht="13.8" x14ac:dyDescent="0.25">
      <c r="B1" s="113"/>
      <c r="C1" s="113"/>
      <c r="D1" s="284"/>
      <c r="E1" s="113"/>
      <c r="F1" s="113"/>
      <c r="G1" s="113"/>
      <c r="H1" s="113"/>
      <c r="I1" s="113"/>
    </row>
    <row r="2" spans="2:10" s="112" customFormat="1" ht="31.95" customHeight="1" x14ac:dyDescent="0.25">
      <c r="B2" s="593" t="s">
        <v>172</v>
      </c>
      <c r="C2" s="593"/>
      <c r="D2" s="593"/>
      <c r="E2" s="285"/>
      <c r="F2" s="114"/>
      <c r="G2" s="114"/>
      <c r="H2" s="114"/>
      <c r="I2" s="114"/>
      <c r="J2" s="114"/>
    </row>
    <row r="3" spans="2:10" s="112" customFormat="1" ht="13.8" x14ac:dyDescent="0.25">
      <c r="B3" s="591" t="s">
        <v>173</v>
      </c>
      <c r="C3" s="591"/>
      <c r="D3" s="591"/>
      <c r="E3" s="114"/>
      <c r="F3" s="114"/>
      <c r="G3" s="114"/>
      <c r="H3" s="114"/>
      <c r="I3" s="114"/>
      <c r="J3" s="114"/>
    </row>
    <row r="4" spans="2:10" s="112" customFormat="1" ht="13.8" x14ac:dyDescent="0.25">
      <c r="B4" s="591" t="s">
        <v>4416</v>
      </c>
      <c r="C4" s="591"/>
      <c r="D4" s="591"/>
      <c r="E4" s="114"/>
      <c r="F4" s="114"/>
      <c r="G4" s="114"/>
      <c r="H4" s="114"/>
      <c r="I4" s="114"/>
      <c r="J4" s="114"/>
    </row>
    <row r="5" spans="2:10" s="112" customFormat="1" ht="13.8" x14ac:dyDescent="0.25"/>
    <row r="7" spans="2:10" x14ac:dyDescent="0.3">
      <c r="B7" s="115" t="s">
        <v>174</v>
      </c>
      <c r="C7" s="116" t="s">
        <v>44</v>
      </c>
      <c r="D7" s="115" t="s">
        <v>175</v>
      </c>
    </row>
    <row r="8" spans="2:10" x14ac:dyDescent="0.3">
      <c r="B8" s="362">
        <v>1</v>
      </c>
      <c r="C8" s="363" t="s">
        <v>176</v>
      </c>
      <c r="D8" s="369"/>
    </row>
    <row r="9" spans="2:10" x14ac:dyDescent="0.3">
      <c r="B9" s="364">
        <v>1.1000000000000001</v>
      </c>
      <c r="C9" s="363" t="s">
        <v>177</v>
      </c>
      <c r="D9" s="369"/>
    </row>
    <row r="10" spans="2:10" x14ac:dyDescent="0.3">
      <c r="B10" s="364">
        <v>1.2</v>
      </c>
      <c r="C10" s="363" t="s">
        <v>178</v>
      </c>
      <c r="D10" s="369"/>
    </row>
    <row r="11" spans="2:10" x14ac:dyDescent="0.3">
      <c r="B11" s="364">
        <v>1.3</v>
      </c>
      <c r="C11" s="363" t="s">
        <v>179</v>
      </c>
      <c r="D11" s="369"/>
    </row>
    <row r="12" spans="2:10" x14ac:dyDescent="0.3">
      <c r="B12" s="364">
        <v>1.4</v>
      </c>
      <c r="C12" s="363" t="s">
        <v>180</v>
      </c>
      <c r="D12" s="369"/>
    </row>
    <row r="13" spans="2:10" x14ac:dyDescent="0.3">
      <c r="B13" s="364">
        <v>1.5</v>
      </c>
      <c r="C13" s="363" t="s">
        <v>181</v>
      </c>
      <c r="D13" s="369"/>
    </row>
    <row r="14" spans="2:10" x14ac:dyDescent="0.3">
      <c r="B14" s="364">
        <v>16</v>
      </c>
      <c r="C14" s="363" t="s">
        <v>182</v>
      </c>
      <c r="D14" s="369"/>
    </row>
    <row r="15" spans="2:10" x14ac:dyDescent="0.3">
      <c r="B15" s="364">
        <v>17</v>
      </c>
      <c r="C15" s="363" t="s">
        <v>166</v>
      </c>
      <c r="D15" s="369"/>
    </row>
    <row r="16" spans="2:10" x14ac:dyDescent="0.3">
      <c r="B16" s="364">
        <v>18</v>
      </c>
      <c r="C16" s="363" t="s">
        <v>183</v>
      </c>
      <c r="D16" s="369"/>
    </row>
    <row r="17" spans="2:4" ht="24" x14ac:dyDescent="0.3">
      <c r="B17" s="364">
        <v>19</v>
      </c>
      <c r="C17" s="363" t="s">
        <v>184</v>
      </c>
      <c r="D17" s="369"/>
    </row>
    <row r="18" spans="2:4" x14ac:dyDescent="0.3">
      <c r="B18" s="362">
        <v>2</v>
      </c>
      <c r="C18" s="363" t="s">
        <v>185</v>
      </c>
      <c r="D18" s="369"/>
    </row>
    <row r="19" spans="2:4" x14ac:dyDescent="0.3">
      <c r="B19" s="364">
        <v>2.1</v>
      </c>
      <c r="C19" s="363" t="s">
        <v>186</v>
      </c>
      <c r="D19" s="369"/>
    </row>
    <row r="20" spans="2:4" x14ac:dyDescent="0.3">
      <c r="B20" s="364">
        <v>2.2000000000000002</v>
      </c>
      <c r="C20" s="363" t="s">
        <v>187</v>
      </c>
      <c r="D20" s="369"/>
    </row>
    <row r="21" spans="2:4" x14ac:dyDescent="0.3">
      <c r="B21" s="364">
        <v>2.2999999999999998</v>
      </c>
      <c r="C21" s="363" t="s">
        <v>188</v>
      </c>
      <c r="D21" s="369"/>
    </row>
    <row r="22" spans="2:4" x14ac:dyDescent="0.3">
      <c r="B22" s="364">
        <v>2.4</v>
      </c>
      <c r="C22" s="363" t="s">
        <v>189</v>
      </c>
      <c r="D22" s="369"/>
    </row>
    <row r="23" spans="2:4" x14ac:dyDescent="0.3">
      <c r="B23" s="364">
        <v>2.5</v>
      </c>
      <c r="C23" s="363" t="s">
        <v>166</v>
      </c>
      <c r="D23" s="369"/>
    </row>
    <row r="24" spans="2:4" x14ac:dyDescent="0.3">
      <c r="B24" s="362">
        <v>3</v>
      </c>
      <c r="C24" s="363" t="s">
        <v>190</v>
      </c>
      <c r="D24" s="369"/>
    </row>
    <row r="25" spans="2:4" x14ac:dyDescent="0.3">
      <c r="B25" s="364">
        <v>3.1</v>
      </c>
      <c r="C25" s="363" t="s">
        <v>191</v>
      </c>
      <c r="D25" s="369"/>
    </row>
    <row r="26" spans="2:4" ht="24" x14ac:dyDescent="0.3">
      <c r="B26" s="364">
        <v>3.9</v>
      </c>
      <c r="C26" s="363" t="s">
        <v>192</v>
      </c>
      <c r="D26" s="369"/>
    </row>
    <row r="27" spans="2:4" x14ac:dyDescent="0.3">
      <c r="B27" s="362">
        <v>4</v>
      </c>
      <c r="C27" s="363" t="s">
        <v>193</v>
      </c>
      <c r="D27" s="369"/>
    </row>
    <row r="28" spans="2:4" x14ac:dyDescent="0.3">
      <c r="B28" s="364">
        <v>4.0999999999999996</v>
      </c>
      <c r="C28" s="363" t="s">
        <v>194</v>
      </c>
      <c r="D28" s="369"/>
    </row>
    <row r="29" spans="2:4" x14ac:dyDescent="0.3">
      <c r="B29" s="364">
        <v>4.2</v>
      </c>
      <c r="C29" s="363" t="s">
        <v>195</v>
      </c>
      <c r="D29" s="369"/>
    </row>
    <row r="30" spans="2:4" x14ac:dyDescent="0.3">
      <c r="B30" s="364">
        <v>4.3</v>
      </c>
      <c r="C30" s="363" t="s">
        <v>196</v>
      </c>
      <c r="D30" s="369"/>
    </row>
    <row r="31" spans="2:4" x14ac:dyDescent="0.3">
      <c r="B31" s="364">
        <v>4.4000000000000004</v>
      </c>
      <c r="C31" s="363" t="s">
        <v>197</v>
      </c>
      <c r="D31" s="369"/>
    </row>
    <row r="32" spans="2:4" x14ac:dyDescent="0.3">
      <c r="B32" s="364">
        <v>4.5</v>
      </c>
      <c r="C32" s="363" t="s">
        <v>166</v>
      </c>
      <c r="D32" s="369"/>
    </row>
    <row r="33" spans="2:6" ht="24" x14ac:dyDescent="0.3">
      <c r="B33" s="364">
        <v>4.9000000000000004</v>
      </c>
      <c r="C33" s="363" t="s">
        <v>198</v>
      </c>
      <c r="D33" s="369"/>
    </row>
    <row r="34" spans="2:6" x14ac:dyDescent="0.3">
      <c r="B34" s="362">
        <v>5</v>
      </c>
      <c r="C34" s="363" t="s">
        <v>199</v>
      </c>
      <c r="D34" s="370">
        <f>D35</f>
        <v>86841.47</v>
      </c>
    </row>
    <row r="35" spans="2:6" x14ac:dyDescent="0.3">
      <c r="B35" s="364">
        <v>5.0999999999999996</v>
      </c>
      <c r="C35" s="363" t="s">
        <v>200</v>
      </c>
      <c r="D35" s="371">
        <v>86841.47</v>
      </c>
    </row>
    <row r="36" spans="2:6" x14ac:dyDescent="0.3">
      <c r="B36" s="365">
        <v>5.2</v>
      </c>
      <c r="C36" s="366" t="s">
        <v>201</v>
      </c>
      <c r="D36" s="372"/>
      <c r="E36" s="106"/>
      <c r="F36" s="106"/>
    </row>
    <row r="37" spans="2:6" ht="24" x14ac:dyDescent="0.3">
      <c r="B37" s="365">
        <v>5.9</v>
      </c>
      <c r="C37" s="366" t="s">
        <v>202</v>
      </c>
      <c r="D37" s="372"/>
      <c r="E37" s="106"/>
      <c r="F37" s="106"/>
    </row>
    <row r="38" spans="2:6" x14ac:dyDescent="0.3">
      <c r="B38" s="367">
        <v>6</v>
      </c>
      <c r="C38" s="366" t="s">
        <v>203</v>
      </c>
      <c r="D38" s="372">
        <f>D39</f>
        <v>0</v>
      </c>
      <c r="E38" s="106"/>
      <c r="F38" s="106"/>
    </row>
    <row r="39" spans="2:6" x14ac:dyDescent="0.3">
      <c r="B39" s="365">
        <v>6.1</v>
      </c>
      <c r="C39" s="366" t="s">
        <v>204</v>
      </c>
      <c r="D39" s="373">
        <v>0</v>
      </c>
      <c r="E39" s="106"/>
      <c r="F39" s="106"/>
    </row>
    <row r="40" spans="2:6" x14ac:dyDescent="0.3">
      <c r="B40" s="365">
        <v>6.2</v>
      </c>
      <c r="C40" s="366" t="s">
        <v>205</v>
      </c>
      <c r="D40" s="372"/>
      <c r="E40" s="106"/>
      <c r="F40" s="106"/>
    </row>
    <row r="41" spans="2:6" ht="24" x14ac:dyDescent="0.3">
      <c r="B41" s="365">
        <v>6.9</v>
      </c>
      <c r="C41" s="366" t="s">
        <v>206</v>
      </c>
      <c r="D41" s="372"/>
      <c r="E41" s="106"/>
      <c r="F41" s="106"/>
    </row>
    <row r="42" spans="2:6" x14ac:dyDescent="0.3">
      <c r="B42" s="367">
        <v>7</v>
      </c>
      <c r="C42" s="366" t="s">
        <v>207</v>
      </c>
      <c r="D42" s="372"/>
      <c r="E42" s="106"/>
      <c r="F42" s="106"/>
    </row>
    <row r="43" spans="2:6" x14ac:dyDescent="0.3">
      <c r="B43" s="365">
        <v>7.1</v>
      </c>
      <c r="C43" s="366" t="s">
        <v>208</v>
      </c>
      <c r="D43" s="372">
        <f>D45</f>
        <v>312718085.02999997</v>
      </c>
      <c r="E43" s="106"/>
      <c r="F43" s="106"/>
    </row>
    <row r="44" spans="2:6" x14ac:dyDescent="0.3">
      <c r="B44" s="365">
        <v>7.2</v>
      </c>
      <c r="C44" s="366" t="s">
        <v>209</v>
      </c>
      <c r="D44" s="372"/>
      <c r="E44" s="106"/>
      <c r="F44" s="106"/>
    </row>
    <row r="45" spans="2:6" x14ac:dyDescent="0.3">
      <c r="B45" s="365">
        <v>7.3</v>
      </c>
      <c r="C45" s="366" t="s">
        <v>210</v>
      </c>
      <c r="D45" s="373">
        <v>312718085.02999997</v>
      </c>
      <c r="E45" s="106"/>
      <c r="F45" s="106"/>
    </row>
    <row r="46" spans="2:6" x14ac:dyDescent="0.3">
      <c r="B46" s="367">
        <v>8</v>
      </c>
      <c r="C46" s="366" t="s">
        <v>211</v>
      </c>
      <c r="D46" s="372">
        <f>D49</f>
        <v>3590360.77</v>
      </c>
      <c r="E46" s="106"/>
      <c r="F46" s="456"/>
    </row>
    <row r="47" spans="2:6" x14ac:dyDescent="0.3">
      <c r="B47" s="365">
        <v>8.1</v>
      </c>
      <c r="C47" s="366" t="s">
        <v>212</v>
      </c>
      <c r="D47" s="372"/>
      <c r="E47" s="106"/>
      <c r="F47" s="106"/>
    </row>
    <row r="48" spans="2:6" x14ac:dyDescent="0.3">
      <c r="B48" s="365">
        <v>8.1999999999999993</v>
      </c>
      <c r="C48" s="366" t="s">
        <v>213</v>
      </c>
      <c r="D48" s="372"/>
      <c r="E48" s="106"/>
      <c r="F48" s="106"/>
    </row>
    <row r="49" spans="2:7" x14ac:dyDescent="0.3">
      <c r="B49" s="365">
        <v>8.3000000000000007</v>
      </c>
      <c r="C49" s="366" t="s">
        <v>86</v>
      </c>
      <c r="D49" s="373">
        <v>3590360.77</v>
      </c>
      <c r="E49" s="106"/>
      <c r="F49" s="106"/>
    </row>
    <row r="50" spans="2:7" x14ac:dyDescent="0.3">
      <c r="B50" s="367">
        <v>9</v>
      </c>
      <c r="C50" s="366" t="s">
        <v>214</v>
      </c>
      <c r="D50" s="372"/>
      <c r="E50" s="106"/>
      <c r="F50" s="106"/>
    </row>
    <row r="51" spans="2:7" x14ac:dyDescent="0.3">
      <c r="B51" s="365">
        <v>9.1</v>
      </c>
      <c r="C51" s="366" t="s">
        <v>215</v>
      </c>
      <c r="D51" s="372"/>
      <c r="E51" s="106"/>
      <c r="F51" s="106"/>
    </row>
    <row r="52" spans="2:7" x14ac:dyDescent="0.3">
      <c r="B52" s="365">
        <v>9.1999999999999993</v>
      </c>
      <c r="C52" s="366" t="s">
        <v>216</v>
      </c>
      <c r="D52" s="372"/>
      <c r="E52" s="106"/>
      <c r="F52" s="106"/>
    </row>
    <row r="53" spans="2:7" x14ac:dyDescent="0.3">
      <c r="B53" s="364">
        <v>9.3000000000000007</v>
      </c>
      <c r="C53" s="363" t="s">
        <v>217</v>
      </c>
      <c r="D53" s="370"/>
    </row>
    <row r="54" spans="2:7" x14ac:dyDescent="0.3">
      <c r="B54" s="364">
        <v>9.4</v>
      </c>
      <c r="C54" s="363" t="s">
        <v>218</v>
      </c>
      <c r="D54" s="370"/>
    </row>
    <row r="55" spans="2:7" x14ac:dyDescent="0.3">
      <c r="B55" s="364">
        <v>9.5</v>
      </c>
      <c r="C55" s="363" t="s">
        <v>219</v>
      </c>
      <c r="D55" s="370"/>
    </row>
    <row r="56" spans="2:7" x14ac:dyDescent="0.3">
      <c r="B56" s="364">
        <v>9.6</v>
      </c>
      <c r="C56" s="363" t="s">
        <v>220</v>
      </c>
      <c r="D56" s="370"/>
    </row>
    <row r="57" spans="2:7" x14ac:dyDescent="0.3">
      <c r="B57" s="362">
        <v>0</v>
      </c>
      <c r="C57" s="363" t="s">
        <v>221</v>
      </c>
      <c r="D57" s="370"/>
    </row>
    <row r="58" spans="2:7" x14ac:dyDescent="0.3">
      <c r="B58" s="364">
        <v>0.1</v>
      </c>
      <c r="C58" s="363" t="s">
        <v>222</v>
      </c>
      <c r="D58" s="370"/>
    </row>
    <row r="59" spans="2:7" x14ac:dyDescent="0.3">
      <c r="B59" s="364">
        <v>0.2</v>
      </c>
      <c r="C59" s="363" t="s">
        <v>223</v>
      </c>
      <c r="D59" s="370"/>
    </row>
    <row r="60" spans="2:7" x14ac:dyDescent="0.3">
      <c r="B60" s="364"/>
      <c r="C60" s="368" t="s">
        <v>224</v>
      </c>
      <c r="D60" s="372">
        <f>D46+D43+D34+D38</f>
        <v>316395287.26999998</v>
      </c>
    </row>
    <row r="61" spans="2:7" x14ac:dyDescent="0.3">
      <c r="B61" s="592" t="s">
        <v>225</v>
      </c>
      <c r="C61" s="592"/>
      <c r="D61" s="592"/>
      <c r="G61" s="117"/>
    </row>
    <row r="62" spans="2:7" x14ac:dyDescent="0.3">
      <c r="B62" s="286"/>
      <c r="C62" s="286"/>
      <c r="D62" s="286"/>
      <c r="G62" s="117"/>
    </row>
    <row r="63" spans="2:7" x14ac:dyDescent="0.3">
      <c r="B63" s="286"/>
      <c r="C63" s="286"/>
      <c r="D63" s="286"/>
      <c r="G63" s="117"/>
    </row>
    <row r="64" spans="2:7" x14ac:dyDescent="0.3">
      <c r="B64" s="286"/>
      <c r="C64" s="286"/>
      <c r="D64" s="446"/>
      <c r="G64" s="117"/>
    </row>
  </sheetData>
  <mergeCells count="4">
    <mergeCell ref="B3:D3"/>
    <mergeCell ref="B4:D4"/>
    <mergeCell ref="B61:D61"/>
    <mergeCell ref="B2:D2"/>
  </mergeCells>
  <pageMargins left="0" right="0" top="0.35416666666666669" bottom="0.51041666666666663" header="0" footer="0"/>
  <pageSetup fitToHeight="0" orientation="portrait" r:id="rId1"/>
  <headerFooter>
    <oddHeader>&amp;LNotas a los Estados Financieros&amp;R7.II.1</oddHeader>
    <oddFooter>&amp;C"Bajo protesta de decir verdad declaramos que los Estados Financieros y sus Notas, son razonablemente correctos y son responsabilidad del emisor"&amp;R&amp;P/&amp;N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27"/>
  <sheetViews>
    <sheetView view="pageLayout" zoomScaleNormal="100" workbookViewId="0">
      <selection activeCell="F31" sqref="F31"/>
    </sheetView>
  </sheetViews>
  <sheetFormatPr baseColWidth="10" defaultRowHeight="14.4" x14ac:dyDescent="0.3"/>
  <cols>
    <col min="1" max="1" width="6.44140625" customWidth="1"/>
    <col min="4" max="7" width="18.88671875" customWidth="1"/>
    <col min="10" max="10" width="6.44140625" customWidth="1"/>
  </cols>
  <sheetData>
    <row r="1" spans="2:13" x14ac:dyDescent="0.3">
      <c r="I1" s="253"/>
    </row>
    <row r="2" spans="2:13" x14ac:dyDescent="0.3">
      <c r="B2" s="599" t="s">
        <v>136</v>
      </c>
      <c r="C2" s="599"/>
      <c r="D2" s="599"/>
      <c r="E2" s="599"/>
      <c r="F2" s="599"/>
      <c r="G2" s="599"/>
      <c r="H2" s="599"/>
      <c r="I2" s="599"/>
    </row>
    <row r="3" spans="2:13" x14ac:dyDescent="0.3">
      <c r="B3" s="503" t="s">
        <v>226</v>
      </c>
      <c r="C3" s="503"/>
      <c r="D3" s="503"/>
      <c r="E3" s="503"/>
      <c r="F3" s="503"/>
      <c r="G3" s="503"/>
      <c r="H3" s="503"/>
      <c r="I3" s="503"/>
    </row>
    <row r="4" spans="2:13" x14ac:dyDescent="0.3">
      <c r="B4" s="503" t="s">
        <v>4417</v>
      </c>
      <c r="C4" s="503"/>
      <c r="D4" s="503"/>
      <c r="E4" s="503"/>
      <c r="F4" s="503"/>
      <c r="G4" s="503"/>
      <c r="H4" s="503"/>
      <c r="I4" s="503"/>
    </row>
    <row r="5" spans="2:13" x14ac:dyDescent="0.3">
      <c r="B5" s="19"/>
      <c r="C5" s="19"/>
      <c r="D5" s="19"/>
      <c r="E5" s="19"/>
      <c r="F5" s="19"/>
      <c r="G5" s="19"/>
      <c r="H5" s="19"/>
      <c r="I5" s="19"/>
    </row>
    <row r="6" spans="2:13" ht="15" thickBot="1" x14ac:dyDescent="0.35">
      <c r="B6" s="600"/>
      <c r="C6" s="600"/>
      <c r="D6" s="600"/>
      <c r="E6" s="600"/>
      <c r="F6" s="600"/>
      <c r="G6" s="600"/>
      <c r="H6" s="600"/>
      <c r="I6" s="600"/>
    </row>
    <row r="7" spans="2:13" x14ac:dyDescent="0.3">
      <c r="B7" s="21"/>
      <c r="C7" s="22"/>
      <c r="D7" s="22"/>
      <c r="E7" s="22"/>
      <c r="F7" s="22"/>
      <c r="G7" s="22"/>
      <c r="H7" s="22"/>
      <c r="I7" s="23"/>
    </row>
    <row r="8" spans="2:13" x14ac:dyDescent="0.3">
      <c r="B8" s="24"/>
      <c r="C8" s="25"/>
      <c r="D8" s="25"/>
      <c r="E8" s="25"/>
      <c r="F8" s="25"/>
      <c r="G8" s="25"/>
      <c r="H8" s="25"/>
      <c r="I8" s="26"/>
    </row>
    <row r="9" spans="2:13" x14ac:dyDescent="0.3">
      <c r="B9" s="24"/>
      <c r="C9" s="25"/>
      <c r="D9" s="25"/>
      <c r="E9" s="25"/>
      <c r="F9" s="25"/>
      <c r="G9" s="25"/>
      <c r="H9" s="25"/>
      <c r="I9" s="26"/>
    </row>
    <row r="10" spans="2:13" x14ac:dyDescent="0.3">
      <c r="B10" s="601"/>
      <c r="C10" s="602"/>
      <c r="D10" s="602"/>
      <c r="E10" s="602"/>
      <c r="F10" s="602"/>
      <c r="G10" s="602"/>
      <c r="H10" s="602"/>
      <c r="I10" s="603"/>
      <c r="K10" s="161"/>
      <c r="L10" s="161"/>
      <c r="M10" s="161"/>
    </row>
    <row r="11" spans="2:13" x14ac:dyDescent="0.3">
      <c r="B11" s="101"/>
      <c r="C11" s="102"/>
      <c r="D11" s="102"/>
      <c r="E11" s="102"/>
      <c r="F11" s="102"/>
      <c r="G11" s="102"/>
      <c r="H11" s="102"/>
      <c r="I11" s="103"/>
      <c r="K11" s="102"/>
      <c r="L11" s="102"/>
      <c r="M11" s="102"/>
    </row>
    <row r="12" spans="2:13" x14ac:dyDescent="0.3">
      <c r="B12" s="101"/>
      <c r="C12" s="68"/>
      <c r="D12" s="68"/>
      <c r="E12" s="575"/>
      <c r="F12" s="575"/>
      <c r="G12" s="110"/>
      <c r="H12" s="102"/>
      <c r="I12" s="103"/>
      <c r="K12" s="102"/>
      <c r="L12" s="102"/>
      <c r="M12" s="102"/>
    </row>
    <row r="13" spans="2:13" ht="15" customHeight="1" x14ac:dyDescent="0.3">
      <c r="B13" s="101"/>
      <c r="C13" s="111"/>
      <c r="D13" s="254"/>
      <c r="E13" s="596"/>
      <c r="F13" s="596"/>
      <c r="G13" s="255"/>
      <c r="H13" s="102"/>
      <c r="I13" s="103"/>
      <c r="K13" s="102"/>
      <c r="L13" s="102"/>
      <c r="M13" s="102"/>
    </row>
    <row r="14" spans="2:13" ht="15" customHeight="1" x14ac:dyDescent="0.3">
      <c r="B14" s="101"/>
      <c r="C14" s="111"/>
      <c r="D14" s="254"/>
      <c r="E14" s="596"/>
      <c r="F14" s="596"/>
      <c r="G14" s="102"/>
      <c r="H14" s="102"/>
      <c r="I14" s="103"/>
      <c r="K14" s="102"/>
      <c r="L14" s="102"/>
      <c r="M14" s="102"/>
    </row>
    <row r="15" spans="2:13" x14ac:dyDescent="0.3">
      <c r="B15" s="101"/>
      <c r="C15" s="111"/>
      <c r="D15" s="254"/>
      <c r="E15" s="596"/>
      <c r="F15" s="596"/>
      <c r="G15" s="102"/>
      <c r="H15" s="102"/>
      <c r="I15" s="103"/>
      <c r="K15" s="102"/>
      <c r="L15" s="102"/>
      <c r="M15" s="102"/>
    </row>
    <row r="16" spans="2:13" x14ac:dyDescent="0.3">
      <c r="B16" s="101"/>
      <c r="C16" s="102"/>
      <c r="D16" s="256"/>
      <c r="E16" s="597"/>
      <c r="F16" s="597"/>
      <c r="G16" s="102"/>
      <c r="H16" s="102"/>
      <c r="I16" s="103"/>
      <c r="K16" s="102"/>
      <c r="L16" s="102"/>
      <c r="M16" s="102"/>
    </row>
    <row r="17" spans="2:13" x14ac:dyDescent="0.3">
      <c r="B17" s="101"/>
      <c r="C17" s="102"/>
      <c r="D17" s="102"/>
      <c r="E17" s="598"/>
      <c r="F17" s="598"/>
      <c r="G17" s="102"/>
      <c r="H17" s="102"/>
      <c r="I17" s="103"/>
      <c r="K17" s="102"/>
      <c r="L17" s="102"/>
      <c r="M17" s="102"/>
    </row>
    <row r="18" spans="2:13" x14ac:dyDescent="0.3">
      <c r="B18" s="101"/>
      <c r="C18" s="102"/>
      <c r="D18" s="102"/>
      <c r="E18" s="102"/>
      <c r="F18" s="102"/>
      <c r="G18" s="102"/>
      <c r="H18" s="102"/>
      <c r="I18" s="103"/>
      <c r="K18" s="102"/>
      <c r="L18" s="102"/>
      <c r="M18" s="102"/>
    </row>
    <row r="19" spans="2:13" x14ac:dyDescent="0.3">
      <c r="B19" s="101"/>
      <c r="C19" s="102"/>
      <c r="D19" s="102"/>
      <c r="E19" s="102"/>
      <c r="F19" s="102"/>
      <c r="G19" s="102"/>
      <c r="H19" s="102"/>
      <c r="I19" s="103"/>
    </row>
    <row r="20" spans="2:13" x14ac:dyDescent="0.3">
      <c r="B20" s="101"/>
      <c r="C20" s="102"/>
      <c r="D20" s="102"/>
      <c r="E20" s="102"/>
      <c r="F20" s="102"/>
      <c r="G20" s="102"/>
      <c r="H20" s="102"/>
      <c r="I20" s="103"/>
    </row>
    <row r="21" spans="2:13" x14ac:dyDescent="0.3">
      <c r="B21" s="24"/>
      <c r="C21" s="25"/>
      <c r="D21" s="25"/>
      <c r="E21" s="25"/>
      <c r="F21" s="25"/>
      <c r="G21" s="25"/>
      <c r="H21" s="25"/>
      <c r="I21" s="26"/>
    </row>
    <row r="22" spans="2:13" x14ac:dyDescent="0.3">
      <c r="B22" s="24"/>
      <c r="C22" s="25"/>
      <c r="D22" s="25"/>
      <c r="E22" s="25"/>
      <c r="F22" s="25"/>
      <c r="G22" s="25"/>
      <c r="H22" s="25"/>
      <c r="I22" s="26"/>
    </row>
    <row r="23" spans="2:13" x14ac:dyDescent="0.3">
      <c r="B23" s="24"/>
      <c r="C23" s="25"/>
      <c r="D23" s="25"/>
      <c r="E23" s="25"/>
      <c r="F23" s="25"/>
      <c r="G23" s="25"/>
      <c r="H23" s="25"/>
      <c r="I23" s="26"/>
    </row>
    <row r="24" spans="2:13" x14ac:dyDescent="0.3">
      <c r="B24" s="24"/>
      <c r="C24" s="25"/>
      <c r="D24" s="25"/>
      <c r="E24" s="25"/>
      <c r="F24" s="25"/>
      <c r="G24" s="25"/>
      <c r="H24" s="25"/>
      <c r="I24" s="26"/>
    </row>
    <row r="25" spans="2:13" ht="15" thickBot="1" x14ac:dyDescent="0.35">
      <c r="B25" s="27"/>
      <c r="C25" s="28"/>
      <c r="D25" s="28"/>
      <c r="E25" s="28"/>
      <c r="F25" s="28"/>
      <c r="G25" s="28"/>
      <c r="H25" s="28"/>
      <c r="I25" s="29"/>
    </row>
    <row r="26" spans="2:13" x14ac:dyDescent="0.3">
      <c r="B26" s="594"/>
      <c r="C26" s="594"/>
      <c r="D26" s="594"/>
      <c r="E26" s="594"/>
      <c r="F26" s="594"/>
      <c r="G26" s="594"/>
      <c r="H26" s="594"/>
      <c r="I26" s="594"/>
    </row>
    <row r="27" spans="2:13" x14ac:dyDescent="0.3">
      <c r="B27" s="595"/>
      <c r="C27" s="595"/>
      <c r="D27" s="595"/>
      <c r="E27" s="595"/>
      <c r="F27" s="595"/>
      <c r="G27" s="595"/>
      <c r="H27" s="595"/>
      <c r="I27" s="595"/>
    </row>
  </sheetData>
  <mergeCells count="12">
    <mergeCell ref="B2:I2"/>
    <mergeCell ref="B3:I3"/>
    <mergeCell ref="B4:I4"/>
    <mergeCell ref="B6:I6"/>
    <mergeCell ref="B10:I10"/>
    <mergeCell ref="B26:I27"/>
    <mergeCell ref="E12:F12"/>
    <mergeCell ref="E13:F13"/>
    <mergeCell ref="E14:F14"/>
    <mergeCell ref="E15:F15"/>
    <mergeCell ref="E16:F16"/>
    <mergeCell ref="E17:F17"/>
  </mergeCells>
  <pageMargins left="0" right="0" top="0.45833333333333331" bottom="0" header="0" footer="0"/>
  <pageSetup orientation="landscape" r:id="rId1"/>
  <headerFooter>
    <oddHeader>&amp;LNotas a los Estados Financieros&amp;R7.II.2</oddHeader>
    <oddFooter>&amp;C"Bajo protesta de decir verdad declaramos que los Estados Financieros y sus Notas, son razonablemente correctos y son responsabilidad del emisor"&amp;R&amp;P/&amp;N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23"/>
  <sheetViews>
    <sheetView view="pageLayout" zoomScaleNormal="100" workbookViewId="0">
      <selection activeCell="F2" sqref="F2"/>
    </sheetView>
  </sheetViews>
  <sheetFormatPr baseColWidth="10" defaultRowHeight="14.4" x14ac:dyDescent="0.3"/>
  <cols>
    <col min="1" max="1" width="9.21875" customWidth="1"/>
    <col min="6" max="6" width="19.5546875" customWidth="1"/>
    <col min="8" max="9" width="21.6640625" customWidth="1"/>
  </cols>
  <sheetData>
    <row r="1" spans="2:9" x14ac:dyDescent="0.3">
      <c r="I1" s="257"/>
    </row>
    <row r="3" spans="2:9" ht="15" customHeight="1" x14ac:dyDescent="0.3">
      <c r="B3" s="599" t="s">
        <v>136</v>
      </c>
      <c r="C3" s="599"/>
      <c r="D3" s="599"/>
      <c r="E3" s="599"/>
      <c r="F3" s="599"/>
      <c r="G3" s="599"/>
      <c r="H3" s="599"/>
      <c r="I3" s="599"/>
    </row>
    <row r="4" spans="2:9" x14ac:dyDescent="0.3">
      <c r="B4" s="503" t="s">
        <v>236</v>
      </c>
      <c r="C4" s="503"/>
      <c r="D4" s="503"/>
      <c r="E4" s="503"/>
      <c r="F4" s="503"/>
      <c r="G4" s="503"/>
      <c r="H4" s="503"/>
      <c r="I4" s="503"/>
    </row>
    <row r="5" spans="2:9" x14ac:dyDescent="0.3">
      <c r="B5" s="503" t="s">
        <v>4419</v>
      </c>
      <c r="C5" s="503"/>
      <c r="D5" s="503"/>
      <c r="E5" s="503"/>
      <c r="F5" s="503"/>
      <c r="G5" s="503"/>
      <c r="H5" s="503"/>
      <c r="I5" s="503"/>
    </row>
    <row r="6" spans="2:9" ht="15" thickBot="1" x14ac:dyDescent="0.35">
      <c r="B6" s="600"/>
      <c r="C6" s="600"/>
      <c r="D6" s="600"/>
      <c r="E6" s="600"/>
      <c r="F6" s="600"/>
      <c r="G6" s="600"/>
      <c r="H6" s="600"/>
      <c r="I6" s="600"/>
    </row>
    <row r="7" spans="2:9" x14ac:dyDescent="0.3">
      <c r="B7" s="21"/>
      <c r="C7" s="22"/>
      <c r="D7" s="22"/>
      <c r="E7" s="22"/>
      <c r="F7" s="22"/>
      <c r="G7" s="22"/>
      <c r="H7" s="22"/>
      <c r="I7" s="23"/>
    </row>
    <row r="8" spans="2:9" x14ac:dyDescent="0.3">
      <c r="B8" s="24"/>
      <c r="C8" s="25"/>
      <c r="D8" s="25"/>
      <c r="E8" s="25"/>
      <c r="F8" s="25"/>
      <c r="G8" s="25"/>
      <c r="H8" s="25"/>
      <c r="I8" s="26"/>
    </row>
    <row r="9" spans="2:9" x14ac:dyDescent="0.3">
      <c r="B9" s="24"/>
      <c r="C9" s="25"/>
      <c r="D9" s="25"/>
      <c r="E9" s="25"/>
      <c r="F9" s="25"/>
      <c r="G9" s="25"/>
      <c r="H9" s="25"/>
      <c r="I9" s="26"/>
    </row>
    <row r="10" spans="2:9" ht="15" customHeight="1" x14ac:dyDescent="0.3">
      <c r="B10" s="612" t="s">
        <v>237</v>
      </c>
      <c r="C10" s="613"/>
      <c r="D10" s="613"/>
      <c r="E10" s="613"/>
      <c r="F10" s="613"/>
      <c r="G10" s="613"/>
      <c r="H10" s="613"/>
      <c r="I10" s="614"/>
    </row>
    <row r="11" spans="2:9" x14ac:dyDescent="0.3">
      <c r="B11" s="101"/>
      <c r="C11" s="102"/>
      <c r="D11" s="102"/>
      <c r="E11" s="102"/>
      <c r="F11" s="102"/>
      <c r="G11" s="102"/>
      <c r="H11" s="102"/>
      <c r="I11" s="103"/>
    </row>
    <row r="12" spans="2:9" ht="15" thickBot="1" x14ac:dyDescent="0.35">
      <c r="B12" s="101"/>
      <c r="C12" s="102"/>
      <c r="D12" s="102"/>
      <c r="E12" s="102"/>
      <c r="F12" s="102"/>
      <c r="G12" s="102"/>
      <c r="H12" s="102"/>
      <c r="I12" s="103"/>
    </row>
    <row r="13" spans="2:9" ht="15.6" thickTop="1" thickBot="1" x14ac:dyDescent="0.35">
      <c r="B13" s="108"/>
      <c r="C13" s="68"/>
      <c r="D13" s="528" t="s">
        <v>40</v>
      </c>
      <c r="E13" s="528"/>
      <c r="F13" s="77" t="s">
        <v>4415</v>
      </c>
      <c r="G13" s="77" t="s">
        <v>238</v>
      </c>
      <c r="H13" s="528"/>
      <c r="I13" s="607"/>
    </row>
    <row r="14" spans="2:9" x14ac:dyDescent="0.3">
      <c r="B14" s="552" t="s">
        <v>239</v>
      </c>
      <c r="C14" s="550"/>
      <c r="D14" s="608" t="s">
        <v>240</v>
      </c>
      <c r="E14" s="608"/>
      <c r="F14" s="609">
        <v>41494623.609999999</v>
      </c>
      <c r="G14" s="610">
        <v>0.1452</v>
      </c>
      <c r="H14" s="608" t="s">
        <v>4418</v>
      </c>
      <c r="I14" s="611"/>
    </row>
    <row r="15" spans="2:9" ht="40.5" customHeight="1" x14ac:dyDescent="0.3">
      <c r="B15" s="552"/>
      <c r="C15" s="550"/>
      <c r="D15" s="571"/>
      <c r="E15" s="571"/>
      <c r="F15" s="605"/>
      <c r="G15" s="606"/>
      <c r="H15" s="571"/>
      <c r="I15" s="580"/>
    </row>
    <row r="16" spans="2:9" x14ac:dyDescent="0.3">
      <c r="B16" s="552" t="s">
        <v>241</v>
      </c>
      <c r="C16" s="550"/>
      <c r="D16" s="571" t="s">
        <v>242</v>
      </c>
      <c r="E16" s="571"/>
      <c r="F16" s="605">
        <v>76847720.689999998</v>
      </c>
      <c r="G16" s="606">
        <v>0.26879999999999998</v>
      </c>
      <c r="H16" s="571" t="s">
        <v>243</v>
      </c>
      <c r="I16" s="580"/>
    </row>
    <row r="17" spans="2:9" ht="64.5" customHeight="1" thickBot="1" x14ac:dyDescent="0.35">
      <c r="B17" s="552"/>
      <c r="C17" s="550"/>
      <c r="D17" s="571"/>
      <c r="E17" s="571"/>
      <c r="F17" s="605"/>
      <c r="G17" s="606"/>
      <c r="H17" s="571"/>
      <c r="I17" s="580"/>
    </row>
    <row r="18" spans="2:9" ht="15" thickBot="1" x14ac:dyDescent="0.35">
      <c r="B18" s="101"/>
      <c r="C18" s="102"/>
      <c r="D18" s="150"/>
      <c r="E18" s="150" t="s">
        <v>244</v>
      </c>
      <c r="F18" s="85">
        <f>SUM(F14:F17)</f>
        <v>118342344.3</v>
      </c>
      <c r="G18" s="151">
        <f>SUM(G14:G17)</f>
        <v>0.41399999999999998</v>
      </c>
      <c r="H18" s="102"/>
      <c r="I18" s="103"/>
    </row>
    <row r="19" spans="2:9" ht="15" thickTop="1" x14ac:dyDescent="0.3">
      <c r="B19" s="101"/>
      <c r="C19" s="102"/>
      <c r="D19" s="102"/>
      <c r="E19" s="102"/>
      <c r="F19" s="102"/>
      <c r="G19" s="102"/>
      <c r="H19" s="102"/>
      <c r="I19" s="103"/>
    </row>
    <row r="20" spans="2:9" x14ac:dyDescent="0.3">
      <c r="B20" s="101"/>
      <c r="C20" s="102"/>
      <c r="D20" s="102"/>
      <c r="E20" s="102"/>
      <c r="F20" s="120"/>
      <c r="G20" s="447"/>
      <c r="H20" s="102"/>
      <c r="I20" s="103"/>
    </row>
    <row r="21" spans="2:9" x14ac:dyDescent="0.3">
      <c r="B21" s="24"/>
      <c r="C21" s="25"/>
      <c r="D21" s="25"/>
      <c r="E21" s="25"/>
      <c r="F21" s="166"/>
      <c r="G21" s="448"/>
      <c r="H21" s="25"/>
      <c r="I21" s="26"/>
    </row>
    <row r="22" spans="2:9" ht="15" thickBot="1" x14ac:dyDescent="0.35">
      <c r="B22" s="27"/>
      <c r="C22" s="28"/>
      <c r="D22" s="28"/>
      <c r="E22" s="28"/>
      <c r="F22" s="28"/>
      <c r="G22" s="28"/>
      <c r="H22" s="28"/>
      <c r="I22" s="29"/>
    </row>
    <row r="23" spans="2:9" x14ac:dyDescent="0.3">
      <c r="B23" s="604"/>
      <c r="C23" s="604"/>
      <c r="D23" s="604"/>
      <c r="E23" s="604"/>
      <c r="F23" s="604"/>
      <c r="G23" s="604"/>
      <c r="H23" s="604"/>
      <c r="I23" s="604"/>
    </row>
  </sheetData>
  <mergeCells count="18">
    <mergeCell ref="B3:I3"/>
    <mergeCell ref="B4:I4"/>
    <mergeCell ref="B5:I5"/>
    <mergeCell ref="B6:I6"/>
    <mergeCell ref="B10:I10"/>
    <mergeCell ref="D13:E13"/>
    <mergeCell ref="H13:I13"/>
    <mergeCell ref="B14:C15"/>
    <mergeCell ref="D14:E15"/>
    <mergeCell ref="F14:F15"/>
    <mergeCell ref="G14:G15"/>
    <mergeCell ref="H14:I15"/>
    <mergeCell ref="B23:I23"/>
    <mergeCell ref="B16:C17"/>
    <mergeCell ref="D16:E17"/>
    <mergeCell ref="F16:F17"/>
    <mergeCell ref="G16:G17"/>
    <mergeCell ref="H16:I17"/>
  </mergeCells>
  <printOptions horizontalCentered="1"/>
  <pageMargins left="0" right="0" top="0.43307086614173229" bottom="0" header="0" footer="0"/>
  <pageSetup scale="96" orientation="landscape" r:id="rId1"/>
  <headerFooter>
    <oddHeader xml:space="preserve">&amp;LNotas a los Estados Financieros&amp;R7.II.3
</oddHeader>
    <oddFooter>&amp;C"Bajo protesta de decir verdad declaramos que los Estados Financieros y sus Notas, son razonablemente correctos y son responsabilidad del emisor"&amp;R&amp;P/&amp;N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3"/>
  <sheetViews>
    <sheetView view="pageLayout" zoomScaleNormal="85" workbookViewId="0">
      <selection activeCell="A4" sqref="A4:I4"/>
    </sheetView>
  </sheetViews>
  <sheetFormatPr baseColWidth="10" defaultRowHeight="14.4" x14ac:dyDescent="0.3"/>
  <cols>
    <col min="3" max="3" width="22.44140625" bestFit="1" customWidth="1"/>
    <col min="4" max="4" width="31.33203125" bestFit="1" customWidth="1"/>
    <col min="6" max="6" width="12" bestFit="1" customWidth="1"/>
    <col min="7" max="7" width="12.5546875" bestFit="1" customWidth="1"/>
    <col min="8" max="8" width="22.44140625" bestFit="1" customWidth="1"/>
    <col min="9" max="9" width="29.6640625" customWidth="1"/>
  </cols>
  <sheetData>
    <row r="1" spans="1:9" s="112" customFormat="1" ht="13.8" x14ac:dyDescent="0.25">
      <c r="A1" s="113"/>
      <c r="B1" s="113"/>
      <c r="C1" s="113"/>
      <c r="D1" s="113"/>
      <c r="E1" s="113"/>
      <c r="F1" s="113"/>
      <c r="G1" s="113"/>
      <c r="H1" s="113"/>
      <c r="I1" s="284"/>
    </row>
    <row r="2" spans="1:9" s="112" customFormat="1" ht="14.25" customHeight="1" x14ac:dyDescent="0.25">
      <c r="A2" s="599" t="s">
        <v>228</v>
      </c>
      <c r="B2" s="599"/>
      <c r="C2" s="599"/>
      <c r="D2" s="599"/>
      <c r="E2" s="599"/>
      <c r="F2" s="599"/>
      <c r="G2" s="599"/>
      <c r="H2" s="599"/>
      <c r="I2" s="599"/>
    </row>
    <row r="3" spans="1:9" s="112" customFormat="1" ht="13.8" x14ac:dyDescent="0.25">
      <c r="A3" s="591" t="s">
        <v>229</v>
      </c>
      <c r="B3" s="591"/>
      <c r="C3" s="591"/>
      <c r="D3" s="591"/>
      <c r="E3" s="591"/>
      <c r="F3" s="591"/>
      <c r="G3" s="591"/>
      <c r="H3" s="591"/>
      <c r="I3" s="591"/>
    </row>
    <row r="4" spans="1:9" s="112" customFormat="1" ht="13.8" x14ac:dyDescent="0.25">
      <c r="A4" s="591" t="s">
        <v>4420</v>
      </c>
      <c r="B4" s="591"/>
      <c r="C4" s="591"/>
      <c r="D4" s="591"/>
      <c r="E4" s="591"/>
      <c r="F4" s="591"/>
      <c r="G4" s="591"/>
      <c r="H4" s="591"/>
      <c r="I4" s="591"/>
    </row>
    <row r="5" spans="1:9" s="112" customFormat="1" ht="13.8" x14ac:dyDescent="0.25"/>
    <row r="6" spans="1:9" ht="15" thickBot="1" x14ac:dyDescent="0.35">
      <c r="A6" s="615"/>
      <c r="B6" s="615"/>
      <c r="C6" s="615"/>
      <c r="D6" s="615"/>
      <c r="E6" s="615"/>
      <c r="F6" s="615"/>
      <c r="G6" s="615"/>
      <c r="H6" s="615"/>
      <c r="I6" s="615"/>
    </row>
    <row r="7" spans="1:9" x14ac:dyDescent="0.3">
      <c r="A7" s="121" t="s">
        <v>164</v>
      </c>
      <c r="B7" s="122" t="s">
        <v>230</v>
      </c>
      <c r="C7" s="123" t="s">
        <v>2</v>
      </c>
      <c r="D7" s="123" t="s">
        <v>231</v>
      </c>
      <c r="E7" s="124" t="s">
        <v>232</v>
      </c>
      <c r="F7" s="124" t="s">
        <v>233</v>
      </c>
      <c r="G7" s="125" t="s">
        <v>45</v>
      </c>
      <c r="H7" s="126" t="s">
        <v>234</v>
      </c>
      <c r="I7" s="127" t="s">
        <v>235</v>
      </c>
    </row>
    <row r="8" spans="1:9" x14ac:dyDescent="0.3">
      <c r="A8" s="128"/>
      <c r="B8" s="129"/>
      <c r="C8" s="132"/>
      <c r="D8" s="134"/>
      <c r="E8" s="130"/>
      <c r="F8" s="135"/>
      <c r="G8" s="135"/>
      <c r="H8" s="133"/>
      <c r="I8" s="136"/>
    </row>
    <row r="9" spans="1:9" x14ac:dyDescent="0.3">
      <c r="A9" s="128"/>
      <c r="B9" s="129"/>
      <c r="C9" s="132"/>
      <c r="D9" s="134"/>
      <c r="E9" s="130"/>
      <c r="F9" s="135"/>
      <c r="G9" s="135"/>
      <c r="H9" s="133"/>
      <c r="I9" s="136"/>
    </row>
    <row r="10" spans="1:9" x14ac:dyDescent="0.3">
      <c r="A10" s="128"/>
      <c r="B10" s="129"/>
      <c r="C10" s="132"/>
      <c r="D10" s="134"/>
      <c r="E10" s="130"/>
      <c r="F10" s="135"/>
      <c r="G10" s="135"/>
      <c r="H10" s="133"/>
      <c r="I10" s="136"/>
    </row>
    <row r="11" spans="1:9" x14ac:dyDescent="0.3">
      <c r="A11" s="128"/>
      <c r="B11" s="129"/>
      <c r="C11" s="132"/>
      <c r="D11" s="134"/>
      <c r="E11" s="130"/>
      <c r="F11" s="135"/>
      <c r="G11" s="135"/>
      <c r="H11" s="133"/>
      <c r="I11" s="136"/>
    </row>
    <row r="12" spans="1:9" x14ac:dyDescent="0.3">
      <c r="A12" s="128"/>
      <c r="B12" s="129"/>
      <c r="C12" s="132"/>
      <c r="D12" s="134"/>
      <c r="E12" s="130"/>
      <c r="F12" s="135"/>
      <c r="G12" s="135"/>
      <c r="H12" s="133"/>
      <c r="I12" s="136"/>
    </row>
    <row r="13" spans="1:9" x14ac:dyDescent="0.3">
      <c r="A13" s="128"/>
      <c r="B13" s="129"/>
      <c r="C13" s="132"/>
      <c r="D13" s="134"/>
      <c r="E13" s="130"/>
      <c r="F13" s="135"/>
      <c r="G13" s="135"/>
      <c r="H13" s="133"/>
      <c r="I13" s="136"/>
    </row>
    <row r="14" spans="1:9" x14ac:dyDescent="0.3">
      <c r="A14" s="128"/>
      <c r="B14" s="129"/>
      <c r="C14" s="132"/>
      <c r="D14" s="134"/>
      <c r="E14" s="130"/>
      <c r="F14" s="135"/>
      <c r="G14" s="135"/>
      <c r="H14" s="133"/>
      <c r="I14" s="136"/>
    </row>
    <row r="15" spans="1:9" x14ac:dyDescent="0.3">
      <c r="A15" s="128"/>
      <c r="B15" s="129"/>
      <c r="C15" s="132"/>
      <c r="D15" s="134"/>
      <c r="E15" s="130"/>
      <c r="F15" s="135"/>
      <c r="G15" s="135"/>
      <c r="H15" s="133"/>
      <c r="I15" s="136"/>
    </row>
    <row r="16" spans="1:9" x14ac:dyDescent="0.3">
      <c r="A16" s="128"/>
      <c r="B16" s="129"/>
      <c r="C16" s="132"/>
      <c r="D16" s="134"/>
      <c r="E16" s="130"/>
      <c r="F16" s="135"/>
      <c r="G16" s="135"/>
      <c r="H16" s="133"/>
      <c r="I16" s="136"/>
    </row>
    <row r="17" spans="1:9" x14ac:dyDescent="0.3">
      <c r="A17" s="128"/>
      <c r="B17" s="129"/>
      <c r="C17" s="132"/>
      <c r="D17" s="134"/>
      <c r="E17" s="130"/>
      <c r="F17" s="137"/>
      <c r="G17" s="135"/>
      <c r="H17" s="133"/>
      <c r="I17" s="136"/>
    </row>
    <row r="18" spans="1:9" x14ac:dyDescent="0.3">
      <c r="A18" s="128"/>
      <c r="B18" s="129"/>
      <c r="C18" s="132"/>
      <c r="D18" s="134"/>
      <c r="E18" s="130"/>
      <c r="F18" s="137"/>
      <c r="G18" s="135"/>
      <c r="H18" s="133"/>
      <c r="I18" s="136"/>
    </row>
    <row r="19" spans="1:9" x14ac:dyDescent="0.3">
      <c r="A19" s="128"/>
      <c r="B19" s="129"/>
      <c r="C19" s="132"/>
      <c r="D19" s="134"/>
      <c r="E19" s="130"/>
      <c r="F19" s="137"/>
      <c r="G19" s="135"/>
      <c r="H19" s="133"/>
      <c r="I19" s="136"/>
    </row>
    <row r="20" spans="1:9" x14ac:dyDescent="0.3">
      <c r="A20" s="128"/>
      <c r="B20" s="129"/>
      <c r="C20" s="138"/>
      <c r="D20" s="138"/>
      <c r="E20" s="130"/>
      <c r="F20" s="137"/>
      <c r="G20" s="137"/>
      <c r="H20" s="131"/>
      <c r="I20" s="139"/>
    </row>
    <row r="21" spans="1:9" x14ac:dyDescent="0.3">
      <c r="A21" s="140"/>
      <c r="B21" s="141"/>
      <c r="C21" s="138"/>
      <c r="D21" s="138"/>
      <c r="E21" s="137"/>
      <c r="F21" s="137"/>
      <c r="G21" s="137"/>
      <c r="H21" s="131"/>
      <c r="I21" s="142"/>
    </row>
    <row r="22" spans="1:9" ht="15" thickBot="1" x14ac:dyDescent="0.35">
      <c r="A22" s="143"/>
      <c r="B22" s="144"/>
      <c r="C22" s="145"/>
      <c r="D22" s="145"/>
      <c r="E22" s="146"/>
      <c r="F22" s="146"/>
      <c r="G22" s="146"/>
      <c r="H22" s="147"/>
      <c r="I22" s="148"/>
    </row>
    <row r="23" spans="1:9" x14ac:dyDescent="0.3">
      <c r="A23" s="149"/>
    </row>
  </sheetData>
  <mergeCells count="4">
    <mergeCell ref="A2:I2"/>
    <mergeCell ref="A3:I3"/>
    <mergeCell ref="A4:I4"/>
    <mergeCell ref="A6:I6"/>
  </mergeCells>
  <pageMargins left="0" right="0" top="0.37583333333333335" bottom="0.43562499999999998" header="0" footer="0"/>
  <pageSetup scale="82" orientation="landscape" r:id="rId1"/>
  <headerFooter>
    <oddHeader>&amp;LNotas a los Estados Financieros&amp;R7.III.1-2</oddHeader>
    <oddFooter>&amp;C"Bajo protesta de decir verdad declaramos que los Estados Financieros y sus Notas, son razonablemente correctos y son responsabilidad del emisor"&amp;R&amp;P/&amp;N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6"/>
  <sheetViews>
    <sheetView zoomScaleNormal="100" workbookViewId="0">
      <selection activeCell="F4" sqref="F4"/>
    </sheetView>
  </sheetViews>
  <sheetFormatPr baseColWidth="10" defaultRowHeight="14.4" x14ac:dyDescent="0.3"/>
  <cols>
    <col min="4" max="4" width="12" customWidth="1"/>
    <col min="6" max="6" width="16.44140625" customWidth="1"/>
    <col min="7" max="7" width="16.6640625" customWidth="1"/>
    <col min="8" max="8" width="22" customWidth="1"/>
    <col min="12" max="13" width="14.109375" style="170" bestFit="1" customWidth="1"/>
  </cols>
  <sheetData>
    <row r="1" spans="1:13" ht="33.75" customHeight="1" x14ac:dyDescent="0.3">
      <c r="A1" s="616" t="s">
        <v>0</v>
      </c>
      <c r="B1" s="616"/>
      <c r="C1" s="616"/>
      <c r="D1" s="616"/>
      <c r="E1" s="616"/>
      <c r="F1" s="616"/>
      <c r="G1" s="616"/>
      <c r="H1" s="616"/>
    </row>
    <row r="2" spans="1:13" x14ac:dyDescent="0.3">
      <c r="A2" s="503" t="s">
        <v>245</v>
      </c>
      <c r="B2" s="503"/>
      <c r="C2" s="503"/>
      <c r="D2" s="503"/>
      <c r="E2" s="503"/>
      <c r="F2" s="503"/>
      <c r="G2" s="503"/>
      <c r="H2" s="503"/>
    </row>
    <row r="3" spans="1:13" x14ac:dyDescent="0.3">
      <c r="A3" s="617" t="s">
        <v>4129</v>
      </c>
      <c r="B3" s="617"/>
      <c r="C3" s="617"/>
      <c r="D3" s="617"/>
      <c r="E3" s="617"/>
      <c r="F3" s="617"/>
      <c r="G3" s="617"/>
      <c r="H3" s="617"/>
    </row>
    <row r="4" spans="1:13" ht="15" thickBot="1" x14ac:dyDescent="0.35">
      <c r="A4" s="20"/>
      <c r="B4" s="20"/>
      <c r="C4" s="20"/>
      <c r="D4" s="20"/>
      <c r="E4" s="20"/>
      <c r="F4" s="20"/>
      <c r="G4" s="20"/>
      <c r="H4" s="20"/>
    </row>
    <row r="5" spans="1:13" s="83" customFormat="1" ht="15" thickBot="1" x14ac:dyDescent="0.35">
      <c r="A5" s="408" t="s">
        <v>40</v>
      </c>
      <c r="B5" s="618" t="s">
        <v>44</v>
      </c>
      <c r="C5" s="619"/>
      <c r="D5" s="619"/>
      <c r="E5" s="620"/>
      <c r="F5" s="409">
        <v>2020</v>
      </c>
      <c r="G5" s="411">
        <v>2019</v>
      </c>
      <c r="H5" s="410" t="s">
        <v>246</v>
      </c>
      <c r="L5" s="187"/>
      <c r="M5" s="187"/>
    </row>
    <row r="6" spans="1:13" x14ac:dyDescent="0.3">
      <c r="A6" s="155" t="s">
        <v>247</v>
      </c>
      <c r="B6" s="156" t="s">
        <v>248</v>
      </c>
      <c r="C6" s="25"/>
      <c r="D6" s="25"/>
      <c r="E6" s="25"/>
      <c r="F6" s="25"/>
      <c r="G6" s="25"/>
      <c r="H6" s="26"/>
    </row>
    <row r="7" spans="1:13" x14ac:dyDescent="0.3">
      <c r="A7" s="24" t="s">
        <v>249</v>
      </c>
      <c r="B7" s="25" t="s">
        <v>8</v>
      </c>
      <c r="C7" s="25"/>
      <c r="D7" s="25"/>
      <c r="E7" s="25"/>
      <c r="F7" s="157">
        <v>122204</v>
      </c>
      <c r="G7" s="158">
        <v>135604</v>
      </c>
      <c r="H7" s="159">
        <f>+F7-G7</f>
        <v>-13400</v>
      </c>
      <c r="J7" s="383"/>
      <c r="K7" s="383"/>
    </row>
    <row r="8" spans="1:13" x14ac:dyDescent="0.3">
      <c r="A8" s="160" t="s">
        <v>250</v>
      </c>
      <c r="B8" s="25" t="s">
        <v>251</v>
      </c>
      <c r="C8" s="161"/>
      <c r="D8" s="161"/>
      <c r="E8" s="161"/>
      <c r="F8" s="157">
        <v>14157973.6</v>
      </c>
      <c r="G8" s="158">
        <v>40978230.030000001</v>
      </c>
      <c r="H8" s="159">
        <f t="shared" ref="H8:H13" si="0">+F8-G8</f>
        <v>-26820256.43</v>
      </c>
      <c r="J8" s="383"/>
      <c r="K8" s="383"/>
    </row>
    <row r="9" spans="1:13" x14ac:dyDescent="0.3">
      <c r="A9" s="101" t="s">
        <v>252</v>
      </c>
      <c r="B9" s="25" t="s">
        <v>253</v>
      </c>
      <c r="C9" s="102"/>
      <c r="D9" s="102"/>
      <c r="E9" s="102"/>
      <c r="F9" s="157">
        <v>0</v>
      </c>
      <c r="G9" s="158">
        <v>0</v>
      </c>
      <c r="H9" s="159">
        <f t="shared" si="0"/>
        <v>0</v>
      </c>
      <c r="J9" s="383"/>
      <c r="K9" s="383"/>
    </row>
    <row r="10" spans="1:13" x14ac:dyDescent="0.3">
      <c r="A10" s="101" t="s">
        <v>254</v>
      </c>
      <c r="B10" s="25" t="s">
        <v>255</v>
      </c>
      <c r="C10" s="102"/>
      <c r="D10" s="102"/>
      <c r="E10" s="102"/>
      <c r="F10" s="157">
        <v>0</v>
      </c>
      <c r="G10" s="158">
        <v>1758744.6</v>
      </c>
      <c r="H10" s="159">
        <f t="shared" si="0"/>
        <v>-1758744.6</v>
      </c>
      <c r="J10" s="383"/>
      <c r="K10" s="383"/>
    </row>
    <row r="11" spans="1:13" x14ac:dyDescent="0.3">
      <c r="A11" s="101" t="s">
        <v>256</v>
      </c>
      <c r="B11" s="25" t="s">
        <v>21</v>
      </c>
      <c r="C11" s="102"/>
      <c r="D11" s="102"/>
      <c r="E11" s="102"/>
      <c r="F11" s="157">
        <v>5848.99</v>
      </c>
      <c r="G11" s="158">
        <v>0</v>
      </c>
      <c r="H11" s="159">
        <f t="shared" si="0"/>
        <v>5848.99</v>
      </c>
      <c r="J11" s="383"/>
      <c r="K11" s="383"/>
    </row>
    <row r="12" spans="1:13" x14ac:dyDescent="0.3">
      <c r="A12" s="101" t="s">
        <v>257</v>
      </c>
      <c r="B12" s="25" t="s">
        <v>258</v>
      </c>
      <c r="C12" s="102"/>
      <c r="D12" s="102"/>
      <c r="E12" s="102"/>
      <c r="F12" s="157">
        <v>7413756.0899999999</v>
      </c>
      <c r="G12" s="158">
        <v>793097.67</v>
      </c>
      <c r="H12" s="159">
        <f t="shared" si="0"/>
        <v>6620658.4199999999</v>
      </c>
      <c r="J12" s="383"/>
      <c r="K12" s="383"/>
    </row>
    <row r="13" spans="1:13" x14ac:dyDescent="0.3">
      <c r="A13" s="101" t="s">
        <v>259</v>
      </c>
      <c r="B13" s="25" t="s">
        <v>260</v>
      </c>
      <c r="C13" s="102"/>
      <c r="D13" s="102"/>
      <c r="E13" s="102"/>
      <c r="F13" s="162">
        <v>0</v>
      </c>
      <c r="G13" s="120">
        <v>0</v>
      </c>
      <c r="H13" s="159">
        <f t="shared" si="0"/>
        <v>0</v>
      </c>
      <c r="J13" s="383"/>
      <c r="K13" s="383"/>
    </row>
    <row r="14" spans="1:13" x14ac:dyDescent="0.3">
      <c r="A14" s="101"/>
      <c r="B14" s="102"/>
      <c r="C14" s="102"/>
      <c r="D14" s="102"/>
      <c r="E14" s="102"/>
      <c r="F14" s="163"/>
      <c r="G14" s="102"/>
      <c r="H14" s="103"/>
    </row>
    <row r="15" spans="1:13" ht="15" thickBot="1" x14ac:dyDescent="0.35">
      <c r="A15" s="101"/>
      <c r="B15" s="164" t="s">
        <v>261</v>
      </c>
      <c r="C15" s="102"/>
      <c r="D15" s="102"/>
      <c r="E15" s="102"/>
      <c r="F15" s="165">
        <f>SUM(F7:F13)</f>
        <v>21699782.68</v>
      </c>
      <c r="G15" s="165">
        <f>SUM(G7:G13)</f>
        <v>43665676.300000004</v>
      </c>
      <c r="H15" s="407">
        <f>SUM(H7:H13)</f>
        <v>-21965893.620000005</v>
      </c>
    </row>
    <row r="16" spans="1:13" ht="15" thickTop="1" x14ac:dyDescent="0.3">
      <c r="A16" s="101"/>
      <c r="B16" s="102"/>
      <c r="C16" s="102"/>
      <c r="D16" s="102"/>
      <c r="E16" s="102"/>
      <c r="F16" s="102"/>
      <c r="G16" s="102"/>
      <c r="H16" s="103"/>
    </row>
    <row r="17" spans="1:8" x14ac:dyDescent="0.3">
      <c r="A17" s="101"/>
      <c r="B17" s="102"/>
      <c r="C17" s="102"/>
      <c r="D17" s="102"/>
      <c r="E17" s="102"/>
      <c r="F17" s="102"/>
      <c r="G17" s="102"/>
      <c r="H17" s="103"/>
    </row>
    <row r="18" spans="1:8" x14ac:dyDescent="0.3">
      <c r="A18" s="101"/>
      <c r="B18" s="102"/>
      <c r="C18" s="102"/>
      <c r="D18" s="102"/>
      <c r="E18" s="102"/>
      <c r="F18" s="102"/>
      <c r="G18" s="102"/>
      <c r="H18" s="103"/>
    </row>
    <row r="19" spans="1:8" x14ac:dyDescent="0.3">
      <c r="A19" s="24"/>
      <c r="B19" s="25"/>
      <c r="C19" s="25"/>
      <c r="D19" s="25"/>
      <c r="E19" s="25"/>
      <c r="F19" s="25"/>
      <c r="G19" s="25"/>
      <c r="H19" s="26"/>
    </row>
    <row r="20" spans="1:8" x14ac:dyDescent="0.3">
      <c r="A20" s="24"/>
      <c r="B20" s="25"/>
      <c r="C20" s="25"/>
      <c r="D20" s="25"/>
      <c r="E20" s="25"/>
      <c r="F20" s="25"/>
      <c r="G20" s="25"/>
      <c r="H20" s="26"/>
    </row>
    <row r="21" spans="1:8" x14ac:dyDescent="0.3">
      <c r="A21" s="24"/>
      <c r="B21" s="25"/>
      <c r="C21" s="25"/>
      <c r="D21" s="25"/>
      <c r="E21" s="25"/>
      <c r="F21" s="25"/>
      <c r="G21" s="25"/>
      <c r="H21" s="26"/>
    </row>
    <row r="22" spans="1:8" x14ac:dyDescent="0.3">
      <c r="A22" s="24"/>
      <c r="B22" s="25"/>
      <c r="C22" s="25"/>
      <c r="D22" s="25"/>
      <c r="E22" s="25"/>
      <c r="F22" s="25"/>
      <c r="G22" s="25"/>
      <c r="H22" s="26"/>
    </row>
    <row r="23" spans="1:8" x14ac:dyDescent="0.3">
      <c r="A23" s="24"/>
      <c r="B23" s="25"/>
      <c r="C23" s="25"/>
      <c r="D23" s="25"/>
      <c r="E23" s="25"/>
      <c r="F23" s="25"/>
      <c r="G23" s="25"/>
      <c r="H23" s="26"/>
    </row>
    <row r="24" spans="1:8" x14ac:dyDescent="0.3">
      <c r="A24" s="24"/>
      <c r="B24" s="25"/>
      <c r="C24" s="25"/>
      <c r="D24" s="25"/>
      <c r="E24" s="25"/>
      <c r="F24" s="25"/>
      <c r="G24" s="25"/>
      <c r="H24" s="26"/>
    </row>
    <row r="25" spans="1:8" x14ac:dyDescent="0.3">
      <c r="A25" s="24"/>
      <c r="B25" s="25"/>
      <c r="C25" s="25"/>
      <c r="D25" s="25"/>
      <c r="E25" s="25"/>
      <c r="F25" s="25"/>
      <c r="G25" s="25"/>
      <c r="H25" s="26"/>
    </row>
    <row r="26" spans="1:8" x14ac:dyDescent="0.3">
      <c r="A26" s="24"/>
      <c r="B26" s="25"/>
      <c r="C26" s="25"/>
      <c r="D26" s="25"/>
      <c r="E26" s="25"/>
      <c r="F26" s="25"/>
      <c r="G26" s="25"/>
      <c r="H26" s="26"/>
    </row>
    <row r="27" spans="1:8" x14ac:dyDescent="0.3">
      <c r="A27" s="24"/>
      <c r="B27" s="25"/>
      <c r="C27" s="25"/>
      <c r="D27" s="25"/>
      <c r="E27" s="25"/>
      <c r="F27" s="25"/>
      <c r="G27" s="25"/>
      <c r="H27" s="26"/>
    </row>
    <row r="28" spans="1:8" x14ac:dyDescent="0.3">
      <c r="A28" s="24"/>
      <c r="B28" s="25"/>
      <c r="C28" s="25"/>
      <c r="D28" s="25"/>
      <c r="E28" s="25"/>
      <c r="F28" s="25"/>
      <c r="G28" s="25"/>
      <c r="H28" s="26"/>
    </row>
    <row r="29" spans="1:8" x14ac:dyDescent="0.3">
      <c r="A29" s="24"/>
      <c r="B29" s="25"/>
      <c r="C29" s="25"/>
      <c r="D29" s="25"/>
      <c r="E29" s="25"/>
      <c r="F29" s="25"/>
      <c r="G29" s="25"/>
      <c r="H29" s="26"/>
    </row>
    <row r="30" spans="1:8" x14ac:dyDescent="0.3">
      <c r="A30" s="24"/>
      <c r="B30" s="25"/>
      <c r="C30" s="25"/>
      <c r="D30" s="25"/>
      <c r="E30" s="25"/>
      <c r="F30" s="25"/>
      <c r="G30" s="25"/>
      <c r="H30" s="26"/>
    </row>
    <row r="31" spans="1:8" x14ac:dyDescent="0.3">
      <c r="A31" s="24"/>
      <c r="B31" s="25"/>
      <c r="C31" s="25"/>
      <c r="D31" s="25"/>
      <c r="E31" s="25"/>
      <c r="F31" s="25"/>
      <c r="G31" s="25"/>
      <c r="H31" s="26"/>
    </row>
    <row r="32" spans="1:8" x14ac:dyDescent="0.3">
      <c r="A32" s="24"/>
      <c r="B32" s="25"/>
      <c r="C32" s="25"/>
      <c r="D32" s="25"/>
      <c r="E32" s="25"/>
      <c r="F32" s="25"/>
      <c r="G32" s="25"/>
      <c r="H32" s="26"/>
    </row>
    <row r="33" spans="1:8" ht="15" thickBot="1" x14ac:dyDescent="0.35">
      <c r="A33" s="27"/>
      <c r="B33" s="28"/>
      <c r="C33" s="28"/>
      <c r="D33" s="28"/>
      <c r="E33" s="28"/>
      <c r="F33" s="28"/>
      <c r="G33" s="28"/>
      <c r="H33" s="29"/>
    </row>
    <row r="35" spans="1:8" x14ac:dyDescent="0.3">
      <c r="A35" s="118"/>
      <c r="B35" s="118"/>
      <c r="C35" s="118"/>
      <c r="D35" s="118"/>
      <c r="E35" s="118"/>
      <c r="F35" s="118"/>
      <c r="G35" s="118"/>
      <c r="H35" s="118"/>
    </row>
    <row r="36" spans="1:8" x14ac:dyDescent="0.3">
      <c r="A36" s="118"/>
      <c r="B36" s="118"/>
      <c r="C36" s="118"/>
      <c r="D36" s="118"/>
      <c r="E36" s="118"/>
      <c r="F36" s="118"/>
      <c r="G36" s="118"/>
      <c r="H36" s="118"/>
    </row>
  </sheetData>
  <mergeCells count="4">
    <mergeCell ref="A1:H1"/>
    <mergeCell ref="A2:H2"/>
    <mergeCell ref="A3:H3"/>
    <mergeCell ref="B5:E5"/>
  </mergeCells>
  <printOptions horizontalCentered="1"/>
  <pageMargins left="0" right="0" top="0.31496062992125984" bottom="0" header="0" footer="0"/>
  <pageSetup scale="91" orientation="portrait" r:id="rId1"/>
  <headerFooter>
    <oddHeader>&amp;LNotas a los Estados Financieros&amp;R7.IV.1</oddHeader>
    <oddFooter>&amp;C"Bajo protesta de decir verdad declaramos que los Estados Financieros y sus Notas, son razonablemente correctos y son responsabilidad del emisor"&amp;R&amp;P/&amp;N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6"/>
  <sheetViews>
    <sheetView view="pageLayout" zoomScaleNormal="100" zoomScaleSheetLayoutView="115" workbookViewId="0">
      <selection activeCell="D5" sqref="D5"/>
    </sheetView>
  </sheetViews>
  <sheetFormatPr baseColWidth="10" defaultColWidth="11.44140625" defaultRowHeight="15.6" x14ac:dyDescent="0.3"/>
  <cols>
    <col min="1" max="1" width="27.33203125" style="93" bestFit="1" customWidth="1"/>
    <col min="2" max="2" width="20.6640625" style="93" bestFit="1" customWidth="1"/>
    <col min="3" max="3" width="20.6640625" style="93" customWidth="1"/>
    <col min="4" max="4" width="24" style="93" customWidth="1"/>
    <col min="5" max="5" width="34.88671875" style="93" customWidth="1"/>
    <col min="6" max="6" width="32.88671875" style="93" customWidth="1"/>
    <col min="7" max="7" width="26.5546875" style="93" bestFit="1" customWidth="1"/>
    <col min="8" max="16384" width="11.44140625" style="93"/>
  </cols>
  <sheetData>
    <row r="1" spans="1:12" s="265" customFormat="1" ht="15" customHeight="1" x14ac:dyDescent="0.3">
      <c r="A1" s="266"/>
      <c r="B1" s="625" t="s">
        <v>3668</v>
      </c>
      <c r="C1" s="625"/>
      <c r="D1" s="625"/>
      <c r="E1" s="625"/>
      <c r="F1" s="625"/>
      <c r="G1" s="266"/>
      <c r="H1" s="266"/>
      <c r="I1" s="266"/>
      <c r="J1" s="266"/>
      <c r="K1" s="266"/>
      <c r="L1" s="266"/>
    </row>
    <row r="2" spans="1:12" s="265" customFormat="1" ht="15" customHeight="1" x14ac:dyDescent="0.3">
      <c r="A2" s="266"/>
      <c r="B2" s="625"/>
      <c r="C2" s="625"/>
      <c r="D2" s="625"/>
      <c r="E2" s="625"/>
      <c r="F2" s="625"/>
      <c r="G2" s="266"/>
      <c r="H2" s="266"/>
      <c r="I2" s="266"/>
      <c r="J2" s="266"/>
      <c r="K2" s="266"/>
      <c r="L2" s="266"/>
    </row>
    <row r="3" spans="1:12" s="265" customFormat="1" ht="15" customHeight="1" x14ac:dyDescent="0.3">
      <c r="A3" s="266"/>
      <c r="B3" s="625" t="s">
        <v>3669</v>
      </c>
      <c r="C3" s="626"/>
      <c r="D3" s="626"/>
      <c r="E3" s="626"/>
      <c r="F3" s="626"/>
      <c r="G3" s="266"/>
      <c r="H3" s="266"/>
      <c r="I3" s="266"/>
      <c r="J3" s="266"/>
      <c r="K3" s="266"/>
      <c r="L3" s="266"/>
    </row>
    <row r="4" spans="1:12" s="265" customFormat="1" x14ac:dyDescent="0.3">
      <c r="B4" s="627" t="s">
        <v>4438</v>
      </c>
      <c r="C4" s="627"/>
      <c r="D4" s="627"/>
      <c r="E4" s="627"/>
      <c r="F4" s="627"/>
    </row>
    <row r="5" spans="1:12" ht="16.2" thickBot="1" x14ac:dyDescent="0.35"/>
    <row r="6" spans="1:12" ht="31.8" thickBot="1" x14ac:dyDescent="0.35">
      <c r="A6" s="267" t="s">
        <v>1898</v>
      </c>
      <c r="B6" s="268" t="s">
        <v>1899</v>
      </c>
      <c r="C6" s="268" t="s">
        <v>1900</v>
      </c>
      <c r="D6" s="268" t="s">
        <v>1901</v>
      </c>
      <c r="E6" s="268" t="s">
        <v>1902</v>
      </c>
      <c r="F6" s="268" t="s">
        <v>1903</v>
      </c>
      <c r="G6" s="268" t="s">
        <v>1904</v>
      </c>
    </row>
    <row r="7" spans="1:12" ht="46.8" x14ac:dyDescent="0.3">
      <c r="A7" s="272" t="s">
        <v>4401</v>
      </c>
      <c r="B7" s="269">
        <v>44044</v>
      </c>
      <c r="C7" s="270" t="s">
        <v>4421</v>
      </c>
      <c r="D7" s="270" t="s">
        <v>4422</v>
      </c>
      <c r="E7" s="271" t="s">
        <v>4402</v>
      </c>
      <c r="F7" s="270" t="s">
        <v>4423</v>
      </c>
      <c r="G7" s="449">
        <v>16882</v>
      </c>
    </row>
    <row r="8" spans="1:12" ht="31.2" x14ac:dyDescent="0.3">
      <c r="A8" s="272" t="s">
        <v>4398</v>
      </c>
      <c r="B8" s="269">
        <v>44013</v>
      </c>
      <c r="C8" s="270" t="s">
        <v>4424</v>
      </c>
      <c r="D8" s="270" t="s">
        <v>4425</v>
      </c>
      <c r="E8" s="271" t="s">
        <v>4399</v>
      </c>
      <c r="F8" s="270" t="s">
        <v>4426</v>
      </c>
      <c r="G8" s="449">
        <v>6980</v>
      </c>
    </row>
    <row r="9" spans="1:12" ht="31.2" x14ac:dyDescent="0.3">
      <c r="A9" s="272" t="s">
        <v>4400</v>
      </c>
      <c r="B9" s="269">
        <v>44013</v>
      </c>
      <c r="C9" s="270" t="s">
        <v>4424</v>
      </c>
      <c r="D9" s="270" t="s">
        <v>4425</v>
      </c>
      <c r="E9" s="271" t="s">
        <v>4399</v>
      </c>
      <c r="F9" s="270" t="s">
        <v>4426</v>
      </c>
      <c r="G9" s="449">
        <v>6980</v>
      </c>
    </row>
    <row r="10" spans="1:12" ht="46.8" x14ac:dyDescent="0.3">
      <c r="A10" s="272" t="s">
        <v>4403</v>
      </c>
      <c r="B10" s="269">
        <v>44064</v>
      </c>
      <c r="C10" s="270">
        <v>1523</v>
      </c>
      <c r="D10" s="270" t="s">
        <v>4427</v>
      </c>
      <c r="E10" s="271" t="s">
        <v>4404</v>
      </c>
      <c r="F10" s="270" t="s">
        <v>4428</v>
      </c>
      <c r="G10" s="449">
        <v>115902.5</v>
      </c>
    </row>
    <row r="11" spans="1:12" ht="46.8" x14ac:dyDescent="0.3">
      <c r="A11" s="272" t="s">
        <v>4405</v>
      </c>
      <c r="B11" s="269">
        <v>44064</v>
      </c>
      <c r="C11" s="270">
        <v>1523</v>
      </c>
      <c r="D11" s="270" t="s">
        <v>4427</v>
      </c>
      <c r="E11" s="271" t="s">
        <v>4404</v>
      </c>
      <c r="F11" s="270" t="s">
        <v>4428</v>
      </c>
      <c r="G11" s="449">
        <v>115902.5</v>
      </c>
    </row>
    <row r="12" spans="1:12" ht="31.2" x14ac:dyDescent="0.3">
      <c r="A12" s="272" t="s">
        <v>4406</v>
      </c>
      <c r="B12" s="269">
        <v>44064</v>
      </c>
      <c r="C12" s="270">
        <v>1522</v>
      </c>
      <c r="D12" s="270" t="s">
        <v>4427</v>
      </c>
      <c r="E12" s="271" t="s">
        <v>4407</v>
      </c>
      <c r="F12" s="270" t="s">
        <v>4428</v>
      </c>
      <c r="G12" s="449">
        <v>147870</v>
      </c>
    </row>
    <row r="13" spans="1:12" ht="31.2" x14ac:dyDescent="0.3">
      <c r="A13" s="272" t="s">
        <v>4408</v>
      </c>
      <c r="B13" s="269">
        <v>44064</v>
      </c>
      <c r="C13" s="270">
        <v>1520</v>
      </c>
      <c r="D13" s="270" t="s">
        <v>4427</v>
      </c>
      <c r="E13" s="271" t="s">
        <v>4409</v>
      </c>
      <c r="F13" s="270" t="s">
        <v>4428</v>
      </c>
      <c r="G13" s="449">
        <v>126000</v>
      </c>
    </row>
    <row r="14" spans="1:12" ht="31.2" x14ac:dyDescent="0.3">
      <c r="A14" s="272" t="s">
        <v>4410</v>
      </c>
      <c r="B14" s="269">
        <v>44064</v>
      </c>
      <c r="C14" s="270">
        <v>1520</v>
      </c>
      <c r="D14" s="270" t="s">
        <v>4427</v>
      </c>
      <c r="E14" s="271" t="s">
        <v>4429</v>
      </c>
      <c r="F14" s="270" t="s">
        <v>4428</v>
      </c>
      <c r="G14" s="449">
        <v>126262.5</v>
      </c>
    </row>
    <row r="15" spans="1:12" ht="31.2" x14ac:dyDescent="0.3">
      <c r="A15" s="272" t="s">
        <v>4411</v>
      </c>
      <c r="B15" s="269">
        <v>44064</v>
      </c>
      <c r="C15" s="270">
        <v>1518</v>
      </c>
      <c r="D15" s="270" t="s">
        <v>4427</v>
      </c>
      <c r="E15" s="271" t="s">
        <v>4412</v>
      </c>
      <c r="F15" s="270" t="s">
        <v>4428</v>
      </c>
      <c r="G15" s="449">
        <v>266125.19</v>
      </c>
    </row>
    <row r="16" spans="1:12" ht="46.8" x14ac:dyDescent="0.3">
      <c r="A16" s="272" t="s">
        <v>4430</v>
      </c>
      <c r="B16" s="269">
        <v>44104</v>
      </c>
      <c r="C16" s="270" t="s">
        <v>4431</v>
      </c>
      <c r="D16" s="270" t="s">
        <v>4432</v>
      </c>
      <c r="E16" s="271" t="s">
        <v>4433</v>
      </c>
      <c r="F16" s="270" t="s">
        <v>4428</v>
      </c>
      <c r="G16" s="449">
        <v>312935.33</v>
      </c>
    </row>
    <row r="17" spans="1:7" ht="46.8" x14ac:dyDescent="0.3">
      <c r="A17" s="272" t="s">
        <v>4434</v>
      </c>
      <c r="B17" s="269">
        <v>44104</v>
      </c>
      <c r="C17" s="270" t="s">
        <v>4431</v>
      </c>
      <c r="D17" s="270" t="s">
        <v>4432</v>
      </c>
      <c r="E17" s="271" t="s">
        <v>4433</v>
      </c>
      <c r="F17" s="270" t="s">
        <v>4428</v>
      </c>
      <c r="G17" s="449">
        <v>312935.33</v>
      </c>
    </row>
    <row r="18" spans="1:7" ht="46.8" x14ac:dyDescent="0.3">
      <c r="A18" s="272" t="s">
        <v>4435</v>
      </c>
      <c r="B18" s="269">
        <v>44104</v>
      </c>
      <c r="C18" s="270" t="s">
        <v>4431</v>
      </c>
      <c r="D18" s="270" t="s">
        <v>4432</v>
      </c>
      <c r="E18" s="271" t="s">
        <v>4433</v>
      </c>
      <c r="F18" s="270" t="s">
        <v>4428</v>
      </c>
      <c r="G18" s="449">
        <v>312935.33</v>
      </c>
    </row>
    <row r="19" spans="1:7" ht="46.8" x14ac:dyDescent="0.3">
      <c r="A19" s="272" t="s">
        <v>4436</v>
      </c>
      <c r="B19" s="269">
        <v>44104</v>
      </c>
      <c r="C19" s="270" t="s">
        <v>4431</v>
      </c>
      <c r="D19" s="270" t="s">
        <v>4432</v>
      </c>
      <c r="E19" s="271" t="s">
        <v>4433</v>
      </c>
      <c r="F19" s="270" t="s">
        <v>4428</v>
      </c>
      <c r="G19" s="449">
        <v>312935.33</v>
      </c>
    </row>
    <row r="20" spans="1:7" ht="46.8" x14ac:dyDescent="0.3">
      <c r="A20" s="272" t="s">
        <v>4437</v>
      </c>
      <c r="B20" s="269">
        <v>44104</v>
      </c>
      <c r="C20" s="270" t="s">
        <v>4431</v>
      </c>
      <c r="D20" s="270" t="s">
        <v>4432</v>
      </c>
      <c r="E20" s="271" t="s">
        <v>4433</v>
      </c>
      <c r="F20" s="270" t="s">
        <v>4428</v>
      </c>
      <c r="G20" s="449">
        <v>312935.33</v>
      </c>
    </row>
    <row r="21" spans="1:7" x14ac:dyDescent="0.3">
      <c r="A21" s="273"/>
      <c r="B21" s="269"/>
      <c r="C21" s="272"/>
      <c r="D21" s="274"/>
      <c r="E21" s="275"/>
      <c r="F21" s="271"/>
      <c r="G21" s="276"/>
    </row>
    <row r="22" spans="1:7" x14ac:dyDescent="0.3">
      <c r="A22" s="277"/>
      <c r="B22" s="277"/>
      <c r="C22" s="277"/>
      <c r="D22" s="277"/>
      <c r="E22" s="277" t="s">
        <v>1905</v>
      </c>
      <c r="F22" s="277"/>
      <c r="G22" s="450">
        <f>SUM(G7:G21)</f>
        <v>2493581.3400000003</v>
      </c>
    </row>
    <row r="23" spans="1:7" ht="15.75" customHeight="1" x14ac:dyDescent="0.3">
      <c r="A23" s="621" t="s">
        <v>1906</v>
      </c>
      <c r="B23" s="622"/>
      <c r="C23" s="622"/>
      <c r="D23" s="622"/>
      <c r="E23" s="623"/>
      <c r="F23" s="278"/>
      <c r="G23" s="278"/>
    </row>
    <row r="34" spans="1:7" ht="15" customHeight="1" x14ac:dyDescent="0.3"/>
    <row r="35" spans="1:7" x14ac:dyDescent="0.3">
      <c r="A35" s="624"/>
      <c r="B35" s="624"/>
      <c r="C35" s="624"/>
      <c r="D35" s="624"/>
      <c r="E35" s="624"/>
      <c r="F35" s="624"/>
      <c r="G35" s="624"/>
    </row>
    <row r="36" spans="1:7" x14ac:dyDescent="0.3">
      <c r="A36" s="624"/>
      <c r="B36" s="624"/>
      <c r="C36" s="624"/>
      <c r="D36" s="624"/>
      <c r="E36" s="624"/>
      <c r="F36" s="624"/>
      <c r="G36" s="624"/>
    </row>
  </sheetData>
  <mergeCells count="5">
    <mergeCell ref="A23:E23"/>
    <mergeCell ref="A35:G36"/>
    <mergeCell ref="B1:F2"/>
    <mergeCell ref="B3:F3"/>
    <mergeCell ref="B4:F4"/>
  </mergeCells>
  <printOptions horizontalCentered="1"/>
  <pageMargins left="0" right="0" top="0.35433070866141736" bottom="0" header="0" footer="0"/>
  <pageSetup scale="61" orientation="landscape" r:id="rId1"/>
  <headerFooter>
    <oddHeader>&amp;LNotas a los Estados Financieros&amp;R7.IV.2</oddHeader>
    <oddFooter>&amp;C"Bajo protesta de decir verdad declaramos que los Estados Financieros y sus Notas, son razonablemente correctos y son responsabilidad del emisor"&amp;R&amp;P/&amp;N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3"/>
  <sheetViews>
    <sheetView zoomScaleNormal="100" workbookViewId="0">
      <selection activeCell="E9" sqref="E9"/>
    </sheetView>
  </sheetViews>
  <sheetFormatPr baseColWidth="10" defaultRowHeight="14.4" x14ac:dyDescent="0.3"/>
  <cols>
    <col min="1" max="1" width="4.44140625" style="383" customWidth="1"/>
    <col min="2" max="2" width="13.33203125" customWidth="1"/>
    <col min="9" max="9" width="12.88671875" customWidth="1"/>
  </cols>
  <sheetData>
    <row r="1" spans="2:9" ht="34.5" customHeight="1" x14ac:dyDescent="0.3">
      <c r="B1" s="19"/>
      <c r="C1" s="502" t="s">
        <v>37</v>
      </c>
      <c r="D1" s="502"/>
      <c r="E1" s="502"/>
      <c r="F1" s="502"/>
      <c r="G1" s="502"/>
      <c r="H1" s="502"/>
      <c r="I1" s="250"/>
    </row>
    <row r="2" spans="2:9" x14ac:dyDescent="0.3">
      <c r="B2" s="503" t="s">
        <v>38</v>
      </c>
      <c r="C2" s="503"/>
      <c r="D2" s="503"/>
      <c r="E2" s="503"/>
      <c r="F2" s="503"/>
      <c r="G2" s="503"/>
      <c r="H2" s="503"/>
      <c r="I2" s="503"/>
    </row>
    <row r="3" spans="2:9" x14ac:dyDescent="0.3">
      <c r="B3" s="503" t="s">
        <v>4131</v>
      </c>
      <c r="C3" s="503"/>
      <c r="D3" s="503"/>
      <c r="E3" s="503"/>
      <c r="F3" s="503"/>
      <c r="G3" s="503"/>
      <c r="H3" s="503"/>
      <c r="I3" s="503"/>
    </row>
    <row r="4" spans="2:9" ht="15" thickBot="1" x14ac:dyDescent="0.35">
      <c r="B4" s="20"/>
      <c r="C4" s="20"/>
      <c r="D4" s="20"/>
      <c r="E4" s="20"/>
      <c r="F4" s="20"/>
      <c r="G4" s="20"/>
      <c r="H4" s="20"/>
      <c r="I4" s="20"/>
    </row>
    <row r="5" spans="2:9" x14ac:dyDescent="0.3">
      <c r="B5" s="21"/>
      <c r="C5" s="22"/>
      <c r="D5" s="22"/>
      <c r="E5" s="22"/>
      <c r="F5" s="22"/>
      <c r="G5" s="22"/>
      <c r="H5" s="22"/>
      <c r="I5" s="23"/>
    </row>
    <row r="6" spans="2:9" x14ac:dyDescent="0.3">
      <c r="B6" s="24"/>
      <c r="C6" s="25"/>
      <c r="D6" s="25"/>
      <c r="E6" s="25"/>
      <c r="F6" s="25"/>
      <c r="G6" s="25"/>
      <c r="H6" s="25"/>
      <c r="I6" s="26"/>
    </row>
    <row r="7" spans="2:9" x14ac:dyDescent="0.3">
      <c r="B7" s="24"/>
      <c r="C7" s="25"/>
      <c r="D7" s="25"/>
      <c r="E7" s="25"/>
      <c r="F7" s="25"/>
      <c r="G7" s="25"/>
      <c r="H7" s="25"/>
      <c r="I7" s="26"/>
    </row>
    <row r="8" spans="2:9" ht="15" customHeight="1" x14ac:dyDescent="0.3">
      <c r="B8" s="24"/>
      <c r="C8" s="25"/>
      <c r="D8" s="25"/>
      <c r="E8" s="25"/>
      <c r="F8" s="25"/>
      <c r="G8" s="25"/>
      <c r="H8" s="25"/>
      <c r="I8" s="26"/>
    </row>
    <row r="9" spans="2:9" x14ac:dyDescent="0.3">
      <c r="B9" s="24"/>
      <c r="C9" s="25"/>
      <c r="D9" s="25"/>
      <c r="E9" s="25"/>
      <c r="F9" s="25"/>
      <c r="G9" s="25"/>
      <c r="H9" s="25"/>
      <c r="I9" s="26"/>
    </row>
    <row r="10" spans="2:9" x14ac:dyDescent="0.3">
      <c r="B10" s="24"/>
      <c r="C10" s="25"/>
      <c r="D10" s="25"/>
      <c r="E10" s="25"/>
      <c r="F10" s="25"/>
      <c r="G10" s="25"/>
      <c r="H10" s="25"/>
      <c r="I10" s="26"/>
    </row>
    <row r="11" spans="2:9" x14ac:dyDescent="0.3">
      <c r="B11" s="24"/>
      <c r="C11" s="25"/>
      <c r="D11" s="25"/>
      <c r="E11" s="25"/>
      <c r="F11" s="25"/>
      <c r="G11" s="25"/>
      <c r="H11" s="25"/>
      <c r="I11" s="26"/>
    </row>
    <row r="12" spans="2:9" x14ac:dyDescent="0.3">
      <c r="B12" s="24"/>
      <c r="C12" s="25"/>
      <c r="D12" s="25"/>
      <c r="E12" s="25"/>
      <c r="F12" s="25"/>
      <c r="G12" s="25"/>
      <c r="H12" s="25"/>
      <c r="I12" s="26"/>
    </row>
    <row r="13" spans="2:9" x14ac:dyDescent="0.3">
      <c r="B13" s="24"/>
      <c r="C13" s="25"/>
      <c r="D13" s="25"/>
      <c r="E13" s="25"/>
      <c r="F13" s="25"/>
      <c r="G13" s="25"/>
      <c r="H13" s="25"/>
      <c r="I13" s="26"/>
    </row>
    <row r="14" spans="2:9" x14ac:dyDescent="0.3">
      <c r="B14" s="24"/>
      <c r="C14" s="25"/>
      <c r="D14" s="25"/>
      <c r="E14" s="25"/>
      <c r="F14" s="25"/>
      <c r="G14" s="25"/>
      <c r="H14" s="25"/>
      <c r="I14" s="26"/>
    </row>
    <row r="15" spans="2:9" x14ac:dyDescent="0.3">
      <c r="B15" s="24"/>
      <c r="C15" s="25"/>
      <c r="D15" s="25"/>
      <c r="E15" s="25"/>
      <c r="F15" s="25"/>
      <c r="G15" s="25"/>
      <c r="H15" s="25"/>
      <c r="I15" s="26"/>
    </row>
    <row r="16" spans="2:9" x14ac:dyDescent="0.3">
      <c r="B16" s="24"/>
      <c r="C16" s="25"/>
      <c r="D16" s="25"/>
      <c r="E16" s="25"/>
      <c r="F16" s="25"/>
      <c r="G16" s="25"/>
      <c r="H16" s="25"/>
      <c r="I16" s="26"/>
    </row>
    <row r="17" spans="2:9" x14ac:dyDescent="0.3">
      <c r="B17" s="24"/>
      <c r="C17" s="25"/>
      <c r="D17" s="25"/>
      <c r="E17" s="25"/>
      <c r="F17" s="25"/>
      <c r="G17" s="25"/>
      <c r="H17" s="25"/>
      <c r="I17" s="26"/>
    </row>
    <row r="18" spans="2:9" x14ac:dyDescent="0.3">
      <c r="B18" s="24"/>
      <c r="C18" s="25"/>
      <c r="D18" s="25"/>
      <c r="E18" s="25"/>
      <c r="F18" s="25"/>
      <c r="G18" s="25"/>
      <c r="H18" s="25"/>
      <c r="I18" s="26"/>
    </row>
    <row r="19" spans="2:9" x14ac:dyDescent="0.3">
      <c r="B19" s="24"/>
      <c r="C19" s="25"/>
      <c r="D19" s="25"/>
      <c r="E19" s="25"/>
      <c r="F19" s="25"/>
      <c r="G19" s="25"/>
      <c r="H19" s="25"/>
      <c r="I19" s="26"/>
    </row>
    <row r="20" spans="2:9" x14ac:dyDescent="0.3">
      <c r="B20" s="24"/>
      <c r="C20" s="25"/>
      <c r="D20" s="25"/>
      <c r="E20" s="25"/>
      <c r="F20" s="25"/>
      <c r="G20" s="25"/>
      <c r="H20" s="25"/>
      <c r="I20" s="26"/>
    </row>
    <row r="21" spans="2:9" x14ac:dyDescent="0.3">
      <c r="B21" s="24"/>
      <c r="C21" s="25"/>
      <c r="D21" s="25"/>
      <c r="E21" s="25"/>
      <c r="F21" s="25"/>
      <c r="G21" s="25"/>
      <c r="H21" s="25"/>
      <c r="I21" s="26"/>
    </row>
    <row r="22" spans="2:9" x14ac:dyDescent="0.3">
      <c r="B22" s="24"/>
      <c r="C22" s="25"/>
      <c r="D22" s="25"/>
      <c r="E22" s="25"/>
      <c r="F22" s="25"/>
      <c r="G22" s="25"/>
      <c r="H22" s="25"/>
      <c r="I22" s="26"/>
    </row>
    <row r="23" spans="2:9" x14ac:dyDescent="0.3">
      <c r="B23" s="24"/>
      <c r="C23" s="25"/>
      <c r="D23" s="25"/>
      <c r="E23" s="25"/>
      <c r="F23" s="25"/>
      <c r="G23" s="25"/>
      <c r="H23" s="25"/>
      <c r="I23" s="26"/>
    </row>
    <row r="24" spans="2:9" x14ac:dyDescent="0.3">
      <c r="B24" s="24"/>
      <c r="C24" s="25"/>
      <c r="D24" s="25"/>
      <c r="E24" s="25"/>
      <c r="F24" s="25"/>
      <c r="G24" s="25"/>
      <c r="H24" s="25"/>
      <c r="I24" s="26"/>
    </row>
    <row r="25" spans="2:9" x14ac:dyDescent="0.3">
      <c r="B25" s="24"/>
      <c r="C25" s="25"/>
      <c r="D25" s="25"/>
      <c r="E25" s="25"/>
      <c r="F25" s="25"/>
      <c r="G25" s="25"/>
      <c r="H25" s="25"/>
      <c r="I25" s="26"/>
    </row>
    <row r="26" spans="2:9" x14ac:dyDescent="0.3">
      <c r="B26" s="24"/>
      <c r="C26" s="25"/>
      <c r="D26" s="25"/>
      <c r="E26" s="25"/>
      <c r="F26" s="25"/>
      <c r="G26" s="25"/>
      <c r="H26" s="25"/>
      <c r="I26" s="26"/>
    </row>
    <row r="27" spans="2:9" x14ac:dyDescent="0.3">
      <c r="B27" s="24"/>
      <c r="C27" s="25"/>
      <c r="D27" s="25"/>
      <c r="E27" s="25"/>
      <c r="F27" s="25"/>
      <c r="G27" s="25"/>
      <c r="H27" s="25"/>
      <c r="I27" s="26"/>
    </row>
    <row r="28" spans="2:9" x14ac:dyDescent="0.3">
      <c r="B28" s="24"/>
      <c r="C28" s="25"/>
      <c r="D28" s="25"/>
      <c r="E28" s="25"/>
      <c r="F28" s="25"/>
      <c r="G28" s="25"/>
      <c r="H28" s="25"/>
      <c r="I28" s="26"/>
    </row>
    <row r="29" spans="2:9" x14ac:dyDescent="0.3">
      <c r="B29" s="24"/>
      <c r="C29" s="25"/>
      <c r="D29" s="25"/>
      <c r="E29" s="25"/>
      <c r="F29" s="25"/>
      <c r="G29" s="25"/>
      <c r="H29" s="25"/>
      <c r="I29" s="26"/>
    </row>
    <row r="30" spans="2:9" x14ac:dyDescent="0.3">
      <c r="B30" s="24"/>
      <c r="C30" s="25"/>
      <c r="D30" s="25"/>
      <c r="E30" s="25"/>
      <c r="F30" s="25"/>
      <c r="G30" s="25"/>
      <c r="H30" s="25"/>
      <c r="I30" s="26"/>
    </row>
    <row r="31" spans="2:9" ht="15" thickBot="1" x14ac:dyDescent="0.35">
      <c r="B31" s="27"/>
      <c r="C31" s="28"/>
      <c r="D31" s="28"/>
      <c r="E31" s="28"/>
      <c r="F31" s="28"/>
      <c r="G31" s="28"/>
      <c r="H31" s="28"/>
      <c r="I31" s="29"/>
    </row>
    <row r="32" spans="2:9" x14ac:dyDescent="0.3">
      <c r="B32" s="504"/>
      <c r="C32" s="504"/>
      <c r="D32" s="504"/>
      <c r="E32" s="504"/>
      <c r="F32" s="504"/>
      <c r="G32" s="504"/>
      <c r="H32" s="504"/>
      <c r="I32" s="504"/>
    </row>
    <row r="33" spans="2:9" x14ac:dyDescent="0.3">
      <c r="B33" s="505"/>
      <c r="C33" s="505"/>
      <c r="D33" s="505"/>
      <c r="E33" s="505"/>
      <c r="F33" s="505"/>
      <c r="G33" s="505"/>
      <c r="H33" s="505"/>
      <c r="I33" s="505"/>
    </row>
  </sheetData>
  <mergeCells count="4">
    <mergeCell ref="C1:H1"/>
    <mergeCell ref="B2:I2"/>
    <mergeCell ref="B3:I3"/>
    <mergeCell ref="B32:I33"/>
  </mergeCells>
  <pageMargins left="0" right="0" top="0.39370078740157483" bottom="0.35433070866141736" header="0" footer="0"/>
  <pageSetup orientation="portrait" r:id="rId1"/>
  <headerFooter>
    <oddHeader>&amp;LNotas a los Estados Financieros&amp;R7.I.2</oddHeader>
    <oddFooter>&amp;C"Bajo protesta de decir verdad declaramos que los Estados Financieros y sus Notas, son razonablemente correctos y son responsabilidad del emisor"&amp;R&amp;P/&amp;N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Q31"/>
  <sheetViews>
    <sheetView showWhiteSpace="0" zoomScaleNormal="100" workbookViewId="0">
      <selection activeCell="E6" sqref="E6:F6"/>
    </sheetView>
  </sheetViews>
  <sheetFormatPr baseColWidth="10" defaultRowHeight="14.4" x14ac:dyDescent="0.3"/>
  <cols>
    <col min="1" max="1" width="8.77734375" customWidth="1"/>
    <col min="7" max="7" width="2.88671875" customWidth="1"/>
    <col min="8" max="8" width="13.6640625" customWidth="1"/>
    <col min="9" max="9" width="12.88671875" customWidth="1"/>
    <col min="10" max="10" width="10.33203125" customWidth="1"/>
    <col min="11" max="11" width="11.5546875" style="376" bestFit="1" customWidth="1"/>
    <col min="12" max="12" width="15.44140625" style="170" bestFit="1" customWidth="1"/>
    <col min="13" max="14" width="15.109375" style="170" bestFit="1" customWidth="1"/>
    <col min="15" max="15" width="11.5546875" style="170" bestFit="1" customWidth="1"/>
    <col min="16" max="17" width="14.109375" style="170" bestFit="1" customWidth="1"/>
  </cols>
  <sheetData>
    <row r="1" spans="2:17" x14ac:dyDescent="0.3">
      <c r="I1" s="282"/>
    </row>
    <row r="3" spans="2:17" ht="27.75" customHeight="1" x14ac:dyDescent="0.3">
      <c r="B3" s="628" t="s">
        <v>262</v>
      </c>
      <c r="C3" s="628"/>
      <c r="D3" s="628"/>
      <c r="E3" s="628"/>
      <c r="F3" s="628"/>
      <c r="G3" s="628"/>
      <c r="H3" s="628"/>
      <c r="I3" s="628"/>
    </row>
    <row r="4" spans="2:17" ht="29.25" customHeight="1" x14ac:dyDescent="0.3">
      <c r="B4" s="534" t="s">
        <v>263</v>
      </c>
      <c r="C4" s="534"/>
      <c r="D4" s="534"/>
      <c r="E4" s="534"/>
      <c r="F4" s="534"/>
      <c r="G4" s="534"/>
      <c r="H4" s="534"/>
      <c r="I4" s="534"/>
    </row>
    <row r="5" spans="2:17" x14ac:dyDescent="0.3">
      <c r="B5" s="503" t="s">
        <v>4447</v>
      </c>
      <c r="C5" s="503"/>
      <c r="D5" s="503"/>
      <c r="E5" s="503"/>
      <c r="F5" s="503"/>
      <c r="G5" s="503"/>
      <c r="H5" s="503"/>
      <c r="I5" s="503"/>
    </row>
    <row r="6" spans="2:17" x14ac:dyDescent="0.3">
      <c r="B6" s="18"/>
      <c r="C6" s="18"/>
      <c r="D6" s="18"/>
      <c r="E6" s="503"/>
      <c r="F6" s="503"/>
      <c r="G6" s="18"/>
      <c r="H6" s="18"/>
      <c r="I6" s="18"/>
    </row>
    <row r="7" spans="2:17" ht="15" thickBot="1" x14ac:dyDescent="0.35">
      <c r="B7" s="20"/>
      <c r="C7" s="20"/>
      <c r="D7" s="20"/>
      <c r="E7" s="20"/>
      <c r="F7" s="20"/>
      <c r="G7" s="20"/>
      <c r="H7" s="20"/>
      <c r="I7" s="20"/>
    </row>
    <row r="8" spans="2:17" s="83" customFormat="1" x14ac:dyDescent="0.3">
      <c r="B8" s="152"/>
      <c r="C8" s="629"/>
      <c r="D8" s="629"/>
      <c r="E8" s="629"/>
      <c r="F8" s="629"/>
      <c r="G8" s="153"/>
      <c r="H8" s="153"/>
      <c r="I8" s="154"/>
      <c r="K8" s="376"/>
      <c r="L8" s="170"/>
      <c r="M8" s="170"/>
      <c r="N8" s="170"/>
      <c r="O8" s="170"/>
      <c r="P8" s="170"/>
      <c r="Q8" s="187"/>
    </row>
    <row r="9" spans="2:17" x14ac:dyDescent="0.3">
      <c r="B9" s="155" t="s">
        <v>264</v>
      </c>
      <c r="C9" s="156"/>
      <c r="D9" s="25"/>
      <c r="E9" s="25"/>
      <c r="F9" s="25"/>
      <c r="G9" s="25"/>
      <c r="H9" s="421"/>
      <c r="I9" s="379">
        <v>30537599.640000001</v>
      </c>
    </row>
    <row r="10" spans="2:17" x14ac:dyDescent="0.3">
      <c r="B10" s="24" t="s">
        <v>265</v>
      </c>
      <c r="C10" s="25"/>
      <c r="D10" s="25"/>
      <c r="E10" s="25"/>
      <c r="F10" s="25"/>
      <c r="G10" s="166"/>
      <c r="H10" s="420"/>
      <c r="I10" s="419">
        <f>+H11+H12</f>
        <v>2452105.1</v>
      </c>
    </row>
    <row r="11" spans="2:17" x14ac:dyDescent="0.3">
      <c r="B11" s="160"/>
      <c r="C11" s="161" t="s">
        <v>266</v>
      </c>
      <c r="D11" s="161"/>
      <c r="E11" s="161"/>
      <c r="F11" s="161"/>
      <c r="G11" s="167"/>
      <c r="H11" s="418">
        <v>2087428.52</v>
      </c>
      <c r="I11" s="419"/>
    </row>
    <row r="12" spans="2:17" x14ac:dyDescent="0.3">
      <c r="B12" s="101"/>
      <c r="C12" s="102" t="s">
        <v>267</v>
      </c>
      <c r="D12" s="102"/>
      <c r="E12" s="102"/>
      <c r="F12" s="102"/>
      <c r="G12" s="120"/>
      <c r="H12" s="417">
        <v>364676.58</v>
      </c>
      <c r="I12" s="378"/>
    </row>
    <row r="13" spans="2:17" x14ac:dyDescent="0.3">
      <c r="B13" s="101"/>
      <c r="C13" s="102" t="s">
        <v>268</v>
      </c>
      <c r="D13" s="102"/>
      <c r="E13" s="102"/>
      <c r="F13" s="102"/>
      <c r="G13" s="120"/>
      <c r="H13" s="417">
        <v>0</v>
      </c>
      <c r="I13" s="378"/>
    </row>
    <row r="14" spans="2:17" x14ac:dyDescent="0.3">
      <c r="B14" s="101" t="s">
        <v>269</v>
      </c>
      <c r="C14" s="102"/>
      <c r="D14" s="102"/>
      <c r="E14" s="102"/>
      <c r="F14" s="102"/>
      <c r="G14" s="120"/>
      <c r="H14" s="417"/>
      <c r="I14" s="378">
        <f>+H16+H17</f>
        <v>15448626.07</v>
      </c>
    </row>
    <row r="15" spans="2:17" x14ac:dyDescent="0.3">
      <c r="B15" s="101"/>
      <c r="C15" s="102" t="s">
        <v>270</v>
      </c>
      <c r="D15" s="102"/>
      <c r="E15" s="102"/>
      <c r="F15" s="102"/>
      <c r="G15" s="120"/>
      <c r="H15" s="417">
        <v>0</v>
      </c>
      <c r="I15" s="378"/>
    </row>
    <row r="16" spans="2:17" x14ac:dyDescent="0.3">
      <c r="B16" s="101"/>
      <c r="C16" s="102" t="s">
        <v>271</v>
      </c>
      <c r="D16" s="102"/>
      <c r="E16" s="102"/>
      <c r="F16" s="102"/>
      <c r="G16" s="102"/>
      <c r="H16" s="417">
        <v>15448626.07</v>
      </c>
      <c r="I16" s="378"/>
    </row>
    <row r="17" spans="2:10" x14ac:dyDescent="0.3">
      <c r="B17" s="101"/>
      <c r="C17" s="102" t="s">
        <v>272</v>
      </c>
      <c r="D17" s="102"/>
      <c r="E17" s="102"/>
      <c r="F17" s="102"/>
      <c r="G17" s="120"/>
      <c r="H17" s="413"/>
      <c r="I17" s="416"/>
    </row>
    <row r="18" spans="2:10" x14ac:dyDescent="0.3">
      <c r="B18" s="168" t="s">
        <v>273</v>
      </c>
      <c r="C18" s="102"/>
      <c r="D18" s="102"/>
      <c r="E18" s="102"/>
      <c r="F18" s="102"/>
      <c r="G18" s="102"/>
      <c r="H18" s="413"/>
      <c r="I18" s="416">
        <f>I9-I10+I14</f>
        <v>43534120.609999999</v>
      </c>
      <c r="J18" s="360"/>
    </row>
    <row r="19" spans="2:10" x14ac:dyDescent="0.3">
      <c r="B19" s="101"/>
      <c r="C19" s="102"/>
      <c r="D19" s="102"/>
      <c r="E19" s="102"/>
      <c r="F19" s="102"/>
      <c r="G19" s="102"/>
      <c r="H19" s="413"/>
      <c r="I19" s="378"/>
      <c r="J19" s="169"/>
    </row>
    <row r="20" spans="2:10" x14ac:dyDescent="0.3">
      <c r="B20" s="101"/>
      <c r="C20" s="102"/>
      <c r="D20" s="102"/>
      <c r="E20" s="102"/>
      <c r="F20" s="102"/>
      <c r="G20" s="102"/>
      <c r="H20" s="413"/>
      <c r="I20" s="416"/>
    </row>
    <row r="21" spans="2:10" x14ac:dyDescent="0.3">
      <c r="B21" s="24"/>
      <c r="C21" s="25"/>
      <c r="D21" s="25"/>
      <c r="E21" s="25"/>
      <c r="F21" s="25"/>
      <c r="G21" s="25"/>
      <c r="H21" s="421"/>
      <c r="I21" s="415"/>
    </row>
    <row r="22" spans="2:10" x14ac:dyDescent="0.3">
      <c r="B22" s="24"/>
      <c r="C22" s="25"/>
      <c r="D22" s="25"/>
      <c r="E22" s="25"/>
      <c r="F22" s="25"/>
      <c r="G22" s="25"/>
      <c r="H22" s="377"/>
      <c r="I22" s="26"/>
    </row>
    <row r="23" spans="2:10" x14ac:dyDescent="0.3">
      <c r="B23" s="24"/>
      <c r="C23" s="423"/>
      <c r="D23" s="423"/>
      <c r="E23" s="25"/>
      <c r="F23" s="25"/>
      <c r="G23" s="25"/>
      <c r="H23" s="25"/>
      <c r="I23" s="26"/>
    </row>
    <row r="24" spans="2:10" x14ac:dyDescent="0.3">
      <c r="B24" s="24"/>
      <c r="C24" s="25"/>
      <c r="D24" s="25"/>
      <c r="E24" s="25"/>
      <c r="F24" s="25"/>
      <c r="G24" s="25"/>
      <c r="H24" s="25"/>
      <c r="I24" s="26"/>
    </row>
    <row r="25" spans="2:10" x14ac:dyDescent="0.3">
      <c r="B25" s="24"/>
      <c r="C25" s="25"/>
      <c r="D25" s="422"/>
      <c r="E25" s="25"/>
      <c r="F25" s="25"/>
      <c r="G25" s="25"/>
      <c r="H25" s="25"/>
      <c r="I25" s="26"/>
    </row>
    <row r="26" spans="2:10" x14ac:dyDescent="0.3">
      <c r="B26" s="24"/>
      <c r="C26" s="25"/>
      <c r="D26" s="25"/>
      <c r="E26" s="25"/>
      <c r="F26" s="25"/>
      <c r="G26" s="25"/>
      <c r="H26" s="25"/>
      <c r="I26" s="26"/>
    </row>
    <row r="27" spans="2:10" x14ac:dyDescent="0.3">
      <c r="B27" s="24"/>
      <c r="C27" s="25"/>
      <c r="D27" s="25"/>
      <c r="E27" s="25"/>
      <c r="F27" s="25"/>
      <c r="G27" s="25"/>
      <c r="H27" s="25"/>
      <c r="I27" s="26"/>
    </row>
    <row r="28" spans="2:10" x14ac:dyDescent="0.3">
      <c r="B28" s="24"/>
      <c r="C28" s="25"/>
      <c r="D28" s="25"/>
      <c r="E28" s="25"/>
      <c r="F28" s="25"/>
      <c r="G28" s="25"/>
      <c r="H28" s="25"/>
      <c r="I28" s="26"/>
    </row>
    <row r="29" spans="2:10" ht="15" thickBot="1" x14ac:dyDescent="0.35">
      <c r="B29" s="27"/>
      <c r="C29" s="28"/>
      <c r="D29" s="28"/>
      <c r="E29" s="28"/>
      <c r="F29" s="28"/>
      <c r="G29" s="28"/>
      <c r="H29" s="28"/>
      <c r="I29" s="29"/>
    </row>
    <row r="30" spans="2:10" ht="27.75" customHeight="1" x14ac:dyDescent="0.3">
      <c r="B30" s="604"/>
      <c r="C30" s="604"/>
      <c r="D30" s="604"/>
      <c r="E30" s="604"/>
      <c r="F30" s="604"/>
      <c r="G30" s="604"/>
      <c r="H30" s="604"/>
      <c r="I30" s="604"/>
    </row>
    <row r="31" spans="2:10" ht="27.75" customHeight="1" x14ac:dyDescent="0.3">
      <c r="B31" s="287"/>
      <c r="C31" s="287"/>
      <c r="D31" s="287"/>
      <c r="E31" s="287"/>
      <c r="F31" s="287"/>
      <c r="G31" s="287"/>
      <c r="H31" s="287"/>
      <c r="I31" s="287"/>
    </row>
  </sheetData>
  <mergeCells count="6">
    <mergeCell ref="B30:I30"/>
    <mergeCell ref="B3:I3"/>
    <mergeCell ref="B4:I4"/>
    <mergeCell ref="B5:I5"/>
    <mergeCell ref="E6:F6"/>
    <mergeCell ref="C8:F8"/>
  </mergeCells>
  <printOptions horizontalCentered="1"/>
  <pageMargins left="0" right="0" top="0.39370078740157483" bottom="0.6692913385826772" header="0" footer="0"/>
  <pageSetup scale="97" orientation="portrait" r:id="rId1"/>
  <headerFooter>
    <oddHeader>&amp;LNotas a los Estados Financieros&amp;R7.IV.3</oddHeader>
    <oddFooter>&amp;C"Bajo protesta de decir verdad declaramos que los Estados Financieros y sus Notas, son razonablemente correctos y son responsabilidad del emisor"&amp;R&amp;P/&amp;N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9"/>
  <sheetViews>
    <sheetView zoomScaleNormal="100" workbookViewId="0">
      <selection activeCell="C24" sqref="C24"/>
    </sheetView>
  </sheetViews>
  <sheetFormatPr baseColWidth="10" defaultRowHeight="14.4" x14ac:dyDescent="0.3"/>
  <cols>
    <col min="1" max="1" width="8.44140625" style="383" customWidth="1"/>
    <col min="2" max="2" width="79.88671875" customWidth="1"/>
    <col min="3" max="3" width="17" customWidth="1"/>
    <col min="4" max="4" width="18.44140625" customWidth="1"/>
    <col min="6" max="6" width="15.109375" bestFit="1" customWidth="1"/>
  </cols>
  <sheetData>
    <row r="1" spans="2:6" s="112" customFormat="1" ht="13.8" x14ac:dyDescent="0.25">
      <c r="B1" s="113"/>
      <c r="C1" s="113"/>
      <c r="D1" s="284"/>
      <c r="E1" s="113"/>
    </row>
    <row r="2" spans="2:6" s="112" customFormat="1" ht="14.25" customHeight="1" x14ac:dyDescent="0.25">
      <c r="B2" s="599" t="s">
        <v>136</v>
      </c>
      <c r="C2" s="599"/>
      <c r="D2" s="599"/>
      <c r="E2" s="171"/>
      <c r="F2" s="171"/>
    </row>
    <row r="3" spans="2:6" s="112" customFormat="1" ht="13.8" x14ac:dyDescent="0.25">
      <c r="B3" s="591" t="s">
        <v>274</v>
      </c>
      <c r="C3" s="591"/>
      <c r="D3" s="591"/>
      <c r="E3" s="114"/>
      <c r="F3" s="114"/>
    </row>
    <row r="4" spans="2:6" s="112" customFormat="1" ht="13.8" x14ac:dyDescent="0.25">
      <c r="B4" s="591" t="s">
        <v>4439</v>
      </c>
      <c r="C4" s="591"/>
      <c r="D4" s="591"/>
      <c r="E4" s="114"/>
      <c r="F4" s="114"/>
    </row>
    <row r="5" spans="2:6" s="112" customFormat="1" ht="13.8" x14ac:dyDescent="0.25">
      <c r="B5" s="631" t="s">
        <v>275</v>
      </c>
      <c r="C5" s="631"/>
      <c r="D5" s="631"/>
    </row>
    <row r="6" spans="2:6" x14ac:dyDescent="0.3">
      <c r="B6" s="632"/>
      <c r="C6" s="632"/>
      <c r="D6" s="632"/>
    </row>
    <row r="7" spans="2:6" x14ac:dyDescent="0.3">
      <c r="B7" s="172" t="s">
        <v>276</v>
      </c>
      <c r="C7" s="173"/>
      <c r="D7" s="174">
        <v>316395287.26999998</v>
      </c>
    </row>
    <row r="8" spans="2:6" x14ac:dyDescent="0.3">
      <c r="B8" s="175"/>
      <c r="C8" s="175"/>
      <c r="D8" s="176"/>
    </row>
    <row r="9" spans="2:6" x14ac:dyDescent="0.3">
      <c r="B9" s="177" t="s">
        <v>277</v>
      </c>
      <c r="C9" s="175"/>
      <c r="D9" s="178">
        <f>SUM(C10:C14)</f>
        <v>3238.0099999999998</v>
      </c>
    </row>
    <row r="10" spans="2:6" s="83" customFormat="1" x14ac:dyDescent="0.3">
      <c r="B10" s="179" t="s">
        <v>278</v>
      </c>
      <c r="C10" s="347">
        <v>0</v>
      </c>
      <c r="D10" s="180"/>
    </row>
    <row r="11" spans="2:6" s="83" customFormat="1" x14ac:dyDescent="0.3">
      <c r="B11" s="179" t="s">
        <v>279</v>
      </c>
      <c r="C11" s="345">
        <v>0</v>
      </c>
      <c r="D11" s="180"/>
    </row>
    <row r="12" spans="2:6" s="83" customFormat="1" x14ac:dyDescent="0.3">
      <c r="B12" s="179" t="s">
        <v>280</v>
      </c>
      <c r="C12" s="345">
        <v>0</v>
      </c>
      <c r="D12" s="180"/>
    </row>
    <row r="13" spans="2:6" s="83" customFormat="1" x14ac:dyDescent="0.3">
      <c r="B13" s="179" t="s">
        <v>281</v>
      </c>
      <c r="C13" s="451">
        <f>3233.08+4.93</f>
        <v>3238.0099999999998</v>
      </c>
      <c r="D13" s="180"/>
    </row>
    <row r="14" spans="2:6" s="83" customFormat="1" x14ac:dyDescent="0.3">
      <c r="B14" s="179" t="s">
        <v>282</v>
      </c>
      <c r="C14" s="345">
        <v>0</v>
      </c>
      <c r="D14" s="180"/>
    </row>
    <row r="15" spans="2:6" x14ac:dyDescent="0.3">
      <c r="B15" s="175"/>
      <c r="C15" s="346"/>
      <c r="D15" s="176"/>
    </row>
    <row r="16" spans="2:6" x14ac:dyDescent="0.3">
      <c r="B16" s="177" t="s">
        <v>283</v>
      </c>
      <c r="C16" s="176"/>
      <c r="D16" s="178">
        <f>SUM(C17:C20)</f>
        <v>0</v>
      </c>
    </row>
    <row r="17" spans="2:5" s="83" customFormat="1" x14ac:dyDescent="0.3">
      <c r="B17" s="179" t="s">
        <v>284</v>
      </c>
      <c r="C17" s="347">
        <v>0</v>
      </c>
      <c r="D17" s="180"/>
    </row>
    <row r="18" spans="2:5" s="83" customFormat="1" x14ac:dyDescent="0.3">
      <c r="B18" s="179" t="s">
        <v>285</v>
      </c>
      <c r="C18" s="345">
        <v>0</v>
      </c>
      <c r="D18" s="180"/>
    </row>
    <row r="19" spans="2:5" s="83" customFormat="1" x14ac:dyDescent="0.3">
      <c r="B19" s="179" t="s">
        <v>286</v>
      </c>
      <c r="C19" s="345">
        <v>0</v>
      </c>
      <c r="D19" s="180"/>
    </row>
    <row r="20" spans="2:5" s="83" customFormat="1" x14ac:dyDescent="0.3">
      <c r="B20" s="179" t="s">
        <v>287</v>
      </c>
      <c r="C20" s="345">
        <v>0</v>
      </c>
      <c r="D20" s="180"/>
    </row>
    <row r="21" spans="2:5" x14ac:dyDescent="0.3">
      <c r="B21" s="175"/>
      <c r="C21" s="175"/>
      <c r="D21" s="176"/>
    </row>
    <row r="22" spans="2:5" x14ac:dyDescent="0.3">
      <c r="B22" s="172" t="s">
        <v>288</v>
      </c>
      <c r="C22" s="173"/>
      <c r="D22" s="174">
        <f>+D7+D9-D16</f>
        <v>316398525.27999997</v>
      </c>
    </row>
    <row r="23" spans="2:5" ht="28.5" customHeight="1" x14ac:dyDescent="0.3">
      <c r="B23" s="630"/>
      <c r="C23" s="630"/>
      <c r="D23" s="630"/>
    </row>
    <row r="24" spans="2:5" x14ac:dyDescent="0.3">
      <c r="B24" s="213"/>
      <c r="C24" s="213"/>
      <c r="D24" s="213"/>
    </row>
    <row r="25" spans="2:5" x14ac:dyDescent="0.3">
      <c r="B25" s="181"/>
      <c r="C25" s="181"/>
      <c r="D25" s="181"/>
    </row>
    <row r="26" spans="2:5" x14ac:dyDescent="0.3">
      <c r="B26" s="181"/>
      <c r="C26" s="181"/>
      <c r="D26" s="181"/>
    </row>
    <row r="29" spans="2:5" s="112" customFormat="1" ht="13.8" x14ac:dyDescent="0.25">
      <c r="B29" s="113"/>
      <c r="C29" s="113"/>
      <c r="D29" s="113"/>
      <c r="E29" s="113"/>
    </row>
  </sheetData>
  <mergeCells count="6">
    <mergeCell ref="B23:D23"/>
    <mergeCell ref="B2:D2"/>
    <mergeCell ref="B3:D3"/>
    <mergeCell ref="B4:D4"/>
    <mergeCell ref="B5:D5"/>
    <mergeCell ref="B6:D6"/>
  </mergeCells>
  <printOptions horizontalCentered="1"/>
  <pageMargins left="0" right="0" top="0" bottom="0" header="0" footer="0"/>
  <pageSetup orientation="landscape" r:id="rId1"/>
  <headerFooter>
    <oddHeader>&amp;LNotas a los Estados Financieros&amp;R7.V.1</oddHeader>
    <oddFooter>&amp;C"Bajo protesta de decir verdad declaramos que los Estados Financieros y sus Notas, son razonablemente correctos y son responsabilidad del emisor"&amp;R&amp;P/&amp;N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42"/>
  <sheetViews>
    <sheetView zoomScaleNormal="100" workbookViewId="0">
      <selection activeCell="B18" sqref="B18"/>
    </sheetView>
  </sheetViews>
  <sheetFormatPr baseColWidth="10" defaultRowHeight="14.4" x14ac:dyDescent="0.3"/>
  <cols>
    <col min="1" max="1" width="5.6640625" customWidth="1"/>
    <col min="2" max="2" width="78" customWidth="1"/>
    <col min="3" max="4" width="18.6640625" customWidth="1"/>
    <col min="5" max="5" width="3.109375" customWidth="1"/>
    <col min="6" max="6" width="8.33203125" customWidth="1"/>
    <col min="7" max="8" width="18.6640625" customWidth="1"/>
    <col min="9" max="9" width="15.109375" bestFit="1" customWidth="1"/>
    <col min="10" max="10" width="15.109375" style="170" bestFit="1" customWidth="1"/>
  </cols>
  <sheetData>
    <row r="1" spans="2:10" s="112" customFormat="1" ht="13.8" x14ac:dyDescent="0.25">
      <c r="B1" s="113"/>
      <c r="C1" s="113"/>
      <c r="D1" s="288"/>
      <c r="E1" s="113"/>
      <c r="F1" s="113"/>
      <c r="G1" s="113"/>
      <c r="H1" s="113"/>
      <c r="J1" s="182"/>
    </row>
    <row r="2" spans="2:10" s="112" customFormat="1" ht="13.8" x14ac:dyDescent="0.25">
      <c r="B2" s="599" t="s">
        <v>228</v>
      </c>
      <c r="C2" s="599"/>
      <c r="D2" s="599"/>
      <c r="E2" s="114"/>
      <c r="F2" s="114"/>
      <c r="G2" s="114"/>
      <c r="H2" s="114"/>
      <c r="J2" s="182"/>
    </row>
    <row r="3" spans="2:10" s="112" customFormat="1" ht="13.8" x14ac:dyDescent="0.25">
      <c r="B3" s="591" t="s">
        <v>289</v>
      </c>
      <c r="C3" s="591"/>
      <c r="D3" s="591"/>
      <c r="E3" s="114"/>
      <c r="F3" s="114"/>
      <c r="G3" s="114"/>
      <c r="H3" s="114"/>
      <c r="J3" s="182"/>
    </row>
    <row r="4" spans="2:10" s="112" customFormat="1" ht="13.8" x14ac:dyDescent="0.25">
      <c r="B4" s="591" t="s">
        <v>4439</v>
      </c>
      <c r="C4" s="591"/>
      <c r="D4" s="591"/>
      <c r="E4" s="114"/>
      <c r="F4" s="114"/>
      <c r="G4" s="114"/>
      <c r="H4" s="114"/>
      <c r="J4" s="182"/>
    </row>
    <row r="5" spans="2:10" s="112" customFormat="1" ht="13.8" x14ac:dyDescent="0.25">
      <c r="B5" s="631" t="s">
        <v>275</v>
      </c>
      <c r="C5" s="631"/>
      <c r="D5" s="631"/>
      <c r="J5" s="182"/>
    </row>
    <row r="6" spans="2:10" ht="12.75" customHeight="1" x14ac:dyDescent="0.3">
      <c r="B6" s="537"/>
      <c r="C6" s="537"/>
      <c r="D6" s="537"/>
    </row>
    <row r="7" spans="2:10" ht="9" customHeight="1" thickBot="1" x14ac:dyDescent="0.35"/>
    <row r="8" spans="2:10" x14ac:dyDescent="0.3">
      <c r="B8" s="183" t="s">
        <v>290</v>
      </c>
      <c r="C8" s="349"/>
      <c r="D8" s="350">
        <v>324800846.60999995</v>
      </c>
      <c r="F8" s="170"/>
      <c r="J8"/>
    </row>
    <row r="9" spans="2:10" ht="12" customHeight="1" x14ac:dyDescent="0.3">
      <c r="B9" s="184"/>
      <c r="C9" s="351"/>
      <c r="D9" s="352"/>
      <c r="F9" s="170"/>
      <c r="J9"/>
    </row>
    <row r="10" spans="2:10" x14ac:dyDescent="0.3">
      <c r="B10" s="185" t="s">
        <v>291</v>
      </c>
      <c r="C10" s="351"/>
      <c r="D10" s="353">
        <f>SUM(C11:C27)</f>
        <v>65629974.230000004</v>
      </c>
      <c r="F10" s="170"/>
      <c r="J10"/>
    </row>
    <row r="11" spans="2:10" s="83" customFormat="1" ht="18" customHeight="1" x14ac:dyDescent="0.3">
      <c r="B11" s="186" t="s">
        <v>292</v>
      </c>
      <c r="C11" s="354">
        <v>0</v>
      </c>
      <c r="D11" s="355"/>
      <c r="F11" s="187"/>
    </row>
    <row r="12" spans="2:10" s="83" customFormat="1" ht="18" customHeight="1" x14ac:dyDescent="0.3">
      <c r="B12" s="186" t="s">
        <v>293</v>
      </c>
      <c r="C12" s="354">
        <v>0</v>
      </c>
      <c r="D12" s="355"/>
      <c r="F12" s="187"/>
    </row>
    <row r="13" spans="2:10" s="83" customFormat="1" ht="18" customHeight="1" x14ac:dyDescent="0.3">
      <c r="B13" s="186" t="s">
        <v>294</v>
      </c>
      <c r="C13" s="354">
        <v>48800</v>
      </c>
      <c r="D13" s="355"/>
      <c r="F13" s="187"/>
    </row>
    <row r="14" spans="2:10" s="83" customFormat="1" ht="18" customHeight="1" x14ac:dyDescent="0.3">
      <c r="B14" s="186" t="s">
        <v>295</v>
      </c>
      <c r="C14" s="354">
        <v>0</v>
      </c>
      <c r="D14" s="355"/>
      <c r="F14" s="187"/>
    </row>
    <row r="15" spans="2:10" s="83" customFormat="1" ht="18" customHeight="1" x14ac:dyDescent="0.3">
      <c r="B15" s="186" t="s">
        <v>296</v>
      </c>
      <c r="C15" s="354">
        <v>0</v>
      </c>
      <c r="D15" s="355"/>
      <c r="F15" s="187"/>
    </row>
    <row r="16" spans="2:10" s="83" customFormat="1" ht="18" customHeight="1" x14ac:dyDescent="0.3">
      <c r="B16" s="186" t="s">
        <v>297</v>
      </c>
      <c r="C16" s="354">
        <v>1015604.69</v>
      </c>
      <c r="D16" s="355"/>
      <c r="F16" s="187"/>
    </row>
    <row r="17" spans="2:10" s="83" customFormat="1" x14ac:dyDescent="0.3">
      <c r="B17" s="186" t="s">
        <v>298</v>
      </c>
      <c r="C17" s="354">
        <v>0</v>
      </c>
      <c r="D17" s="355"/>
      <c r="F17" s="187"/>
    </row>
    <row r="18" spans="2:10" s="83" customFormat="1" x14ac:dyDescent="0.3">
      <c r="B18" s="186" t="s">
        <v>299</v>
      </c>
      <c r="C18" s="354">
        <v>0</v>
      </c>
      <c r="D18" s="355"/>
      <c r="F18" s="187"/>
    </row>
    <row r="19" spans="2:10" s="83" customFormat="1" x14ac:dyDescent="0.3">
      <c r="B19" s="186" t="s">
        <v>300</v>
      </c>
      <c r="C19" s="354">
        <v>0</v>
      </c>
      <c r="D19" s="355"/>
      <c r="F19" s="187"/>
    </row>
    <row r="20" spans="2:10" s="83" customFormat="1" x14ac:dyDescent="0.3">
      <c r="B20" s="186" t="s">
        <v>301</v>
      </c>
      <c r="C20" s="354">
        <v>25636996.82</v>
      </c>
      <c r="D20" s="355"/>
      <c r="F20" s="187"/>
    </row>
    <row r="21" spans="2:10" s="83" customFormat="1" x14ac:dyDescent="0.3">
      <c r="B21" s="186" t="s">
        <v>302</v>
      </c>
      <c r="C21" s="354">
        <v>0</v>
      </c>
      <c r="D21" s="355"/>
      <c r="F21" s="187"/>
    </row>
    <row r="22" spans="2:10" s="83" customFormat="1" x14ac:dyDescent="0.3">
      <c r="B22" s="186" t="s">
        <v>303</v>
      </c>
      <c r="C22" s="354">
        <v>0</v>
      </c>
      <c r="D22" s="355"/>
      <c r="F22" s="187"/>
    </row>
    <row r="23" spans="2:10" s="83" customFormat="1" x14ac:dyDescent="0.3">
      <c r="B23" s="186" t="s">
        <v>304</v>
      </c>
      <c r="C23" s="354">
        <v>0</v>
      </c>
      <c r="D23" s="355"/>
      <c r="F23" s="187"/>
    </row>
    <row r="24" spans="2:10" s="83" customFormat="1" x14ac:dyDescent="0.3">
      <c r="B24" s="186" t="s">
        <v>305</v>
      </c>
      <c r="C24" s="354">
        <v>0</v>
      </c>
      <c r="D24" s="355"/>
      <c r="F24" s="187"/>
    </row>
    <row r="25" spans="2:10" s="83" customFormat="1" x14ac:dyDescent="0.3">
      <c r="B25" s="186" t="s">
        <v>306</v>
      </c>
      <c r="C25" s="354">
        <v>0</v>
      </c>
      <c r="D25" s="355"/>
      <c r="F25" s="187"/>
    </row>
    <row r="26" spans="2:10" s="83" customFormat="1" x14ac:dyDescent="0.3">
      <c r="B26" s="186" t="s">
        <v>307</v>
      </c>
      <c r="C26" s="354">
        <v>38928572.719999999</v>
      </c>
      <c r="D26" s="355"/>
      <c r="F26" s="187"/>
    </row>
    <row r="27" spans="2:10" s="83" customFormat="1" x14ac:dyDescent="0.3">
      <c r="B27" s="186" t="s">
        <v>308</v>
      </c>
      <c r="C27" s="354">
        <v>0</v>
      </c>
      <c r="D27" s="355"/>
      <c r="F27" s="187"/>
    </row>
    <row r="28" spans="2:10" x14ac:dyDescent="0.3">
      <c r="B28" s="184"/>
      <c r="C28" s="351"/>
      <c r="D28" s="352"/>
      <c r="F28" s="187"/>
      <c r="J28"/>
    </row>
    <row r="29" spans="2:10" x14ac:dyDescent="0.3">
      <c r="B29" s="185" t="s">
        <v>309</v>
      </c>
      <c r="C29" s="351"/>
      <c r="D29" s="353">
        <f>SUM(C30:C36)</f>
        <v>26690052.890000001</v>
      </c>
      <c r="F29" s="170"/>
      <c r="J29"/>
    </row>
    <row r="30" spans="2:10" s="83" customFormat="1" x14ac:dyDescent="0.3">
      <c r="B30" s="186" t="s">
        <v>310</v>
      </c>
      <c r="C30" s="354">
        <v>2452105.1</v>
      </c>
      <c r="D30" s="355"/>
      <c r="E30" s="188"/>
      <c r="F30" s="187"/>
    </row>
    <row r="31" spans="2:10" s="83" customFormat="1" x14ac:dyDescent="0.3">
      <c r="B31" s="186" t="s">
        <v>311</v>
      </c>
      <c r="C31" s="354">
        <v>0</v>
      </c>
      <c r="D31" s="355"/>
      <c r="F31" s="187"/>
    </row>
    <row r="32" spans="2:10" s="83" customFormat="1" x14ac:dyDescent="0.3">
      <c r="B32" s="186" t="s">
        <v>312</v>
      </c>
      <c r="C32" s="354">
        <v>0</v>
      </c>
      <c r="D32" s="355"/>
      <c r="F32" s="187"/>
    </row>
    <row r="33" spans="2:10" s="83" customFormat="1" x14ac:dyDescent="0.3">
      <c r="B33" s="186" t="s">
        <v>313</v>
      </c>
      <c r="C33" s="354">
        <v>0</v>
      </c>
      <c r="D33" s="355"/>
      <c r="F33" s="187"/>
    </row>
    <row r="34" spans="2:10" s="83" customFormat="1" x14ac:dyDescent="0.3">
      <c r="B34" s="186" t="s">
        <v>314</v>
      </c>
      <c r="C34" s="354">
        <v>0</v>
      </c>
      <c r="D34" s="355"/>
      <c r="F34" s="187"/>
    </row>
    <row r="35" spans="2:10" s="83" customFormat="1" x14ac:dyDescent="0.3">
      <c r="B35" s="186" t="s">
        <v>315</v>
      </c>
      <c r="C35" s="354">
        <v>14752537.710000001</v>
      </c>
      <c r="D35" s="355"/>
      <c r="F35" s="187"/>
    </row>
    <row r="36" spans="2:10" s="83" customFormat="1" x14ac:dyDescent="0.3">
      <c r="B36" s="186" t="s">
        <v>316</v>
      </c>
      <c r="C36" s="354">
        <f>9485370+40.08</f>
        <v>9485410.0800000001</v>
      </c>
      <c r="D36" s="355"/>
      <c r="F36" s="187"/>
    </row>
    <row r="37" spans="2:10" x14ac:dyDescent="0.3">
      <c r="B37" s="189"/>
      <c r="C37" s="356"/>
      <c r="D37" s="357"/>
      <c r="F37" s="170"/>
      <c r="G37" s="83"/>
      <c r="J37"/>
    </row>
    <row r="38" spans="2:10" ht="15" thickBot="1" x14ac:dyDescent="0.35">
      <c r="B38" s="190" t="s">
        <v>317</v>
      </c>
      <c r="C38" s="358"/>
      <c r="D38" s="359">
        <f>+D8-D10+D29</f>
        <v>285860925.26999992</v>
      </c>
      <c r="E38" s="170"/>
      <c r="F38" s="170"/>
      <c r="G38" s="452"/>
      <c r="J38"/>
    </row>
    <row r="39" spans="2:10" x14ac:dyDescent="0.3">
      <c r="B39" s="633"/>
      <c r="C39" s="633"/>
      <c r="D39" s="633"/>
      <c r="G39" s="453"/>
    </row>
    <row r="40" spans="2:10" x14ac:dyDescent="0.3">
      <c r="B40" s="634"/>
      <c r="C40" s="634"/>
      <c r="D40" s="634"/>
    </row>
    <row r="41" spans="2:10" x14ac:dyDescent="0.3">
      <c r="B41" s="181"/>
      <c r="C41" s="181"/>
      <c r="D41" s="181"/>
      <c r="G41" s="181"/>
      <c r="H41" s="181"/>
    </row>
    <row r="42" spans="2:10" x14ac:dyDescent="0.3">
      <c r="B42" s="181"/>
      <c r="C42" s="181"/>
      <c r="D42" s="181"/>
      <c r="G42" s="181"/>
      <c r="H42" s="181"/>
    </row>
  </sheetData>
  <mergeCells count="6">
    <mergeCell ref="B39:D40"/>
    <mergeCell ref="B2:D2"/>
    <mergeCell ref="B3:D3"/>
    <mergeCell ref="B4:D4"/>
    <mergeCell ref="B5:D5"/>
    <mergeCell ref="B6:D6"/>
  </mergeCells>
  <pageMargins left="0" right="0" top="0" bottom="0" header="0" footer="0"/>
  <pageSetup scale="85" orientation="portrait" r:id="rId1"/>
  <headerFooter>
    <oddHeader>&amp;LNotas a los Estados Financieros&amp;R7.V.2</oddHeader>
    <oddFooter>&amp;C"Bajo protesta de decir verdad declaramos que los Estados Financieros y sus Notas, son razonablemente correctos y son responsabilidad del emisor"&amp;R&amp;P/&amp;N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69"/>
  <sheetViews>
    <sheetView view="pageLayout" zoomScaleNormal="100" workbookViewId="0">
      <selection activeCell="C4" sqref="C4"/>
    </sheetView>
  </sheetViews>
  <sheetFormatPr baseColWidth="10" defaultRowHeight="14.4" x14ac:dyDescent="0.3"/>
  <cols>
    <col min="1" max="1" width="10.5546875" customWidth="1"/>
    <col min="10" max="10" width="10.5546875" customWidth="1"/>
  </cols>
  <sheetData>
    <row r="1" spans="2:9" ht="47.25" customHeight="1" x14ac:dyDescent="0.3">
      <c r="B1" s="616" t="s">
        <v>318</v>
      </c>
      <c r="C1" s="616"/>
      <c r="D1" s="616"/>
      <c r="E1" s="616"/>
      <c r="F1" s="616"/>
      <c r="G1" s="616"/>
      <c r="H1" s="616"/>
      <c r="I1" s="616"/>
    </row>
    <row r="2" spans="2:9" x14ac:dyDescent="0.3">
      <c r="B2" s="724" t="s">
        <v>319</v>
      </c>
      <c r="C2" s="724"/>
      <c r="D2" s="724"/>
      <c r="E2" s="724"/>
      <c r="F2" s="724"/>
      <c r="G2" s="724"/>
      <c r="H2" s="724"/>
      <c r="I2" s="724"/>
    </row>
    <row r="3" spans="2:9" x14ac:dyDescent="0.3">
      <c r="B3" s="724" t="s">
        <v>320</v>
      </c>
      <c r="C3" s="724"/>
      <c r="D3" s="724"/>
      <c r="E3" s="724"/>
      <c r="F3" s="724"/>
      <c r="G3" s="724"/>
      <c r="H3" s="724"/>
      <c r="I3" s="724"/>
    </row>
    <row r="4" spans="2:9" x14ac:dyDescent="0.3">
      <c r="B4" s="20"/>
      <c r="C4" s="20"/>
      <c r="D4" s="20"/>
      <c r="E4" s="510" t="s">
        <v>4394</v>
      </c>
      <c r="F4" s="510"/>
      <c r="G4" s="20"/>
      <c r="H4" s="20"/>
      <c r="I4" s="20"/>
    </row>
    <row r="5" spans="2:9" s="383" customFormat="1" ht="6.6" customHeight="1" thickBot="1" x14ac:dyDescent="0.35">
      <c r="B5" s="20"/>
      <c r="C5" s="20"/>
      <c r="D5" s="20"/>
      <c r="E5" s="497"/>
      <c r="F5" s="497"/>
      <c r="G5" s="20"/>
      <c r="H5" s="20"/>
      <c r="I5" s="20"/>
    </row>
    <row r="6" spans="2:9" x14ac:dyDescent="0.3">
      <c r="B6" s="21"/>
      <c r="C6" s="22"/>
      <c r="D6" s="22"/>
      <c r="E6" s="22"/>
      <c r="F6" s="22"/>
      <c r="G6" s="22"/>
      <c r="H6" s="22"/>
      <c r="I6" s="23"/>
    </row>
    <row r="7" spans="2:9" x14ac:dyDescent="0.3">
      <c r="B7" s="24"/>
      <c r="C7" s="25"/>
      <c r="D7" s="25"/>
      <c r="E7" s="25"/>
      <c r="F7" s="25"/>
      <c r="G7" s="25"/>
      <c r="H7" s="25"/>
      <c r="I7" s="26"/>
    </row>
    <row r="8" spans="2:9" ht="18.75" customHeight="1" x14ac:dyDescent="0.3">
      <c r="B8" s="640" t="s">
        <v>321</v>
      </c>
      <c r="C8" s="641"/>
      <c r="D8" s="641"/>
      <c r="E8" s="641"/>
      <c r="F8" s="641"/>
      <c r="G8" s="641"/>
      <c r="H8" s="641"/>
      <c r="I8" s="642"/>
    </row>
    <row r="9" spans="2:9" ht="21" customHeight="1" x14ac:dyDescent="0.3">
      <c r="B9" s="640"/>
      <c r="C9" s="641"/>
      <c r="D9" s="641"/>
      <c r="E9" s="641"/>
      <c r="F9" s="641"/>
      <c r="G9" s="641"/>
      <c r="H9" s="641"/>
      <c r="I9" s="642"/>
    </row>
    <row r="10" spans="2:9" ht="14.25" customHeight="1" x14ac:dyDescent="0.3">
      <c r="B10" s="328"/>
      <c r="C10" s="329"/>
      <c r="D10" s="329"/>
      <c r="E10" s="329"/>
      <c r="F10" s="329"/>
      <c r="G10" s="329"/>
      <c r="H10" s="329"/>
      <c r="I10" s="330"/>
    </row>
    <row r="11" spans="2:9" x14ac:dyDescent="0.3">
      <c r="B11" s="155" t="s">
        <v>322</v>
      </c>
      <c r="C11" s="25"/>
      <c r="D11" s="25"/>
      <c r="E11" s="25"/>
      <c r="F11" s="25"/>
      <c r="G11" s="25"/>
      <c r="H11" s="25"/>
      <c r="I11" s="26"/>
    </row>
    <row r="12" spans="2:9" ht="37.5" customHeight="1" x14ac:dyDescent="0.3">
      <c r="B12" s="643" t="s">
        <v>323</v>
      </c>
      <c r="C12" s="644"/>
      <c r="D12" s="644"/>
      <c r="E12" s="644"/>
      <c r="F12" s="644"/>
      <c r="G12" s="644"/>
      <c r="H12" s="644"/>
      <c r="I12" s="645"/>
    </row>
    <row r="13" spans="2:9" ht="15" customHeight="1" x14ac:dyDescent="0.3">
      <c r="B13" s="646" t="s">
        <v>324</v>
      </c>
      <c r="C13" s="647"/>
      <c r="D13" s="647"/>
      <c r="E13" s="647"/>
      <c r="F13" s="647"/>
      <c r="G13" s="647"/>
      <c r="H13" s="647"/>
      <c r="I13" s="648"/>
    </row>
    <row r="14" spans="2:9" ht="15" customHeight="1" x14ac:dyDescent="0.3">
      <c r="B14" s="646" t="s">
        <v>325</v>
      </c>
      <c r="C14" s="647"/>
      <c r="D14" s="647"/>
      <c r="E14" s="647"/>
      <c r="F14" s="647"/>
      <c r="G14" s="647"/>
      <c r="H14" s="647"/>
      <c r="I14" s="648"/>
    </row>
    <row r="15" spans="2:9" ht="15" customHeight="1" x14ac:dyDescent="0.3">
      <c r="B15" s="646" t="s">
        <v>326</v>
      </c>
      <c r="C15" s="647"/>
      <c r="D15" s="647"/>
      <c r="E15" s="647"/>
      <c r="F15" s="647"/>
      <c r="G15" s="647"/>
      <c r="H15" s="647"/>
      <c r="I15" s="648"/>
    </row>
    <row r="16" spans="2:9" ht="15" customHeight="1" x14ac:dyDescent="0.3">
      <c r="B16" s="649" t="s">
        <v>327</v>
      </c>
      <c r="C16" s="650"/>
      <c r="D16" s="650"/>
      <c r="E16" s="650"/>
      <c r="F16" s="650"/>
      <c r="G16" s="650"/>
      <c r="H16" s="650"/>
      <c r="I16" s="26"/>
    </row>
    <row r="17" spans="2:9" ht="15" customHeight="1" x14ac:dyDescent="0.3">
      <c r="B17" s="651" t="s">
        <v>328</v>
      </c>
      <c r="C17" s="652"/>
      <c r="D17" s="652"/>
      <c r="E17" s="652"/>
      <c r="F17" s="652"/>
      <c r="G17" s="652"/>
      <c r="H17" s="652"/>
      <c r="I17" s="26"/>
    </row>
    <row r="18" spans="2:9" x14ac:dyDescent="0.3">
      <c r="B18" s="638" t="s">
        <v>329</v>
      </c>
      <c r="C18" s="639"/>
      <c r="D18" s="639"/>
      <c r="E18" s="639"/>
      <c r="F18" s="639"/>
      <c r="G18" s="639"/>
      <c r="H18" s="639"/>
      <c r="I18" s="26"/>
    </row>
    <row r="19" spans="2:9" x14ac:dyDescent="0.3">
      <c r="B19" s="669" t="s">
        <v>330</v>
      </c>
      <c r="C19" s="670"/>
      <c r="D19" s="670"/>
      <c r="E19" s="670"/>
      <c r="F19" s="670"/>
      <c r="G19" s="670"/>
      <c r="H19" s="670"/>
      <c r="I19" s="26"/>
    </row>
    <row r="20" spans="2:9" ht="15" customHeight="1" x14ac:dyDescent="0.3">
      <c r="B20" s="649" t="s">
        <v>331</v>
      </c>
      <c r="C20" s="650"/>
      <c r="D20" s="650"/>
      <c r="E20" s="650"/>
      <c r="F20" s="650"/>
      <c r="G20" s="650"/>
      <c r="H20" s="650"/>
      <c r="I20" s="26"/>
    </row>
    <row r="21" spans="2:9" ht="15" customHeight="1" x14ac:dyDescent="0.3">
      <c r="B21" s="646" t="s">
        <v>332</v>
      </c>
      <c r="C21" s="647"/>
      <c r="D21" s="647"/>
      <c r="E21" s="647"/>
      <c r="F21" s="647"/>
      <c r="G21" s="647"/>
      <c r="H21" s="647"/>
      <c r="I21" s="648"/>
    </row>
    <row r="22" spans="2:9" ht="15" customHeight="1" x14ac:dyDescent="0.3">
      <c r="B22" s="646" t="s">
        <v>333</v>
      </c>
      <c r="C22" s="647"/>
      <c r="D22" s="647"/>
      <c r="E22" s="647"/>
      <c r="F22" s="647"/>
      <c r="G22" s="647"/>
      <c r="H22" s="647"/>
      <c r="I22" s="648"/>
    </row>
    <row r="23" spans="2:9" ht="15" customHeight="1" x14ac:dyDescent="0.3">
      <c r="B23" s="646" t="s">
        <v>334</v>
      </c>
      <c r="C23" s="647"/>
      <c r="D23" s="647"/>
      <c r="E23" s="647"/>
      <c r="F23" s="647"/>
      <c r="G23" s="647"/>
      <c r="H23" s="647"/>
      <c r="I23" s="648"/>
    </row>
    <row r="24" spans="2:9" ht="15" customHeight="1" x14ac:dyDescent="0.3">
      <c r="B24" s="646" t="s">
        <v>335</v>
      </c>
      <c r="C24" s="647"/>
      <c r="D24" s="647"/>
      <c r="E24" s="647"/>
      <c r="F24" s="647"/>
      <c r="G24" s="647"/>
      <c r="H24" s="647"/>
      <c r="I24" s="648"/>
    </row>
    <row r="25" spans="2:9" ht="15" customHeight="1" x14ac:dyDescent="0.3">
      <c r="B25" s="646" t="s">
        <v>336</v>
      </c>
      <c r="C25" s="647"/>
      <c r="D25" s="647"/>
      <c r="E25" s="647"/>
      <c r="F25" s="647"/>
      <c r="G25" s="647"/>
      <c r="H25" s="647"/>
      <c r="I25" s="648"/>
    </row>
    <row r="26" spans="2:9" ht="15" customHeight="1" x14ac:dyDescent="0.3">
      <c r="B26" s="646" t="s">
        <v>337</v>
      </c>
      <c r="C26" s="647"/>
      <c r="D26" s="647"/>
      <c r="E26" s="647"/>
      <c r="F26" s="647"/>
      <c r="G26" s="647"/>
      <c r="H26" s="647"/>
      <c r="I26" s="648"/>
    </row>
    <row r="27" spans="2:9" ht="15" customHeight="1" x14ac:dyDescent="0.3">
      <c r="B27" s="646" t="s">
        <v>338</v>
      </c>
      <c r="C27" s="647"/>
      <c r="D27" s="647"/>
      <c r="E27" s="647"/>
      <c r="F27" s="647"/>
      <c r="G27" s="647"/>
      <c r="H27" s="647"/>
      <c r="I27" s="648"/>
    </row>
    <row r="28" spans="2:9" ht="27" customHeight="1" x14ac:dyDescent="0.3">
      <c r="B28" s="635" t="s">
        <v>339</v>
      </c>
      <c r="C28" s="636"/>
      <c r="D28" s="636"/>
      <c r="E28" s="636"/>
      <c r="F28" s="636"/>
      <c r="G28" s="636"/>
      <c r="H28" s="636"/>
      <c r="I28" s="637"/>
    </row>
    <row r="29" spans="2:9" ht="15" customHeight="1" x14ac:dyDescent="0.3">
      <c r="B29" s="326" t="s">
        <v>338</v>
      </c>
      <c r="C29" s="327"/>
      <c r="D29" s="327"/>
      <c r="E29" s="327"/>
      <c r="F29" s="327"/>
      <c r="G29" s="327"/>
      <c r="H29" s="327"/>
      <c r="I29" s="191"/>
    </row>
    <row r="30" spans="2:9" ht="21.75" customHeight="1" x14ac:dyDescent="0.3">
      <c r="B30" s="635" t="s">
        <v>339</v>
      </c>
      <c r="C30" s="636"/>
      <c r="D30" s="636"/>
      <c r="E30" s="636"/>
      <c r="F30" s="636"/>
      <c r="G30" s="636"/>
      <c r="H30" s="636"/>
      <c r="I30" s="637"/>
    </row>
    <row r="31" spans="2:9" ht="14.25" customHeight="1" x14ac:dyDescent="0.3">
      <c r="B31" s="331"/>
      <c r="C31" s="332"/>
      <c r="D31" s="332"/>
      <c r="E31" s="332"/>
      <c r="F31" s="332"/>
      <c r="G31" s="332"/>
      <c r="H31" s="332"/>
      <c r="I31" s="333"/>
    </row>
    <row r="32" spans="2:9" ht="15" customHeight="1" x14ac:dyDescent="0.3">
      <c r="B32" s="638" t="s">
        <v>340</v>
      </c>
      <c r="C32" s="639"/>
      <c r="D32" s="639"/>
      <c r="E32" s="639"/>
      <c r="F32" s="639"/>
      <c r="G32" s="639"/>
      <c r="H32" s="639"/>
      <c r="I32" s="26"/>
    </row>
    <row r="33" spans="2:9" x14ac:dyDescent="0.3">
      <c r="B33" s="651" t="s">
        <v>341</v>
      </c>
      <c r="C33" s="652"/>
      <c r="D33" s="652"/>
      <c r="E33" s="652"/>
      <c r="F33" s="652"/>
      <c r="G33" s="652"/>
      <c r="H33" s="652"/>
      <c r="I33" s="192"/>
    </row>
    <row r="34" spans="2:9" x14ac:dyDescent="0.3">
      <c r="B34" s="649" t="s">
        <v>342</v>
      </c>
      <c r="C34" s="650"/>
      <c r="D34" s="650"/>
      <c r="E34" s="650"/>
      <c r="F34" s="650"/>
      <c r="G34" s="650"/>
      <c r="H34" s="650"/>
      <c r="I34" s="192"/>
    </row>
    <row r="35" spans="2:9" x14ac:dyDescent="0.3">
      <c r="B35" s="651" t="s">
        <v>343</v>
      </c>
      <c r="C35" s="652"/>
      <c r="D35" s="652"/>
      <c r="E35" s="652"/>
      <c r="F35" s="652"/>
      <c r="G35" s="652"/>
      <c r="H35" s="652"/>
      <c r="I35" s="192"/>
    </row>
    <row r="36" spans="2:9" x14ac:dyDescent="0.3">
      <c r="B36" s="651" t="s">
        <v>344</v>
      </c>
      <c r="C36" s="652"/>
      <c r="D36" s="652"/>
      <c r="E36" s="652"/>
      <c r="F36" s="652"/>
      <c r="G36" s="652"/>
      <c r="H36" s="652"/>
      <c r="I36" s="192"/>
    </row>
    <row r="37" spans="2:9" x14ac:dyDescent="0.3">
      <c r="B37" s="651" t="s">
        <v>345</v>
      </c>
      <c r="C37" s="652"/>
      <c r="D37" s="652"/>
      <c r="E37" s="652"/>
      <c r="F37" s="652"/>
      <c r="G37" s="652"/>
      <c r="H37" s="652"/>
      <c r="I37" s="192"/>
    </row>
    <row r="38" spans="2:9" x14ac:dyDescent="0.3">
      <c r="B38" s="651" t="s">
        <v>346</v>
      </c>
      <c r="C38" s="652"/>
      <c r="D38" s="652"/>
      <c r="E38" s="652"/>
      <c r="F38" s="652"/>
      <c r="G38" s="652"/>
      <c r="H38" s="652"/>
      <c r="I38" s="192"/>
    </row>
    <row r="39" spans="2:9" x14ac:dyDescent="0.3">
      <c r="B39" s="651" t="s">
        <v>347</v>
      </c>
      <c r="C39" s="652"/>
      <c r="D39" s="652"/>
      <c r="E39" s="652"/>
      <c r="F39" s="652"/>
      <c r="G39" s="652"/>
      <c r="H39" s="652"/>
      <c r="I39" s="192"/>
    </row>
    <row r="40" spans="2:9" x14ac:dyDescent="0.3">
      <c r="B40" s="651" t="s">
        <v>348</v>
      </c>
      <c r="C40" s="652"/>
      <c r="D40" s="652"/>
      <c r="E40" s="652"/>
      <c r="F40" s="652"/>
      <c r="G40" s="652"/>
      <c r="H40" s="652"/>
      <c r="I40" s="192"/>
    </row>
    <row r="41" spans="2:9" x14ac:dyDescent="0.3">
      <c r="B41" s="646" t="s">
        <v>349</v>
      </c>
      <c r="C41" s="647"/>
      <c r="D41" s="647"/>
      <c r="E41" s="647"/>
      <c r="F41" s="647"/>
      <c r="G41" s="647"/>
      <c r="H41" s="647"/>
      <c r="I41" s="648"/>
    </row>
    <row r="42" spans="2:9" ht="29.25" customHeight="1" thickBot="1" x14ac:dyDescent="0.35">
      <c r="B42" s="656" t="s">
        <v>350</v>
      </c>
      <c r="C42" s="657"/>
      <c r="D42" s="657"/>
      <c r="E42" s="657"/>
      <c r="F42" s="657"/>
      <c r="G42" s="657"/>
      <c r="H42" s="657"/>
      <c r="I42" s="658"/>
    </row>
    <row r="43" spans="2:9" ht="44.25" customHeight="1" x14ac:dyDescent="0.3">
      <c r="B43" s="659" t="s">
        <v>351</v>
      </c>
      <c r="C43" s="660"/>
      <c r="D43" s="660"/>
      <c r="E43" s="660"/>
      <c r="F43" s="660"/>
      <c r="G43" s="660"/>
      <c r="H43" s="660"/>
      <c r="I43" s="661"/>
    </row>
    <row r="44" spans="2:9" ht="35.25" customHeight="1" x14ac:dyDescent="0.3">
      <c r="B44" s="653" t="s">
        <v>352</v>
      </c>
      <c r="C44" s="654"/>
      <c r="D44" s="654"/>
      <c r="E44" s="654"/>
      <c r="F44" s="654"/>
      <c r="G44" s="654"/>
      <c r="H44" s="654"/>
      <c r="I44" s="655"/>
    </row>
    <row r="45" spans="2:9" ht="47.25" customHeight="1" x14ac:dyDescent="0.3">
      <c r="B45" s="653" t="s">
        <v>353</v>
      </c>
      <c r="C45" s="654"/>
      <c r="D45" s="654"/>
      <c r="E45" s="654"/>
      <c r="F45" s="654"/>
      <c r="G45" s="654"/>
      <c r="H45" s="654"/>
      <c r="I45" s="655"/>
    </row>
    <row r="46" spans="2:9" ht="81.75" customHeight="1" x14ac:dyDescent="0.3">
      <c r="B46" s="662" t="s">
        <v>2870</v>
      </c>
      <c r="C46" s="663"/>
      <c r="D46" s="663"/>
      <c r="E46" s="663"/>
      <c r="F46" s="663"/>
      <c r="G46" s="663"/>
      <c r="H46" s="663"/>
      <c r="I46" s="664"/>
    </row>
    <row r="47" spans="2:9" ht="29.25" customHeight="1" thickBot="1" x14ac:dyDescent="0.35">
      <c r="B47" s="665" t="s">
        <v>354</v>
      </c>
      <c r="C47" s="666"/>
      <c r="D47" s="666"/>
      <c r="E47" s="666"/>
      <c r="F47" s="666"/>
      <c r="G47" s="666"/>
      <c r="H47" s="666"/>
      <c r="I47" s="667"/>
    </row>
    <row r="48" spans="2:9" ht="25.5" customHeight="1" x14ac:dyDescent="0.3">
      <c r="B48" s="668"/>
      <c r="C48" s="668"/>
      <c r="D48" s="668"/>
      <c r="E48" s="668"/>
      <c r="F48" s="668"/>
      <c r="G48" s="668"/>
      <c r="H48" s="668"/>
      <c r="I48" s="668"/>
    </row>
    <row r="69" spans="2:9" x14ac:dyDescent="0.3">
      <c r="B69" s="574"/>
      <c r="C69" s="574"/>
      <c r="D69" s="574"/>
      <c r="E69" s="574"/>
      <c r="F69" s="574"/>
      <c r="G69" s="574"/>
      <c r="H69" s="574"/>
      <c r="I69" s="574"/>
    </row>
  </sheetData>
  <mergeCells count="41">
    <mergeCell ref="B1:I1"/>
    <mergeCell ref="B45:I45"/>
    <mergeCell ref="B46:I46"/>
    <mergeCell ref="B47:I47"/>
    <mergeCell ref="B48:I48"/>
    <mergeCell ref="B32:H32"/>
    <mergeCell ref="B19:H19"/>
    <mergeCell ref="B20:H20"/>
    <mergeCell ref="B21:I21"/>
    <mergeCell ref="B22:I22"/>
    <mergeCell ref="B23:I23"/>
    <mergeCell ref="B24:I24"/>
    <mergeCell ref="B25:I25"/>
    <mergeCell ref="B26:I26"/>
    <mergeCell ref="B27:I27"/>
    <mergeCell ref="B28:I28"/>
    <mergeCell ref="B69:I69"/>
    <mergeCell ref="B44:I44"/>
    <mergeCell ref="B33:H33"/>
    <mergeCell ref="B34:H34"/>
    <mergeCell ref="B35:H35"/>
    <mergeCell ref="B36:H36"/>
    <mergeCell ref="B37:H37"/>
    <mergeCell ref="B38:H38"/>
    <mergeCell ref="B39:H39"/>
    <mergeCell ref="B40:H40"/>
    <mergeCell ref="B41:I41"/>
    <mergeCell ref="B42:I42"/>
    <mergeCell ref="B43:I43"/>
    <mergeCell ref="B30:I30"/>
    <mergeCell ref="B18:H18"/>
    <mergeCell ref="B2:I2"/>
    <mergeCell ref="B3:I3"/>
    <mergeCell ref="E4:F4"/>
    <mergeCell ref="B8:I9"/>
    <mergeCell ref="B12:I12"/>
    <mergeCell ref="B13:I13"/>
    <mergeCell ref="B14:I14"/>
    <mergeCell ref="B15:I15"/>
    <mergeCell ref="B16:H16"/>
    <mergeCell ref="B17:H17"/>
  </mergeCells>
  <pageMargins left="0" right="0" top="0.39370078740157483" bottom="0.59055118110236227" header="0" footer="0"/>
  <pageSetup scale="91" fitToHeight="0" orientation="portrait" r:id="rId1"/>
  <headerFooter>
    <oddHeader>&amp;LNotas a los Estados Financieros&amp;R7.GA.1</oddHeader>
    <oddFooter>&amp;C"Bajo protesta de decir verdad declaramos que los Estados Financieros y sus Notas, son razonablemente correctos y son responsabilidad del emisor"&amp;R&amp;P/&amp;N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34"/>
  <sheetViews>
    <sheetView view="pageLayout" zoomScaleNormal="100" workbookViewId="0">
      <selection activeCell="B4" sqref="B4"/>
    </sheetView>
  </sheetViews>
  <sheetFormatPr baseColWidth="10" defaultRowHeight="14.4" x14ac:dyDescent="0.3"/>
  <cols>
    <col min="1" max="1" width="9.6640625" customWidth="1"/>
    <col min="8" max="8" width="1.109375" customWidth="1"/>
    <col min="10" max="10" width="9.6640625" customWidth="1"/>
  </cols>
  <sheetData>
    <row r="1" spans="2:9" ht="48" customHeight="1" x14ac:dyDescent="0.3">
      <c r="B1" s="324"/>
      <c r="C1" s="502" t="s">
        <v>318</v>
      </c>
      <c r="D1" s="502"/>
      <c r="E1" s="502"/>
      <c r="F1" s="502"/>
      <c r="G1" s="502"/>
      <c r="H1" s="502"/>
      <c r="I1" s="250"/>
    </row>
    <row r="2" spans="2:9" x14ac:dyDescent="0.3">
      <c r="B2" s="503" t="s">
        <v>319</v>
      </c>
      <c r="C2" s="503"/>
      <c r="D2" s="503"/>
      <c r="E2" s="503"/>
      <c r="F2" s="503"/>
      <c r="G2" s="503"/>
      <c r="H2" s="503"/>
      <c r="I2" s="503"/>
    </row>
    <row r="3" spans="2:9" x14ac:dyDescent="0.3">
      <c r="B3" s="503" t="s">
        <v>355</v>
      </c>
      <c r="C3" s="503"/>
      <c r="D3" s="503"/>
      <c r="E3" s="503"/>
      <c r="F3" s="503"/>
      <c r="G3" s="503"/>
      <c r="H3" s="503"/>
      <c r="I3" s="503"/>
    </row>
    <row r="4" spans="2:9" x14ac:dyDescent="0.3">
      <c r="B4" s="324"/>
      <c r="C4" s="503" t="s">
        <v>4394</v>
      </c>
      <c r="D4" s="503"/>
      <c r="E4" s="503"/>
      <c r="F4" s="503"/>
      <c r="G4" s="503"/>
      <c r="H4" s="324"/>
      <c r="I4" s="324"/>
    </row>
    <row r="5" spans="2:9" ht="15" thickBot="1" x14ac:dyDescent="0.35">
      <c r="B5" s="20"/>
      <c r="C5" s="20"/>
      <c r="D5" s="20"/>
      <c r="E5" s="20"/>
      <c r="F5" s="20"/>
      <c r="G5" s="20"/>
      <c r="H5" s="20"/>
      <c r="I5" s="20"/>
    </row>
    <row r="6" spans="2:9" x14ac:dyDescent="0.3">
      <c r="B6" s="21"/>
      <c r="C6" s="22"/>
      <c r="D6" s="22"/>
      <c r="E6" s="22"/>
      <c r="F6" s="22"/>
      <c r="G6" s="22"/>
      <c r="H6" s="22"/>
      <c r="I6" s="23"/>
    </row>
    <row r="7" spans="2:9" x14ac:dyDescent="0.3">
      <c r="B7" s="24"/>
      <c r="C7" s="25"/>
      <c r="D7" s="25"/>
      <c r="E7" s="25"/>
      <c r="F7" s="25"/>
      <c r="G7" s="25"/>
      <c r="H7" s="25"/>
      <c r="I7" s="26"/>
    </row>
    <row r="8" spans="2:9" s="118" customFormat="1" ht="36.75" customHeight="1" x14ac:dyDescent="0.3">
      <c r="B8" s="671" t="s">
        <v>356</v>
      </c>
      <c r="C8" s="672"/>
      <c r="D8" s="672"/>
      <c r="E8" s="672"/>
      <c r="F8" s="672"/>
      <c r="G8" s="672"/>
      <c r="H8" s="672"/>
      <c r="I8" s="673"/>
    </row>
    <row r="9" spans="2:9" s="118" customFormat="1" ht="30" customHeight="1" x14ac:dyDescent="0.3">
      <c r="B9" s="671" t="s">
        <v>357</v>
      </c>
      <c r="C9" s="672"/>
      <c r="D9" s="672"/>
      <c r="E9" s="672"/>
      <c r="F9" s="672"/>
      <c r="G9" s="672"/>
      <c r="H9" s="672"/>
      <c r="I9" s="673"/>
    </row>
    <row r="10" spans="2:9" s="118" customFormat="1" ht="32.25" customHeight="1" x14ac:dyDescent="0.3">
      <c r="B10" s="671" t="s">
        <v>358</v>
      </c>
      <c r="C10" s="672"/>
      <c r="D10" s="672"/>
      <c r="E10" s="672"/>
      <c r="F10" s="672"/>
      <c r="G10" s="672"/>
      <c r="H10" s="672"/>
      <c r="I10" s="673"/>
    </row>
    <row r="11" spans="2:9" s="118" customFormat="1" ht="31.5" customHeight="1" x14ac:dyDescent="0.3">
      <c r="B11" s="671" t="s">
        <v>359</v>
      </c>
      <c r="C11" s="672"/>
      <c r="D11" s="672"/>
      <c r="E11" s="672"/>
      <c r="F11" s="672"/>
      <c r="G11" s="672"/>
      <c r="H11" s="672"/>
      <c r="I11" s="673"/>
    </row>
    <row r="12" spans="2:9" s="118" customFormat="1" ht="33.75" customHeight="1" x14ac:dyDescent="0.3">
      <c r="B12" s="671" t="s">
        <v>360</v>
      </c>
      <c r="C12" s="672"/>
      <c r="D12" s="672"/>
      <c r="E12" s="672"/>
      <c r="F12" s="672"/>
      <c r="G12" s="672"/>
      <c r="H12" s="672"/>
      <c r="I12" s="673"/>
    </row>
    <row r="13" spans="2:9" s="118" customFormat="1" x14ac:dyDescent="0.3">
      <c r="B13" s="193"/>
      <c r="C13" s="194"/>
      <c r="D13" s="194"/>
      <c r="E13" s="194"/>
      <c r="F13" s="194"/>
      <c r="G13" s="194"/>
      <c r="H13" s="194"/>
      <c r="I13" s="195"/>
    </row>
    <row r="14" spans="2:9" s="118" customFormat="1" x14ac:dyDescent="0.3">
      <c r="B14" s="193"/>
      <c r="C14" s="194"/>
      <c r="D14" s="194"/>
      <c r="E14" s="194"/>
      <c r="F14" s="194"/>
      <c r="G14" s="194"/>
      <c r="H14" s="194"/>
      <c r="I14" s="195"/>
    </row>
    <row r="15" spans="2:9" x14ac:dyDescent="0.3">
      <c r="B15" s="24"/>
      <c r="C15" s="25"/>
      <c r="D15" s="25"/>
      <c r="E15" s="25"/>
      <c r="F15" s="25"/>
      <c r="G15" s="25"/>
      <c r="H15" s="25"/>
      <c r="I15" s="26"/>
    </row>
    <row r="16" spans="2:9" x14ac:dyDescent="0.3">
      <c r="B16" s="24"/>
      <c r="C16" s="25"/>
      <c r="D16" s="25"/>
      <c r="E16" s="25"/>
      <c r="F16" s="25"/>
      <c r="G16" s="25"/>
      <c r="H16" s="25"/>
      <c r="I16" s="26"/>
    </row>
    <row r="17" spans="2:9" x14ac:dyDescent="0.3">
      <c r="B17" s="24"/>
      <c r="C17" s="25"/>
      <c r="D17" s="25"/>
      <c r="E17" s="25"/>
      <c r="F17" s="25"/>
      <c r="G17" s="25"/>
      <c r="H17" s="25"/>
      <c r="I17" s="26"/>
    </row>
    <row r="18" spans="2:9" x14ac:dyDescent="0.3">
      <c r="B18" s="24"/>
      <c r="C18" s="25"/>
      <c r="D18" s="25"/>
      <c r="E18" s="25"/>
      <c r="F18" s="25"/>
      <c r="G18" s="25"/>
      <c r="H18" s="25"/>
      <c r="I18" s="26"/>
    </row>
    <row r="19" spans="2:9" x14ac:dyDescent="0.3">
      <c r="B19" s="24"/>
      <c r="C19" s="25"/>
      <c r="D19" s="25"/>
      <c r="E19" s="25"/>
      <c r="F19" s="25"/>
      <c r="G19" s="25"/>
      <c r="H19" s="25"/>
      <c r="I19" s="26"/>
    </row>
    <row r="20" spans="2:9" ht="15" thickBot="1" x14ac:dyDescent="0.35">
      <c r="B20" s="27"/>
      <c r="C20" s="28"/>
      <c r="D20" s="28"/>
      <c r="E20" s="28"/>
      <c r="F20" s="28"/>
      <c r="G20" s="28"/>
      <c r="H20" s="28"/>
      <c r="I20" s="29"/>
    </row>
    <row r="21" spans="2:9" x14ac:dyDescent="0.3">
      <c r="B21" s="674"/>
      <c r="C21" s="674"/>
      <c r="D21" s="674"/>
      <c r="E21" s="674"/>
      <c r="F21" s="674"/>
      <c r="G21" s="674"/>
      <c r="H21" s="674"/>
      <c r="I21" s="674"/>
    </row>
    <row r="22" spans="2:9" x14ac:dyDescent="0.3">
      <c r="B22" s="675"/>
      <c r="C22" s="675"/>
      <c r="D22" s="675"/>
      <c r="E22" s="675"/>
      <c r="F22" s="675"/>
      <c r="G22" s="675"/>
      <c r="H22" s="675"/>
      <c r="I22" s="675"/>
    </row>
    <row r="34" ht="33.75" customHeight="1" x14ac:dyDescent="0.3"/>
  </sheetData>
  <mergeCells count="10">
    <mergeCell ref="B10:I10"/>
    <mergeCell ref="B11:I11"/>
    <mergeCell ref="B12:I12"/>
    <mergeCell ref="B21:I22"/>
    <mergeCell ref="C1:H1"/>
    <mergeCell ref="B2:I2"/>
    <mergeCell ref="B3:I3"/>
    <mergeCell ref="C4:G4"/>
    <mergeCell ref="B8:I8"/>
    <mergeCell ref="B9:I9"/>
  </mergeCells>
  <pageMargins left="0" right="0" top="0.44791666666666669" bottom="0" header="0" footer="0"/>
  <pageSetup orientation="portrait" r:id="rId1"/>
  <headerFooter>
    <oddHeader>&amp;LNotas a los Estados Financieros&amp;R7.GA.2</oddHeader>
    <oddFooter>&amp;C"Bajo protesta de decir verdad declaramos que los Estados Financieros y sus Notas, son razonablemente correctos y son responsabilidad del emisor"&amp;R&amp;P/&amp;N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36"/>
  <sheetViews>
    <sheetView view="pageLayout" zoomScaleNormal="100" workbookViewId="0">
      <selection activeCell="C24" sqref="C24"/>
    </sheetView>
  </sheetViews>
  <sheetFormatPr baseColWidth="10" defaultRowHeight="14.4" x14ac:dyDescent="0.3"/>
  <cols>
    <col min="1" max="1" width="8.109375" customWidth="1"/>
    <col min="7" max="7" width="10.44140625" customWidth="1"/>
    <col min="8" max="8" width="2" customWidth="1"/>
  </cols>
  <sheetData>
    <row r="1" spans="2:9" ht="34.5" customHeight="1" x14ac:dyDescent="0.3">
      <c r="B1" s="324"/>
      <c r="C1" s="502" t="s">
        <v>318</v>
      </c>
      <c r="D1" s="502"/>
      <c r="E1" s="502"/>
      <c r="F1" s="502"/>
      <c r="G1" s="502"/>
      <c r="H1" s="502"/>
      <c r="I1" s="250"/>
    </row>
    <row r="2" spans="2:9" x14ac:dyDescent="0.3">
      <c r="B2" s="503" t="s">
        <v>319</v>
      </c>
      <c r="C2" s="503"/>
      <c r="D2" s="503"/>
      <c r="E2" s="503"/>
      <c r="F2" s="503"/>
      <c r="G2" s="503"/>
      <c r="H2" s="503"/>
      <c r="I2" s="503"/>
    </row>
    <row r="3" spans="2:9" x14ac:dyDescent="0.3">
      <c r="B3" s="503" t="s">
        <v>361</v>
      </c>
      <c r="C3" s="503"/>
      <c r="D3" s="503"/>
      <c r="E3" s="503"/>
      <c r="F3" s="503"/>
      <c r="G3" s="503"/>
      <c r="H3" s="503"/>
      <c r="I3" s="503"/>
    </row>
    <row r="4" spans="2:9" x14ac:dyDescent="0.3">
      <c r="B4" s="324"/>
      <c r="C4" s="503" t="s">
        <v>4394</v>
      </c>
      <c r="D4" s="503"/>
      <c r="E4" s="503"/>
      <c r="F4" s="503"/>
      <c r="G4" s="503"/>
      <c r="H4" s="324"/>
      <c r="I4" s="324"/>
    </row>
    <row r="5" spans="2:9" ht="15" thickBot="1" x14ac:dyDescent="0.35">
      <c r="B5" s="20"/>
      <c r="C5" s="20"/>
      <c r="D5" s="20"/>
      <c r="E5" s="20"/>
      <c r="F5" s="20"/>
      <c r="G5" s="20"/>
      <c r="H5" s="20"/>
      <c r="I5" s="20"/>
    </row>
    <row r="6" spans="2:9" x14ac:dyDescent="0.3">
      <c r="B6" s="21"/>
      <c r="C6" s="22"/>
      <c r="D6" s="22"/>
      <c r="E6" s="22"/>
      <c r="F6" s="22"/>
      <c r="G6" s="22"/>
      <c r="H6" s="22"/>
      <c r="I6" s="23"/>
    </row>
    <row r="7" spans="2:9" x14ac:dyDescent="0.3">
      <c r="B7" s="24"/>
      <c r="C7" s="25"/>
      <c r="D7" s="25"/>
      <c r="E7" s="25"/>
      <c r="F7" s="25"/>
      <c r="G7" s="25"/>
      <c r="H7" s="25"/>
      <c r="I7" s="26"/>
    </row>
    <row r="8" spans="2:9" ht="63.75" customHeight="1" x14ac:dyDescent="0.3">
      <c r="B8" s="676" t="s">
        <v>362</v>
      </c>
      <c r="C8" s="677"/>
      <c r="D8" s="677"/>
      <c r="E8" s="677"/>
      <c r="F8" s="677"/>
      <c r="G8" s="677"/>
      <c r="H8" s="677"/>
      <c r="I8" s="678"/>
    </row>
    <row r="9" spans="2:9" x14ac:dyDescent="0.3">
      <c r="B9" s="24"/>
      <c r="C9" s="25"/>
      <c r="D9" s="25"/>
      <c r="E9" s="25"/>
      <c r="F9" s="25"/>
      <c r="G9" s="25"/>
      <c r="H9" s="25"/>
      <c r="I9" s="26"/>
    </row>
    <row r="10" spans="2:9" x14ac:dyDescent="0.3">
      <c r="B10" s="24"/>
      <c r="C10" s="25"/>
      <c r="D10" s="25"/>
      <c r="E10" s="25"/>
      <c r="F10" s="25"/>
      <c r="G10" s="25"/>
      <c r="H10" s="25"/>
      <c r="I10" s="26"/>
    </row>
    <row r="11" spans="2:9" x14ac:dyDescent="0.3">
      <c r="B11" s="24"/>
      <c r="C11" s="25"/>
      <c r="D11" s="25"/>
      <c r="E11" s="25"/>
      <c r="F11" s="25"/>
      <c r="G11" s="25"/>
      <c r="H11" s="25"/>
      <c r="I11" s="26"/>
    </row>
    <row r="12" spans="2:9" x14ac:dyDescent="0.3">
      <c r="B12" s="24"/>
      <c r="C12" s="25"/>
      <c r="D12" s="25"/>
      <c r="E12" s="25"/>
      <c r="F12" s="25"/>
      <c r="G12" s="25"/>
      <c r="H12" s="25"/>
      <c r="I12" s="26"/>
    </row>
    <row r="13" spans="2:9" x14ac:dyDescent="0.3">
      <c r="B13" s="24"/>
      <c r="C13" s="25"/>
      <c r="D13" s="25"/>
      <c r="E13" s="25"/>
      <c r="F13" s="25"/>
      <c r="G13" s="25"/>
      <c r="H13" s="25"/>
      <c r="I13" s="26"/>
    </row>
    <row r="14" spans="2:9" x14ac:dyDescent="0.3">
      <c r="B14" s="24"/>
      <c r="C14" s="25"/>
      <c r="D14" s="25"/>
      <c r="E14" s="25"/>
      <c r="F14" s="25"/>
      <c r="G14" s="25"/>
      <c r="H14" s="25"/>
      <c r="I14" s="26"/>
    </row>
    <row r="15" spans="2:9" x14ac:dyDescent="0.3">
      <c r="B15" s="24"/>
      <c r="C15" s="25"/>
      <c r="D15" s="25"/>
      <c r="E15" s="25"/>
      <c r="F15" s="25"/>
      <c r="G15" s="25"/>
      <c r="H15" s="25"/>
      <c r="I15" s="26"/>
    </row>
    <row r="16" spans="2:9" x14ac:dyDescent="0.3">
      <c r="B16" s="24"/>
      <c r="C16" s="25"/>
      <c r="D16" s="25"/>
      <c r="E16" s="25"/>
      <c r="F16" s="25"/>
      <c r="G16" s="25"/>
      <c r="H16" s="25"/>
      <c r="I16" s="26"/>
    </row>
    <row r="17" spans="2:9" x14ac:dyDescent="0.3">
      <c r="B17" s="24"/>
      <c r="C17" s="25"/>
      <c r="D17" s="25"/>
      <c r="E17" s="25"/>
      <c r="F17" s="25"/>
      <c r="G17" s="25"/>
      <c r="H17" s="25"/>
      <c r="I17" s="26"/>
    </row>
    <row r="18" spans="2:9" x14ac:dyDescent="0.3">
      <c r="B18" s="24"/>
      <c r="C18" s="25"/>
      <c r="D18" s="25"/>
      <c r="E18" s="25"/>
      <c r="F18" s="25"/>
      <c r="G18" s="25"/>
      <c r="H18" s="25"/>
      <c r="I18" s="26"/>
    </row>
    <row r="19" spans="2:9" x14ac:dyDescent="0.3">
      <c r="B19" s="24"/>
      <c r="C19" s="25"/>
      <c r="D19" s="25"/>
      <c r="E19" s="25"/>
      <c r="F19" s="25"/>
      <c r="G19" s="25"/>
      <c r="H19" s="25"/>
      <c r="I19" s="26"/>
    </row>
    <row r="20" spans="2:9" x14ac:dyDescent="0.3">
      <c r="B20" s="24"/>
      <c r="C20" s="25"/>
      <c r="D20" s="25"/>
      <c r="E20" s="25"/>
      <c r="F20" s="25"/>
      <c r="G20" s="25"/>
      <c r="H20" s="25"/>
      <c r="I20" s="26"/>
    </row>
    <row r="21" spans="2:9" ht="15" thickBot="1" x14ac:dyDescent="0.35">
      <c r="B21" s="27"/>
      <c r="C21" s="28"/>
      <c r="D21" s="28"/>
      <c r="E21" s="28"/>
      <c r="F21" s="28"/>
      <c r="G21" s="28"/>
      <c r="H21" s="28"/>
      <c r="I21" s="29"/>
    </row>
    <row r="22" spans="2:9" x14ac:dyDescent="0.3">
      <c r="B22" s="679"/>
      <c r="C22" s="679"/>
      <c r="D22" s="679"/>
      <c r="E22" s="679"/>
      <c r="F22" s="679"/>
      <c r="G22" s="679"/>
      <c r="H22" s="679"/>
      <c r="I22" s="679"/>
    </row>
    <row r="23" spans="2:9" x14ac:dyDescent="0.3">
      <c r="B23" s="680"/>
      <c r="C23" s="680"/>
      <c r="D23" s="680"/>
      <c r="E23" s="680"/>
      <c r="F23" s="680"/>
      <c r="G23" s="680"/>
      <c r="H23" s="680"/>
      <c r="I23" s="680"/>
    </row>
    <row r="36" spans="2:9" x14ac:dyDescent="0.3">
      <c r="B36" s="574"/>
      <c r="C36" s="574"/>
      <c r="D36" s="574"/>
      <c r="E36" s="574"/>
      <c r="F36" s="574"/>
      <c r="G36" s="574"/>
      <c r="H36" s="574"/>
      <c r="I36" s="574"/>
    </row>
  </sheetData>
  <mergeCells count="7">
    <mergeCell ref="B36:I36"/>
    <mergeCell ref="C1:H1"/>
    <mergeCell ref="B2:I2"/>
    <mergeCell ref="B3:I3"/>
    <mergeCell ref="C4:G4"/>
    <mergeCell ref="B8:I8"/>
    <mergeCell ref="B22:I23"/>
  </mergeCells>
  <printOptions horizontalCentered="1"/>
  <pageMargins left="0" right="0" top="0.43307086614173229" bottom="0" header="0" footer="0"/>
  <pageSetup orientation="portrait" r:id="rId1"/>
  <headerFooter>
    <oddHeader>&amp;LNotas a los Estados Financieros&amp;R7.GA.3</oddHeader>
    <oddFooter>&amp;C"Bajo protesta de decir verdad declaramos que los Estados Financieros y sus Notas, son razonablemente correctos y son responsabilidad del emisor"&amp;R&amp;P/&amp;N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48"/>
  <sheetViews>
    <sheetView view="pageLayout" zoomScaleNormal="100" workbookViewId="0">
      <selection activeCell="J18" sqref="J18"/>
    </sheetView>
  </sheetViews>
  <sheetFormatPr baseColWidth="10" defaultRowHeight="14.4" x14ac:dyDescent="0.3"/>
  <cols>
    <col min="1" max="1" width="5.44140625" customWidth="1"/>
    <col min="8" max="8" width="10.109375" customWidth="1"/>
    <col min="9" max="9" width="11.6640625" customWidth="1"/>
    <col min="10" max="10" width="5.44140625" customWidth="1"/>
  </cols>
  <sheetData>
    <row r="1" spans="2:9" ht="27" customHeight="1" x14ac:dyDescent="0.3">
      <c r="C1" s="502" t="s">
        <v>318</v>
      </c>
      <c r="D1" s="502"/>
      <c r="E1" s="502"/>
      <c r="F1" s="502"/>
      <c r="G1" s="502"/>
      <c r="H1" s="502"/>
      <c r="I1" s="731"/>
    </row>
    <row r="2" spans="2:9" x14ac:dyDescent="0.3">
      <c r="B2" s="724" t="s">
        <v>319</v>
      </c>
      <c r="C2" s="724"/>
      <c r="D2" s="724"/>
      <c r="E2" s="724"/>
      <c r="F2" s="724"/>
      <c r="G2" s="724"/>
      <c r="H2" s="724"/>
      <c r="I2" s="724"/>
    </row>
    <row r="3" spans="2:9" x14ac:dyDescent="0.3">
      <c r="B3" s="724" t="s">
        <v>364</v>
      </c>
      <c r="C3" s="724"/>
      <c r="D3" s="724"/>
      <c r="E3" s="724"/>
      <c r="F3" s="724"/>
      <c r="G3" s="724"/>
      <c r="H3" s="724"/>
      <c r="I3" s="724"/>
    </row>
    <row r="4" spans="2:9" x14ac:dyDescent="0.3">
      <c r="B4" s="730"/>
      <c r="C4" s="730"/>
      <c r="D4" s="724" t="s">
        <v>4394</v>
      </c>
      <c r="E4" s="724"/>
      <c r="F4" s="724"/>
      <c r="G4" s="724"/>
      <c r="H4" s="730"/>
      <c r="I4" s="730"/>
    </row>
    <row r="5" spans="2:9" ht="10.5" customHeight="1" thickBot="1" x14ac:dyDescent="0.35">
      <c r="B5" s="25"/>
      <c r="C5" s="25"/>
      <c r="D5" s="25"/>
      <c r="E5" s="25"/>
      <c r="F5" s="25"/>
      <c r="G5" s="25"/>
      <c r="H5" s="25"/>
      <c r="I5" s="25"/>
    </row>
    <row r="6" spans="2:9" x14ac:dyDescent="0.3">
      <c r="B6" s="21"/>
      <c r="C6" s="22"/>
      <c r="D6" s="22"/>
      <c r="E6" s="22"/>
      <c r="F6" s="22"/>
      <c r="G6" s="22"/>
      <c r="H6" s="22"/>
      <c r="I6" s="23"/>
    </row>
    <row r="7" spans="2:9" s="87" customFormat="1" x14ac:dyDescent="0.3">
      <c r="B7" s="671" t="s">
        <v>365</v>
      </c>
      <c r="C7" s="672"/>
      <c r="D7" s="672"/>
      <c r="E7" s="672"/>
      <c r="F7" s="672"/>
      <c r="G7" s="672"/>
      <c r="H7" s="672"/>
      <c r="I7" s="673"/>
    </row>
    <row r="8" spans="2:9" ht="15" customHeight="1" x14ac:dyDescent="0.3">
      <c r="B8" s="681" t="s">
        <v>366</v>
      </c>
      <c r="C8" s="682"/>
      <c r="D8" s="682"/>
      <c r="E8" s="682"/>
      <c r="F8" s="682"/>
      <c r="G8" s="682"/>
      <c r="H8" s="682"/>
      <c r="I8" s="26"/>
    </row>
    <row r="9" spans="2:9" ht="15" customHeight="1" x14ac:dyDescent="0.3">
      <c r="B9" s="681" t="s">
        <v>367</v>
      </c>
      <c r="C9" s="682"/>
      <c r="D9" s="682"/>
      <c r="E9" s="682"/>
      <c r="F9" s="682"/>
      <c r="G9" s="682"/>
      <c r="H9" s="682"/>
      <c r="I9" s="26"/>
    </row>
    <row r="10" spans="2:9" ht="15" customHeight="1" x14ac:dyDescent="0.3">
      <c r="B10" s="681" t="s">
        <v>368</v>
      </c>
      <c r="C10" s="682"/>
      <c r="D10" s="682"/>
      <c r="E10" s="682"/>
      <c r="F10" s="682"/>
      <c r="G10" s="682"/>
      <c r="H10" s="682"/>
      <c r="I10" s="26"/>
    </row>
    <row r="11" spans="2:9" ht="15" customHeight="1" x14ac:dyDescent="0.3">
      <c r="B11" s="340"/>
      <c r="C11" s="341"/>
      <c r="D11" s="341"/>
      <c r="E11" s="341"/>
      <c r="F11" s="341"/>
      <c r="G11" s="341"/>
      <c r="H11" s="341"/>
      <c r="I11" s="26"/>
    </row>
    <row r="12" spans="2:9" ht="29.25" customHeight="1" x14ac:dyDescent="0.3">
      <c r="B12" s="671" t="s">
        <v>369</v>
      </c>
      <c r="C12" s="672"/>
      <c r="D12" s="672"/>
      <c r="E12" s="672"/>
      <c r="F12" s="672"/>
      <c r="G12" s="672"/>
      <c r="H12" s="672"/>
      <c r="I12" s="673"/>
    </row>
    <row r="13" spans="2:9" ht="13.5" customHeight="1" x14ac:dyDescent="0.3">
      <c r="B13" s="334"/>
      <c r="C13" s="335"/>
      <c r="D13" s="335"/>
      <c r="E13" s="335"/>
      <c r="F13" s="335"/>
      <c r="G13" s="335"/>
      <c r="H13" s="335"/>
      <c r="I13" s="336"/>
    </row>
    <row r="14" spans="2:9" ht="15" customHeight="1" x14ac:dyDescent="0.3">
      <c r="B14" s="681" t="s">
        <v>370</v>
      </c>
      <c r="C14" s="682"/>
      <c r="D14" s="682"/>
      <c r="E14" s="682"/>
      <c r="F14" s="682"/>
      <c r="G14" s="682"/>
      <c r="H14" s="682"/>
      <c r="I14" s="26"/>
    </row>
    <row r="15" spans="2:9" ht="15" customHeight="1" x14ac:dyDescent="0.3">
      <c r="B15" s="681" t="s">
        <v>371</v>
      </c>
      <c r="C15" s="682"/>
      <c r="D15" s="682"/>
      <c r="E15" s="682"/>
      <c r="F15" s="682"/>
      <c r="G15" s="682"/>
      <c r="H15" s="682"/>
      <c r="I15" s="26"/>
    </row>
    <row r="16" spans="2:9" ht="15" customHeight="1" x14ac:dyDescent="0.3">
      <c r="B16" s="681" t="s">
        <v>372</v>
      </c>
      <c r="C16" s="682"/>
      <c r="D16" s="682"/>
      <c r="E16" s="682"/>
      <c r="F16" s="682"/>
      <c r="G16" s="682"/>
      <c r="H16" s="682"/>
      <c r="I16" s="26"/>
    </row>
    <row r="17" spans="2:9" ht="15" customHeight="1" x14ac:dyDescent="0.3">
      <c r="B17" s="681" t="s">
        <v>373</v>
      </c>
      <c r="C17" s="682"/>
      <c r="D17" s="682"/>
      <c r="E17" s="682"/>
      <c r="F17" s="682"/>
      <c r="G17" s="682"/>
      <c r="H17" s="682"/>
      <c r="I17" s="26"/>
    </row>
    <row r="18" spans="2:9" ht="21" customHeight="1" x14ac:dyDescent="0.3">
      <c r="B18" s="681" t="s">
        <v>374</v>
      </c>
      <c r="C18" s="682"/>
      <c r="D18" s="682"/>
      <c r="E18" s="682"/>
      <c r="F18" s="682"/>
      <c r="G18" s="682"/>
      <c r="H18" s="682"/>
      <c r="I18" s="26"/>
    </row>
    <row r="19" spans="2:9" ht="15" customHeight="1" x14ac:dyDescent="0.3">
      <c r="B19" s="681" t="s">
        <v>375</v>
      </c>
      <c r="C19" s="682"/>
      <c r="D19" s="682"/>
      <c r="E19" s="682"/>
      <c r="F19" s="682"/>
      <c r="G19" s="682"/>
      <c r="H19" s="682"/>
      <c r="I19" s="26"/>
    </row>
    <row r="20" spans="2:9" ht="15" customHeight="1" x14ac:dyDescent="0.3">
      <c r="B20" s="681" t="s">
        <v>376</v>
      </c>
      <c r="C20" s="682"/>
      <c r="D20" s="682"/>
      <c r="E20" s="682"/>
      <c r="F20" s="682"/>
      <c r="G20" s="682"/>
      <c r="H20" s="682"/>
      <c r="I20" s="26"/>
    </row>
    <row r="21" spans="2:9" ht="15" customHeight="1" x14ac:dyDescent="0.3">
      <c r="B21" s="681" t="s">
        <v>377</v>
      </c>
      <c r="C21" s="682"/>
      <c r="D21" s="682"/>
      <c r="E21" s="682"/>
      <c r="F21" s="682"/>
      <c r="G21" s="682"/>
      <c r="H21" s="682"/>
      <c r="I21" s="26"/>
    </row>
    <row r="22" spans="2:9" ht="15" customHeight="1" x14ac:dyDescent="0.3">
      <c r="B22" s="681" t="s">
        <v>378</v>
      </c>
      <c r="C22" s="682"/>
      <c r="D22" s="682"/>
      <c r="E22" s="682"/>
      <c r="F22" s="682"/>
      <c r="G22" s="682"/>
      <c r="H22" s="682"/>
      <c r="I22" s="26"/>
    </row>
    <row r="23" spans="2:9" ht="15" customHeight="1" x14ac:dyDescent="0.3">
      <c r="B23" s="340"/>
      <c r="C23" s="341"/>
      <c r="D23" s="341"/>
      <c r="E23" s="341"/>
      <c r="F23" s="341"/>
      <c r="G23" s="341"/>
      <c r="H23" s="341"/>
      <c r="I23" s="26"/>
    </row>
    <row r="24" spans="2:9" ht="36" customHeight="1" x14ac:dyDescent="0.3">
      <c r="B24" s="676" t="s">
        <v>379</v>
      </c>
      <c r="C24" s="677"/>
      <c r="D24" s="677"/>
      <c r="E24" s="677"/>
      <c r="F24" s="677"/>
      <c r="G24" s="677"/>
      <c r="H24" s="677"/>
      <c r="I24" s="678"/>
    </row>
    <row r="25" spans="2:9" ht="15" customHeight="1" x14ac:dyDescent="0.3">
      <c r="B25" s="337"/>
      <c r="C25" s="338"/>
      <c r="D25" s="338"/>
      <c r="E25" s="338"/>
      <c r="F25" s="338"/>
      <c r="G25" s="338"/>
      <c r="H25" s="338"/>
      <c r="I25" s="339"/>
    </row>
    <row r="26" spans="2:9" ht="35.25" customHeight="1" x14ac:dyDescent="0.3">
      <c r="B26" s="676" t="s">
        <v>380</v>
      </c>
      <c r="C26" s="677"/>
      <c r="D26" s="677"/>
      <c r="E26" s="677"/>
      <c r="F26" s="677"/>
      <c r="G26" s="677"/>
      <c r="H26" s="677"/>
      <c r="I26" s="678"/>
    </row>
    <row r="27" spans="2:9" s="118" customFormat="1" ht="40.5" customHeight="1" x14ac:dyDescent="0.3">
      <c r="B27" s="676" t="s">
        <v>381</v>
      </c>
      <c r="C27" s="677"/>
      <c r="D27" s="677"/>
      <c r="E27" s="677"/>
      <c r="F27" s="677"/>
      <c r="G27" s="677"/>
      <c r="H27" s="677"/>
      <c r="I27" s="678"/>
    </row>
    <row r="28" spans="2:9" ht="30.75" customHeight="1" x14ac:dyDescent="0.3">
      <c r="B28" s="676" t="s">
        <v>382</v>
      </c>
      <c r="C28" s="677"/>
      <c r="D28" s="677"/>
      <c r="E28" s="677"/>
      <c r="F28" s="677"/>
      <c r="G28" s="677"/>
      <c r="H28" s="677"/>
      <c r="I28" s="678"/>
    </row>
    <row r="29" spans="2:9" ht="38.25" customHeight="1" x14ac:dyDescent="0.3">
      <c r="B29" s="676" t="s">
        <v>383</v>
      </c>
      <c r="C29" s="677"/>
      <c r="D29" s="677"/>
      <c r="E29" s="677"/>
      <c r="F29" s="677"/>
      <c r="G29" s="677"/>
      <c r="H29" s="677"/>
      <c r="I29" s="678"/>
    </row>
    <row r="30" spans="2:9" ht="26.25" customHeight="1" x14ac:dyDescent="0.3">
      <c r="B30" s="676" t="s">
        <v>384</v>
      </c>
      <c r="C30" s="677"/>
      <c r="D30" s="677"/>
      <c r="E30" s="677"/>
      <c r="F30" s="677"/>
      <c r="G30" s="677"/>
      <c r="H30" s="677"/>
      <c r="I30" s="678"/>
    </row>
    <row r="31" spans="2:9" ht="27" customHeight="1" x14ac:dyDescent="0.3">
      <c r="B31" s="676" t="s">
        <v>385</v>
      </c>
      <c r="C31" s="677"/>
      <c r="D31" s="677"/>
      <c r="E31" s="677"/>
      <c r="F31" s="677"/>
      <c r="G31" s="677"/>
      <c r="H31" s="677"/>
      <c r="I31" s="678"/>
    </row>
    <row r="32" spans="2:9" ht="28.5" customHeight="1" x14ac:dyDescent="0.3">
      <c r="B32" s="676" t="s">
        <v>386</v>
      </c>
      <c r="C32" s="677"/>
      <c r="D32" s="677"/>
      <c r="E32" s="677"/>
      <c r="F32" s="677"/>
      <c r="G32" s="677"/>
      <c r="H32" s="677"/>
      <c r="I32" s="678"/>
    </row>
    <row r="33" spans="2:9" ht="52.5" customHeight="1" x14ac:dyDescent="0.3">
      <c r="B33" s="676" t="s">
        <v>387</v>
      </c>
      <c r="C33" s="677"/>
      <c r="D33" s="677"/>
      <c r="E33" s="677"/>
      <c r="F33" s="677"/>
      <c r="G33" s="677"/>
      <c r="H33" s="677"/>
      <c r="I33" s="678"/>
    </row>
    <row r="34" spans="2:9" s="68" customFormat="1" ht="38.25" customHeight="1" x14ac:dyDescent="0.3">
      <c r="B34" s="676" t="s">
        <v>388</v>
      </c>
      <c r="C34" s="677"/>
      <c r="D34" s="677"/>
      <c r="E34" s="677"/>
      <c r="F34" s="677"/>
      <c r="G34" s="677"/>
      <c r="H34" s="677"/>
      <c r="I34" s="678"/>
    </row>
    <row r="35" spans="2:9" s="68" customFormat="1" ht="27" customHeight="1" x14ac:dyDescent="0.3">
      <c r="B35" s="676" t="s">
        <v>389</v>
      </c>
      <c r="C35" s="677"/>
      <c r="D35" s="677"/>
      <c r="E35" s="677"/>
      <c r="F35" s="677"/>
      <c r="G35" s="677"/>
      <c r="H35" s="677"/>
      <c r="I35" s="678"/>
    </row>
    <row r="36" spans="2:9" ht="29.25" customHeight="1" thickBot="1" x14ac:dyDescent="0.35">
      <c r="B36" s="683" t="s">
        <v>390</v>
      </c>
      <c r="C36" s="684"/>
      <c r="D36" s="684"/>
      <c r="E36" s="684"/>
      <c r="F36" s="684"/>
      <c r="G36" s="684"/>
      <c r="H36" s="684"/>
      <c r="I36" s="685"/>
    </row>
    <row r="37" spans="2:9" ht="40.5" customHeight="1" x14ac:dyDescent="0.3">
      <c r="B37" s="676" t="s">
        <v>391</v>
      </c>
      <c r="C37" s="677"/>
      <c r="D37" s="677"/>
      <c r="E37" s="677"/>
      <c r="F37" s="677"/>
      <c r="G37" s="677"/>
      <c r="H37" s="677"/>
      <c r="I37" s="678"/>
    </row>
    <row r="38" spans="2:9" ht="29.25" customHeight="1" x14ac:dyDescent="0.3">
      <c r="B38" s="676" t="s">
        <v>392</v>
      </c>
      <c r="C38" s="677"/>
      <c r="D38" s="677"/>
      <c r="E38" s="677"/>
      <c r="F38" s="677"/>
      <c r="G38" s="677"/>
      <c r="H38" s="677"/>
      <c r="I38" s="678"/>
    </row>
    <row r="39" spans="2:9" ht="26.25" customHeight="1" x14ac:dyDescent="0.3">
      <c r="B39" s="676" t="s">
        <v>393</v>
      </c>
      <c r="C39" s="677"/>
      <c r="D39" s="677"/>
      <c r="E39" s="677"/>
      <c r="F39" s="677"/>
      <c r="G39" s="677"/>
      <c r="H39" s="677"/>
      <c r="I39" s="678"/>
    </row>
    <row r="40" spans="2:9" x14ac:dyDescent="0.3">
      <c r="B40" s="676" t="s">
        <v>394</v>
      </c>
      <c r="C40" s="677"/>
      <c r="D40" s="677"/>
      <c r="E40" s="677"/>
      <c r="F40" s="677"/>
      <c r="G40" s="677"/>
      <c r="H40" s="677"/>
      <c r="I40" s="196"/>
    </row>
    <row r="41" spans="2:9" ht="76.5" customHeight="1" x14ac:dyDescent="0.3">
      <c r="B41" s="676" t="s">
        <v>395</v>
      </c>
      <c r="C41" s="677"/>
      <c r="D41" s="677"/>
      <c r="E41" s="677"/>
      <c r="F41" s="677"/>
      <c r="G41" s="677"/>
      <c r="H41" s="677"/>
      <c r="I41" s="678"/>
    </row>
    <row r="42" spans="2:9" ht="38.25" customHeight="1" x14ac:dyDescent="0.3">
      <c r="B42" s="676" t="s">
        <v>396</v>
      </c>
      <c r="C42" s="677"/>
      <c r="D42" s="677"/>
      <c r="E42" s="677"/>
      <c r="F42" s="677"/>
      <c r="G42" s="677"/>
      <c r="H42" s="677"/>
      <c r="I42" s="678"/>
    </row>
    <row r="43" spans="2:9" ht="25.5" customHeight="1" x14ac:dyDescent="0.3">
      <c r="B43" s="676" t="s">
        <v>397</v>
      </c>
      <c r="C43" s="677"/>
      <c r="D43" s="677"/>
      <c r="E43" s="677"/>
      <c r="F43" s="677"/>
      <c r="G43" s="677"/>
      <c r="H43" s="677"/>
      <c r="I43" s="678"/>
    </row>
    <row r="44" spans="2:9" ht="55.5" customHeight="1" x14ac:dyDescent="0.3">
      <c r="B44" s="676" t="s">
        <v>398</v>
      </c>
      <c r="C44" s="677"/>
      <c r="D44" s="677"/>
      <c r="E44" s="677"/>
      <c r="F44" s="677"/>
      <c r="G44" s="677"/>
      <c r="H44" s="677"/>
      <c r="I44" s="678"/>
    </row>
    <row r="45" spans="2:9" ht="28.5" customHeight="1" x14ac:dyDescent="0.3">
      <c r="B45" s="676" t="s">
        <v>399</v>
      </c>
      <c r="C45" s="677"/>
      <c r="D45" s="677"/>
      <c r="E45" s="677"/>
      <c r="F45" s="677"/>
      <c r="G45" s="677"/>
      <c r="H45" s="677"/>
      <c r="I45" s="678"/>
    </row>
    <row r="46" spans="2:9" ht="27.75" customHeight="1" x14ac:dyDescent="0.3">
      <c r="B46" s="676" t="s">
        <v>400</v>
      </c>
      <c r="C46" s="677"/>
      <c r="D46" s="677"/>
      <c r="E46" s="677"/>
      <c r="F46" s="677"/>
      <c r="G46" s="677"/>
      <c r="H46" s="677"/>
      <c r="I46" s="678"/>
    </row>
    <row r="47" spans="2:9" ht="32.25" customHeight="1" x14ac:dyDescent="0.3">
      <c r="B47" s="676" t="s">
        <v>401</v>
      </c>
      <c r="C47" s="677"/>
      <c r="D47" s="677"/>
      <c r="E47" s="677"/>
      <c r="F47" s="677"/>
      <c r="G47" s="677"/>
      <c r="H47" s="677"/>
      <c r="I47" s="678"/>
    </row>
    <row r="48" spans="2:9" ht="18.75" customHeight="1" thickBot="1" x14ac:dyDescent="0.35">
      <c r="B48" s="683" t="s">
        <v>402</v>
      </c>
      <c r="C48" s="684"/>
      <c r="D48" s="684"/>
      <c r="E48" s="684"/>
      <c r="F48" s="684"/>
      <c r="G48" s="684"/>
      <c r="H48" s="684"/>
      <c r="I48" s="685"/>
    </row>
  </sheetData>
  <mergeCells count="42">
    <mergeCell ref="B45:I45"/>
    <mergeCell ref="B46:I46"/>
    <mergeCell ref="B47:I47"/>
    <mergeCell ref="B48:I48"/>
    <mergeCell ref="B42:I42"/>
    <mergeCell ref="B43:I43"/>
    <mergeCell ref="B44:I44"/>
    <mergeCell ref="B39:I39"/>
    <mergeCell ref="B40:H40"/>
    <mergeCell ref="B41:I41"/>
    <mergeCell ref="B28:I28"/>
    <mergeCell ref="B29:I29"/>
    <mergeCell ref="B30:I30"/>
    <mergeCell ref="B31:I31"/>
    <mergeCell ref="B32:I32"/>
    <mergeCell ref="B33:I33"/>
    <mergeCell ref="B34:I34"/>
    <mergeCell ref="B35:I35"/>
    <mergeCell ref="B36:I36"/>
    <mergeCell ref="B37:I37"/>
    <mergeCell ref="B38:I38"/>
    <mergeCell ref="B24:I24"/>
    <mergeCell ref="B26:I26"/>
    <mergeCell ref="B27:I27"/>
    <mergeCell ref="B20:H20"/>
    <mergeCell ref="B21:H21"/>
    <mergeCell ref="B22:H22"/>
    <mergeCell ref="B19:H19"/>
    <mergeCell ref="B9:H9"/>
    <mergeCell ref="B10:H10"/>
    <mergeCell ref="B12:I12"/>
    <mergeCell ref="B14:H14"/>
    <mergeCell ref="B15:H15"/>
    <mergeCell ref="B16:H16"/>
    <mergeCell ref="B17:H17"/>
    <mergeCell ref="B18:H18"/>
    <mergeCell ref="B8:H8"/>
    <mergeCell ref="B2:I2"/>
    <mergeCell ref="B3:I3"/>
    <mergeCell ref="D4:G4"/>
    <mergeCell ref="B7:I7"/>
    <mergeCell ref="C1:H1"/>
  </mergeCells>
  <pageMargins left="0" right="0" top="0.43307086614173229" bottom="0.59055118110236227" header="0" footer="0"/>
  <pageSetup fitToHeight="0" orientation="portrait" r:id="rId1"/>
  <headerFooter>
    <oddHeader>&amp;LNotas a los Estados Financieros&amp;R7.GA.4</oddHeader>
    <oddFooter>&amp;C"Bajo protesta de decir verdad declaramos que los Estados Financieros y sus Notas, son razonablemente correctos y son responsabilidad del emisor"&amp;R&amp;P/&amp;N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39"/>
  <sheetViews>
    <sheetView view="pageLayout" zoomScaleNormal="100" workbookViewId="0">
      <selection activeCell="C6" sqref="C6"/>
    </sheetView>
  </sheetViews>
  <sheetFormatPr baseColWidth="10" defaultRowHeight="14.4" x14ac:dyDescent="0.3"/>
  <cols>
    <col min="1" max="1" width="3.109375" customWidth="1"/>
    <col min="7" max="7" width="4.5546875" customWidth="1"/>
    <col min="10" max="10" width="5.44140625" customWidth="1"/>
  </cols>
  <sheetData>
    <row r="1" spans="2:9" ht="39.75" customHeight="1" x14ac:dyDescent="0.3">
      <c r="B1" s="324"/>
      <c r="C1" s="502" t="s">
        <v>363</v>
      </c>
      <c r="D1" s="502"/>
      <c r="E1" s="502"/>
      <c r="F1" s="502"/>
      <c r="G1" s="502"/>
      <c r="H1" s="502"/>
      <c r="I1" s="250"/>
    </row>
    <row r="2" spans="2:9" x14ac:dyDescent="0.3">
      <c r="B2" s="503" t="s">
        <v>319</v>
      </c>
      <c r="C2" s="503"/>
      <c r="D2" s="503"/>
      <c r="E2" s="503"/>
      <c r="F2" s="503"/>
      <c r="G2" s="503"/>
      <c r="H2" s="503"/>
      <c r="I2" s="503"/>
    </row>
    <row r="3" spans="2:9" x14ac:dyDescent="0.3">
      <c r="B3" s="503" t="s">
        <v>403</v>
      </c>
      <c r="C3" s="503"/>
      <c r="D3" s="503"/>
      <c r="E3" s="503"/>
      <c r="F3" s="503"/>
      <c r="G3" s="503"/>
      <c r="H3" s="503"/>
      <c r="I3" s="503"/>
    </row>
    <row r="4" spans="2:9" x14ac:dyDescent="0.3">
      <c r="B4" s="324"/>
      <c r="C4" s="503" t="s">
        <v>4394</v>
      </c>
      <c r="D4" s="503"/>
      <c r="E4" s="503"/>
      <c r="F4" s="503"/>
      <c r="G4" s="503"/>
      <c r="H4" s="503"/>
      <c r="I4" s="324"/>
    </row>
    <row r="5" spans="2:9" ht="15" thickBot="1" x14ac:dyDescent="0.35">
      <c r="B5" s="20"/>
      <c r="C5" s="20"/>
      <c r="D5" s="20"/>
      <c r="E5" s="20"/>
      <c r="F5" s="20"/>
      <c r="G5" s="20"/>
      <c r="H5" s="20"/>
      <c r="I5" s="20"/>
    </row>
    <row r="6" spans="2:9" x14ac:dyDescent="0.3">
      <c r="B6" s="21"/>
      <c r="C6" s="22"/>
      <c r="D6" s="22"/>
      <c r="E6" s="22"/>
      <c r="F6" s="22"/>
      <c r="G6" s="22"/>
      <c r="H6" s="22"/>
      <c r="I6" s="23"/>
    </row>
    <row r="7" spans="2:9" x14ac:dyDescent="0.3">
      <c r="B7" s="24"/>
      <c r="C7" s="25"/>
      <c r="D7" s="25"/>
      <c r="E7" s="25"/>
      <c r="F7" s="25"/>
      <c r="G7" s="25"/>
      <c r="H7" s="25"/>
      <c r="I7" s="26"/>
    </row>
    <row r="8" spans="2:9" ht="49.5" customHeight="1" x14ac:dyDescent="0.3">
      <c r="B8" s="687" t="s">
        <v>4440</v>
      </c>
      <c r="C8" s="688"/>
      <c r="D8" s="688"/>
      <c r="E8" s="688"/>
      <c r="F8" s="688"/>
      <c r="G8" s="688"/>
      <c r="H8" s="688"/>
      <c r="I8" s="689"/>
    </row>
    <row r="9" spans="2:9" x14ac:dyDescent="0.3">
      <c r="B9" s="24"/>
      <c r="C9" s="25"/>
      <c r="D9" s="25"/>
      <c r="E9" s="25"/>
      <c r="F9" s="25"/>
      <c r="G9" s="25"/>
      <c r="H9" s="25"/>
      <c r="I9" s="26"/>
    </row>
    <row r="10" spans="2:9" x14ac:dyDescent="0.3">
      <c r="B10" s="24"/>
      <c r="C10" s="25"/>
      <c r="D10" s="25"/>
      <c r="E10" s="25"/>
      <c r="F10" s="25"/>
      <c r="G10" s="25"/>
      <c r="H10" s="25"/>
      <c r="I10" s="26"/>
    </row>
    <row r="11" spans="2:9" x14ac:dyDescent="0.3">
      <c r="B11" s="24"/>
      <c r="C11" s="25"/>
      <c r="D11" s="25"/>
      <c r="E11" s="25"/>
      <c r="F11" s="25"/>
      <c r="G11" s="25"/>
      <c r="H11" s="25"/>
      <c r="I11" s="26"/>
    </row>
    <row r="12" spans="2:9" x14ac:dyDescent="0.3">
      <c r="B12" s="24"/>
      <c r="C12" s="25"/>
      <c r="D12" s="25"/>
      <c r="E12" s="25"/>
      <c r="F12" s="25"/>
      <c r="G12" s="25"/>
      <c r="H12" s="25"/>
      <c r="I12" s="26"/>
    </row>
    <row r="13" spans="2:9" x14ac:dyDescent="0.3">
      <c r="B13" s="24"/>
      <c r="C13" s="25"/>
      <c r="D13" s="25"/>
      <c r="E13" s="25"/>
      <c r="F13" s="25"/>
      <c r="G13" s="25"/>
      <c r="H13" s="25"/>
      <c r="I13" s="26"/>
    </row>
    <row r="14" spans="2:9" x14ac:dyDescent="0.3">
      <c r="B14" s="24"/>
      <c r="C14" s="25"/>
      <c r="D14" s="25"/>
      <c r="E14" s="25"/>
      <c r="F14" s="25"/>
      <c r="G14" s="25"/>
      <c r="H14" s="25"/>
      <c r="I14" s="26"/>
    </row>
    <row r="15" spans="2:9" x14ac:dyDescent="0.3">
      <c r="B15" s="24"/>
      <c r="C15" s="25"/>
      <c r="D15" s="25"/>
      <c r="E15" s="25"/>
      <c r="F15" s="25"/>
      <c r="G15" s="25"/>
      <c r="H15" s="25"/>
      <c r="I15" s="26"/>
    </row>
    <row r="16" spans="2:9" x14ac:dyDescent="0.3">
      <c r="B16" s="24"/>
      <c r="C16" s="25"/>
      <c r="D16" s="25"/>
      <c r="E16" s="25"/>
      <c r="F16" s="25"/>
      <c r="G16" s="25"/>
      <c r="H16" s="25"/>
      <c r="I16" s="26"/>
    </row>
    <row r="17" spans="2:9" x14ac:dyDescent="0.3">
      <c r="B17" s="24"/>
      <c r="C17" s="25"/>
      <c r="D17" s="25"/>
      <c r="E17" s="25"/>
      <c r="F17" s="25"/>
      <c r="G17" s="25"/>
      <c r="H17" s="25"/>
      <c r="I17" s="26"/>
    </row>
    <row r="18" spans="2:9" x14ac:dyDescent="0.3">
      <c r="B18" s="24"/>
      <c r="C18" s="25"/>
      <c r="D18" s="25"/>
      <c r="E18" s="25"/>
      <c r="F18" s="25"/>
      <c r="G18" s="25"/>
      <c r="H18" s="25"/>
      <c r="I18" s="26"/>
    </row>
    <row r="19" spans="2:9" x14ac:dyDescent="0.3">
      <c r="B19" s="24"/>
      <c r="C19" s="25"/>
      <c r="D19" s="25"/>
      <c r="E19" s="25"/>
      <c r="F19" s="25"/>
      <c r="G19" s="25"/>
      <c r="H19" s="25"/>
      <c r="I19" s="26"/>
    </row>
    <row r="20" spans="2:9" x14ac:dyDescent="0.3">
      <c r="B20" s="24"/>
      <c r="C20" s="25"/>
      <c r="D20" s="25"/>
      <c r="E20" s="25"/>
      <c r="F20" s="25"/>
      <c r="G20" s="25"/>
      <c r="H20" s="25"/>
      <c r="I20" s="26"/>
    </row>
    <row r="21" spans="2:9" x14ac:dyDescent="0.3">
      <c r="B21" s="24"/>
      <c r="C21" s="25"/>
      <c r="D21" s="25"/>
      <c r="E21" s="25"/>
      <c r="F21" s="25"/>
      <c r="G21" s="25"/>
      <c r="H21" s="25"/>
      <c r="I21" s="26"/>
    </row>
    <row r="22" spans="2:9" x14ac:dyDescent="0.3">
      <c r="B22" s="24"/>
      <c r="C22" s="25"/>
      <c r="D22" s="25"/>
      <c r="E22" s="25"/>
      <c r="F22" s="25"/>
      <c r="G22" s="25"/>
      <c r="H22" s="25"/>
      <c r="I22" s="26"/>
    </row>
    <row r="23" spans="2:9" x14ac:dyDescent="0.3">
      <c r="B23" s="24"/>
      <c r="C23" s="25"/>
      <c r="D23" s="25"/>
      <c r="E23" s="25"/>
      <c r="F23" s="25"/>
      <c r="G23" s="25"/>
      <c r="H23" s="25"/>
      <c r="I23" s="26"/>
    </row>
    <row r="24" spans="2:9" x14ac:dyDescent="0.3">
      <c r="B24" s="24"/>
      <c r="C24" s="25"/>
      <c r="D24" s="25"/>
      <c r="E24" s="25"/>
      <c r="F24" s="25"/>
      <c r="G24" s="25"/>
      <c r="H24" s="25"/>
      <c r="I24" s="26"/>
    </row>
    <row r="25" spans="2:9" x14ac:dyDescent="0.3">
      <c r="B25" s="24"/>
      <c r="C25" s="25"/>
      <c r="D25" s="25"/>
      <c r="E25" s="25"/>
      <c r="F25" s="25"/>
      <c r="G25" s="25"/>
      <c r="H25" s="25"/>
      <c r="I25" s="26"/>
    </row>
    <row r="26" spans="2:9" ht="15" thickBot="1" x14ac:dyDescent="0.35">
      <c r="B26" s="27"/>
      <c r="C26" s="28"/>
      <c r="D26" s="28"/>
      <c r="E26" s="28"/>
      <c r="F26" s="28"/>
      <c r="G26" s="28"/>
      <c r="H26" s="28"/>
      <c r="I26" s="29"/>
    </row>
    <row r="27" spans="2:9" x14ac:dyDescent="0.3">
      <c r="B27" s="686"/>
      <c r="C27" s="686"/>
      <c r="D27" s="686"/>
      <c r="E27" s="686"/>
      <c r="F27" s="686"/>
      <c r="G27" s="686"/>
      <c r="H27" s="686"/>
      <c r="I27" s="686"/>
    </row>
    <row r="39" ht="39.75" customHeight="1" x14ac:dyDescent="0.3"/>
  </sheetData>
  <mergeCells count="6">
    <mergeCell ref="B27:I27"/>
    <mergeCell ref="C1:H1"/>
    <mergeCell ref="B2:I2"/>
    <mergeCell ref="B3:I3"/>
    <mergeCell ref="C4:H4"/>
    <mergeCell ref="B8:I8"/>
  </mergeCells>
  <printOptions horizontalCentered="1"/>
  <pageMargins left="0.39370078740157483" right="0" top="0.43307086614173229" bottom="0.59055118110236227" header="0" footer="0"/>
  <pageSetup orientation="portrait" r:id="rId1"/>
  <headerFooter>
    <oddHeader>&amp;LNotas a los Estados Financieros&amp;R7.GA.5</oddHeader>
    <oddFooter>&amp;C"Bajo protesta de decir verdad declaramos que los Estados Financieros y sus Notas, son razonablemente correctos y son responsabilidad del emisor"&amp;R&amp;P/&amp;N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36"/>
  <sheetViews>
    <sheetView view="pageLayout" zoomScaleNormal="100" workbookViewId="0">
      <selection activeCell="B5" sqref="B5"/>
    </sheetView>
  </sheetViews>
  <sheetFormatPr baseColWidth="10" defaultRowHeight="14.4" x14ac:dyDescent="0.3"/>
  <cols>
    <col min="1" max="1" width="6.21875" customWidth="1"/>
    <col min="8" max="8" width="5.109375" customWidth="1"/>
    <col min="10" max="10" width="8.5546875" customWidth="1"/>
  </cols>
  <sheetData>
    <row r="1" spans="2:9" ht="45" customHeight="1" x14ac:dyDescent="0.3">
      <c r="B1" s="324"/>
      <c r="C1" s="502" t="s">
        <v>363</v>
      </c>
      <c r="D1" s="502"/>
      <c r="E1" s="502"/>
      <c r="F1" s="502"/>
      <c r="G1" s="502"/>
      <c r="H1" s="502"/>
      <c r="I1" s="250"/>
    </row>
    <row r="2" spans="2:9" x14ac:dyDescent="0.3">
      <c r="B2" s="503" t="s">
        <v>319</v>
      </c>
      <c r="C2" s="503"/>
      <c r="D2" s="503"/>
      <c r="E2" s="503"/>
      <c r="F2" s="503"/>
      <c r="G2" s="503"/>
      <c r="H2" s="503"/>
      <c r="I2" s="503"/>
    </row>
    <row r="3" spans="2:9" x14ac:dyDescent="0.3">
      <c r="B3" s="503" t="s">
        <v>404</v>
      </c>
      <c r="C3" s="503"/>
      <c r="D3" s="503"/>
      <c r="E3" s="503"/>
      <c r="F3" s="503"/>
      <c r="G3" s="503"/>
      <c r="H3" s="503"/>
      <c r="I3" s="503"/>
    </row>
    <row r="4" spans="2:9" x14ac:dyDescent="0.3">
      <c r="B4" s="324"/>
      <c r="C4" s="324"/>
      <c r="D4" s="690" t="s">
        <v>4394</v>
      </c>
      <c r="E4" s="690"/>
      <c r="F4" s="690"/>
      <c r="G4" s="690"/>
      <c r="H4" s="324"/>
      <c r="I4" s="324"/>
    </row>
    <row r="5" spans="2:9" ht="15" thickBot="1" x14ac:dyDescent="0.35">
      <c r="B5" s="20"/>
      <c r="C5" s="20"/>
      <c r="D5" s="20"/>
      <c r="E5" s="20"/>
      <c r="F5" s="20"/>
      <c r="G5" s="20"/>
      <c r="H5" s="20"/>
      <c r="I5" s="20"/>
    </row>
    <row r="6" spans="2:9" x14ac:dyDescent="0.3">
      <c r="B6" s="21"/>
      <c r="C6" s="22"/>
      <c r="D6" s="22"/>
      <c r="E6" s="22"/>
      <c r="F6" s="22"/>
      <c r="G6" s="22"/>
      <c r="H6" s="22"/>
      <c r="I6" s="23"/>
    </row>
    <row r="7" spans="2:9" x14ac:dyDescent="0.3">
      <c r="B7" s="24"/>
      <c r="C7" s="25"/>
      <c r="D7" s="25"/>
      <c r="E7" s="25"/>
      <c r="F7" s="25"/>
      <c r="G7" s="25"/>
      <c r="H7" s="25"/>
      <c r="I7" s="26"/>
    </row>
    <row r="8" spans="2:9" x14ac:dyDescent="0.3">
      <c r="B8" s="24"/>
      <c r="C8" s="25"/>
      <c r="D8" s="25"/>
      <c r="E8" s="25"/>
      <c r="F8" s="25"/>
      <c r="G8" s="25"/>
      <c r="H8" s="25"/>
      <c r="I8" s="26"/>
    </row>
    <row r="9" spans="2:9" x14ac:dyDescent="0.3">
      <c r="B9" s="681" t="s">
        <v>405</v>
      </c>
      <c r="C9" s="682"/>
      <c r="D9" s="682"/>
      <c r="E9" s="682"/>
      <c r="F9" s="682"/>
      <c r="G9" s="682"/>
      <c r="H9" s="682"/>
      <c r="I9" s="26"/>
    </row>
    <row r="10" spans="2:9" x14ac:dyDescent="0.3">
      <c r="B10" s="24"/>
      <c r="C10" s="25"/>
      <c r="D10" s="25"/>
      <c r="E10" s="25"/>
      <c r="F10" s="25"/>
      <c r="G10" s="25"/>
      <c r="H10" s="25"/>
      <c r="I10" s="26"/>
    </row>
    <row r="11" spans="2:9" x14ac:dyDescent="0.3">
      <c r="B11" s="24"/>
      <c r="C11" s="25"/>
      <c r="D11" s="25"/>
      <c r="E11" s="25"/>
      <c r="F11" s="25"/>
      <c r="G11" s="25"/>
      <c r="H11" s="25"/>
      <c r="I11" s="26"/>
    </row>
    <row r="12" spans="2:9" x14ac:dyDescent="0.3">
      <c r="B12" s="24"/>
      <c r="C12" s="25"/>
      <c r="D12" s="25"/>
      <c r="E12" s="25"/>
      <c r="F12" s="25"/>
      <c r="G12" s="25"/>
      <c r="H12" s="25"/>
      <c r="I12" s="26"/>
    </row>
    <row r="13" spans="2:9" x14ac:dyDescent="0.3">
      <c r="B13" s="24"/>
      <c r="C13" s="25"/>
      <c r="D13" s="25"/>
      <c r="E13" s="25"/>
      <c r="F13" s="25"/>
      <c r="G13" s="25"/>
      <c r="H13" s="25"/>
      <c r="I13" s="26"/>
    </row>
    <row r="14" spans="2:9" x14ac:dyDescent="0.3">
      <c r="B14" s="24"/>
      <c r="C14" s="25"/>
      <c r="D14" s="25"/>
      <c r="E14" s="25"/>
      <c r="F14" s="25"/>
      <c r="G14" s="25"/>
      <c r="H14" s="25"/>
      <c r="I14" s="26"/>
    </row>
    <row r="15" spans="2:9" x14ac:dyDescent="0.3">
      <c r="B15" s="24"/>
      <c r="C15" s="25"/>
      <c r="D15" s="25"/>
      <c r="E15" s="25"/>
      <c r="F15" s="25"/>
      <c r="G15" s="25"/>
      <c r="H15" s="25"/>
      <c r="I15" s="26"/>
    </row>
    <row r="16" spans="2:9" x14ac:dyDescent="0.3">
      <c r="B16" s="24"/>
      <c r="C16" s="25"/>
      <c r="D16" s="25"/>
      <c r="E16" s="25"/>
      <c r="F16" s="25"/>
      <c r="G16" s="25"/>
      <c r="H16" s="25"/>
      <c r="I16" s="26"/>
    </row>
    <row r="17" spans="2:9" x14ac:dyDescent="0.3">
      <c r="B17" s="24"/>
      <c r="C17" s="25"/>
      <c r="D17" s="25"/>
      <c r="E17" s="25"/>
      <c r="F17" s="25"/>
      <c r="G17" s="25"/>
      <c r="H17" s="25"/>
      <c r="I17" s="26"/>
    </row>
    <row r="18" spans="2:9" x14ac:dyDescent="0.3">
      <c r="B18" s="24"/>
      <c r="C18" s="25"/>
      <c r="D18" s="25"/>
      <c r="E18" s="25"/>
      <c r="F18" s="25"/>
      <c r="G18" s="25"/>
      <c r="H18" s="25"/>
      <c r="I18" s="26"/>
    </row>
    <row r="19" spans="2:9" x14ac:dyDescent="0.3">
      <c r="B19" s="24"/>
      <c r="C19" s="25"/>
      <c r="D19" s="25"/>
      <c r="E19" s="25"/>
      <c r="F19" s="25"/>
      <c r="G19" s="25"/>
      <c r="H19" s="25"/>
      <c r="I19" s="26"/>
    </row>
    <row r="20" spans="2:9" x14ac:dyDescent="0.3">
      <c r="B20" s="24"/>
      <c r="C20" s="25"/>
      <c r="D20" s="25"/>
      <c r="E20" s="25"/>
      <c r="F20" s="25"/>
      <c r="G20" s="25"/>
      <c r="H20" s="25"/>
      <c r="I20" s="26"/>
    </row>
    <row r="21" spans="2:9" x14ac:dyDescent="0.3">
      <c r="B21" s="24"/>
      <c r="C21" s="25"/>
      <c r="D21" s="25"/>
      <c r="E21" s="25"/>
      <c r="F21" s="25"/>
      <c r="G21" s="25"/>
      <c r="H21" s="25"/>
      <c r="I21" s="26"/>
    </row>
    <row r="22" spans="2:9" x14ac:dyDescent="0.3">
      <c r="B22" s="24"/>
      <c r="C22" s="25"/>
      <c r="D22" s="25"/>
      <c r="E22" s="25"/>
      <c r="F22" s="25"/>
      <c r="G22" s="25"/>
      <c r="H22" s="25"/>
      <c r="I22" s="26"/>
    </row>
    <row r="23" spans="2:9" x14ac:dyDescent="0.3">
      <c r="B23" s="24"/>
      <c r="C23" s="25"/>
      <c r="D23" s="25"/>
      <c r="E23" s="25"/>
      <c r="F23" s="25"/>
      <c r="G23" s="25"/>
      <c r="H23" s="25"/>
      <c r="I23" s="26"/>
    </row>
    <row r="24" spans="2:9" ht="15" thickBot="1" x14ac:dyDescent="0.35">
      <c r="B24" s="27"/>
      <c r="C24" s="28"/>
      <c r="D24" s="28"/>
      <c r="E24" s="28"/>
      <c r="F24" s="28"/>
      <c r="G24" s="28"/>
      <c r="H24" s="28"/>
      <c r="I24" s="29"/>
    </row>
    <row r="25" spans="2:9" x14ac:dyDescent="0.3">
      <c r="B25" s="686"/>
      <c r="C25" s="686"/>
      <c r="D25" s="686"/>
      <c r="E25" s="686"/>
      <c r="F25" s="686"/>
      <c r="G25" s="686"/>
      <c r="H25" s="686"/>
      <c r="I25" s="686"/>
    </row>
    <row r="36" ht="58.5" customHeight="1" x14ac:dyDescent="0.3"/>
  </sheetData>
  <mergeCells count="6">
    <mergeCell ref="B25:I25"/>
    <mergeCell ref="C1:H1"/>
    <mergeCell ref="B2:I2"/>
    <mergeCell ref="B3:I3"/>
    <mergeCell ref="D4:G4"/>
    <mergeCell ref="B9:H9"/>
  </mergeCells>
  <printOptions horizontalCentered="1"/>
  <pageMargins left="0" right="0" top="0.47244094488188981" bottom="0.62992125984251968" header="0" footer="0"/>
  <pageSetup orientation="portrait" r:id="rId1"/>
  <headerFooter>
    <oddHeader>&amp;LNotas a los Estados Financieros&amp;R7.GA.6</oddHeader>
    <oddFooter>&amp;C"Bajo protesta de decir verdad declaramos que los Estados Financieros y sus Notas, son razonablemente correctos y son responsabilidad del emisor"&amp;R&amp;P/&amp;N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36"/>
  <sheetViews>
    <sheetView view="pageLayout" zoomScaleNormal="100" workbookViewId="0">
      <selection activeCell="C10" sqref="C10"/>
    </sheetView>
  </sheetViews>
  <sheetFormatPr baseColWidth="10" defaultRowHeight="14.4" x14ac:dyDescent="0.3"/>
  <cols>
    <col min="1" max="1" width="6.109375" customWidth="1"/>
  </cols>
  <sheetData>
    <row r="1" spans="2:9" x14ac:dyDescent="0.3">
      <c r="I1" s="283"/>
    </row>
    <row r="2" spans="2:9" x14ac:dyDescent="0.3">
      <c r="B2" s="503" t="s">
        <v>406</v>
      </c>
      <c r="C2" s="503"/>
      <c r="D2" s="503"/>
      <c r="E2" s="503"/>
      <c r="F2" s="503"/>
      <c r="G2" s="503"/>
      <c r="H2" s="503"/>
      <c r="I2" s="503"/>
    </row>
    <row r="3" spans="2:9" x14ac:dyDescent="0.3">
      <c r="B3" s="503" t="s">
        <v>319</v>
      </c>
      <c r="C3" s="503"/>
      <c r="D3" s="503"/>
      <c r="E3" s="503"/>
      <c r="F3" s="503"/>
      <c r="G3" s="503"/>
      <c r="H3" s="503"/>
      <c r="I3" s="503"/>
    </row>
    <row r="4" spans="2:9" x14ac:dyDescent="0.3">
      <c r="B4" s="503" t="s">
        <v>407</v>
      </c>
      <c r="C4" s="503"/>
      <c r="D4" s="503"/>
      <c r="E4" s="503"/>
      <c r="F4" s="503"/>
      <c r="G4" s="503"/>
      <c r="H4" s="503"/>
      <c r="I4" s="503"/>
    </row>
    <row r="5" spans="2:9" ht="15" thickBot="1" x14ac:dyDescent="0.35">
      <c r="B5" s="20"/>
      <c r="C5" s="20"/>
      <c r="D5" s="600" t="s">
        <v>4394</v>
      </c>
      <c r="E5" s="600"/>
      <c r="F5" s="600"/>
      <c r="G5" s="600"/>
      <c r="H5" s="20"/>
      <c r="I5" s="20"/>
    </row>
    <row r="6" spans="2:9" x14ac:dyDescent="0.3">
      <c r="B6" s="21"/>
      <c r="C6" s="22"/>
      <c r="D6" s="22"/>
      <c r="E6" s="22"/>
      <c r="F6" s="22"/>
      <c r="G6" s="22"/>
      <c r="H6" s="22"/>
      <c r="I6" s="23"/>
    </row>
    <row r="7" spans="2:9" ht="15" customHeight="1" x14ac:dyDescent="0.3">
      <c r="B7" s="691" t="s">
        <v>408</v>
      </c>
      <c r="C7" s="692"/>
      <c r="D7" s="692"/>
      <c r="E7" s="692"/>
      <c r="F7" s="692"/>
      <c r="G7" s="692"/>
      <c r="H7" s="692"/>
      <c r="I7" s="693"/>
    </row>
    <row r="8" spans="2:9" x14ac:dyDescent="0.3">
      <c r="B8" s="691"/>
      <c r="C8" s="692"/>
      <c r="D8" s="692"/>
      <c r="E8" s="692"/>
      <c r="F8" s="692"/>
      <c r="G8" s="692"/>
      <c r="H8" s="692"/>
      <c r="I8" s="693"/>
    </row>
    <row r="9" spans="2:9" x14ac:dyDescent="0.3">
      <c r="B9" s="691"/>
      <c r="C9" s="692"/>
      <c r="D9" s="692"/>
      <c r="E9" s="692"/>
      <c r="F9" s="692"/>
      <c r="G9" s="692"/>
      <c r="H9" s="692"/>
      <c r="I9" s="693"/>
    </row>
    <row r="10" spans="2:9" x14ac:dyDescent="0.3">
      <c r="B10" s="24"/>
      <c r="C10" s="25"/>
      <c r="D10" s="25"/>
      <c r="E10" s="25"/>
      <c r="F10" s="25"/>
      <c r="G10" s="25"/>
      <c r="H10" s="25"/>
      <c r="I10" s="26"/>
    </row>
    <row r="11" spans="2:9" ht="15" thickBot="1" x14ac:dyDescent="0.35">
      <c r="B11" s="197" t="s">
        <v>40</v>
      </c>
      <c r="C11" s="697" t="s">
        <v>409</v>
      </c>
      <c r="D11" s="697"/>
      <c r="E11" s="697" t="s">
        <v>410</v>
      </c>
      <c r="F11" s="697"/>
      <c r="G11" s="697" t="s">
        <v>411</v>
      </c>
      <c r="H11" s="697"/>
      <c r="I11" s="698"/>
    </row>
    <row r="12" spans="2:9" ht="15.75" customHeight="1" thickTop="1" x14ac:dyDescent="0.3">
      <c r="B12" s="694"/>
      <c r="C12" s="695"/>
      <c r="D12" s="695"/>
      <c r="E12" s="695"/>
      <c r="F12" s="695"/>
      <c r="G12" s="695"/>
      <c r="H12" s="695"/>
      <c r="I12" s="696"/>
    </row>
    <row r="13" spans="2:9" x14ac:dyDescent="0.3">
      <c r="B13" s="555"/>
      <c r="C13" s="553"/>
      <c r="D13" s="553"/>
      <c r="E13" s="553"/>
      <c r="F13" s="553"/>
      <c r="G13" s="553"/>
      <c r="H13" s="553"/>
      <c r="I13" s="554"/>
    </row>
    <row r="14" spans="2:9" x14ac:dyDescent="0.3">
      <c r="B14" s="555"/>
      <c r="C14" s="553"/>
      <c r="D14" s="553"/>
      <c r="E14" s="553"/>
      <c r="F14" s="553"/>
      <c r="G14" s="553"/>
      <c r="H14" s="553"/>
      <c r="I14" s="554"/>
    </row>
    <row r="15" spans="2:9" x14ac:dyDescent="0.3">
      <c r="B15" s="24"/>
      <c r="C15" s="25"/>
      <c r="D15" s="25"/>
      <c r="E15" s="25"/>
      <c r="F15" s="25"/>
      <c r="G15" s="25"/>
      <c r="H15" s="25"/>
      <c r="I15" s="26"/>
    </row>
    <row r="16" spans="2:9" x14ac:dyDescent="0.3">
      <c r="B16" s="24"/>
      <c r="C16" s="25"/>
      <c r="D16" s="25"/>
      <c r="E16" s="25"/>
      <c r="F16" s="25"/>
      <c r="G16" s="25"/>
      <c r="H16" s="25"/>
      <c r="I16" s="26"/>
    </row>
    <row r="17" spans="2:9" x14ac:dyDescent="0.3">
      <c r="B17" s="24"/>
      <c r="C17" s="25"/>
      <c r="D17" s="25"/>
      <c r="E17" s="25"/>
      <c r="F17" s="25"/>
      <c r="G17" s="25"/>
      <c r="H17" s="25"/>
      <c r="I17" s="26"/>
    </row>
    <row r="18" spans="2:9" x14ac:dyDescent="0.3">
      <c r="B18" s="24"/>
      <c r="C18" s="25"/>
      <c r="D18" s="25"/>
      <c r="E18" s="25"/>
      <c r="F18" s="25"/>
      <c r="G18" s="25"/>
      <c r="H18" s="25"/>
      <c r="I18" s="26"/>
    </row>
    <row r="19" spans="2:9" x14ac:dyDescent="0.3">
      <c r="B19" s="24"/>
      <c r="C19" s="25"/>
      <c r="D19" s="25"/>
      <c r="E19" s="25"/>
      <c r="F19" s="25"/>
      <c r="G19" s="25"/>
      <c r="H19" s="25"/>
      <c r="I19" s="26"/>
    </row>
    <row r="20" spans="2:9" x14ac:dyDescent="0.3">
      <c r="B20" s="24"/>
      <c r="C20" s="25"/>
      <c r="D20" s="25"/>
      <c r="E20" s="25"/>
      <c r="F20" s="25"/>
      <c r="G20" s="25"/>
      <c r="H20" s="25"/>
      <c r="I20" s="26"/>
    </row>
    <row r="21" spans="2:9" x14ac:dyDescent="0.3">
      <c r="B21" s="24"/>
      <c r="C21" s="25"/>
      <c r="D21" s="25"/>
      <c r="E21" s="25"/>
      <c r="F21" s="25"/>
      <c r="G21" s="25"/>
      <c r="H21" s="25"/>
      <c r="I21" s="26"/>
    </row>
    <row r="22" spans="2:9" x14ac:dyDescent="0.3">
      <c r="B22" s="24"/>
      <c r="C22" s="25"/>
      <c r="D22" s="25"/>
      <c r="E22" s="25"/>
      <c r="F22" s="25"/>
      <c r="G22" s="25"/>
      <c r="H22" s="25"/>
      <c r="I22" s="26"/>
    </row>
    <row r="23" spans="2:9" x14ac:dyDescent="0.3">
      <c r="B23" s="24"/>
      <c r="C23" s="25"/>
      <c r="D23" s="25"/>
      <c r="E23" s="25"/>
      <c r="F23" s="25"/>
      <c r="G23" s="25"/>
      <c r="H23" s="25"/>
      <c r="I23" s="26"/>
    </row>
    <row r="24" spans="2:9" x14ac:dyDescent="0.3">
      <c r="B24" s="24"/>
      <c r="C24" s="25"/>
      <c r="D24" s="25"/>
      <c r="E24" s="25"/>
      <c r="F24" s="25"/>
      <c r="G24" s="25"/>
      <c r="H24" s="25"/>
      <c r="I24" s="26"/>
    </row>
    <row r="25" spans="2:9" x14ac:dyDescent="0.3">
      <c r="B25" s="24"/>
      <c r="C25" s="25"/>
      <c r="D25" s="25"/>
      <c r="E25" s="25"/>
      <c r="F25" s="25"/>
      <c r="G25" s="25"/>
      <c r="H25" s="25"/>
      <c r="I25" s="26"/>
    </row>
    <row r="26" spans="2:9" x14ac:dyDescent="0.3">
      <c r="B26" s="24"/>
      <c r="C26" s="25"/>
      <c r="D26" s="25"/>
      <c r="E26" s="25"/>
      <c r="F26" s="25"/>
      <c r="G26" s="25"/>
      <c r="H26" s="25"/>
      <c r="I26" s="26"/>
    </row>
    <row r="27" spans="2:9" x14ac:dyDescent="0.3">
      <c r="B27" s="24"/>
      <c r="C27" s="25"/>
      <c r="D27" s="25"/>
      <c r="E27" s="25"/>
      <c r="F27" s="25"/>
      <c r="G27" s="25"/>
      <c r="H27" s="25"/>
      <c r="I27" s="26"/>
    </row>
    <row r="28" spans="2:9" x14ac:dyDescent="0.3">
      <c r="B28" s="24"/>
      <c r="C28" s="25"/>
      <c r="D28" s="25"/>
      <c r="E28" s="25"/>
      <c r="F28" s="25"/>
      <c r="G28" s="25"/>
      <c r="H28" s="25"/>
      <c r="I28" s="26"/>
    </row>
    <row r="29" spans="2:9" x14ac:dyDescent="0.3">
      <c r="B29" s="24"/>
      <c r="C29" s="25"/>
      <c r="D29" s="25"/>
      <c r="E29" s="25"/>
      <c r="F29" s="25"/>
      <c r="G29" s="25"/>
      <c r="H29" s="25"/>
      <c r="I29" s="26"/>
    </row>
    <row r="30" spans="2:9" x14ac:dyDescent="0.3">
      <c r="B30" s="24"/>
      <c r="C30" s="25"/>
      <c r="D30" s="25"/>
      <c r="E30" s="25"/>
      <c r="F30" s="25"/>
      <c r="G30" s="25"/>
      <c r="H30" s="25"/>
      <c r="I30" s="26"/>
    </row>
    <row r="31" spans="2:9" ht="15" thickBot="1" x14ac:dyDescent="0.35">
      <c r="B31" s="27"/>
      <c r="C31" s="28"/>
      <c r="D31" s="28"/>
      <c r="E31" s="28"/>
      <c r="F31" s="28"/>
      <c r="G31" s="28"/>
      <c r="H31" s="28"/>
      <c r="I31" s="29"/>
    </row>
    <row r="33" spans="2:9" x14ac:dyDescent="0.3">
      <c r="B33" s="533" t="s">
        <v>36</v>
      </c>
      <c r="C33" s="533"/>
      <c r="D33" s="533"/>
      <c r="E33" s="533"/>
      <c r="F33" s="533"/>
      <c r="G33" s="533"/>
      <c r="H33" s="533"/>
      <c r="I33" s="533"/>
    </row>
    <row r="34" spans="2:9" x14ac:dyDescent="0.3">
      <c r="B34" s="533"/>
      <c r="C34" s="533"/>
      <c r="D34" s="533"/>
      <c r="E34" s="533"/>
      <c r="F34" s="533"/>
      <c r="G34" s="533"/>
      <c r="H34" s="533"/>
      <c r="I34" s="533"/>
    </row>
    <row r="35" spans="2:9" x14ac:dyDescent="0.3">
      <c r="B35" s="325"/>
      <c r="C35" s="325"/>
      <c r="D35" s="325"/>
      <c r="E35" s="325"/>
      <c r="F35" s="325"/>
      <c r="G35" s="325"/>
      <c r="H35" s="325"/>
      <c r="I35" s="325"/>
    </row>
    <row r="36" spans="2:9" x14ac:dyDescent="0.3">
      <c r="B36" s="325"/>
      <c r="C36" s="325"/>
      <c r="D36" s="325"/>
      <c r="E36" s="325"/>
      <c r="F36" s="325"/>
      <c r="G36" s="325"/>
      <c r="H36" s="325"/>
      <c r="I36" s="325"/>
    </row>
  </sheetData>
  <mergeCells count="10">
    <mergeCell ref="B33:I34"/>
    <mergeCell ref="B12:I14"/>
    <mergeCell ref="C11:D11"/>
    <mergeCell ref="E11:F11"/>
    <mergeCell ref="G11:I11"/>
    <mergeCell ref="B2:I2"/>
    <mergeCell ref="B3:I3"/>
    <mergeCell ref="B4:I4"/>
    <mergeCell ref="D5:G5"/>
    <mergeCell ref="B7:I9"/>
  </mergeCells>
  <printOptions horizontalCentered="1"/>
  <pageMargins left="0" right="0" top="0.35433070866141736" bottom="0" header="0" footer="0"/>
  <pageSetup orientation="portrait" r:id="rId1"/>
  <headerFooter>
    <oddHeader>&amp;LNotas a los Estados Financieros&amp;R7.GA.7</oddHeader>
    <oddFooter>&amp;C"Bajo protesta de decir verdad declaramos que los Estados Financieros y sus Notas, son razonablemente correctos y son responsabilidad del emisor"&amp;R&amp;P/&amp;N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30"/>
  <sheetViews>
    <sheetView zoomScaleNormal="100" zoomScalePageLayoutView="70" workbookViewId="0"/>
  </sheetViews>
  <sheetFormatPr baseColWidth="10" defaultRowHeight="14.4" x14ac:dyDescent="0.3"/>
  <cols>
    <col min="1" max="1" width="12.33203125" bestFit="1" customWidth="1"/>
    <col min="2" max="2" width="22.6640625" bestFit="1" customWidth="1"/>
    <col min="3" max="3" width="12.88671875" bestFit="1" customWidth="1"/>
    <col min="4" max="4" width="41.44140625" bestFit="1" customWidth="1"/>
    <col min="5" max="5" width="36" style="381" bestFit="1" customWidth="1"/>
    <col min="6" max="6" width="16.5546875" style="170" bestFit="1" customWidth="1"/>
    <col min="7" max="7" width="23.109375" style="69" bestFit="1" customWidth="1"/>
    <col min="8" max="8" width="21.88671875" bestFit="1" customWidth="1"/>
    <col min="9" max="9" width="3.21875" customWidth="1"/>
  </cols>
  <sheetData>
    <row r="1" spans="1:8" x14ac:dyDescent="0.3">
      <c r="G1" s="280"/>
      <c r="H1" s="283"/>
    </row>
    <row r="2" spans="1:8" x14ac:dyDescent="0.3">
      <c r="A2" s="500" t="s">
        <v>0</v>
      </c>
      <c r="B2" s="500"/>
      <c r="C2" s="500"/>
      <c r="D2" s="500"/>
      <c r="E2" s="500"/>
      <c r="F2" s="500"/>
      <c r="G2" s="500"/>
      <c r="H2" s="500"/>
    </row>
    <row r="3" spans="1:8" x14ac:dyDescent="0.3">
      <c r="A3" s="498" t="s">
        <v>39</v>
      </c>
      <c r="B3" s="498"/>
      <c r="C3" s="498"/>
      <c r="D3" s="498"/>
      <c r="E3" s="498"/>
      <c r="F3" s="498"/>
      <c r="G3" s="498"/>
      <c r="H3" s="498"/>
    </row>
    <row r="4" spans="1:8" x14ac:dyDescent="0.3">
      <c r="A4" s="498" t="s">
        <v>4394</v>
      </c>
      <c r="B4" s="498"/>
      <c r="C4" s="498"/>
      <c r="D4" s="498"/>
      <c r="E4" s="498"/>
      <c r="F4" s="498"/>
      <c r="G4" s="498"/>
      <c r="H4" s="498"/>
    </row>
    <row r="5" spans="1:8" ht="15" thickBot="1" x14ac:dyDescent="0.35">
      <c r="A5" s="506"/>
      <c r="B5" s="506"/>
      <c r="C5" s="506"/>
      <c r="D5" s="506"/>
      <c r="E5" s="506"/>
      <c r="F5" s="506"/>
      <c r="G5" s="506"/>
      <c r="H5" s="506"/>
    </row>
    <row r="6" spans="1:8" x14ac:dyDescent="0.3">
      <c r="A6" s="30" t="s">
        <v>40</v>
      </c>
      <c r="B6" s="31" t="s">
        <v>41</v>
      </c>
      <c r="C6" s="31" t="s">
        <v>42</v>
      </c>
      <c r="D6" s="31" t="s">
        <v>43</v>
      </c>
      <c r="E6" s="31" t="s">
        <v>44</v>
      </c>
      <c r="F6" s="435" t="s">
        <v>45</v>
      </c>
      <c r="G6" s="31" t="s">
        <v>46</v>
      </c>
      <c r="H6" s="32" t="s">
        <v>33</v>
      </c>
    </row>
    <row r="7" spans="1:8" ht="6.75" customHeight="1" x14ac:dyDescent="0.3">
      <c r="A7" s="33"/>
      <c r="B7" s="34"/>
      <c r="C7" s="34"/>
      <c r="D7" s="34"/>
      <c r="E7" s="34"/>
      <c r="F7" s="436"/>
      <c r="G7" s="34"/>
      <c r="H7" s="35"/>
    </row>
    <row r="8" spans="1:8" s="17" customFormat="1" ht="10.199999999999999" x14ac:dyDescent="0.2">
      <c r="A8" s="36" t="s">
        <v>3429</v>
      </c>
      <c r="B8" s="37"/>
      <c r="C8" s="37"/>
      <c r="D8" s="38" t="s">
        <v>47</v>
      </c>
      <c r="E8" s="386"/>
      <c r="F8" s="438"/>
      <c r="G8" s="39"/>
      <c r="H8" s="40"/>
    </row>
    <row r="9" spans="1:8" x14ac:dyDescent="0.3">
      <c r="A9" s="41"/>
      <c r="B9" s="42" t="s">
        <v>3449</v>
      </c>
      <c r="C9" s="43" t="s">
        <v>48</v>
      </c>
      <c r="D9" s="42" t="s">
        <v>49</v>
      </c>
      <c r="E9" s="43" t="s">
        <v>47</v>
      </c>
      <c r="F9" s="434">
        <v>179899056.63</v>
      </c>
      <c r="G9" s="43" t="s">
        <v>50</v>
      </c>
      <c r="H9" s="44" t="s">
        <v>48</v>
      </c>
    </row>
    <row r="10" spans="1:8" x14ac:dyDescent="0.3">
      <c r="A10" s="41"/>
      <c r="B10" s="42" t="s">
        <v>3450</v>
      </c>
      <c r="C10" s="43" t="s">
        <v>48</v>
      </c>
      <c r="D10" s="42" t="s">
        <v>51</v>
      </c>
      <c r="E10" s="43" t="s">
        <v>47</v>
      </c>
      <c r="F10" s="434">
        <v>113292232.25</v>
      </c>
      <c r="G10" s="43" t="s">
        <v>50</v>
      </c>
      <c r="H10" s="44" t="s">
        <v>48</v>
      </c>
    </row>
    <row r="11" spans="1:8" x14ac:dyDescent="0.3">
      <c r="A11" s="41"/>
      <c r="B11" s="42" t="s">
        <v>3451</v>
      </c>
      <c r="C11" s="43" t="s">
        <v>48</v>
      </c>
      <c r="D11" s="42" t="s">
        <v>52</v>
      </c>
      <c r="E11" s="43" t="s">
        <v>47</v>
      </c>
      <c r="F11" s="434">
        <v>277513098.14999998</v>
      </c>
      <c r="G11" s="43" t="s">
        <v>50</v>
      </c>
      <c r="H11" s="44" t="s">
        <v>48</v>
      </c>
    </row>
    <row r="12" spans="1:8" x14ac:dyDescent="0.3">
      <c r="A12" s="41"/>
      <c r="B12" s="42" t="s">
        <v>3452</v>
      </c>
      <c r="C12" s="43" t="s">
        <v>48</v>
      </c>
      <c r="D12" s="42" t="s">
        <v>53</v>
      </c>
      <c r="E12" s="43" t="s">
        <v>47</v>
      </c>
      <c r="F12" s="434">
        <v>941731.8</v>
      </c>
      <c r="G12" s="43" t="s">
        <v>50</v>
      </c>
      <c r="H12" s="44" t="s">
        <v>48</v>
      </c>
    </row>
    <row r="13" spans="1:8" s="106" customFormat="1" x14ac:dyDescent="0.3">
      <c r="A13" s="41"/>
      <c r="B13" s="42" t="s">
        <v>3453</v>
      </c>
      <c r="C13" s="43" t="s">
        <v>48</v>
      </c>
      <c r="D13" s="42" t="s">
        <v>54</v>
      </c>
      <c r="E13" s="43" t="s">
        <v>47</v>
      </c>
      <c r="F13" s="434">
        <v>82849.279999999999</v>
      </c>
      <c r="G13" s="43" t="s">
        <v>50</v>
      </c>
      <c r="H13" s="44" t="s">
        <v>48</v>
      </c>
    </row>
    <row r="14" spans="1:8" s="106" customFormat="1" x14ac:dyDescent="0.3">
      <c r="A14" s="41"/>
      <c r="B14" s="42" t="s">
        <v>3454</v>
      </c>
      <c r="C14" s="43" t="s">
        <v>48</v>
      </c>
      <c r="D14" s="42" t="s">
        <v>55</v>
      </c>
      <c r="E14" s="43" t="s">
        <v>47</v>
      </c>
      <c r="F14" s="434">
        <v>972351.05</v>
      </c>
      <c r="G14" s="43" t="s">
        <v>50</v>
      </c>
      <c r="H14" s="44" t="s">
        <v>48</v>
      </c>
    </row>
    <row r="15" spans="1:8" s="106" customFormat="1" x14ac:dyDescent="0.3">
      <c r="A15" s="41"/>
      <c r="B15" s="42" t="s">
        <v>3455</v>
      </c>
      <c r="C15" s="43" t="s">
        <v>48</v>
      </c>
      <c r="D15" s="42" t="s">
        <v>56</v>
      </c>
      <c r="E15" s="43" t="s">
        <v>47</v>
      </c>
      <c r="F15" s="434">
        <v>3427432.97</v>
      </c>
      <c r="G15" s="43" t="s">
        <v>50</v>
      </c>
      <c r="H15" s="44" t="s">
        <v>48</v>
      </c>
    </row>
    <row r="16" spans="1:8" s="106" customFormat="1" x14ac:dyDescent="0.3">
      <c r="A16" s="41"/>
      <c r="B16" s="42" t="s">
        <v>3456</v>
      </c>
      <c r="C16" s="43" t="s">
        <v>48</v>
      </c>
      <c r="D16" s="42" t="s">
        <v>57</v>
      </c>
      <c r="E16" s="43" t="s">
        <v>47</v>
      </c>
      <c r="F16" s="434">
        <v>9761696.6600000001</v>
      </c>
      <c r="G16" s="43" t="s">
        <v>50</v>
      </c>
      <c r="H16" s="44" t="s">
        <v>48</v>
      </c>
    </row>
    <row r="17" spans="1:8" s="106" customFormat="1" x14ac:dyDescent="0.3">
      <c r="A17" s="41"/>
      <c r="B17" s="42" t="s">
        <v>3457</v>
      </c>
      <c r="C17" s="43" t="s">
        <v>48</v>
      </c>
      <c r="D17" s="42" t="s">
        <v>58</v>
      </c>
      <c r="E17" s="43" t="s">
        <v>47</v>
      </c>
      <c r="F17" s="434">
        <v>1715785.39</v>
      </c>
      <c r="G17" s="43" t="s">
        <v>50</v>
      </c>
      <c r="H17" s="44" t="s">
        <v>48</v>
      </c>
    </row>
    <row r="18" spans="1:8" s="106" customFormat="1" x14ac:dyDescent="0.3">
      <c r="A18" s="41"/>
      <c r="B18" s="42" t="s">
        <v>3458</v>
      </c>
      <c r="C18" s="43" t="s">
        <v>48</v>
      </c>
      <c r="D18" s="42" t="s">
        <v>59</v>
      </c>
      <c r="E18" s="43" t="s">
        <v>47</v>
      </c>
      <c r="F18" s="434">
        <v>689529.65</v>
      </c>
      <c r="G18" s="43" t="s">
        <v>50</v>
      </c>
      <c r="H18" s="44" t="s">
        <v>48</v>
      </c>
    </row>
    <row r="19" spans="1:8" s="106" customFormat="1" x14ac:dyDescent="0.3">
      <c r="A19" s="41"/>
      <c r="B19" s="42" t="s">
        <v>3459</v>
      </c>
      <c r="C19" s="43" t="s">
        <v>48</v>
      </c>
      <c r="D19" s="42" t="s">
        <v>60</v>
      </c>
      <c r="E19" s="43" t="s">
        <v>47</v>
      </c>
      <c r="F19" s="434">
        <v>40896.519999999997</v>
      </c>
      <c r="G19" s="43" t="s">
        <v>50</v>
      </c>
      <c r="H19" s="44" t="s">
        <v>48</v>
      </c>
    </row>
    <row r="20" spans="1:8" s="106" customFormat="1" x14ac:dyDescent="0.3">
      <c r="A20" s="41"/>
      <c r="B20" s="42" t="s">
        <v>3460</v>
      </c>
      <c r="C20" s="43" t="s">
        <v>48</v>
      </c>
      <c r="D20" s="42" t="s">
        <v>61</v>
      </c>
      <c r="E20" s="43" t="s">
        <v>47</v>
      </c>
      <c r="F20" s="434">
        <v>793058.28</v>
      </c>
      <c r="G20" s="43" t="s">
        <v>50</v>
      </c>
      <c r="H20" s="44" t="s">
        <v>48</v>
      </c>
    </row>
    <row r="21" spans="1:8" s="106" customFormat="1" x14ac:dyDescent="0.3">
      <c r="A21" s="41"/>
      <c r="B21" s="42" t="s">
        <v>3461</v>
      </c>
      <c r="C21" s="43" t="s">
        <v>48</v>
      </c>
      <c r="D21" s="42" t="s">
        <v>62</v>
      </c>
      <c r="E21" s="43" t="s">
        <v>47</v>
      </c>
      <c r="F21" s="434">
        <v>2867861.55</v>
      </c>
      <c r="G21" s="43" t="s">
        <v>50</v>
      </c>
      <c r="H21" s="44" t="s">
        <v>48</v>
      </c>
    </row>
    <row r="22" spans="1:8" s="106" customFormat="1" x14ac:dyDescent="0.3">
      <c r="A22" s="41"/>
      <c r="B22" s="42" t="s">
        <v>4132</v>
      </c>
      <c r="C22" s="43" t="s">
        <v>48</v>
      </c>
      <c r="D22" s="42" t="s">
        <v>4133</v>
      </c>
      <c r="E22" s="43" t="s">
        <v>4133</v>
      </c>
      <c r="F22" s="434">
        <v>1748225.43</v>
      </c>
      <c r="G22" s="43" t="s">
        <v>4134</v>
      </c>
      <c r="H22" s="44" t="s">
        <v>48</v>
      </c>
    </row>
    <row r="23" spans="1:8" s="106" customFormat="1" x14ac:dyDescent="0.3">
      <c r="A23" s="41"/>
      <c r="B23" s="42"/>
      <c r="C23" s="43"/>
      <c r="D23" s="42"/>
      <c r="E23" s="43"/>
      <c r="F23" s="434"/>
      <c r="G23" s="43"/>
      <c r="H23" s="44"/>
    </row>
    <row r="24" spans="1:8" s="425" customFormat="1" ht="10.199999999999999" x14ac:dyDescent="0.2">
      <c r="A24" s="45" t="s">
        <v>3430</v>
      </c>
      <c r="B24" s="38"/>
      <c r="C24" s="46"/>
      <c r="D24" s="38" t="s">
        <v>63</v>
      </c>
      <c r="E24" s="47"/>
      <c r="F24" s="437"/>
      <c r="G24" s="47"/>
      <c r="H24" s="48"/>
    </row>
    <row r="25" spans="1:8" s="106" customFormat="1" x14ac:dyDescent="0.3">
      <c r="A25" s="49"/>
      <c r="B25" s="50" t="s">
        <v>3462</v>
      </c>
      <c r="C25" s="51" t="s">
        <v>48</v>
      </c>
      <c r="D25" s="50" t="s">
        <v>64</v>
      </c>
      <c r="E25" s="52" t="s">
        <v>65</v>
      </c>
      <c r="F25" s="441">
        <v>3363951.61</v>
      </c>
      <c r="G25" s="52" t="s">
        <v>50</v>
      </c>
      <c r="H25" s="53" t="s">
        <v>48</v>
      </c>
    </row>
    <row r="26" spans="1:8" s="106" customFormat="1" x14ac:dyDescent="0.3">
      <c r="A26" s="54"/>
      <c r="B26" s="50" t="s">
        <v>3463</v>
      </c>
      <c r="C26" s="382" t="s">
        <v>48</v>
      </c>
      <c r="D26" s="42" t="s">
        <v>66</v>
      </c>
      <c r="E26" s="55" t="s">
        <v>65</v>
      </c>
      <c r="F26" s="434">
        <v>1198387.3600000001</v>
      </c>
      <c r="G26" s="55" t="s">
        <v>50</v>
      </c>
      <c r="H26" s="56" t="s">
        <v>48</v>
      </c>
    </row>
    <row r="27" spans="1:8" s="106" customFormat="1" x14ac:dyDescent="0.3">
      <c r="A27" s="41"/>
      <c r="B27" s="50" t="s">
        <v>3464</v>
      </c>
      <c r="C27" s="43" t="s">
        <v>48</v>
      </c>
      <c r="D27" s="42" t="s">
        <v>67</v>
      </c>
      <c r="E27" s="55" t="s">
        <v>65</v>
      </c>
      <c r="F27" s="434">
        <v>9305684.2400000002</v>
      </c>
      <c r="G27" s="43" t="s">
        <v>50</v>
      </c>
      <c r="H27" s="44" t="s">
        <v>48</v>
      </c>
    </row>
    <row r="28" spans="1:8" s="106" customFormat="1" x14ac:dyDescent="0.3">
      <c r="A28" s="41"/>
      <c r="B28" s="50" t="s">
        <v>3465</v>
      </c>
      <c r="C28" s="43" t="s">
        <v>48</v>
      </c>
      <c r="D28" s="42" t="s">
        <v>68</v>
      </c>
      <c r="E28" s="55" t="s">
        <v>65</v>
      </c>
      <c r="F28" s="434">
        <v>52835.48</v>
      </c>
      <c r="G28" s="43" t="s">
        <v>50</v>
      </c>
      <c r="H28" s="44" t="s">
        <v>48</v>
      </c>
    </row>
    <row r="29" spans="1:8" s="106" customFormat="1" x14ac:dyDescent="0.3">
      <c r="A29" s="41"/>
      <c r="B29" s="50" t="s">
        <v>3466</v>
      </c>
      <c r="C29" s="43" t="s">
        <v>48</v>
      </c>
      <c r="D29" s="42" t="s">
        <v>69</v>
      </c>
      <c r="E29" s="55" t="s">
        <v>65</v>
      </c>
      <c r="F29" s="434">
        <v>6380104.5099999998</v>
      </c>
      <c r="G29" s="43" t="s">
        <v>50</v>
      </c>
      <c r="H29" s="44" t="s">
        <v>48</v>
      </c>
    </row>
    <row r="30" spans="1:8" s="106" customFormat="1" x14ac:dyDescent="0.3">
      <c r="A30" s="41"/>
      <c r="B30" s="50" t="s">
        <v>3467</v>
      </c>
      <c r="C30" s="43" t="s">
        <v>48</v>
      </c>
      <c r="D30" s="42" t="s">
        <v>70</v>
      </c>
      <c r="E30" s="55" t="s">
        <v>65</v>
      </c>
      <c r="F30" s="434">
        <v>4524215.13</v>
      </c>
      <c r="G30" s="43" t="s">
        <v>50</v>
      </c>
      <c r="H30" s="44" t="s">
        <v>48</v>
      </c>
    </row>
    <row r="31" spans="1:8" s="106" customFormat="1" x14ac:dyDescent="0.3">
      <c r="A31" s="41"/>
      <c r="B31" s="50" t="s">
        <v>3468</v>
      </c>
      <c r="C31" s="43" t="s">
        <v>48</v>
      </c>
      <c r="D31" s="42" t="s">
        <v>71</v>
      </c>
      <c r="E31" s="55" t="s">
        <v>65</v>
      </c>
      <c r="F31" s="434">
        <v>89795.49</v>
      </c>
      <c r="G31" s="43" t="s">
        <v>50</v>
      </c>
      <c r="H31" s="44" t="s">
        <v>48</v>
      </c>
    </row>
    <row r="32" spans="1:8" s="106" customFormat="1" x14ac:dyDescent="0.3">
      <c r="A32" s="41"/>
      <c r="B32" s="50" t="s">
        <v>3469</v>
      </c>
      <c r="C32" s="43" t="s">
        <v>48</v>
      </c>
      <c r="D32" s="42" t="s">
        <v>72</v>
      </c>
      <c r="E32" s="55" t="s">
        <v>65</v>
      </c>
      <c r="F32" s="434">
        <v>1388312.2</v>
      </c>
      <c r="G32" s="43" t="s">
        <v>50</v>
      </c>
      <c r="H32" s="44" t="s">
        <v>48</v>
      </c>
    </row>
    <row r="33" spans="1:8" s="106" customFormat="1" x14ac:dyDescent="0.3">
      <c r="A33" s="41"/>
      <c r="B33" s="50"/>
      <c r="C33" s="43"/>
      <c r="D33" s="42"/>
      <c r="E33" s="55"/>
      <c r="F33" s="434"/>
      <c r="G33" s="43"/>
      <c r="H33" s="44"/>
    </row>
    <row r="34" spans="1:8" s="425" customFormat="1" ht="10.199999999999999" x14ac:dyDescent="0.2">
      <c r="A34" s="45" t="s">
        <v>3431</v>
      </c>
      <c r="B34" s="38"/>
      <c r="C34" s="46"/>
      <c r="D34" s="38" t="s">
        <v>73</v>
      </c>
      <c r="E34" s="47"/>
      <c r="F34" s="438"/>
      <c r="G34" s="46"/>
      <c r="H34" s="57"/>
    </row>
    <row r="35" spans="1:8" s="106" customFormat="1" x14ac:dyDescent="0.3">
      <c r="A35" s="41"/>
      <c r="B35" s="42" t="s">
        <v>3470</v>
      </c>
      <c r="C35" s="43" t="s">
        <v>48</v>
      </c>
      <c r="D35" s="42" t="s">
        <v>74</v>
      </c>
      <c r="E35" s="55" t="s">
        <v>73</v>
      </c>
      <c r="F35" s="434">
        <v>4689201.17</v>
      </c>
      <c r="G35" s="43" t="s">
        <v>50</v>
      </c>
      <c r="H35" s="44" t="s">
        <v>48</v>
      </c>
    </row>
    <row r="36" spans="1:8" s="106" customFormat="1" x14ac:dyDescent="0.3">
      <c r="A36" s="41"/>
      <c r="B36" s="42" t="s">
        <v>3471</v>
      </c>
      <c r="C36" s="382" t="s">
        <v>48</v>
      </c>
      <c r="D36" s="42" t="s">
        <v>77</v>
      </c>
      <c r="E36" s="55" t="s">
        <v>73</v>
      </c>
      <c r="F36" s="434">
        <v>126887.03999999999</v>
      </c>
      <c r="G36" s="55" t="s">
        <v>50</v>
      </c>
      <c r="H36" s="56" t="s">
        <v>48</v>
      </c>
    </row>
    <row r="37" spans="1:8" s="106" customFormat="1" x14ac:dyDescent="0.3">
      <c r="A37" s="41"/>
      <c r="B37" s="42" t="s">
        <v>3472</v>
      </c>
      <c r="C37" s="382" t="s">
        <v>48</v>
      </c>
      <c r="D37" s="42" t="s">
        <v>75</v>
      </c>
      <c r="E37" s="55" t="s">
        <v>73</v>
      </c>
      <c r="F37" s="434">
        <v>3462.33</v>
      </c>
      <c r="G37" s="55" t="s">
        <v>50</v>
      </c>
      <c r="H37" s="56" t="s">
        <v>48</v>
      </c>
    </row>
    <row r="38" spans="1:8" s="106" customFormat="1" x14ac:dyDescent="0.3">
      <c r="A38" s="41"/>
      <c r="B38" s="42" t="s">
        <v>3473</v>
      </c>
      <c r="C38" s="382" t="s">
        <v>48</v>
      </c>
      <c r="D38" s="42" t="s">
        <v>76</v>
      </c>
      <c r="E38" s="55" t="s">
        <v>73</v>
      </c>
      <c r="F38" s="439">
        <v>11274.46</v>
      </c>
      <c r="G38" s="55" t="s">
        <v>50</v>
      </c>
      <c r="H38" s="56" t="s">
        <v>48</v>
      </c>
    </row>
    <row r="39" spans="1:8" s="106" customFormat="1" x14ac:dyDescent="0.3">
      <c r="A39" s="41"/>
      <c r="B39" s="42"/>
      <c r="C39" s="382"/>
      <c r="D39" s="42"/>
      <c r="E39" s="55"/>
      <c r="F39" s="439"/>
      <c r="G39" s="55"/>
      <c r="H39" s="56"/>
    </row>
    <row r="40" spans="1:8" s="425" customFormat="1" ht="10.199999999999999" x14ac:dyDescent="0.2">
      <c r="A40" s="45" t="s">
        <v>3432</v>
      </c>
      <c r="B40" s="38"/>
      <c r="C40" s="46"/>
      <c r="D40" s="38" t="s">
        <v>78</v>
      </c>
      <c r="E40" s="47"/>
      <c r="F40" s="438"/>
      <c r="G40" s="46"/>
      <c r="H40" s="57"/>
    </row>
    <row r="41" spans="1:8" s="106" customFormat="1" x14ac:dyDescent="0.3">
      <c r="A41" s="41"/>
      <c r="B41" s="42" t="s">
        <v>3474</v>
      </c>
      <c r="C41" s="58">
        <v>43829</v>
      </c>
      <c r="D41" s="42" t="s">
        <v>79</v>
      </c>
      <c r="E41" s="55" t="s">
        <v>80</v>
      </c>
      <c r="F41" s="434">
        <v>149238.26999999999</v>
      </c>
      <c r="G41" s="43" t="s">
        <v>50</v>
      </c>
      <c r="H41" s="60">
        <v>43836</v>
      </c>
    </row>
    <row r="42" spans="1:8" s="106" customFormat="1" x14ac:dyDescent="0.3">
      <c r="A42" s="41"/>
      <c r="B42" s="42" t="s">
        <v>3475</v>
      </c>
      <c r="C42" s="58">
        <v>43829</v>
      </c>
      <c r="D42" s="42" t="s">
        <v>81</v>
      </c>
      <c r="E42" s="55" t="s">
        <v>80</v>
      </c>
      <c r="F42" s="434">
        <v>193593.32</v>
      </c>
      <c r="G42" s="43" t="s">
        <v>50</v>
      </c>
      <c r="H42" s="60">
        <v>43836</v>
      </c>
    </row>
    <row r="43" spans="1:8" s="106" customFormat="1" x14ac:dyDescent="0.3">
      <c r="A43" s="41"/>
      <c r="B43" s="42" t="s">
        <v>3476</v>
      </c>
      <c r="C43" s="58">
        <v>43830</v>
      </c>
      <c r="D43" s="42" t="s">
        <v>82</v>
      </c>
      <c r="E43" s="55" t="s">
        <v>80</v>
      </c>
      <c r="F43" s="434">
        <v>164963.41</v>
      </c>
      <c r="G43" s="43" t="s">
        <v>50</v>
      </c>
      <c r="H43" s="60">
        <v>43831</v>
      </c>
    </row>
    <row r="44" spans="1:8" s="106" customFormat="1" x14ac:dyDescent="0.3">
      <c r="A44" s="41"/>
      <c r="B44" s="42" t="s">
        <v>84</v>
      </c>
      <c r="C44" s="58">
        <v>43830</v>
      </c>
      <c r="D44" s="42" t="s">
        <v>85</v>
      </c>
      <c r="E44" s="55" t="s">
        <v>80</v>
      </c>
      <c r="F44" s="439">
        <v>3406</v>
      </c>
      <c r="G44" s="55" t="s">
        <v>50</v>
      </c>
      <c r="H44" s="60">
        <v>43831</v>
      </c>
    </row>
    <row r="45" spans="1:8" s="106" customFormat="1" ht="18" customHeight="1" x14ac:dyDescent="0.3">
      <c r="A45" s="41"/>
      <c r="B45" s="42" t="s">
        <v>3477</v>
      </c>
      <c r="C45" s="58">
        <v>43830</v>
      </c>
      <c r="D45" s="42" t="s">
        <v>83</v>
      </c>
      <c r="E45" s="55" t="s">
        <v>80</v>
      </c>
      <c r="F45" s="439">
        <v>12741.59</v>
      </c>
      <c r="G45" s="55" t="s">
        <v>50</v>
      </c>
      <c r="H45" s="60">
        <v>43837</v>
      </c>
    </row>
    <row r="46" spans="1:8" s="106" customFormat="1" ht="18" customHeight="1" x14ac:dyDescent="0.3">
      <c r="A46" s="41"/>
      <c r="B46" s="42"/>
      <c r="C46" s="58"/>
      <c r="D46" s="42"/>
      <c r="E46" s="55"/>
      <c r="F46" s="439"/>
      <c r="G46" s="55"/>
      <c r="H46" s="60"/>
    </row>
    <row r="47" spans="1:8" s="425" customFormat="1" ht="10.199999999999999" x14ac:dyDescent="0.2">
      <c r="A47" s="36" t="s">
        <v>3433</v>
      </c>
      <c r="B47" s="59"/>
      <c r="C47" s="59"/>
      <c r="D47" s="38" t="s">
        <v>86</v>
      </c>
      <c r="E47" s="47"/>
      <c r="F47" s="438"/>
      <c r="G47" s="47"/>
      <c r="H47" s="48"/>
    </row>
    <row r="48" spans="1:8" s="106" customFormat="1" x14ac:dyDescent="0.3">
      <c r="A48" s="41"/>
      <c r="B48" s="42" t="s">
        <v>3439</v>
      </c>
      <c r="C48" s="58">
        <v>41641</v>
      </c>
      <c r="D48" s="42" t="s">
        <v>87</v>
      </c>
      <c r="E48" s="55" t="s">
        <v>47</v>
      </c>
      <c r="F48" s="442">
        <v>385836.61</v>
      </c>
      <c r="G48" s="43" t="s">
        <v>88</v>
      </c>
      <c r="H48" s="60" t="s">
        <v>48</v>
      </c>
    </row>
    <row r="49" spans="1:8" s="106" customFormat="1" x14ac:dyDescent="0.3">
      <c r="A49" s="41"/>
      <c r="B49" s="42" t="s">
        <v>3440</v>
      </c>
      <c r="C49" s="58">
        <v>41641</v>
      </c>
      <c r="D49" s="42" t="s">
        <v>89</v>
      </c>
      <c r="E49" s="55" t="s">
        <v>47</v>
      </c>
      <c r="F49" s="442">
        <v>1557810.9</v>
      </c>
      <c r="G49" s="43" t="s">
        <v>88</v>
      </c>
      <c r="H49" s="60" t="s">
        <v>48</v>
      </c>
    </row>
    <row r="50" spans="1:8" s="106" customFormat="1" x14ac:dyDescent="0.3">
      <c r="A50" s="41"/>
      <c r="B50" s="42" t="s">
        <v>3441</v>
      </c>
      <c r="C50" s="58">
        <v>41641</v>
      </c>
      <c r="D50" s="42" t="s">
        <v>90</v>
      </c>
      <c r="E50" s="55" t="s">
        <v>47</v>
      </c>
      <c r="F50" s="442">
        <v>839892.71</v>
      </c>
      <c r="G50" s="43" t="s">
        <v>88</v>
      </c>
      <c r="H50" s="60" t="s">
        <v>48</v>
      </c>
    </row>
    <row r="51" spans="1:8" s="106" customFormat="1" x14ac:dyDescent="0.3">
      <c r="A51" s="41"/>
      <c r="B51" s="42" t="s">
        <v>3442</v>
      </c>
      <c r="C51" s="58">
        <v>41641</v>
      </c>
      <c r="D51" s="42" t="s">
        <v>91</v>
      </c>
      <c r="E51" s="55" t="s">
        <v>47</v>
      </c>
      <c r="F51" s="442">
        <v>578983.18999999994</v>
      </c>
      <c r="G51" s="43" t="s">
        <v>88</v>
      </c>
      <c r="H51" s="60" t="s">
        <v>48</v>
      </c>
    </row>
    <row r="52" spans="1:8" s="106" customFormat="1" x14ac:dyDescent="0.3">
      <c r="A52" s="41"/>
      <c r="B52" s="42" t="s">
        <v>3443</v>
      </c>
      <c r="C52" s="58">
        <v>41641</v>
      </c>
      <c r="D52" s="42" t="s">
        <v>92</v>
      </c>
      <c r="E52" s="55" t="s">
        <v>47</v>
      </c>
      <c r="F52" s="439">
        <v>1398</v>
      </c>
      <c r="G52" s="55" t="s">
        <v>88</v>
      </c>
      <c r="H52" s="56" t="s">
        <v>48</v>
      </c>
    </row>
    <row r="53" spans="1:8" s="106" customFormat="1" x14ac:dyDescent="0.3">
      <c r="A53" s="41"/>
      <c r="B53" s="42" t="s">
        <v>3444</v>
      </c>
      <c r="C53" s="58">
        <v>41641</v>
      </c>
      <c r="D53" s="42" t="s">
        <v>93</v>
      </c>
      <c r="E53" s="55" t="s">
        <v>47</v>
      </c>
      <c r="F53" s="439">
        <v>265366.92</v>
      </c>
      <c r="G53" s="55" t="s">
        <v>88</v>
      </c>
      <c r="H53" s="56" t="s">
        <v>48</v>
      </c>
    </row>
    <row r="54" spans="1:8" s="106" customFormat="1" x14ac:dyDescent="0.3">
      <c r="A54" s="54"/>
      <c r="B54" s="42" t="s">
        <v>3445</v>
      </c>
      <c r="C54" s="58">
        <v>41641</v>
      </c>
      <c r="D54" s="42" t="s">
        <v>94</v>
      </c>
      <c r="E54" s="55" t="s">
        <v>47</v>
      </c>
      <c r="F54" s="434">
        <v>1925</v>
      </c>
      <c r="G54" s="55" t="s">
        <v>88</v>
      </c>
      <c r="H54" s="56" t="s">
        <v>48</v>
      </c>
    </row>
    <row r="55" spans="1:8" s="106" customFormat="1" x14ac:dyDescent="0.3">
      <c r="A55" s="41"/>
      <c r="B55" s="42" t="s">
        <v>3446</v>
      </c>
      <c r="C55" s="58">
        <v>41641</v>
      </c>
      <c r="D55" s="42" t="s">
        <v>95</v>
      </c>
      <c r="E55" s="55" t="s">
        <v>47</v>
      </c>
      <c r="F55" s="434">
        <v>729557.18</v>
      </c>
      <c r="G55" s="43" t="s">
        <v>88</v>
      </c>
      <c r="H55" s="44" t="s">
        <v>48</v>
      </c>
    </row>
    <row r="56" spans="1:8" s="106" customFormat="1" x14ac:dyDescent="0.3">
      <c r="A56" s="41"/>
      <c r="B56" s="42" t="s">
        <v>3447</v>
      </c>
      <c r="C56" s="58">
        <v>41641</v>
      </c>
      <c r="D56" s="42" t="s">
        <v>96</v>
      </c>
      <c r="E56" s="55" t="s">
        <v>47</v>
      </c>
      <c r="F56" s="434">
        <v>1916379.86</v>
      </c>
      <c r="G56" s="43" t="s">
        <v>88</v>
      </c>
      <c r="H56" s="44" t="s">
        <v>48</v>
      </c>
    </row>
    <row r="57" spans="1:8" s="106" customFormat="1" x14ac:dyDescent="0.3">
      <c r="A57" s="41"/>
      <c r="B57" s="42" t="s">
        <v>3448</v>
      </c>
      <c r="C57" s="58">
        <v>41641</v>
      </c>
      <c r="D57" s="42" t="s">
        <v>97</v>
      </c>
      <c r="E57" s="55" t="s">
        <v>47</v>
      </c>
      <c r="F57" s="434">
        <v>6714828.2400000002</v>
      </c>
      <c r="G57" s="43" t="s">
        <v>88</v>
      </c>
      <c r="H57" s="44" t="s">
        <v>48</v>
      </c>
    </row>
    <row r="58" spans="1:8" s="106" customFormat="1" x14ac:dyDescent="0.3">
      <c r="A58" s="41"/>
      <c r="B58" s="42"/>
      <c r="C58" s="58"/>
      <c r="D58" s="42"/>
      <c r="E58" s="55"/>
      <c r="F58" s="434"/>
      <c r="G58" s="43"/>
      <c r="H58" s="44"/>
    </row>
    <row r="59" spans="1:8" s="425" customFormat="1" ht="10.199999999999999" x14ac:dyDescent="0.2">
      <c r="A59" s="45" t="s">
        <v>3434</v>
      </c>
      <c r="B59" s="38"/>
      <c r="C59" s="61"/>
      <c r="D59" s="38" t="s">
        <v>55</v>
      </c>
      <c r="E59" s="47"/>
      <c r="F59" s="438"/>
      <c r="G59" s="46"/>
      <c r="H59" s="57"/>
    </row>
    <row r="60" spans="1:8" s="106" customFormat="1" x14ac:dyDescent="0.3">
      <c r="A60" s="41"/>
      <c r="B60" s="42" t="s">
        <v>3435</v>
      </c>
      <c r="C60" s="58">
        <v>42825</v>
      </c>
      <c r="D60" s="42" t="s">
        <v>49</v>
      </c>
      <c r="E60" s="55" t="s">
        <v>55</v>
      </c>
      <c r="F60" s="434">
        <v>4002399.55</v>
      </c>
      <c r="G60" s="43" t="s">
        <v>98</v>
      </c>
      <c r="H60" s="44" t="s">
        <v>55</v>
      </c>
    </row>
    <row r="61" spans="1:8" s="106" customFormat="1" x14ac:dyDescent="0.3">
      <c r="A61" s="41"/>
      <c r="B61" s="42" t="s">
        <v>3436</v>
      </c>
      <c r="C61" s="58">
        <v>42825</v>
      </c>
      <c r="D61" s="42" t="s">
        <v>51</v>
      </c>
      <c r="E61" s="55" t="s">
        <v>55</v>
      </c>
      <c r="F61" s="434">
        <v>2518277.29</v>
      </c>
      <c r="G61" s="43" t="s">
        <v>98</v>
      </c>
      <c r="H61" s="44" t="s">
        <v>55</v>
      </c>
    </row>
    <row r="62" spans="1:8" s="106" customFormat="1" x14ac:dyDescent="0.3">
      <c r="A62" s="41"/>
      <c r="B62" s="42" t="s">
        <v>3437</v>
      </c>
      <c r="C62" s="58">
        <v>42825</v>
      </c>
      <c r="D62" s="42" t="s">
        <v>52</v>
      </c>
      <c r="E62" s="55" t="s">
        <v>55</v>
      </c>
      <c r="F62" s="434">
        <v>2625.96</v>
      </c>
      <c r="G62" s="43" t="s">
        <v>98</v>
      </c>
      <c r="H62" s="44" t="s">
        <v>55</v>
      </c>
    </row>
    <row r="63" spans="1:8" s="106" customFormat="1" x14ac:dyDescent="0.3">
      <c r="A63" s="41"/>
      <c r="B63" s="42" t="s">
        <v>3438</v>
      </c>
      <c r="C63" s="58">
        <v>42825</v>
      </c>
      <c r="D63" s="42" t="s">
        <v>57</v>
      </c>
      <c r="E63" s="55" t="s">
        <v>55</v>
      </c>
      <c r="F63" s="434">
        <v>204412.59</v>
      </c>
      <c r="G63" s="43" t="s">
        <v>98</v>
      </c>
      <c r="H63" s="44" t="s">
        <v>55</v>
      </c>
    </row>
    <row r="64" spans="1:8" s="106" customFormat="1" x14ac:dyDescent="0.3">
      <c r="A64" s="41"/>
      <c r="B64" s="42"/>
      <c r="C64" s="58"/>
      <c r="D64" s="42"/>
      <c r="E64" s="55"/>
      <c r="F64" s="434"/>
      <c r="G64" s="43"/>
      <c r="H64" s="44"/>
    </row>
    <row r="65" spans="1:8" s="425" customFormat="1" ht="10.199999999999999" x14ac:dyDescent="0.2">
      <c r="A65" s="45" t="s">
        <v>3630</v>
      </c>
      <c r="B65" s="38"/>
      <c r="C65" s="61"/>
      <c r="D65" s="38" t="s">
        <v>3631</v>
      </c>
      <c r="E65" s="47"/>
      <c r="F65" s="438"/>
      <c r="G65" s="46"/>
      <c r="H65" s="57"/>
    </row>
    <row r="66" spans="1:8" s="425" customFormat="1" ht="10.199999999999999" x14ac:dyDescent="0.2">
      <c r="A66" s="45"/>
      <c r="B66" s="42" t="s">
        <v>3632</v>
      </c>
      <c r="C66" s="58">
        <v>43831</v>
      </c>
      <c r="D66" s="42" t="s">
        <v>3633</v>
      </c>
      <c r="E66" s="55" t="s">
        <v>3634</v>
      </c>
      <c r="F66" s="434">
        <v>420600</v>
      </c>
      <c r="G66" s="43" t="s">
        <v>3635</v>
      </c>
      <c r="H66" s="60">
        <v>44196</v>
      </c>
    </row>
    <row r="67" spans="1:8" s="425" customFormat="1" ht="10.199999999999999" x14ac:dyDescent="0.2">
      <c r="A67" s="45"/>
      <c r="B67" s="42"/>
      <c r="C67" s="58"/>
      <c r="D67" s="42"/>
      <c r="E67" s="55"/>
      <c r="F67" s="434"/>
      <c r="G67" s="43"/>
      <c r="H67" s="60"/>
    </row>
    <row r="68" spans="1:8" s="425" customFormat="1" ht="10.199999999999999" x14ac:dyDescent="0.2">
      <c r="A68" s="45" t="s">
        <v>3636</v>
      </c>
      <c r="B68" s="38"/>
      <c r="C68" s="61"/>
      <c r="D68" s="38" t="s">
        <v>3638</v>
      </c>
      <c r="E68" s="47"/>
      <c r="F68" s="438"/>
      <c r="G68" s="46"/>
      <c r="H68" s="57"/>
    </row>
    <row r="69" spans="1:8" s="425" customFormat="1" ht="10.199999999999999" x14ac:dyDescent="0.2">
      <c r="A69" s="45"/>
      <c r="B69" s="42" t="s">
        <v>3637</v>
      </c>
      <c r="C69" s="58">
        <v>43831</v>
      </c>
      <c r="D69" s="42" t="s">
        <v>3639</v>
      </c>
      <c r="E69" s="55" t="s">
        <v>3638</v>
      </c>
      <c r="F69" s="434">
        <v>0</v>
      </c>
      <c r="G69" s="43" t="s">
        <v>3635</v>
      </c>
      <c r="H69" s="60">
        <v>44196</v>
      </c>
    </row>
    <row r="70" spans="1:8" s="425" customFormat="1" ht="10.199999999999999" x14ac:dyDescent="0.2">
      <c r="A70" s="45"/>
      <c r="B70" s="42"/>
      <c r="C70" s="58"/>
      <c r="D70" s="42"/>
      <c r="E70" s="55"/>
      <c r="F70" s="434"/>
      <c r="G70" s="43"/>
      <c r="H70" s="60"/>
    </row>
    <row r="71" spans="1:8" s="425" customFormat="1" ht="10.199999999999999" x14ac:dyDescent="0.2">
      <c r="A71" s="45" t="s">
        <v>3607</v>
      </c>
      <c r="B71" s="38"/>
      <c r="C71" s="61"/>
      <c r="D71" s="38" t="s">
        <v>99</v>
      </c>
      <c r="E71" s="47"/>
      <c r="F71" s="438"/>
      <c r="G71" s="46"/>
      <c r="H71" s="57"/>
    </row>
    <row r="72" spans="1:8" s="425" customFormat="1" ht="10.199999999999999" x14ac:dyDescent="0.2">
      <c r="A72" s="45"/>
      <c r="B72" s="42" t="s">
        <v>4161</v>
      </c>
      <c r="C72" s="58">
        <v>44093</v>
      </c>
      <c r="D72" s="42" t="s">
        <v>4135</v>
      </c>
      <c r="E72" s="55" t="s">
        <v>4162</v>
      </c>
      <c r="F72" s="434">
        <v>8092.76</v>
      </c>
      <c r="G72" s="43" t="s">
        <v>3478</v>
      </c>
      <c r="H72" s="60">
        <v>44470</v>
      </c>
    </row>
    <row r="73" spans="1:8" s="425" customFormat="1" ht="10.199999999999999" x14ac:dyDescent="0.2">
      <c r="A73" s="45"/>
      <c r="B73" s="42" t="s">
        <v>4163</v>
      </c>
      <c r="C73" s="58">
        <v>43980</v>
      </c>
      <c r="D73" s="42" t="s">
        <v>3670</v>
      </c>
      <c r="E73" s="55" t="s">
        <v>4162</v>
      </c>
      <c r="F73" s="434">
        <v>6168.3500000000022</v>
      </c>
      <c r="G73" s="43" t="s">
        <v>3478</v>
      </c>
      <c r="H73" s="60">
        <v>44331</v>
      </c>
    </row>
    <row r="74" spans="1:8" s="425" customFormat="1" ht="10.199999999999999" x14ac:dyDescent="0.2">
      <c r="A74" s="45"/>
      <c r="B74" s="42" t="s">
        <v>4164</v>
      </c>
      <c r="C74" s="58">
        <v>43925</v>
      </c>
      <c r="D74" s="42" t="s">
        <v>3671</v>
      </c>
      <c r="E74" s="55" t="s">
        <v>4162</v>
      </c>
      <c r="F74" s="434">
        <v>3984.7500000000032</v>
      </c>
      <c r="G74" s="43" t="s">
        <v>3478</v>
      </c>
      <c r="H74" s="60">
        <v>44309</v>
      </c>
    </row>
    <row r="75" spans="1:8" s="425" customFormat="1" ht="10.199999999999999" x14ac:dyDescent="0.2">
      <c r="A75" s="45"/>
      <c r="B75" s="42" t="s">
        <v>4165</v>
      </c>
      <c r="C75" s="58">
        <v>43700</v>
      </c>
      <c r="D75" s="42" t="s">
        <v>3479</v>
      </c>
      <c r="E75" s="55" t="s">
        <v>4162</v>
      </c>
      <c r="F75" s="434">
        <v>923.66999999999769</v>
      </c>
      <c r="G75" s="43" t="s">
        <v>3478</v>
      </c>
      <c r="H75" s="60">
        <v>44078</v>
      </c>
    </row>
    <row r="76" spans="1:8" s="425" customFormat="1" ht="10.199999999999999" x14ac:dyDescent="0.2">
      <c r="A76" s="45"/>
      <c r="B76" s="42" t="s">
        <v>4166</v>
      </c>
      <c r="C76" s="58">
        <v>43812</v>
      </c>
      <c r="D76" s="42" t="s">
        <v>3480</v>
      </c>
      <c r="E76" s="55" t="s">
        <v>4162</v>
      </c>
      <c r="F76" s="434">
        <v>3446.6999999999989</v>
      </c>
      <c r="G76" s="43" t="s">
        <v>3478</v>
      </c>
      <c r="H76" s="60">
        <v>44191</v>
      </c>
    </row>
    <row r="77" spans="1:8" s="425" customFormat="1" ht="10.199999999999999" x14ac:dyDescent="0.2">
      <c r="A77" s="45"/>
      <c r="B77" s="42" t="s">
        <v>4167</v>
      </c>
      <c r="C77" s="58">
        <v>43980</v>
      </c>
      <c r="D77" s="42" t="s">
        <v>3672</v>
      </c>
      <c r="E77" s="55" t="s">
        <v>4162</v>
      </c>
      <c r="F77" s="434">
        <v>6875.837692307693</v>
      </c>
      <c r="G77" s="43" t="s">
        <v>3478</v>
      </c>
      <c r="H77" s="60">
        <v>44331</v>
      </c>
    </row>
    <row r="78" spans="1:8" s="425" customFormat="1" ht="10.199999999999999" x14ac:dyDescent="0.2">
      <c r="A78" s="45"/>
      <c r="B78" s="42" t="s">
        <v>4168</v>
      </c>
      <c r="C78" s="58">
        <v>44093</v>
      </c>
      <c r="D78" s="42" t="s">
        <v>3481</v>
      </c>
      <c r="E78" s="55" t="s">
        <v>4162</v>
      </c>
      <c r="F78" s="434">
        <v>8450</v>
      </c>
      <c r="G78" s="43" t="s">
        <v>3478</v>
      </c>
      <c r="H78" s="60">
        <v>44470</v>
      </c>
    </row>
    <row r="79" spans="1:8" s="425" customFormat="1" ht="10.199999999999999" x14ac:dyDescent="0.2">
      <c r="A79" s="45"/>
      <c r="B79" s="42" t="s">
        <v>4169</v>
      </c>
      <c r="C79" s="58">
        <v>44051</v>
      </c>
      <c r="D79" s="42" t="s">
        <v>3482</v>
      </c>
      <c r="E79" s="55" t="s">
        <v>4162</v>
      </c>
      <c r="F79" s="434">
        <v>8628.5300000000007</v>
      </c>
      <c r="G79" s="43" t="s">
        <v>3478</v>
      </c>
      <c r="H79" s="60">
        <v>44429</v>
      </c>
    </row>
    <row r="80" spans="1:8" s="425" customFormat="1" ht="10.199999999999999" x14ac:dyDescent="0.2">
      <c r="A80" s="45"/>
      <c r="B80" s="42" t="s">
        <v>4170</v>
      </c>
      <c r="C80" s="58">
        <v>43939</v>
      </c>
      <c r="D80" s="42" t="s">
        <v>3673</v>
      </c>
      <c r="E80" s="55" t="s">
        <v>4162</v>
      </c>
      <c r="F80" s="434">
        <v>6334.56</v>
      </c>
      <c r="G80" s="43" t="s">
        <v>3478</v>
      </c>
      <c r="H80" s="60">
        <v>44317</v>
      </c>
    </row>
    <row r="81" spans="1:8" s="425" customFormat="1" ht="10.199999999999999" x14ac:dyDescent="0.2">
      <c r="A81" s="45"/>
      <c r="B81" s="42" t="s">
        <v>4171</v>
      </c>
      <c r="C81" s="58">
        <v>43980</v>
      </c>
      <c r="D81" s="42" t="s">
        <v>3674</v>
      </c>
      <c r="E81" s="55" t="s">
        <v>4162</v>
      </c>
      <c r="F81" s="434">
        <v>6168.3500000000022</v>
      </c>
      <c r="G81" s="43" t="s">
        <v>3478</v>
      </c>
      <c r="H81" s="60">
        <v>44331</v>
      </c>
    </row>
    <row r="82" spans="1:8" s="425" customFormat="1" ht="10.199999999999999" x14ac:dyDescent="0.2">
      <c r="A82" s="45"/>
      <c r="B82" s="42" t="s">
        <v>4172</v>
      </c>
      <c r="C82" s="58">
        <v>43714</v>
      </c>
      <c r="D82" s="42" t="s">
        <v>3483</v>
      </c>
      <c r="E82" s="55" t="s">
        <v>4162</v>
      </c>
      <c r="F82" s="434">
        <v>326</v>
      </c>
      <c r="G82" s="43" t="s">
        <v>3478</v>
      </c>
      <c r="H82" s="60">
        <v>44094</v>
      </c>
    </row>
    <row r="83" spans="1:8" s="425" customFormat="1" ht="10.199999999999999" x14ac:dyDescent="0.2">
      <c r="A83" s="45"/>
      <c r="B83" s="42" t="s">
        <v>4173</v>
      </c>
      <c r="C83" s="58">
        <v>43588</v>
      </c>
      <c r="D83" s="42" t="s">
        <v>3484</v>
      </c>
      <c r="E83" s="55" t="s">
        <v>4162</v>
      </c>
      <c r="F83" s="434">
        <v>2617.14</v>
      </c>
      <c r="G83" s="43" t="s">
        <v>3478</v>
      </c>
      <c r="H83" s="60">
        <v>44302</v>
      </c>
    </row>
    <row r="84" spans="1:8" s="425" customFormat="1" ht="10.199999999999999" x14ac:dyDescent="0.2">
      <c r="A84" s="45"/>
      <c r="B84" s="42" t="s">
        <v>4174</v>
      </c>
      <c r="C84" s="58">
        <v>43728</v>
      </c>
      <c r="D84" s="42" t="s">
        <v>3485</v>
      </c>
      <c r="E84" s="55" t="s">
        <v>4162</v>
      </c>
      <c r="F84" s="434">
        <v>294.30999999999625</v>
      </c>
      <c r="G84" s="43" t="s">
        <v>3478</v>
      </c>
      <c r="H84" s="60">
        <v>44106</v>
      </c>
    </row>
    <row r="85" spans="1:8" s="425" customFormat="1" ht="10.199999999999999" x14ac:dyDescent="0.2">
      <c r="A85" s="45"/>
      <c r="B85" s="42" t="s">
        <v>4175</v>
      </c>
      <c r="C85" s="58">
        <v>43896</v>
      </c>
      <c r="D85" s="42" t="s">
        <v>3486</v>
      </c>
      <c r="E85" s="55" t="s">
        <v>4162</v>
      </c>
      <c r="F85" s="434">
        <v>2490.619999999999</v>
      </c>
      <c r="G85" s="43" t="s">
        <v>3478</v>
      </c>
      <c r="H85" s="60">
        <v>44253</v>
      </c>
    </row>
    <row r="86" spans="1:8" s="425" customFormat="1" ht="10.199999999999999" x14ac:dyDescent="0.2">
      <c r="A86" s="45"/>
      <c r="B86" s="42" t="s">
        <v>4176</v>
      </c>
      <c r="C86" s="58">
        <v>44037</v>
      </c>
      <c r="D86" s="42" t="s">
        <v>4136</v>
      </c>
      <c r="E86" s="55" t="s">
        <v>4162</v>
      </c>
      <c r="F86" s="434">
        <v>7652.7900000000009</v>
      </c>
      <c r="G86" s="43" t="s">
        <v>3478</v>
      </c>
      <c r="H86" s="60">
        <v>44414</v>
      </c>
    </row>
    <row r="87" spans="1:8" s="425" customFormat="1" ht="10.199999999999999" x14ac:dyDescent="0.2">
      <c r="A87" s="45"/>
      <c r="B87" s="42" t="s">
        <v>4177</v>
      </c>
      <c r="C87" s="58">
        <v>43742</v>
      </c>
      <c r="D87" s="42" t="s">
        <v>3487</v>
      </c>
      <c r="E87" s="55" t="s">
        <v>4162</v>
      </c>
      <c r="F87" s="434">
        <v>603.40000000000305</v>
      </c>
      <c r="G87" s="43" t="s">
        <v>3478</v>
      </c>
      <c r="H87" s="60">
        <v>44120</v>
      </c>
    </row>
    <row r="88" spans="1:8" s="425" customFormat="1" ht="10.199999999999999" x14ac:dyDescent="0.2">
      <c r="A88" s="45"/>
      <c r="B88" s="42" t="s">
        <v>4178</v>
      </c>
      <c r="C88" s="58">
        <v>43925</v>
      </c>
      <c r="D88" s="42" t="s">
        <v>3675</v>
      </c>
      <c r="E88" s="55" t="s">
        <v>4162</v>
      </c>
      <c r="F88" s="434">
        <v>5515.6500000000015</v>
      </c>
      <c r="G88" s="43" t="s">
        <v>3478</v>
      </c>
      <c r="H88" s="60">
        <v>44309</v>
      </c>
    </row>
    <row r="89" spans="1:8" s="425" customFormat="1" ht="10.199999999999999" x14ac:dyDescent="0.2">
      <c r="A89" s="45"/>
      <c r="B89" s="42" t="s">
        <v>4179</v>
      </c>
      <c r="C89" s="58">
        <v>43840</v>
      </c>
      <c r="D89" s="42" t="s">
        <v>3488</v>
      </c>
      <c r="E89" s="55" t="s">
        <v>4162</v>
      </c>
      <c r="F89" s="434">
        <v>3128.759999999997</v>
      </c>
      <c r="G89" s="43" t="s">
        <v>3478</v>
      </c>
      <c r="H89" s="60">
        <v>44211</v>
      </c>
    </row>
    <row r="90" spans="1:8" s="425" customFormat="1" ht="10.199999999999999" x14ac:dyDescent="0.2">
      <c r="A90" s="45"/>
      <c r="B90" s="42" t="s">
        <v>4180</v>
      </c>
      <c r="C90" s="58">
        <v>44079</v>
      </c>
      <c r="D90" s="42" t="s">
        <v>3489</v>
      </c>
      <c r="E90" s="55" t="s">
        <v>4162</v>
      </c>
      <c r="F90" s="434">
        <v>9490.52</v>
      </c>
      <c r="G90" s="43" t="s">
        <v>3478</v>
      </c>
      <c r="H90" s="60">
        <v>44456</v>
      </c>
    </row>
    <row r="91" spans="1:8" s="425" customFormat="1" ht="10.199999999999999" x14ac:dyDescent="0.2">
      <c r="A91" s="45"/>
      <c r="B91" s="42" t="s">
        <v>4181</v>
      </c>
      <c r="C91" s="58">
        <v>44037</v>
      </c>
      <c r="D91" s="42" t="s">
        <v>4137</v>
      </c>
      <c r="E91" s="55" t="s">
        <v>4162</v>
      </c>
      <c r="F91" s="434">
        <v>6968.91</v>
      </c>
      <c r="G91" s="43" t="s">
        <v>3478</v>
      </c>
      <c r="H91" s="60">
        <v>44414</v>
      </c>
    </row>
    <row r="92" spans="1:8" s="425" customFormat="1" ht="10.199999999999999" x14ac:dyDescent="0.2">
      <c r="A92" s="45"/>
      <c r="B92" s="42" t="s">
        <v>4182</v>
      </c>
      <c r="C92" s="58">
        <v>44050</v>
      </c>
      <c r="D92" s="42" t="s">
        <v>3562</v>
      </c>
      <c r="E92" s="55" t="s">
        <v>4162</v>
      </c>
      <c r="F92" s="434">
        <v>7530.82</v>
      </c>
      <c r="G92" s="43" t="s">
        <v>3478</v>
      </c>
      <c r="H92" s="60">
        <v>44400</v>
      </c>
    </row>
    <row r="93" spans="1:8" s="425" customFormat="1" ht="10.199999999999999" x14ac:dyDescent="0.2">
      <c r="A93" s="45"/>
      <c r="B93" s="42" t="s">
        <v>4183</v>
      </c>
      <c r="C93" s="58">
        <v>43910</v>
      </c>
      <c r="D93" s="42" t="s">
        <v>3490</v>
      </c>
      <c r="E93" s="55" t="s">
        <v>4162</v>
      </c>
      <c r="F93" s="434">
        <v>5869.0800000000017</v>
      </c>
      <c r="G93" s="43" t="s">
        <v>3478</v>
      </c>
      <c r="H93" s="60">
        <v>44295</v>
      </c>
    </row>
    <row r="94" spans="1:8" s="425" customFormat="1" ht="10.199999999999999" x14ac:dyDescent="0.2">
      <c r="A94" s="45"/>
      <c r="B94" s="42" t="s">
        <v>4184</v>
      </c>
      <c r="C94" s="58">
        <v>44079</v>
      </c>
      <c r="D94" s="42" t="s">
        <v>4138</v>
      </c>
      <c r="E94" s="55" t="s">
        <v>4162</v>
      </c>
      <c r="F94" s="434">
        <v>12589.72</v>
      </c>
      <c r="G94" s="43" t="s">
        <v>3478</v>
      </c>
      <c r="H94" s="60">
        <v>44456</v>
      </c>
    </row>
    <row r="95" spans="1:8" s="425" customFormat="1" ht="10.199999999999999" x14ac:dyDescent="0.2">
      <c r="A95" s="45"/>
      <c r="B95" s="42" t="s">
        <v>4185</v>
      </c>
      <c r="C95" s="58">
        <v>43770</v>
      </c>
      <c r="D95" s="42" t="s">
        <v>3491</v>
      </c>
      <c r="E95" s="55" t="s">
        <v>4162</v>
      </c>
      <c r="F95" s="434">
        <v>1206.7600000000039</v>
      </c>
      <c r="G95" s="43" t="s">
        <v>3478</v>
      </c>
      <c r="H95" s="60">
        <v>44149</v>
      </c>
    </row>
    <row r="96" spans="1:8" s="425" customFormat="1" ht="10.199999999999999" x14ac:dyDescent="0.2">
      <c r="A96" s="45"/>
      <c r="B96" s="42" t="s">
        <v>4186</v>
      </c>
      <c r="C96" s="58">
        <v>43812</v>
      </c>
      <c r="D96" s="42" t="s">
        <v>3492</v>
      </c>
      <c r="E96" s="55" t="s">
        <v>4162</v>
      </c>
      <c r="F96" s="434">
        <v>1584.9399999999987</v>
      </c>
      <c r="G96" s="43" t="s">
        <v>3478</v>
      </c>
      <c r="H96" s="60">
        <v>44191</v>
      </c>
    </row>
    <row r="97" spans="1:8" s="425" customFormat="1" ht="10.199999999999999" x14ac:dyDescent="0.2">
      <c r="A97" s="45"/>
      <c r="B97" s="42" t="s">
        <v>4187</v>
      </c>
      <c r="C97" s="58">
        <v>44036</v>
      </c>
      <c r="D97" s="42" t="s">
        <v>4005</v>
      </c>
      <c r="E97" s="55" t="s">
        <v>4162</v>
      </c>
      <c r="F97" s="434">
        <v>7188.5099999999993</v>
      </c>
      <c r="G97" s="43" t="s">
        <v>3478</v>
      </c>
      <c r="H97" s="60">
        <v>44386</v>
      </c>
    </row>
    <row r="98" spans="1:8" s="425" customFormat="1" ht="10.199999999999999" x14ac:dyDescent="0.2">
      <c r="A98" s="45"/>
      <c r="B98" s="42" t="s">
        <v>4188</v>
      </c>
      <c r="C98" s="58">
        <v>44022</v>
      </c>
      <c r="D98" s="42" t="s">
        <v>4006</v>
      </c>
      <c r="E98" s="55" t="s">
        <v>4162</v>
      </c>
      <c r="F98" s="434">
        <v>5313</v>
      </c>
      <c r="G98" s="43" t="s">
        <v>3478</v>
      </c>
      <c r="H98" s="60">
        <v>44373</v>
      </c>
    </row>
    <row r="99" spans="1:8" s="425" customFormat="1" ht="10.199999999999999" x14ac:dyDescent="0.2">
      <c r="A99" s="45"/>
      <c r="B99" s="42" t="s">
        <v>4189</v>
      </c>
      <c r="C99" s="58">
        <v>44037</v>
      </c>
      <c r="D99" s="42" t="s">
        <v>4139</v>
      </c>
      <c r="E99" s="55" t="s">
        <v>4162</v>
      </c>
      <c r="F99" s="434">
        <v>9658.8499999999985</v>
      </c>
      <c r="G99" s="43" t="s">
        <v>3478</v>
      </c>
      <c r="H99" s="60">
        <v>44414</v>
      </c>
    </row>
    <row r="100" spans="1:8" s="425" customFormat="1" ht="10.199999999999999" x14ac:dyDescent="0.2">
      <c r="A100" s="45"/>
      <c r="B100" s="42" t="s">
        <v>4190</v>
      </c>
      <c r="C100" s="58">
        <v>43924</v>
      </c>
      <c r="D100" s="42" t="s">
        <v>3493</v>
      </c>
      <c r="E100" s="55" t="s">
        <v>4162</v>
      </c>
      <c r="F100" s="434">
        <v>4062.5</v>
      </c>
      <c r="G100" s="43" t="s">
        <v>3478</v>
      </c>
      <c r="H100" s="60">
        <v>44281</v>
      </c>
    </row>
    <row r="101" spans="1:8" s="425" customFormat="1" ht="10.199999999999999" x14ac:dyDescent="0.2">
      <c r="A101" s="45"/>
      <c r="B101" s="42" t="s">
        <v>4191</v>
      </c>
      <c r="C101" s="58">
        <v>43756</v>
      </c>
      <c r="D101" s="42" t="s">
        <v>3494</v>
      </c>
      <c r="E101" s="55" t="s">
        <v>4162</v>
      </c>
      <c r="F101" s="434">
        <v>759</v>
      </c>
      <c r="G101" s="43" t="s">
        <v>3478</v>
      </c>
      <c r="H101" s="60">
        <v>44134</v>
      </c>
    </row>
    <row r="102" spans="1:8" s="425" customFormat="1" ht="10.199999999999999" x14ac:dyDescent="0.2">
      <c r="A102" s="45"/>
      <c r="B102" s="42" t="s">
        <v>4192</v>
      </c>
      <c r="C102" s="58">
        <v>43770</v>
      </c>
      <c r="D102" s="42" t="s">
        <v>3495</v>
      </c>
      <c r="E102" s="55" t="s">
        <v>4162</v>
      </c>
      <c r="F102" s="434">
        <v>1378.6400000000026</v>
      </c>
      <c r="G102" s="43" t="s">
        <v>3478</v>
      </c>
      <c r="H102" s="60">
        <v>44149</v>
      </c>
    </row>
    <row r="103" spans="1:8" s="425" customFormat="1" ht="10.199999999999999" x14ac:dyDescent="0.2">
      <c r="A103" s="45"/>
      <c r="B103" s="42" t="s">
        <v>4193</v>
      </c>
      <c r="C103" s="58">
        <v>43925</v>
      </c>
      <c r="D103" s="42" t="s">
        <v>3676</v>
      </c>
      <c r="E103" s="55" t="s">
        <v>4162</v>
      </c>
      <c r="F103" s="434">
        <v>5186.9999999999991</v>
      </c>
      <c r="G103" s="43" t="s">
        <v>3478</v>
      </c>
      <c r="H103" s="60">
        <v>44309</v>
      </c>
    </row>
    <row r="104" spans="1:8" s="425" customFormat="1" ht="10.199999999999999" x14ac:dyDescent="0.2">
      <c r="A104" s="45"/>
      <c r="B104" s="42" t="s">
        <v>4194</v>
      </c>
      <c r="C104" s="58">
        <v>44022</v>
      </c>
      <c r="D104" s="42" t="s">
        <v>4007</v>
      </c>
      <c r="E104" s="55" t="s">
        <v>4162</v>
      </c>
      <c r="F104" s="434">
        <v>6846.2</v>
      </c>
      <c r="G104" s="43" t="s">
        <v>3478</v>
      </c>
      <c r="H104" s="60">
        <v>44373</v>
      </c>
    </row>
    <row r="105" spans="1:8" s="425" customFormat="1" ht="10.199999999999999" x14ac:dyDescent="0.2">
      <c r="A105" s="45"/>
      <c r="B105" s="42" t="s">
        <v>4195</v>
      </c>
      <c r="C105" s="58">
        <v>43840</v>
      </c>
      <c r="D105" s="42" t="s">
        <v>3496</v>
      </c>
      <c r="E105" s="55" t="s">
        <v>4162</v>
      </c>
      <c r="F105" s="434">
        <v>3476.3999999999969</v>
      </c>
      <c r="G105" s="43" t="s">
        <v>3478</v>
      </c>
      <c r="H105" s="60">
        <v>44211</v>
      </c>
    </row>
    <row r="106" spans="1:8" s="425" customFormat="1" ht="10.199999999999999" x14ac:dyDescent="0.2">
      <c r="A106" s="45"/>
      <c r="B106" s="42" t="s">
        <v>4196</v>
      </c>
      <c r="C106" s="58">
        <v>44022</v>
      </c>
      <c r="D106" s="42" t="s">
        <v>4008</v>
      </c>
      <c r="E106" s="55" t="s">
        <v>4162</v>
      </c>
      <c r="F106" s="434">
        <v>7300.8</v>
      </c>
      <c r="G106" s="43" t="s">
        <v>3478</v>
      </c>
      <c r="H106" s="60">
        <v>44373</v>
      </c>
    </row>
    <row r="107" spans="1:8" s="425" customFormat="1" ht="10.199999999999999" x14ac:dyDescent="0.2">
      <c r="A107" s="45"/>
      <c r="B107" s="42" t="s">
        <v>4197</v>
      </c>
      <c r="C107" s="58">
        <v>43742</v>
      </c>
      <c r="D107" s="42" t="s">
        <v>3497</v>
      </c>
      <c r="E107" s="55" t="s">
        <v>4162</v>
      </c>
      <c r="F107" s="434">
        <v>506</v>
      </c>
      <c r="G107" s="43" t="s">
        <v>3478</v>
      </c>
      <c r="H107" s="60">
        <v>44120</v>
      </c>
    </row>
    <row r="108" spans="1:8" s="425" customFormat="1" ht="10.199999999999999" x14ac:dyDescent="0.2">
      <c r="A108" s="45"/>
      <c r="B108" s="42" t="s">
        <v>4198</v>
      </c>
      <c r="C108" s="58">
        <v>43924</v>
      </c>
      <c r="D108" s="42" t="s">
        <v>3498</v>
      </c>
      <c r="E108" s="55" t="s">
        <v>4162</v>
      </c>
      <c r="F108" s="434">
        <v>4238</v>
      </c>
      <c r="G108" s="43" t="s">
        <v>3478</v>
      </c>
      <c r="H108" s="60">
        <v>44281</v>
      </c>
    </row>
    <row r="109" spans="1:8" s="425" customFormat="1" ht="10.199999999999999" x14ac:dyDescent="0.2">
      <c r="A109" s="45"/>
      <c r="B109" s="42" t="s">
        <v>4199</v>
      </c>
      <c r="C109" s="58">
        <v>44022</v>
      </c>
      <c r="D109" s="42" t="s">
        <v>4009</v>
      </c>
      <c r="E109" s="55" t="s">
        <v>4162</v>
      </c>
      <c r="F109" s="434">
        <v>5313</v>
      </c>
      <c r="G109" s="43" t="s">
        <v>3478</v>
      </c>
      <c r="H109" s="60">
        <v>44373</v>
      </c>
    </row>
    <row r="110" spans="1:8" s="425" customFormat="1" ht="10.199999999999999" x14ac:dyDescent="0.2">
      <c r="A110" s="45"/>
      <c r="B110" s="42" t="s">
        <v>4200</v>
      </c>
      <c r="C110" s="58">
        <v>44036</v>
      </c>
      <c r="D110" s="42" t="s">
        <v>3499</v>
      </c>
      <c r="E110" s="55" t="s">
        <v>4162</v>
      </c>
      <c r="F110" s="434">
        <v>8585.64</v>
      </c>
      <c r="G110" s="43" t="s">
        <v>3478</v>
      </c>
      <c r="H110" s="60">
        <v>44386</v>
      </c>
    </row>
    <row r="111" spans="1:8" s="425" customFormat="1" ht="10.199999999999999" x14ac:dyDescent="0.2">
      <c r="A111" s="45"/>
      <c r="B111" s="42" t="s">
        <v>4201</v>
      </c>
      <c r="C111" s="58">
        <v>43924</v>
      </c>
      <c r="D111" s="42" t="s">
        <v>3500</v>
      </c>
      <c r="E111" s="55" t="s">
        <v>4162</v>
      </c>
      <c r="F111" s="434">
        <v>2714.0099999999979</v>
      </c>
      <c r="G111" s="43" t="s">
        <v>3478</v>
      </c>
      <c r="H111" s="60">
        <v>44281</v>
      </c>
    </row>
    <row r="112" spans="1:8" s="425" customFormat="1" ht="10.199999999999999" x14ac:dyDescent="0.2">
      <c r="A112" s="45"/>
      <c r="B112" s="42" t="s">
        <v>4202</v>
      </c>
      <c r="C112" s="58">
        <v>44037</v>
      </c>
      <c r="D112" s="42" t="s">
        <v>4140</v>
      </c>
      <c r="E112" s="55" t="s">
        <v>4162</v>
      </c>
      <c r="F112" s="434">
        <v>5137.51</v>
      </c>
      <c r="G112" s="43" t="s">
        <v>3478</v>
      </c>
      <c r="H112" s="60">
        <v>44077</v>
      </c>
    </row>
    <row r="113" spans="1:8" s="425" customFormat="1" ht="10.199999999999999" x14ac:dyDescent="0.2">
      <c r="A113" s="45"/>
      <c r="B113" s="42" t="s">
        <v>4203</v>
      </c>
      <c r="C113" s="58">
        <v>43756</v>
      </c>
      <c r="D113" s="42" t="s">
        <v>3501</v>
      </c>
      <c r="E113" s="55" t="s">
        <v>4162</v>
      </c>
      <c r="F113" s="434">
        <v>1046.340000000004</v>
      </c>
      <c r="G113" s="43" t="s">
        <v>3478</v>
      </c>
      <c r="H113" s="60">
        <v>44134</v>
      </c>
    </row>
    <row r="114" spans="1:8" s="425" customFormat="1" ht="10.199999999999999" x14ac:dyDescent="0.2">
      <c r="A114" s="45"/>
      <c r="B114" s="42" t="s">
        <v>4204</v>
      </c>
      <c r="C114" s="58">
        <v>43912</v>
      </c>
      <c r="D114" s="42" t="s">
        <v>3502</v>
      </c>
      <c r="E114" s="55" t="s">
        <v>4162</v>
      </c>
      <c r="F114" s="434">
        <v>3714.3600000000033</v>
      </c>
      <c r="G114" s="43" t="s">
        <v>3478</v>
      </c>
      <c r="H114" s="60">
        <v>44267</v>
      </c>
    </row>
    <row r="115" spans="1:8" s="425" customFormat="1" ht="10.199999999999999" x14ac:dyDescent="0.2">
      <c r="A115" s="45"/>
      <c r="B115" s="42" t="s">
        <v>4205</v>
      </c>
      <c r="C115" s="58">
        <v>44050</v>
      </c>
      <c r="D115" s="42" t="s">
        <v>4141</v>
      </c>
      <c r="E115" s="55" t="s">
        <v>4162</v>
      </c>
      <c r="F115" s="434">
        <v>5844.3000000000011</v>
      </c>
      <c r="G115" s="43" t="s">
        <v>3478</v>
      </c>
      <c r="H115" s="60">
        <v>44400</v>
      </c>
    </row>
    <row r="116" spans="1:8" s="425" customFormat="1" ht="10.199999999999999" x14ac:dyDescent="0.2">
      <c r="A116" s="45"/>
      <c r="B116" s="42" t="s">
        <v>4206</v>
      </c>
      <c r="C116" s="58">
        <v>43980</v>
      </c>
      <c r="D116" s="42" t="s">
        <v>4010</v>
      </c>
      <c r="E116" s="55" t="s">
        <v>4162</v>
      </c>
      <c r="F116" s="434">
        <v>4517.0600000000013</v>
      </c>
      <c r="G116" s="43" t="s">
        <v>3478</v>
      </c>
      <c r="H116" s="60">
        <v>44331</v>
      </c>
    </row>
    <row r="117" spans="1:8" s="425" customFormat="1" ht="10.199999999999999" x14ac:dyDescent="0.2">
      <c r="A117" s="45"/>
      <c r="B117" s="42" t="s">
        <v>4207</v>
      </c>
      <c r="C117" s="58">
        <v>43896</v>
      </c>
      <c r="D117" s="42" t="s">
        <v>3503</v>
      </c>
      <c r="E117" s="55" t="s">
        <v>4162</v>
      </c>
      <c r="F117" s="434">
        <v>3568.1799999999976</v>
      </c>
      <c r="G117" s="43" t="s">
        <v>3478</v>
      </c>
      <c r="H117" s="60">
        <v>44253</v>
      </c>
    </row>
    <row r="118" spans="1:8" s="425" customFormat="1" ht="10.199999999999999" x14ac:dyDescent="0.2">
      <c r="A118" s="45"/>
      <c r="B118" s="42" t="s">
        <v>4208</v>
      </c>
      <c r="C118" s="58">
        <v>43812</v>
      </c>
      <c r="D118" s="42" t="s">
        <v>3504</v>
      </c>
      <c r="E118" s="55" t="s">
        <v>4162</v>
      </c>
      <c r="F118" s="434">
        <v>1063.6500000000019</v>
      </c>
      <c r="G118" s="43" t="s">
        <v>3478</v>
      </c>
      <c r="H118" s="60">
        <v>44163</v>
      </c>
    </row>
    <row r="119" spans="1:8" s="425" customFormat="1" ht="10.199999999999999" x14ac:dyDescent="0.2">
      <c r="A119" s="45"/>
      <c r="B119" s="42" t="s">
        <v>4209</v>
      </c>
      <c r="C119" s="58">
        <v>43742</v>
      </c>
      <c r="D119" s="42" t="s">
        <v>3505</v>
      </c>
      <c r="E119" s="55" t="s">
        <v>4162</v>
      </c>
      <c r="F119" s="434">
        <v>425.46000000000186</v>
      </c>
      <c r="G119" s="43" t="s">
        <v>3478</v>
      </c>
      <c r="H119" s="60">
        <v>44120</v>
      </c>
    </row>
    <row r="120" spans="1:8" s="425" customFormat="1" ht="10.199999999999999" x14ac:dyDescent="0.2">
      <c r="A120" s="45"/>
      <c r="B120" s="42" t="s">
        <v>4210</v>
      </c>
      <c r="C120" s="58">
        <v>44093</v>
      </c>
      <c r="D120" s="42" t="s">
        <v>4142</v>
      </c>
      <c r="E120" s="55" t="s">
        <v>4162</v>
      </c>
      <c r="F120" s="434">
        <v>6906.9</v>
      </c>
      <c r="G120" s="43" t="s">
        <v>3478</v>
      </c>
      <c r="H120" s="60">
        <v>44470</v>
      </c>
    </row>
    <row r="121" spans="1:8" s="425" customFormat="1" ht="10.199999999999999" x14ac:dyDescent="0.2">
      <c r="A121" s="45"/>
      <c r="B121" s="42" t="s">
        <v>4211</v>
      </c>
      <c r="C121" s="58">
        <v>43812</v>
      </c>
      <c r="D121" s="42" t="s">
        <v>4011</v>
      </c>
      <c r="E121" s="55" t="s">
        <v>4162</v>
      </c>
      <c r="F121" s="434">
        <v>1755.8499999999985</v>
      </c>
      <c r="G121" s="43" t="s">
        <v>3478</v>
      </c>
      <c r="H121" s="60">
        <v>44163</v>
      </c>
    </row>
    <row r="122" spans="1:8" s="425" customFormat="1" ht="10.199999999999999" x14ac:dyDescent="0.2">
      <c r="A122" s="45"/>
      <c r="B122" s="42" t="s">
        <v>4212</v>
      </c>
      <c r="C122" s="58">
        <v>43812</v>
      </c>
      <c r="D122" s="42" t="s">
        <v>3506</v>
      </c>
      <c r="E122" s="55" t="s">
        <v>4162</v>
      </c>
      <c r="F122" s="434">
        <v>1883.1800000000037</v>
      </c>
      <c r="G122" s="43" t="s">
        <v>3478</v>
      </c>
      <c r="H122" s="60">
        <v>44191</v>
      </c>
    </row>
    <row r="123" spans="1:8" s="425" customFormat="1" ht="10.199999999999999" x14ac:dyDescent="0.2">
      <c r="A123" s="45"/>
      <c r="B123" s="42" t="s">
        <v>4213</v>
      </c>
      <c r="C123" s="58">
        <v>43910</v>
      </c>
      <c r="D123" s="42" t="s">
        <v>3507</v>
      </c>
      <c r="E123" s="55" t="s">
        <v>4162</v>
      </c>
      <c r="F123" s="434">
        <v>3415.4399999999996</v>
      </c>
      <c r="G123" s="43" t="s">
        <v>3478</v>
      </c>
      <c r="H123" s="60">
        <v>44295</v>
      </c>
    </row>
    <row r="124" spans="1:8" s="425" customFormat="1" ht="10.199999999999999" x14ac:dyDescent="0.2">
      <c r="A124" s="45"/>
      <c r="B124" s="42" t="s">
        <v>4214</v>
      </c>
      <c r="C124" s="58">
        <v>43742</v>
      </c>
      <c r="D124" s="42" t="s">
        <v>3508</v>
      </c>
      <c r="E124" s="55" t="s">
        <v>4162</v>
      </c>
      <c r="F124" s="434">
        <v>452.83999999999867</v>
      </c>
      <c r="G124" s="43" t="s">
        <v>3478</v>
      </c>
      <c r="H124" s="60">
        <v>44120</v>
      </c>
    </row>
    <row r="125" spans="1:8" s="425" customFormat="1" ht="10.199999999999999" x14ac:dyDescent="0.2">
      <c r="A125" s="45"/>
      <c r="B125" s="42" t="s">
        <v>4215</v>
      </c>
      <c r="C125" s="58">
        <v>43854</v>
      </c>
      <c r="D125" s="42" t="s">
        <v>3509</v>
      </c>
      <c r="E125" s="55" t="s">
        <v>4162</v>
      </c>
      <c r="F125" s="434">
        <v>3476.3999999999969</v>
      </c>
      <c r="G125" s="43" t="s">
        <v>3478</v>
      </c>
      <c r="H125" s="60">
        <v>44253</v>
      </c>
    </row>
    <row r="126" spans="1:8" s="425" customFormat="1" ht="10.199999999999999" x14ac:dyDescent="0.2">
      <c r="A126" s="45"/>
      <c r="B126" s="42" t="s">
        <v>4216</v>
      </c>
      <c r="C126" s="58">
        <v>43826</v>
      </c>
      <c r="D126" s="42" t="s">
        <v>3510</v>
      </c>
      <c r="E126" s="55" t="s">
        <v>4162</v>
      </c>
      <c r="F126" s="434">
        <v>2634.6400000000012</v>
      </c>
      <c r="G126" s="43" t="s">
        <v>3478</v>
      </c>
      <c r="H126" s="60">
        <v>44211</v>
      </c>
    </row>
    <row r="127" spans="1:8" s="425" customFormat="1" ht="10.199999999999999" x14ac:dyDescent="0.2">
      <c r="A127" s="45"/>
      <c r="B127" s="42" t="s">
        <v>4217</v>
      </c>
      <c r="C127" s="58">
        <v>43939</v>
      </c>
      <c r="D127" s="42" t="s">
        <v>3677</v>
      </c>
      <c r="E127" s="55" t="s">
        <v>4162</v>
      </c>
      <c r="F127" s="434">
        <v>5532.6399999999994</v>
      </c>
      <c r="G127" s="43" t="s">
        <v>3478</v>
      </c>
      <c r="H127" s="60">
        <v>44317</v>
      </c>
    </row>
    <row r="128" spans="1:8" s="425" customFormat="1" ht="10.199999999999999" x14ac:dyDescent="0.2">
      <c r="A128" s="45"/>
      <c r="B128" s="42" t="s">
        <v>4218</v>
      </c>
      <c r="C128" s="58">
        <v>44036</v>
      </c>
      <c r="D128" s="42" t="s">
        <v>4012</v>
      </c>
      <c r="E128" s="55" t="s">
        <v>4162</v>
      </c>
      <c r="F128" s="434">
        <v>7188.5099999999993</v>
      </c>
      <c r="G128" s="43" t="s">
        <v>3478</v>
      </c>
      <c r="H128" s="60">
        <v>44386</v>
      </c>
    </row>
    <row r="129" spans="1:8" s="425" customFormat="1" ht="10.199999999999999" x14ac:dyDescent="0.2">
      <c r="A129" s="45"/>
      <c r="B129" s="42" t="s">
        <v>4219</v>
      </c>
      <c r="C129" s="58">
        <v>43812</v>
      </c>
      <c r="D129" s="42" t="s">
        <v>3511</v>
      </c>
      <c r="E129" s="55" t="s">
        <v>4162</v>
      </c>
      <c r="F129" s="434">
        <v>1132.0500000000018</v>
      </c>
      <c r="G129" s="43" t="s">
        <v>3478</v>
      </c>
      <c r="H129" s="60">
        <v>44163</v>
      </c>
    </row>
    <row r="130" spans="1:8" s="425" customFormat="1" ht="10.199999999999999" x14ac:dyDescent="0.2">
      <c r="A130" s="45"/>
      <c r="B130" s="42" t="s">
        <v>4220</v>
      </c>
      <c r="C130" s="58">
        <v>43925</v>
      </c>
      <c r="D130" s="42" t="s">
        <v>3678</v>
      </c>
      <c r="E130" s="55" t="s">
        <v>4162</v>
      </c>
      <c r="F130" s="434">
        <v>5134.6499999999969</v>
      </c>
      <c r="G130" s="43" t="s">
        <v>3478</v>
      </c>
      <c r="H130" s="60">
        <v>44309</v>
      </c>
    </row>
    <row r="131" spans="1:8" s="425" customFormat="1" ht="10.199999999999999" x14ac:dyDescent="0.2">
      <c r="A131" s="45"/>
      <c r="B131" s="42" t="s">
        <v>4221</v>
      </c>
      <c r="C131" s="58">
        <v>43854</v>
      </c>
      <c r="D131" s="42" t="s">
        <v>3512</v>
      </c>
      <c r="E131" s="55" t="s">
        <v>4162</v>
      </c>
      <c r="F131" s="434">
        <v>3476.3999999999969</v>
      </c>
      <c r="G131" s="43" t="s">
        <v>3478</v>
      </c>
      <c r="H131" s="60">
        <v>44253</v>
      </c>
    </row>
    <row r="132" spans="1:8" s="425" customFormat="1" ht="10.199999999999999" x14ac:dyDescent="0.2">
      <c r="A132" s="45"/>
      <c r="B132" s="42" t="s">
        <v>4222</v>
      </c>
      <c r="C132" s="58">
        <v>44037</v>
      </c>
      <c r="D132" s="42" t="s">
        <v>4143</v>
      </c>
      <c r="E132" s="55" t="s">
        <v>4162</v>
      </c>
      <c r="F132" s="434">
        <v>5137.51</v>
      </c>
      <c r="G132" s="43" t="s">
        <v>3478</v>
      </c>
      <c r="H132" s="60">
        <v>44414</v>
      </c>
    </row>
    <row r="133" spans="1:8" s="425" customFormat="1" ht="10.199999999999999" x14ac:dyDescent="0.2">
      <c r="A133" s="45"/>
      <c r="B133" s="42" t="s">
        <v>4223</v>
      </c>
      <c r="C133" s="58">
        <v>43924</v>
      </c>
      <c r="D133" s="42" t="s">
        <v>3513</v>
      </c>
      <c r="E133" s="55" t="s">
        <v>4162</v>
      </c>
      <c r="F133" s="434">
        <v>2943.4599999999991</v>
      </c>
      <c r="G133" s="43" t="s">
        <v>3478</v>
      </c>
      <c r="H133" s="60">
        <v>44281</v>
      </c>
    </row>
    <row r="134" spans="1:8" s="425" customFormat="1" ht="10.199999999999999" x14ac:dyDescent="0.2">
      <c r="A134" s="45"/>
      <c r="B134" s="42" t="s">
        <v>4224</v>
      </c>
      <c r="C134" s="58">
        <v>43840</v>
      </c>
      <c r="D134" s="42" t="s">
        <v>3514</v>
      </c>
      <c r="E134" s="55" t="s">
        <v>4162</v>
      </c>
      <c r="F134" s="434">
        <v>1838.25</v>
      </c>
      <c r="G134" s="43" t="s">
        <v>3478</v>
      </c>
      <c r="H134" s="60">
        <v>44225</v>
      </c>
    </row>
    <row r="135" spans="1:8" s="425" customFormat="1" ht="10.199999999999999" x14ac:dyDescent="0.2">
      <c r="A135" s="45"/>
      <c r="B135" s="42" t="s">
        <v>4225</v>
      </c>
      <c r="C135" s="58">
        <v>43770</v>
      </c>
      <c r="D135" s="42" t="s">
        <v>3515</v>
      </c>
      <c r="E135" s="55" t="s">
        <v>4162</v>
      </c>
      <c r="F135" s="434">
        <v>4525.350000000004</v>
      </c>
      <c r="G135" s="43" t="s">
        <v>3478</v>
      </c>
      <c r="H135" s="60">
        <v>44149</v>
      </c>
    </row>
    <row r="136" spans="1:8" s="425" customFormat="1" ht="10.199999999999999" x14ac:dyDescent="0.2">
      <c r="A136" s="45"/>
      <c r="B136" s="42" t="s">
        <v>4226</v>
      </c>
      <c r="C136" s="58">
        <v>43939</v>
      </c>
      <c r="D136" s="42" t="s">
        <v>3516</v>
      </c>
      <c r="E136" s="55" t="s">
        <v>4162</v>
      </c>
      <c r="F136" s="434">
        <v>2827.5200000000013</v>
      </c>
      <c r="G136" s="43" t="s">
        <v>3478</v>
      </c>
      <c r="H136" s="60">
        <v>44317</v>
      </c>
    </row>
    <row r="137" spans="1:8" s="425" customFormat="1" ht="10.199999999999999" x14ac:dyDescent="0.2">
      <c r="A137" s="45"/>
      <c r="B137" s="42" t="s">
        <v>4227</v>
      </c>
      <c r="C137" s="58">
        <v>43994</v>
      </c>
      <c r="D137" s="42" t="s">
        <v>3679</v>
      </c>
      <c r="E137" s="55" t="s">
        <v>4162</v>
      </c>
      <c r="F137" s="434">
        <v>4255.380000000001</v>
      </c>
      <c r="G137" s="43" t="s">
        <v>3478</v>
      </c>
      <c r="H137" s="60">
        <v>44345</v>
      </c>
    </row>
    <row r="138" spans="1:8" s="425" customFormat="1" ht="10.199999999999999" x14ac:dyDescent="0.2">
      <c r="A138" s="45"/>
      <c r="B138" s="42" t="s">
        <v>4228</v>
      </c>
      <c r="C138" s="58">
        <v>44079</v>
      </c>
      <c r="D138" s="42" t="s">
        <v>4144</v>
      </c>
      <c r="E138" s="55" t="s">
        <v>4162</v>
      </c>
      <c r="F138" s="434">
        <v>8450</v>
      </c>
      <c r="G138" s="43" t="s">
        <v>3478</v>
      </c>
      <c r="H138" s="60">
        <v>44456</v>
      </c>
    </row>
    <row r="139" spans="1:8" s="425" customFormat="1" ht="10.199999999999999" x14ac:dyDescent="0.2">
      <c r="A139" s="45"/>
      <c r="B139" s="42" t="s">
        <v>4229</v>
      </c>
      <c r="C139" s="58">
        <v>44079</v>
      </c>
      <c r="D139" s="42" t="s">
        <v>4230</v>
      </c>
      <c r="E139" s="55" t="s">
        <v>4162</v>
      </c>
      <c r="F139" s="434">
        <v>5701.02</v>
      </c>
      <c r="G139" s="43" t="s">
        <v>3478</v>
      </c>
      <c r="H139" s="60">
        <v>44456</v>
      </c>
    </row>
    <row r="140" spans="1:8" s="425" customFormat="1" ht="10.199999999999999" x14ac:dyDescent="0.2">
      <c r="A140" s="45"/>
      <c r="B140" s="42" t="s">
        <v>4231</v>
      </c>
      <c r="C140" s="58">
        <v>44079</v>
      </c>
      <c r="D140" s="42" t="s">
        <v>4145</v>
      </c>
      <c r="E140" s="55" t="s">
        <v>4162</v>
      </c>
      <c r="F140" s="434">
        <v>6181.24</v>
      </c>
      <c r="G140" s="43" t="s">
        <v>3478</v>
      </c>
      <c r="H140" s="60">
        <v>44456</v>
      </c>
    </row>
    <row r="141" spans="1:8" s="425" customFormat="1" ht="10.199999999999999" x14ac:dyDescent="0.2">
      <c r="A141" s="45"/>
      <c r="B141" s="42" t="s">
        <v>4232</v>
      </c>
      <c r="C141" s="58">
        <v>43994</v>
      </c>
      <c r="D141" s="42" t="s">
        <v>3680</v>
      </c>
      <c r="E141" s="55" t="s">
        <v>4162</v>
      </c>
      <c r="F141" s="434">
        <v>4279.3200000000015</v>
      </c>
      <c r="G141" s="43" t="s">
        <v>3478</v>
      </c>
      <c r="H141" s="60">
        <v>44345</v>
      </c>
    </row>
    <row r="142" spans="1:8" s="425" customFormat="1" ht="10.199999999999999" x14ac:dyDescent="0.2">
      <c r="A142" s="45"/>
      <c r="B142" s="42" t="s">
        <v>4233</v>
      </c>
      <c r="C142" s="58">
        <v>43980</v>
      </c>
      <c r="D142" s="42" t="s">
        <v>3681</v>
      </c>
      <c r="E142" s="55" t="s">
        <v>4162</v>
      </c>
      <c r="F142" s="434">
        <v>6986.4900000000016</v>
      </c>
      <c r="G142" s="43" t="s">
        <v>3478</v>
      </c>
      <c r="H142" s="60">
        <v>44331</v>
      </c>
    </row>
    <row r="143" spans="1:8" s="425" customFormat="1" ht="10.199999999999999" x14ac:dyDescent="0.2">
      <c r="A143" s="45"/>
      <c r="B143" s="42" t="s">
        <v>4234</v>
      </c>
      <c r="C143" s="58">
        <v>43770</v>
      </c>
      <c r="D143" s="42" t="s">
        <v>3517</v>
      </c>
      <c r="E143" s="55" t="s">
        <v>4162</v>
      </c>
      <c r="F143" s="434">
        <v>1055.6400000000031</v>
      </c>
      <c r="G143" s="43" t="s">
        <v>3478</v>
      </c>
      <c r="H143" s="60">
        <v>44149</v>
      </c>
    </row>
    <row r="144" spans="1:8" s="425" customFormat="1" ht="10.199999999999999" x14ac:dyDescent="0.2">
      <c r="A144" s="45"/>
      <c r="B144" s="42" t="s">
        <v>4235</v>
      </c>
      <c r="C144" s="58">
        <v>43770</v>
      </c>
      <c r="D144" s="42" t="s">
        <v>3518</v>
      </c>
      <c r="E144" s="55" t="s">
        <v>4162</v>
      </c>
      <c r="F144" s="434">
        <v>1304</v>
      </c>
      <c r="G144" s="43" t="s">
        <v>3478</v>
      </c>
      <c r="H144" s="60">
        <v>44149</v>
      </c>
    </row>
    <row r="145" spans="1:8" s="425" customFormat="1" ht="10.199999999999999" x14ac:dyDescent="0.2">
      <c r="A145" s="45"/>
      <c r="B145" s="42" t="s">
        <v>4236</v>
      </c>
      <c r="C145" s="58">
        <v>43826</v>
      </c>
      <c r="D145" s="42" t="s">
        <v>3519</v>
      </c>
      <c r="E145" s="55" t="s">
        <v>4162</v>
      </c>
      <c r="F145" s="434">
        <v>2476.2400000000043</v>
      </c>
      <c r="G145" s="43" t="s">
        <v>3478</v>
      </c>
      <c r="H145" s="60">
        <v>44211</v>
      </c>
    </row>
    <row r="146" spans="1:8" s="425" customFormat="1" ht="10.199999999999999" x14ac:dyDescent="0.2">
      <c r="A146" s="45"/>
      <c r="B146" s="42" t="s">
        <v>4237</v>
      </c>
      <c r="C146" s="58">
        <v>44093</v>
      </c>
      <c r="D146" s="42" t="s">
        <v>3520</v>
      </c>
      <c r="E146" s="55" t="s">
        <v>4162</v>
      </c>
      <c r="F146" s="434">
        <v>9490.52</v>
      </c>
      <c r="G146" s="43" t="s">
        <v>3478</v>
      </c>
      <c r="H146" s="60">
        <v>44470</v>
      </c>
    </row>
    <row r="147" spans="1:8" s="425" customFormat="1" ht="10.199999999999999" x14ac:dyDescent="0.2">
      <c r="A147" s="45"/>
      <c r="B147" s="42" t="s">
        <v>4238</v>
      </c>
      <c r="C147" s="58">
        <v>43925</v>
      </c>
      <c r="D147" s="42" t="s">
        <v>3682</v>
      </c>
      <c r="E147" s="55" t="s">
        <v>4162</v>
      </c>
      <c r="F147" s="434">
        <v>3566.1000000000022</v>
      </c>
      <c r="G147" s="43" t="s">
        <v>3478</v>
      </c>
      <c r="H147" s="60">
        <v>44309</v>
      </c>
    </row>
    <row r="148" spans="1:8" s="425" customFormat="1" ht="10.199999999999999" x14ac:dyDescent="0.2">
      <c r="A148" s="45"/>
      <c r="B148" s="42" t="s">
        <v>4239</v>
      </c>
      <c r="C148" s="58">
        <v>43910</v>
      </c>
      <c r="D148" s="42" t="s">
        <v>3521</v>
      </c>
      <c r="E148" s="55" t="s">
        <v>4162</v>
      </c>
      <c r="F148" s="434">
        <v>3542</v>
      </c>
      <c r="G148" s="43" t="s">
        <v>3478</v>
      </c>
      <c r="H148" s="60">
        <v>44295</v>
      </c>
    </row>
    <row r="149" spans="1:8" s="425" customFormat="1" ht="10.199999999999999" x14ac:dyDescent="0.2">
      <c r="A149" s="45"/>
      <c r="B149" s="42" t="s">
        <v>4240</v>
      </c>
      <c r="C149" s="58">
        <v>44037</v>
      </c>
      <c r="D149" s="42" t="s">
        <v>4241</v>
      </c>
      <c r="E149" s="55" t="s">
        <v>4162</v>
      </c>
      <c r="F149" s="434">
        <v>8423.0600000000013</v>
      </c>
      <c r="G149" s="43" t="s">
        <v>3478</v>
      </c>
      <c r="H149" s="60">
        <v>44414</v>
      </c>
    </row>
    <row r="150" spans="1:8" s="425" customFormat="1" ht="10.199999999999999" x14ac:dyDescent="0.2">
      <c r="A150" s="45"/>
      <c r="B150" s="42" t="s">
        <v>4242</v>
      </c>
      <c r="C150" s="58">
        <v>44036</v>
      </c>
      <c r="D150" s="42" t="s">
        <v>4013</v>
      </c>
      <c r="E150" s="55" t="s">
        <v>4162</v>
      </c>
      <c r="F150" s="434">
        <v>5750.2200000000012</v>
      </c>
      <c r="G150" s="43" t="s">
        <v>3478</v>
      </c>
      <c r="H150" s="60">
        <v>44386</v>
      </c>
    </row>
    <row r="151" spans="1:8" s="425" customFormat="1" ht="10.199999999999999" x14ac:dyDescent="0.2">
      <c r="A151" s="45"/>
      <c r="B151" s="42" t="s">
        <v>4243</v>
      </c>
      <c r="C151" s="58">
        <v>44050</v>
      </c>
      <c r="D151" s="42" t="s">
        <v>4146</v>
      </c>
      <c r="E151" s="55" t="s">
        <v>4162</v>
      </c>
      <c r="F151" s="434">
        <v>7607.6</v>
      </c>
      <c r="G151" s="43" t="s">
        <v>3478</v>
      </c>
      <c r="H151" s="60">
        <v>44400</v>
      </c>
    </row>
    <row r="152" spans="1:8" s="425" customFormat="1" ht="10.199999999999999" x14ac:dyDescent="0.2">
      <c r="A152" s="45"/>
      <c r="B152" s="42" t="s">
        <v>4244</v>
      </c>
      <c r="C152" s="58">
        <v>43925</v>
      </c>
      <c r="D152" s="42" t="s">
        <v>3683</v>
      </c>
      <c r="E152" s="55" t="s">
        <v>4162</v>
      </c>
      <c r="F152" s="434">
        <v>5134.6499999999969</v>
      </c>
      <c r="G152" s="43" t="s">
        <v>3478</v>
      </c>
      <c r="H152" s="60">
        <v>44309</v>
      </c>
    </row>
    <row r="153" spans="1:8" s="425" customFormat="1" ht="10.199999999999999" x14ac:dyDescent="0.2">
      <c r="A153" s="45"/>
      <c r="B153" s="42" t="s">
        <v>4245</v>
      </c>
      <c r="C153" s="58">
        <v>43826</v>
      </c>
      <c r="D153" s="42" t="s">
        <v>3522</v>
      </c>
      <c r="E153" s="55" t="s">
        <v>4162</v>
      </c>
      <c r="F153" s="434">
        <v>1634</v>
      </c>
      <c r="G153" s="43" t="s">
        <v>3478</v>
      </c>
      <c r="H153" s="60">
        <v>44211</v>
      </c>
    </row>
    <row r="154" spans="1:8" s="425" customFormat="1" ht="10.199999999999999" x14ac:dyDescent="0.2">
      <c r="A154" s="45"/>
      <c r="B154" s="42" t="s">
        <v>4246</v>
      </c>
      <c r="C154" s="58">
        <v>44079</v>
      </c>
      <c r="D154" s="42" t="s">
        <v>3523</v>
      </c>
      <c r="E154" s="55" t="s">
        <v>4162</v>
      </c>
      <c r="F154" s="434">
        <v>6906.9</v>
      </c>
      <c r="G154" s="43" t="s">
        <v>3478</v>
      </c>
      <c r="H154" s="60">
        <v>44456</v>
      </c>
    </row>
    <row r="155" spans="1:8" s="425" customFormat="1" ht="10.199999999999999" x14ac:dyDescent="0.2">
      <c r="A155" s="45"/>
      <c r="B155" s="42" t="s">
        <v>4247</v>
      </c>
      <c r="C155" s="58">
        <v>43812</v>
      </c>
      <c r="D155" s="42" t="s">
        <v>3524</v>
      </c>
      <c r="E155" s="55" t="s">
        <v>4162</v>
      </c>
      <c r="F155" s="434">
        <v>1265</v>
      </c>
      <c r="G155" s="43" t="s">
        <v>3478</v>
      </c>
      <c r="H155" s="60">
        <v>44163</v>
      </c>
    </row>
    <row r="156" spans="1:8" s="425" customFormat="1" ht="10.199999999999999" x14ac:dyDescent="0.2">
      <c r="A156" s="45"/>
      <c r="B156" s="42" t="s">
        <v>4248</v>
      </c>
      <c r="C156" s="58">
        <v>43994</v>
      </c>
      <c r="D156" s="42" t="s">
        <v>3684</v>
      </c>
      <c r="E156" s="55" t="s">
        <v>4162</v>
      </c>
      <c r="F156" s="434">
        <v>4928.760000000002</v>
      </c>
      <c r="G156" s="43" t="s">
        <v>3478</v>
      </c>
      <c r="H156" s="60">
        <v>44345</v>
      </c>
    </row>
    <row r="157" spans="1:8" s="425" customFormat="1" ht="10.199999999999999" x14ac:dyDescent="0.2">
      <c r="A157" s="45"/>
      <c r="B157" s="42" t="s">
        <v>4249</v>
      </c>
      <c r="C157" s="58">
        <v>44022</v>
      </c>
      <c r="D157" s="42" t="s">
        <v>4014</v>
      </c>
      <c r="E157" s="55" t="s">
        <v>4162</v>
      </c>
      <c r="F157" s="434">
        <v>5791</v>
      </c>
      <c r="G157" s="43" t="s">
        <v>3478</v>
      </c>
      <c r="H157" s="60">
        <v>44373</v>
      </c>
    </row>
    <row r="158" spans="1:8" s="425" customFormat="1" ht="10.199999999999999" x14ac:dyDescent="0.2">
      <c r="A158" s="45"/>
      <c r="B158" s="42" t="s">
        <v>4250</v>
      </c>
      <c r="C158" s="58">
        <v>43840</v>
      </c>
      <c r="D158" s="42" t="s">
        <v>3525</v>
      </c>
      <c r="E158" s="55" t="s">
        <v>4162</v>
      </c>
      <c r="F158" s="434">
        <v>2277</v>
      </c>
      <c r="G158" s="43" t="s">
        <v>3478</v>
      </c>
      <c r="H158" s="60">
        <v>44225</v>
      </c>
    </row>
    <row r="159" spans="1:8" s="425" customFormat="1" ht="10.199999999999999" x14ac:dyDescent="0.2">
      <c r="A159" s="45"/>
      <c r="B159" s="42" t="s">
        <v>4251</v>
      </c>
      <c r="C159" s="58">
        <v>43728</v>
      </c>
      <c r="D159" s="42" t="s">
        <v>3526</v>
      </c>
      <c r="E159" s="55" t="s">
        <v>4162</v>
      </c>
      <c r="F159" s="434">
        <v>226.41999999999868</v>
      </c>
      <c r="G159" s="43" t="s">
        <v>3478</v>
      </c>
      <c r="H159" s="60">
        <v>44106</v>
      </c>
    </row>
    <row r="160" spans="1:8" s="425" customFormat="1" ht="10.199999999999999" x14ac:dyDescent="0.2">
      <c r="A160" s="45"/>
      <c r="B160" s="42" t="s">
        <v>4252</v>
      </c>
      <c r="C160" s="58">
        <v>43826</v>
      </c>
      <c r="D160" s="42" t="s">
        <v>3527</v>
      </c>
      <c r="E160" s="55" t="s">
        <v>4162</v>
      </c>
      <c r="F160" s="434">
        <v>2097.2000000000025</v>
      </c>
      <c r="G160" s="43" t="s">
        <v>3478</v>
      </c>
      <c r="H160" s="60">
        <v>44211</v>
      </c>
    </row>
    <row r="161" spans="1:8" s="425" customFormat="1" ht="10.199999999999999" x14ac:dyDescent="0.2">
      <c r="A161" s="45"/>
      <c r="B161" s="42" t="s">
        <v>4253</v>
      </c>
      <c r="C161" s="58">
        <v>43728</v>
      </c>
      <c r="D161" s="42" t="s">
        <v>3528</v>
      </c>
      <c r="E161" s="55" t="s">
        <v>4162</v>
      </c>
      <c r="F161" s="434">
        <v>309.53000000000475</v>
      </c>
      <c r="G161" s="43" t="s">
        <v>3478</v>
      </c>
      <c r="H161" s="60">
        <v>44106</v>
      </c>
    </row>
    <row r="162" spans="1:8" s="425" customFormat="1" ht="10.199999999999999" x14ac:dyDescent="0.2">
      <c r="A162" s="45"/>
      <c r="B162" s="42" t="s">
        <v>4254</v>
      </c>
      <c r="C162" s="58">
        <v>44079</v>
      </c>
      <c r="D162" s="42" t="s">
        <v>3529</v>
      </c>
      <c r="E162" s="55" t="s">
        <v>4162</v>
      </c>
      <c r="F162" s="434">
        <v>6181.24</v>
      </c>
      <c r="G162" s="43" t="s">
        <v>3478</v>
      </c>
      <c r="H162" s="60">
        <v>44456</v>
      </c>
    </row>
    <row r="163" spans="1:8" s="425" customFormat="1" ht="10.199999999999999" x14ac:dyDescent="0.2">
      <c r="A163" s="45"/>
      <c r="B163" s="42" t="s">
        <v>4255</v>
      </c>
      <c r="C163" s="58">
        <v>44022</v>
      </c>
      <c r="D163" s="42" t="s">
        <v>4015</v>
      </c>
      <c r="E163" s="55" t="s">
        <v>4162</v>
      </c>
      <c r="F163" s="434">
        <v>3740.33</v>
      </c>
      <c r="G163" s="43" t="s">
        <v>3478</v>
      </c>
      <c r="H163" s="60">
        <v>44373</v>
      </c>
    </row>
    <row r="164" spans="1:8" s="425" customFormat="1" ht="10.199999999999999" x14ac:dyDescent="0.2">
      <c r="A164" s="45"/>
      <c r="B164" s="42" t="s">
        <v>4256</v>
      </c>
      <c r="C164" s="58">
        <v>44037</v>
      </c>
      <c r="D164" s="42" t="s">
        <v>4147</v>
      </c>
      <c r="E164" s="55" t="s">
        <v>4162</v>
      </c>
      <c r="F164" s="434">
        <v>8423.0600000000013</v>
      </c>
      <c r="G164" s="43" t="s">
        <v>3478</v>
      </c>
      <c r="H164" s="60">
        <v>44414</v>
      </c>
    </row>
    <row r="165" spans="1:8" s="425" customFormat="1" ht="10.199999999999999" x14ac:dyDescent="0.2">
      <c r="A165" s="45"/>
      <c r="B165" s="42" t="s">
        <v>4257</v>
      </c>
      <c r="C165" s="58">
        <v>43912</v>
      </c>
      <c r="D165" s="42" t="s">
        <v>3530</v>
      </c>
      <c r="E165" s="55" t="s">
        <v>4162</v>
      </c>
      <c r="F165" s="434">
        <v>3145.8000000000029</v>
      </c>
      <c r="G165" s="43" t="s">
        <v>3478</v>
      </c>
      <c r="H165" s="60">
        <v>44267</v>
      </c>
    </row>
    <row r="166" spans="1:8" s="425" customFormat="1" ht="10.199999999999999" x14ac:dyDescent="0.2">
      <c r="A166" s="45"/>
      <c r="B166" s="42" t="s">
        <v>4258</v>
      </c>
      <c r="C166" s="58">
        <v>43924</v>
      </c>
      <c r="D166" s="42" t="s">
        <v>3531</v>
      </c>
      <c r="E166" s="55" t="s">
        <v>4162</v>
      </c>
      <c r="F166" s="434">
        <v>3289</v>
      </c>
      <c r="G166" s="43" t="s">
        <v>3478</v>
      </c>
      <c r="H166" s="60">
        <v>44281</v>
      </c>
    </row>
    <row r="167" spans="1:8" s="425" customFormat="1" ht="10.199999999999999" x14ac:dyDescent="0.2">
      <c r="A167" s="45"/>
      <c r="B167" s="42" t="s">
        <v>4259</v>
      </c>
      <c r="C167" s="58">
        <v>43686</v>
      </c>
      <c r="D167" s="42" t="s">
        <v>3532</v>
      </c>
      <c r="E167" s="55" t="s">
        <v>4162</v>
      </c>
      <c r="F167" s="434">
        <v>77.309999999999974</v>
      </c>
      <c r="G167" s="43" t="s">
        <v>3478</v>
      </c>
      <c r="H167" s="60">
        <v>44064</v>
      </c>
    </row>
    <row r="168" spans="1:8" s="425" customFormat="1" ht="10.199999999999999" x14ac:dyDescent="0.2">
      <c r="A168" s="45"/>
      <c r="B168" s="42" t="s">
        <v>4260</v>
      </c>
      <c r="C168" s="58">
        <v>44037</v>
      </c>
      <c r="D168" s="42" t="s">
        <v>3533</v>
      </c>
      <c r="E168" s="55" t="s">
        <v>4162</v>
      </c>
      <c r="F168" s="434">
        <v>7919.5000000000009</v>
      </c>
      <c r="G168" s="43" t="s">
        <v>3478</v>
      </c>
      <c r="H168" s="60">
        <v>44077</v>
      </c>
    </row>
    <row r="169" spans="1:8" s="425" customFormat="1" ht="10.199999999999999" x14ac:dyDescent="0.2">
      <c r="A169" s="45"/>
      <c r="B169" s="42" t="s">
        <v>4261</v>
      </c>
      <c r="C169" s="58">
        <v>44051</v>
      </c>
      <c r="D169" s="42" t="s">
        <v>4148</v>
      </c>
      <c r="E169" s="55" t="s">
        <v>4162</v>
      </c>
      <c r="F169" s="434">
        <v>5673.8769230769221</v>
      </c>
      <c r="G169" s="43" t="s">
        <v>3478</v>
      </c>
      <c r="H169" s="60">
        <v>44429</v>
      </c>
    </row>
    <row r="170" spans="1:8" s="425" customFormat="1" ht="10.199999999999999" x14ac:dyDescent="0.2">
      <c r="A170" s="45"/>
      <c r="B170" s="42" t="s">
        <v>4262</v>
      </c>
      <c r="C170" s="58">
        <v>44050</v>
      </c>
      <c r="D170" s="42" t="s">
        <v>4149</v>
      </c>
      <c r="E170" s="55" t="s">
        <v>4162</v>
      </c>
      <c r="F170" s="434">
        <v>7530.82</v>
      </c>
      <c r="G170" s="43" t="s">
        <v>3478</v>
      </c>
      <c r="H170" s="60">
        <v>44400</v>
      </c>
    </row>
    <row r="171" spans="1:8" s="425" customFormat="1" ht="10.199999999999999" x14ac:dyDescent="0.2">
      <c r="A171" s="45"/>
      <c r="B171" s="42" t="s">
        <v>4263</v>
      </c>
      <c r="C171" s="58">
        <v>43939</v>
      </c>
      <c r="D171" s="42" t="s">
        <v>3685</v>
      </c>
      <c r="E171" s="55" t="s">
        <v>4162</v>
      </c>
      <c r="F171" s="434">
        <v>5108.159999999998</v>
      </c>
      <c r="G171" s="43" t="s">
        <v>3478</v>
      </c>
      <c r="H171" s="60">
        <v>44317</v>
      </c>
    </row>
    <row r="172" spans="1:8" s="425" customFormat="1" ht="10.199999999999999" x14ac:dyDescent="0.2">
      <c r="A172" s="45"/>
      <c r="B172" s="42" t="s">
        <v>4264</v>
      </c>
      <c r="C172" s="58">
        <v>43826</v>
      </c>
      <c r="D172" s="42" t="s">
        <v>3534</v>
      </c>
      <c r="E172" s="55" t="s">
        <v>4162</v>
      </c>
      <c r="F172" s="434">
        <v>2068.8400000000011</v>
      </c>
      <c r="G172" s="43" t="s">
        <v>3478</v>
      </c>
      <c r="H172" s="60">
        <v>44211</v>
      </c>
    </row>
    <row r="173" spans="1:8" s="425" customFormat="1" ht="10.199999999999999" x14ac:dyDescent="0.2">
      <c r="A173" s="45"/>
      <c r="B173" s="42" t="s">
        <v>4265</v>
      </c>
      <c r="C173" s="58">
        <v>43910</v>
      </c>
      <c r="D173" s="42" t="s">
        <v>3535</v>
      </c>
      <c r="E173" s="55" t="s">
        <v>4162</v>
      </c>
      <c r="F173" s="434">
        <v>4564</v>
      </c>
      <c r="G173" s="43" t="s">
        <v>3478</v>
      </c>
      <c r="H173" s="60">
        <v>44295</v>
      </c>
    </row>
    <row r="174" spans="1:8" s="425" customFormat="1" ht="10.199999999999999" x14ac:dyDescent="0.2">
      <c r="A174" s="45"/>
      <c r="B174" s="42" t="s">
        <v>4266</v>
      </c>
      <c r="C174" s="58">
        <v>43812</v>
      </c>
      <c r="D174" s="42" t="s">
        <v>3536</v>
      </c>
      <c r="E174" s="55" t="s">
        <v>4162</v>
      </c>
      <c r="F174" s="434">
        <v>1771</v>
      </c>
      <c r="G174" s="43" t="s">
        <v>3478</v>
      </c>
      <c r="H174" s="60">
        <v>44191</v>
      </c>
    </row>
    <row r="175" spans="1:8" s="425" customFormat="1" ht="10.199999999999999" x14ac:dyDescent="0.2">
      <c r="A175" s="45"/>
      <c r="B175" s="42" t="s">
        <v>4267</v>
      </c>
      <c r="C175" s="58">
        <v>43854</v>
      </c>
      <c r="D175" s="42" t="s">
        <v>3537</v>
      </c>
      <c r="E175" s="55" t="s">
        <v>4162</v>
      </c>
      <c r="F175" s="434">
        <v>2127.300000000002</v>
      </c>
      <c r="G175" s="43" t="s">
        <v>3478</v>
      </c>
      <c r="H175" s="60">
        <v>44253</v>
      </c>
    </row>
    <row r="176" spans="1:8" s="425" customFormat="1" ht="10.199999999999999" x14ac:dyDescent="0.2">
      <c r="A176" s="45"/>
      <c r="B176" s="42" t="s">
        <v>4268</v>
      </c>
      <c r="C176" s="58">
        <v>43840</v>
      </c>
      <c r="D176" s="42" t="s">
        <v>3538</v>
      </c>
      <c r="E176" s="55" t="s">
        <v>4162</v>
      </c>
      <c r="F176" s="434">
        <v>2088.1999999999998</v>
      </c>
      <c r="G176" s="43" t="s">
        <v>3478</v>
      </c>
      <c r="H176" s="60">
        <v>44225</v>
      </c>
    </row>
    <row r="177" spans="1:8" s="425" customFormat="1" ht="10.199999999999999" x14ac:dyDescent="0.2">
      <c r="A177" s="45"/>
      <c r="B177" s="42" t="s">
        <v>4269</v>
      </c>
      <c r="C177" s="58">
        <v>43812</v>
      </c>
      <c r="D177" s="42" t="s">
        <v>3539</v>
      </c>
      <c r="E177" s="55" t="s">
        <v>4162</v>
      </c>
      <c r="F177" s="434">
        <v>1774.21</v>
      </c>
      <c r="G177" s="43" t="s">
        <v>3478</v>
      </c>
      <c r="H177" s="60">
        <v>44191</v>
      </c>
    </row>
    <row r="178" spans="1:8" s="425" customFormat="1" ht="10.199999999999999" x14ac:dyDescent="0.2">
      <c r="A178" s="45"/>
      <c r="B178" s="42" t="s">
        <v>4270</v>
      </c>
      <c r="C178" s="58">
        <v>43826</v>
      </c>
      <c r="D178" s="42" t="s">
        <v>3540</v>
      </c>
      <c r="E178" s="55" t="s">
        <v>4162</v>
      </c>
      <c r="F178" s="434">
        <v>5313</v>
      </c>
      <c r="G178" s="43" t="s">
        <v>3478</v>
      </c>
      <c r="H178" s="60">
        <v>44211</v>
      </c>
    </row>
    <row r="179" spans="1:8" s="425" customFormat="1" ht="10.199999999999999" x14ac:dyDescent="0.2">
      <c r="A179" s="45"/>
      <c r="B179" s="42" t="s">
        <v>4271</v>
      </c>
      <c r="C179" s="58">
        <v>43980</v>
      </c>
      <c r="D179" s="42" t="s">
        <v>3686</v>
      </c>
      <c r="E179" s="55" t="s">
        <v>4162</v>
      </c>
      <c r="F179" s="434">
        <v>5047.9199999999983</v>
      </c>
      <c r="G179" s="43" t="s">
        <v>3478</v>
      </c>
      <c r="H179" s="60">
        <v>44331</v>
      </c>
    </row>
    <row r="180" spans="1:8" s="425" customFormat="1" ht="10.199999999999999" x14ac:dyDescent="0.2">
      <c r="A180" s="45"/>
      <c r="B180" s="42" t="s">
        <v>4272</v>
      </c>
      <c r="C180" s="58">
        <v>43812</v>
      </c>
      <c r="D180" s="42" t="s">
        <v>3541</v>
      </c>
      <c r="E180" s="55" t="s">
        <v>4162</v>
      </c>
      <c r="F180" s="434">
        <v>1319.5500000000022</v>
      </c>
      <c r="G180" s="43" t="s">
        <v>3478</v>
      </c>
      <c r="H180" s="60">
        <v>44163</v>
      </c>
    </row>
    <row r="181" spans="1:8" s="425" customFormat="1" ht="10.199999999999999" x14ac:dyDescent="0.2">
      <c r="A181" s="45"/>
      <c r="B181" s="42" t="s">
        <v>4273</v>
      </c>
      <c r="C181" s="58">
        <v>44093</v>
      </c>
      <c r="D181" s="42" t="s">
        <v>3542</v>
      </c>
      <c r="E181" s="55" t="s">
        <v>4162</v>
      </c>
      <c r="F181" s="434">
        <v>6906.9</v>
      </c>
      <c r="G181" s="43" t="s">
        <v>3478</v>
      </c>
      <c r="H181" s="60">
        <v>44470</v>
      </c>
    </row>
    <row r="182" spans="1:8" s="425" customFormat="1" ht="10.199999999999999" x14ac:dyDescent="0.2">
      <c r="A182" s="45"/>
      <c r="B182" s="42" t="s">
        <v>4274</v>
      </c>
      <c r="C182" s="58">
        <v>43854</v>
      </c>
      <c r="D182" s="42" t="s">
        <v>3543</v>
      </c>
      <c r="E182" s="55" t="s">
        <v>4162</v>
      </c>
      <c r="F182" s="434">
        <v>2530</v>
      </c>
      <c r="G182" s="43" t="s">
        <v>3478</v>
      </c>
      <c r="H182" s="60">
        <v>44253</v>
      </c>
    </row>
    <row r="183" spans="1:8" s="425" customFormat="1" ht="10.199999999999999" x14ac:dyDescent="0.2">
      <c r="A183" s="45"/>
      <c r="B183" s="42" t="s">
        <v>4275</v>
      </c>
      <c r="C183" s="58">
        <v>43756</v>
      </c>
      <c r="D183" s="42" t="s">
        <v>3544</v>
      </c>
      <c r="E183" s="55" t="s">
        <v>4162</v>
      </c>
      <c r="F183" s="434">
        <v>759</v>
      </c>
      <c r="G183" s="43" t="s">
        <v>3478</v>
      </c>
      <c r="H183" s="60">
        <v>44134</v>
      </c>
    </row>
    <row r="184" spans="1:8" s="425" customFormat="1" ht="10.199999999999999" x14ac:dyDescent="0.2">
      <c r="A184" s="45"/>
      <c r="B184" s="42" t="s">
        <v>4276</v>
      </c>
      <c r="C184" s="58">
        <v>43912</v>
      </c>
      <c r="D184" s="42" t="s">
        <v>3545</v>
      </c>
      <c r="E184" s="55" t="s">
        <v>4162</v>
      </c>
      <c r="F184" s="434">
        <v>2717.0399999999991</v>
      </c>
      <c r="G184" s="43" t="s">
        <v>3478</v>
      </c>
      <c r="H184" s="60">
        <v>44267</v>
      </c>
    </row>
    <row r="185" spans="1:8" s="425" customFormat="1" ht="10.199999999999999" x14ac:dyDescent="0.2">
      <c r="A185" s="45"/>
      <c r="B185" s="42" t="s">
        <v>4277</v>
      </c>
      <c r="C185" s="58">
        <v>44051</v>
      </c>
      <c r="D185" s="42" t="s">
        <v>4278</v>
      </c>
      <c r="E185" s="55" t="s">
        <v>4162</v>
      </c>
      <c r="F185" s="434">
        <v>6375.6</v>
      </c>
      <c r="G185" s="43" t="s">
        <v>3478</v>
      </c>
      <c r="H185" s="60">
        <v>44429</v>
      </c>
    </row>
    <row r="186" spans="1:8" s="425" customFormat="1" ht="10.199999999999999" x14ac:dyDescent="0.2">
      <c r="A186" s="45"/>
      <c r="B186" s="42" t="s">
        <v>4279</v>
      </c>
      <c r="C186" s="58">
        <v>43912</v>
      </c>
      <c r="D186" s="42" t="s">
        <v>3546</v>
      </c>
      <c r="E186" s="55" t="s">
        <v>4162</v>
      </c>
      <c r="F186" s="434">
        <v>2717.0399999999991</v>
      </c>
      <c r="G186" s="43" t="s">
        <v>3478</v>
      </c>
      <c r="H186" s="60">
        <v>44267</v>
      </c>
    </row>
    <row r="187" spans="1:8" s="425" customFormat="1" ht="10.199999999999999" x14ac:dyDescent="0.2">
      <c r="A187" s="45"/>
      <c r="B187" s="42" t="s">
        <v>4280</v>
      </c>
      <c r="C187" s="58">
        <v>44079</v>
      </c>
      <c r="D187" s="42" t="s">
        <v>4281</v>
      </c>
      <c r="E187" s="55" t="s">
        <v>4162</v>
      </c>
      <c r="F187" s="434">
        <v>7269.34</v>
      </c>
      <c r="G187" s="43" t="s">
        <v>3478</v>
      </c>
      <c r="H187" s="60">
        <v>44456</v>
      </c>
    </row>
    <row r="188" spans="1:8" s="425" customFormat="1" ht="10.199999999999999" x14ac:dyDescent="0.2">
      <c r="A188" s="45"/>
      <c r="B188" s="42" t="s">
        <v>4282</v>
      </c>
      <c r="C188" s="58">
        <v>43812</v>
      </c>
      <c r="D188" s="42" t="s">
        <v>3547</v>
      </c>
      <c r="E188" s="55" t="s">
        <v>4162</v>
      </c>
      <c r="F188" s="434">
        <v>1763.5099999999989</v>
      </c>
      <c r="G188" s="43" t="s">
        <v>3478</v>
      </c>
      <c r="H188" s="60">
        <v>44191</v>
      </c>
    </row>
    <row r="189" spans="1:8" s="425" customFormat="1" ht="10.199999999999999" x14ac:dyDescent="0.2">
      <c r="A189" s="45"/>
      <c r="B189" s="42" t="s">
        <v>4283</v>
      </c>
      <c r="C189" s="58">
        <v>44037</v>
      </c>
      <c r="D189" s="42" t="s">
        <v>4150</v>
      </c>
      <c r="E189" s="55" t="s">
        <v>4162</v>
      </c>
      <c r="F189" s="434">
        <v>6373.76</v>
      </c>
      <c r="G189" s="43" t="s">
        <v>3478</v>
      </c>
      <c r="H189" s="60">
        <v>44414</v>
      </c>
    </row>
    <row r="190" spans="1:8" s="425" customFormat="1" ht="10.199999999999999" x14ac:dyDescent="0.2">
      <c r="A190" s="45"/>
      <c r="B190" s="42" t="s">
        <v>4284</v>
      </c>
      <c r="C190" s="58">
        <v>44036</v>
      </c>
      <c r="D190" s="42" t="s">
        <v>4016</v>
      </c>
      <c r="E190" s="55" t="s">
        <v>4162</v>
      </c>
      <c r="F190" s="434">
        <v>5780.4599999999991</v>
      </c>
      <c r="G190" s="43" t="s">
        <v>3478</v>
      </c>
      <c r="H190" s="60">
        <v>44386</v>
      </c>
    </row>
    <row r="191" spans="1:8" s="425" customFormat="1" ht="10.199999999999999" x14ac:dyDescent="0.2">
      <c r="A191" s="45"/>
      <c r="B191" s="42" t="s">
        <v>4285</v>
      </c>
      <c r="C191" s="58">
        <v>43925</v>
      </c>
      <c r="D191" s="42" t="s">
        <v>3687</v>
      </c>
      <c r="E191" s="55" t="s">
        <v>4162</v>
      </c>
      <c r="F191" s="434">
        <v>3566.1000000000022</v>
      </c>
      <c r="G191" s="43" t="s">
        <v>3478</v>
      </c>
      <c r="H191" s="60">
        <v>44309</v>
      </c>
    </row>
    <row r="192" spans="1:8" s="425" customFormat="1" ht="10.199999999999999" x14ac:dyDescent="0.2">
      <c r="A192" s="45"/>
      <c r="B192" s="42" t="s">
        <v>4286</v>
      </c>
      <c r="C192" s="58">
        <v>44093</v>
      </c>
      <c r="D192" s="42" t="s">
        <v>4151</v>
      </c>
      <c r="E192" s="55" t="s">
        <v>4162</v>
      </c>
      <c r="F192" s="434">
        <v>6578</v>
      </c>
      <c r="G192" s="43" t="s">
        <v>3478</v>
      </c>
      <c r="H192" s="60">
        <v>44470</v>
      </c>
    </row>
    <row r="193" spans="1:8" s="425" customFormat="1" ht="10.199999999999999" x14ac:dyDescent="0.2">
      <c r="A193" s="45"/>
      <c r="B193" s="42" t="s">
        <v>4287</v>
      </c>
      <c r="C193" s="58">
        <v>43912</v>
      </c>
      <c r="D193" s="42" t="s">
        <v>3548</v>
      </c>
      <c r="E193" s="55" t="s">
        <v>4162</v>
      </c>
      <c r="F193" s="434">
        <v>2701.8000000000015</v>
      </c>
      <c r="G193" s="43" t="s">
        <v>3478</v>
      </c>
      <c r="H193" s="60">
        <v>44267</v>
      </c>
    </row>
    <row r="194" spans="1:8" s="425" customFormat="1" ht="10.199999999999999" x14ac:dyDescent="0.2">
      <c r="A194" s="45"/>
      <c r="B194" s="42" t="s">
        <v>4288</v>
      </c>
      <c r="C194" s="58">
        <v>43700</v>
      </c>
      <c r="D194" s="42" t="s">
        <v>3549</v>
      </c>
      <c r="E194" s="55" t="s">
        <v>4162</v>
      </c>
      <c r="F194" s="434">
        <v>2246.75</v>
      </c>
      <c r="G194" s="43" t="s">
        <v>3478</v>
      </c>
      <c r="H194" s="60">
        <v>44078</v>
      </c>
    </row>
    <row r="195" spans="1:8" s="425" customFormat="1" ht="10.199999999999999" x14ac:dyDescent="0.2">
      <c r="A195" s="45"/>
      <c r="B195" s="42" t="s">
        <v>4289</v>
      </c>
      <c r="C195" s="58">
        <v>43939</v>
      </c>
      <c r="D195" s="42" t="s">
        <v>3688</v>
      </c>
      <c r="E195" s="55" t="s">
        <v>4162</v>
      </c>
      <c r="F195" s="434">
        <v>3431.3599999999997</v>
      </c>
      <c r="G195" s="43" t="s">
        <v>3478</v>
      </c>
      <c r="H195" s="60">
        <v>44317</v>
      </c>
    </row>
    <row r="196" spans="1:8" s="425" customFormat="1" ht="10.199999999999999" x14ac:dyDescent="0.2">
      <c r="A196" s="45"/>
      <c r="B196" s="42" t="s">
        <v>4290</v>
      </c>
      <c r="C196" s="58">
        <v>44051</v>
      </c>
      <c r="D196" s="42" t="s">
        <v>4291</v>
      </c>
      <c r="E196" s="55" t="s">
        <v>4162</v>
      </c>
      <c r="F196" s="434">
        <v>5360.88</v>
      </c>
      <c r="G196" s="43" t="s">
        <v>3478</v>
      </c>
      <c r="H196" s="60">
        <v>44429</v>
      </c>
    </row>
    <row r="197" spans="1:8" s="425" customFormat="1" ht="10.199999999999999" x14ac:dyDescent="0.2">
      <c r="A197" s="45"/>
      <c r="B197" s="42" t="s">
        <v>4292</v>
      </c>
      <c r="C197" s="58">
        <v>44036</v>
      </c>
      <c r="D197" s="42" t="s">
        <v>4017</v>
      </c>
      <c r="E197" s="55" t="s">
        <v>4162</v>
      </c>
      <c r="F197" s="434">
        <v>4992.5400000000009</v>
      </c>
      <c r="G197" s="43" t="s">
        <v>3478</v>
      </c>
      <c r="H197" s="60">
        <v>44386</v>
      </c>
    </row>
    <row r="198" spans="1:8" s="425" customFormat="1" ht="10.199999999999999" x14ac:dyDescent="0.2">
      <c r="A198" s="45"/>
      <c r="B198" s="42" t="s">
        <v>4293</v>
      </c>
      <c r="C198" s="58">
        <v>43910</v>
      </c>
      <c r="D198" s="42" t="s">
        <v>3550</v>
      </c>
      <c r="E198" s="55" t="s">
        <v>4162</v>
      </c>
      <c r="F198" s="434">
        <v>3542</v>
      </c>
      <c r="G198" s="43" t="s">
        <v>3478</v>
      </c>
      <c r="H198" s="60">
        <v>44295</v>
      </c>
    </row>
    <row r="199" spans="1:8" s="425" customFormat="1" ht="10.199999999999999" x14ac:dyDescent="0.2">
      <c r="A199" s="45"/>
      <c r="B199" s="42" t="s">
        <v>4294</v>
      </c>
      <c r="C199" s="58">
        <v>43924</v>
      </c>
      <c r="D199" s="42" t="s">
        <v>3551</v>
      </c>
      <c r="E199" s="55" t="s">
        <v>4162</v>
      </c>
      <c r="F199" s="434">
        <v>3289</v>
      </c>
      <c r="G199" s="43" t="s">
        <v>3478</v>
      </c>
      <c r="H199" s="60">
        <v>44281</v>
      </c>
    </row>
    <row r="200" spans="1:8" s="425" customFormat="1" ht="10.199999999999999" x14ac:dyDescent="0.2">
      <c r="A200" s="45"/>
      <c r="B200" s="42" t="s">
        <v>4295</v>
      </c>
      <c r="C200" s="58">
        <v>43840</v>
      </c>
      <c r="D200" s="42" t="s">
        <v>3552</v>
      </c>
      <c r="E200" s="55" t="s">
        <v>4162</v>
      </c>
      <c r="F200" s="434">
        <v>1914.570000000002</v>
      </c>
      <c r="G200" s="43" t="s">
        <v>3478</v>
      </c>
      <c r="H200" s="60">
        <v>44225</v>
      </c>
    </row>
    <row r="201" spans="1:8" s="425" customFormat="1" ht="10.199999999999999" x14ac:dyDescent="0.2">
      <c r="A201" s="45"/>
      <c r="B201" s="42" t="s">
        <v>4296</v>
      </c>
      <c r="C201" s="58">
        <v>43896</v>
      </c>
      <c r="D201" s="42" t="s">
        <v>3553</v>
      </c>
      <c r="E201" s="55" t="s">
        <v>4162</v>
      </c>
      <c r="F201" s="434">
        <v>2717.0399999999991</v>
      </c>
      <c r="G201" s="43" t="s">
        <v>3478</v>
      </c>
      <c r="H201" s="60">
        <v>44253</v>
      </c>
    </row>
    <row r="202" spans="1:8" s="425" customFormat="1" ht="10.199999999999999" x14ac:dyDescent="0.2">
      <c r="A202" s="45"/>
      <c r="B202" s="42" t="s">
        <v>4297</v>
      </c>
      <c r="C202" s="58">
        <v>44037</v>
      </c>
      <c r="D202" s="42" t="s">
        <v>4152</v>
      </c>
      <c r="E202" s="55" t="s">
        <v>4162</v>
      </c>
      <c r="F202" s="434">
        <v>6641.5</v>
      </c>
      <c r="G202" s="43" t="s">
        <v>3478</v>
      </c>
      <c r="H202" s="60">
        <v>44077</v>
      </c>
    </row>
    <row r="203" spans="1:8" s="425" customFormat="1" ht="10.199999999999999" x14ac:dyDescent="0.2">
      <c r="A203" s="45"/>
      <c r="B203" s="42" t="s">
        <v>4298</v>
      </c>
      <c r="C203" s="58">
        <v>43630</v>
      </c>
      <c r="D203" s="42" t="s">
        <v>3554</v>
      </c>
      <c r="E203" s="55" t="s">
        <v>4162</v>
      </c>
      <c r="F203" s="434">
        <v>3102.0299999999988</v>
      </c>
      <c r="G203" s="43" t="s">
        <v>3478</v>
      </c>
      <c r="H203" s="60">
        <v>43994</v>
      </c>
    </row>
    <row r="204" spans="1:8" s="425" customFormat="1" ht="10.199999999999999" x14ac:dyDescent="0.2">
      <c r="A204" s="45"/>
      <c r="B204" s="42" t="s">
        <v>4299</v>
      </c>
      <c r="C204" s="58">
        <v>43939</v>
      </c>
      <c r="D204" s="42" t="s">
        <v>3689</v>
      </c>
      <c r="E204" s="55" t="s">
        <v>4162</v>
      </c>
      <c r="F204" s="434">
        <v>4250.4000000000033</v>
      </c>
      <c r="G204" s="43" t="s">
        <v>3478</v>
      </c>
      <c r="H204" s="60">
        <v>44317</v>
      </c>
    </row>
    <row r="205" spans="1:8" s="425" customFormat="1" ht="10.199999999999999" x14ac:dyDescent="0.2">
      <c r="A205" s="45"/>
      <c r="B205" s="42" t="s">
        <v>4300</v>
      </c>
      <c r="C205" s="58">
        <v>43939</v>
      </c>
      <c r="D205" s="42" t="s">
        <v>3690</v>
      </c>
      <c r="E205" s="55" t="s">
        <v>4162</v>
      </c>
      <c r="F205" s="434">
        <v>4404.159999999998</v>
      </c>
      <c r="G205" s="43" t="s">
        <v>3478</v>
      </c>
      <c r="H205" s="60">
        <v>44317</v>
      </c>
    </row>
    <row r="206" spans="1:8" s="425" customFormat="1" ht="10.199999999999999" x14ac:dyDescent="0.2">
      <c r="A206" s="45"/>
      <c r="B206" s="42" t="s">
        <v>4301</v>
      </c>
      <c r="C206" s="58">
        <v>43896</v>
      </c>
      <c r="D206" s="42" t="s">
        <v>3555</v>
      </c>
      <c r="E206" s="55" t="s">
        <v>4162</v>
      </c>
      <c r="F206" s="434">
        <v>2783</v>
      </c>
      <c r="G206" s="43" t="s">
        <v>3478</v>
      </c>
      <c r="H206" s="60">
        <v>44253</v>
      </c>
    </row>
    <row r="207" spans="1:8" s="425" customFormat="1" ht="10.199999999999999" x14ac:dyDescent="0.2">
      <c r="A207" s="45"/>
      <c r="B207" s="42" t="s">
        <v>4302</v>
      </c>
      <c r="C207" s="58">
        <v>43728</v>
      </c>
      <c r="D207" s="42" t="s">
        <v>3556</v>
      </c>
      <c r="E207" s="55" t="s">
        <v>4162</v>
      </c>
      <c r="F207" s="434">
        <v>253</v>
      </c>
      <c r="G207" s="43" t="s">
        <v>3478</v>
      </c>
      <c r="H207" s="60">
        <v>44106</v>
      </c>
    </row>
    <row r="208" spans="1:8" s="425" customFormat="1" ht="10.199999999999999" x14ac:dyDescent="0.2">
      <c r="A208" s="45"/>
      <c r="B208" s="42" t="s">
        <v>4303</v>
      </c>
      <c r="C208" s="58">
        <v>43826</v>
      </c>
      <c r="D208" s="42" t="s">
        <v>3557</v>
      </c>
      <c r="E208" s="55" t="s">
        <v>4162</v>
      </c>
      <c r="F208" s="434">
        <v>2634.6400000000012</v>
      </c>
      <c r="G208" s="43" t="s">
        <v>3478</v>
      </c>
      <c r="H208" s="60">
        <v>44211</v>
      </c>
    </row>
    <row r="209" spans="1:8" s="425" customFormat="1" ht="10.199999999999999" x14ac:dyDescent="0.2">
      <c r="A209" s="45"/>
      <c r="B209" s="42" t="s">
        <v>4304</v>
      </c>
      <c r="C209" s="58">
        <v>43812</v>
      </c>
      <c r="D209" s="42" t="s">
        <v>3558</v>
      </c>
      <c r="E209" s="55" t="s">
        <v>4162</v>
      </c>
      <c r="F209" s="434">
        <v>1297.9000000000015</v>
      </c>
      <c r="G209" s="43" t="s">
        <v>3478</v>
      </c>
      <c r="H209" s="60">
        <v>44163</v>
      </c>
    </row>
    <row r="210" spans="1:8" s="425" customFormat="1" ht="10.199999999999999" x14ac:dyDescent="0.2">
      <c r="A210" s="45"/>
      <c r="B210" s="42" t="s">
        <v>4305</v>
      </c>
      <c r="C210" s="58">
        <v>44036</v>
      </c>
      <c r="D210" s="42" t="s">
        <v>4018</v>
      </c>
      <c r="E210" s="55" t="s">
        <v>4162</v>
      </c>
      <c r="F210" s="434">
        <v>5578.6500000000015</v>
      </c>
      <c r="G210" s="43" t="s">
        <v>3478</v>
      </c>
      <c r="H210" s="60">
        <v>44386</v>
      </c>
    </row>
    <row r="211" spans="1:8" s="425" customFormat="1" ht="10.199999999999999" x14ac:dyDescent="0.2">
      <c r="A211" s="45"/>
      <c r="B211" s="42" t="s">
        <v>4306</v>
      </c>
      <c r="C211" s="58">
        <v>44093</v>
      </c>
      <c r="D211" s="42" t="s">
        <v>3559</v>
      </c>
      <c r="E211" s="55" t="s">
        <v>4162</v>
      </c>
      <c r="F211" s="434">
        <v>7156.76</v>
      </c>
      <c r="G211" s="43" t="s">
        <v>3478</v>
      </c>
      <c r="H211" s="60">
        <v>44470</v>
      </c>
    </row>
    <row r="212" spans="1:8" s="425" customFormat="1" ht="10.199999999999999" x14ac:dyDescent="0.2">
      <c r="A212" s="45"/>
      <c r="B212" s="42" t="s">
        <v>4307</v>
      </c>
      <c r="C212" s="58">
        <v>44037</v>
      </c>
      <c r="D212" s="42" t="s">
        <v>4153</v>
      </c>
      <c r="E212" s="55" t="s">
        <v>4162</v>
      </c>
      <c r="F212" s="434">
        <v>5468.02</v>
      </c>
      <c r="G212" s="43" t="s">
        <v>3478</v>
      </c>
      <c r="H212" s="60">
        <v>44414</v>
      </c>
    </row>
    <row r="213" spans="1:8" s="425" customFormat="1" ht="10.199999999999999" x14ac:dyDescent="0.2">
      <c r="A213" s="45"/>
      <c r="B213" s="42" t="s">
        <v>4308</v>
      </c>
      <c r="C213" s="58">
        <v>43392</v>
      </c>
      <c r="D213" s="42" t="s">
        <v>3560</v>
      </c>
      <c r="E213" s="55" t="s">
        <v>4162</v>
      </c>
      <c r="F213" s="434">
        <v>240.95999999999961</v>
      </c>
      <c r="G213" s="43" t="s">
        <v>3478</v>
      </c>
      <c r="H213" s="60">
        <v>44106</v>
      </c>
    </row>
    <row r="214" spans="1:8" s="425" customFormat="1" ht="10.199999999999999" x14ac:dyDescent="0.2">
      <c r="A214" s="45"/>
      <c r="B214" s="42" t="s">
        <v>4309</v>
      </c>
      <c r="C214" s="58">
        <v>44022</v>
      </c>
      <c r="D214" s="42" t="s">
        <v>4019</v>
      </c>
      <c r="E214" s="55" t="s">
        <v>4162</v>
      </c>
      <c r="F214" s="434">
        <v>6846.2</v>
      </c>
      <c r="G214" s="43" t="s">
        <v>3478</v>
      </c>
      <c r="H214" s="60">
        <v>44373</v>
      </c>
    </row>
    <row r="215" spans="1:8" s="425" customFormat="1" ht="10.199999999999999" x14ac:dyDescent="0.2">
      <c r="A215" s="45"/>
      <c r="B215" s="42" t="s">
        <v>4310</v>
      </c>
      <c r="C215" s="58">
        <v>43742</v>
      </c>
      <c r="D215" s="42" t="s">
        <v>3561</v>
      </c>
      <c r="E215" s="55" t="s">
        <v>4162</v>
      </c>
      <c r="F215" s="434">
        <v>521.56000000000449</v>
      </c>
      <c r="G215" s="43" t="s">
        <v>3478</v>
      </c>
      <c r="H215" s="60">
        <v>44120</v>
      </c>
    </row>
    <row r="216" spans="1:8" s="425" customFormat="1" ht="10.199999999999999" x14ac:dyDescent="0.2">
      <c r="A216" s="45"/>
      <c r="B216" s="42" t="s">
        <v>4311</v>
      </c>
      <c r="C216" s="58">
        <v>43812</v>
      </c>
      <c r="D216" s="42" t="s">
        <v>3563</v>
      </c>
      <c r="E216" s="55" t="s">
        <v>4162</v>
      </c>
      <c r="F216" s="434">
        <v>1429.75</v>
      </c>
      <c r="G216" s="43" t="s">
        <v>3478</v>
      </c>
      <c r="H216" s="60">
        <v>44191</v>
      </c>
    </row>
    <row r="217" spans="1:8" s="425" customFormat="1" ht="10.199999999999999" x14ac:dyDescent="0.2">
      <c r="A217" s="45"/>
      <c r="B217" s="42" t="s">
        <v>4312</v>
      </c>
      <c r="C217" s="58">
        <v>44036</v>
      </c>
      <c r="D217" s="42" t="s">
        <v>4020</v>
      </c>
      <c r="E217" s="55" t="s">
        <v>4162</v>
      </c>
      <c r="F217" s="434">
        <v>4503.869999999999</v>
      </c>
      <c r="G217" s="43" t="s">
        <v>3478</v>
      </c>
      <c r="H217" s="60">
        <v>44386</v>
      </c>
    </row>
    <row r="218" spans="1:8" s="425" customFormat="1" ht="10.199999999999999" x14ac:dyDescent="0.2">
      <c r="A218" s="45"/>
      <c r="B218" s="42" t="s">
        <v>4313</v>
      </c>
      <c r="C218" s="58">
        <v>43912</v>
      </c>
      <c r="D218" s="42" t="s">
        <v>3564</v>
      </c>
      <c r="E218" s="55" t="s">
        <v>4162</v>
      </c>
      <c r="F218" s="434">
        <v>2450.9999999999995</v>
      </c>
      <c r="G218" s="43" t="s">
        <v>3478</v>
      </c>
      <c r="H218" s="60">
        <v>44267</v>
      </c>
    </row>
    <row r="219" spans="1:8" s="425" customFormat="1" ht="10.199999999999999" x14ac:dyDescent="0.2">
      <c r="A219" s="45"/>
      <c r="B219" s="42" t="s">
        <v>4314</v>
      </c>
      <c r="C219" s="58">
        <v>43728</v>
      </c>
      <c r="D219" s="42" t="s">
        <v>3565</v>
      </c>
      <c r="E219" s="55" t="s">
        <v>4162</v>
      </c>
      <c r="F219" s="434">
        <v>263.91999999999831</v>
      </c>
      <c r="G219" s="43" t="s">
        <v>3478</v>
      </c>
      <c r="H219" s="60">
        <v>44106</v>
      </c>
    </row>
    <row r="220" spans="1:8" s="425" customFormat="1" ht="10.199999999999999" x14ac:dyDescent="0.2">
      <c r="A220" s="45"/>
      <c r="B220" s="42" t="s">
        <v>4315</v>
      </c>
      <c r="C220" s="58">
        <v>43840</v>
      </c>
      <c r="D220" s="42" t="s">
        <v>3566</v>
      </c>
      <c r="E220" s="55" t="s">
        <v>4162</v>
      </c>
      <c r="F220" s="434">
        <v>2396.4299999999962</v>
      </c>
      <c r="G220" s="43" t="s">
        <v>3478</v>
      </c>
      <c r="H220" s="60">
        <v>44225</v>
      </c>
    </row>
    <row r="221" spans="1:8" s="425" customFormat="1" ht="10.199999999999999" x14ac:dyDescent="0.2">
      <c r="A221" s="45"/>
      <c r="B221" s="42" t="s">
        <v>4316</v>
      </c>
      <c r="C221" s="58">
        <v>44051</v>
      </c>
      <c r="D221" s="42" t="s">
        <v>4154</v>
      </c>
      <c r="E221" s="55" t="s">
        <v>4162</v>
      </c>
      <c r="F221" s="434">
        <v>5705.76</v>
      </c>
      <c r="G221" s="43" t="s">
        <v>3478</v>
      </c>
      <c r="H221" s="60">
        <v>44429</v>
      </c>
    </row>
    <row r="222" spans="1:8" s="425" customFormat="1" ht="10.199999999999999" x14ac:dyDescent="0.2">
      <c r="A222" s="45"/>
      <c r="B222" s="42" t="s">
        <v>4317</v>
      </c>
      <c r="C222" s="58">
        <v>43994</v>
      </c>
      <c r="D222" s="42" t="s">
        <v>3691</v>
      </c>
      <c r="E222" s="55" t="s">
        <v>4162</v>
      </c>
      <c r="F222" s="434">
        <v>4781.7000000000025</v>
      </c>
      <c r="G222" s="43" t="s">
        <v>3478</v>
      </c>
      <c r="H222" s="60">
        <v>44345</v>
      </c>
    </row>
    <row r="223" spans="1:8" s="425" customFormat="1" ht="10.199999999999999" x14ac:dyDescent="0.2">
      <c r="A223" s="45"/>
      <c r="B223" s="42" t="s">
        <v>4318</v>
      </c>
      <c r="C223" s="58">
        <v>43770</v>
      </c>
      <c r="D223" s="42" t="s">
        <v>3567</v>
      </c>
      <c r="E223" s="55" t="s">
        <v>4162</v>
      </c>
      <c r="F223" s="434">
        <v>1065.0799999999963</v>
      </c>
      <c r="G223" s="43" t="s">
        <v>3478</v>
      </c>
      <c r="H223" s="60">
        <v>44149</v>
      </c>
    </row>
    <row r="224" spans="1:8" s="425" customFormat="1" ht="10.199999999999999" x14ac:dyDescent="0.2">
      <c r="A224" s="45"/>
      <c r="B224" s="42" t="s">
        <v>4319</v>
      </c>
      <c r="C224" s="58">
        <v>43756</v>
      </c>
      <c r="D224" s="42" t="s">
        <v>3568</v>
      </c>
      <c r="E224" s="55" t="s">
        <v>4162</v>
      </c>
      <c r="F224" s="434">
        <v>759</v>
      </c>
      <c r="G224" s="43" t="s">
        <v>3478</v>
      </c>
      <c r="H224" s="60">
        <v>44134</v>
      </c>
    </row>
    <row r="225" spans="1:8" s="425" customFormat="1" ht="10.199999999999999" x14ac:dyDescent="0.2">
      <c r="A225" s="45"/>
      <c r="B225" s="42" t="s">
        <v>4320</v>
      </c>
      <c r="C225" s="58">
        <v>43896</v>
      </c>
      <c r="D225" s="42" t="s">
        <v>3569</v>
      </c>
      <c r="E225" s="55" t="s">
        <v>4162</v>
      </c>
      <c r="F225" s="434">
        <v>3033.3599999999969</v>
      </c>
      <c r="G225" s="43" t="s">
        <v>3478</v>
      </c>
      <c r="H225" s="60">
        <v>44253</v>
      </c>
    </row>
    <row r="226" spans="1:8" s="425" customFormat="1" ht="10.199999999999999" x14ac:dyDescent="0.2">
      <c r="A226" s="45"/>
      <c r="B226" s="42" t="s">
        <v>4321</v>
      </c>
      <c r="C226" s="58">
        <v>43994</v>
      </c>
      <c r="D226" s="42" t="s">
        <v>3692</v>
      </c>
      <c r="E226" s="55" t="s">
        <v>4162</v>
      </c>
      <c r="F226" s="434">
        <v>4781.7000000000025</v>
      </c>
      <c r="G226" s="43" t="s">
        <v>3478</v>
      </c>
      <c r="H226" s="60">
        <v>44345</v>
      </c>
    </row>
    <row r="227" spans="1:8" s="425" customFormat="1" ht="10.199999999999999" x14ac:dyDescent="0.2">
      <c r="A227" s="45"/>
      <c r="B227" s="42" t="s">
        <v>4322</v>
      </c>
      <c r="C227" s="58">
        <v>43912</v>
      </c>
      <c r="D227" s="42" t="s">
        <v>3570</v>
      </c>
      <c r="E227" s="55" t="s">
        <v>4162</v>
      </c>
      <c r="F227" s="434">
        <v>2955</v>
      </c>
      <c r="G227" s="43" t="s">
        <v>3478</v>
      </c>
      <c r="H227" s="60">
        <v>44267</v>
      </c>
    </row>
    <row r="228" spans="1:8" s="425" customFormat="1" ht="10.199999999999999" x14ac:dyDescent="0.2">
      <c r="A228" s="45"/>
      <c r="B228" s="42" t="s">
        <v>4323</v>
      </c>
      <c r="C228" s="58">
        <v>43826</v>
      </c>
      <c r="D228" s="42" t="s">
        <v>3571</v>
      </c>
      <c r="E228" s="55" t="s">
        <v>4162</v>
      </c>
      <c r="F228" s="434">
        <v>2024.08</v>
      </c>
      <c r="G228" s="43" t="s">
        <v>3478</v>
      </c>
      <c r="H228" s="60">
        <v>44211</v>
      </c>
    </row>
    <row r="229" spans="1:8" s="425" customFormat="1" ht="10.199999999999999" x14ac:dyDescent="0.2">
      <c r="A229" s="45"/>
      <c r="B229" s="42" t="s">
        <v>4324</v>
      </c>
      <c r="C229" s="58">
        <v>44037</v>
      </c>
      <c r="D229" s="42" t="s">
        <v>4155</v>
      </c>
      <c r="E229" s="55" t="s">
        <v>4162</v>
      </c>
      <c r="F229" s="434">
        <v>6641.5</v>
      </c>
      <c r="G229" s="43" t="s">
        <v>3478</v>
      </c>
      <c r="H229" s="60">
        <v>44077</v>
      </c>
    </row>
    <row r="230" spans="1:8" s="425" customFormat="1" ht="10.199999999999999" x14ac:dyDescent="0.2">
      <c r="A230" s="45"/>
      <c r="B230" s="42" t="s">
        <v>4325</v>
      </c>
      <c r="C230" s="58">
        <v>43980</v>
      </c>
      <c r="D230" s="42" t="s">
        <v>3693</v>
      </c>
      <c r="E230" s="55" t="s">
        <v>4162</v>
      </c>
      <c r="F230" s="434">
        <v>4074.9299999999989</v>
      </c>
      <c r="G230" s="43" t="s">
        <v>3478</v>
      </c>
      <c r="H230" s="60">
        <v>44331</v>
      </c>
    </row>
    <row r="231" spans="1:8" s="425" customFormat="1" ht="10.199999999999999" x14ac:dyDescent="0.2">
      <c r="A231" s="45"/>
      <c r="B231" s="42" t="s">
        <v>4326</v>
      </c>
      <c r="C231" s="58">
        <v>44051</v>
      </c>
      <c r="D231" s="42" t="s">
        <v>4327</v>
      </c>
      <c r="E231" s="55" t="s">
        <v>4162</v>
      </c>
      <c r="F231" s="434">
        <v>5147.28</v>
      </c>
      <c r="G231" s="43" t="s">
        <v>3478</v>
      </c>
      <c r="H231" s="60">
        <v>44429</v>
      </c>
    </row>
    <row r="232" spans="1:8" s="425" customFormat="1" ht="10.199999999999999" x14ac:dyDescent="0.2">
      <c r="A232" s="45"/>
      <c r="B232" s="42" t="s">
        <v>4328</v>
      </c>
      <c r="C232" s="58">
        <v>42902</v>
      </c>
      <c r="D232" s="42" t="s">
        <v>3572</v>
      </c>
      <c r="E232" s="55" t="s">
        <v>4162</v>
      </c>
      <c r="F232" s="434">
        <v>205.96</v>
      </c>
      <c r="G232" s="43" t="s">
        <v>3478</v>
      </c>
      <c r="H232" s="60">
        <v>43861</v>
      </c>
    </row>
    <row r="233" spans="1:8" s="425" customFormat="1" ht="10.199999999999999" x14ac:dyDescent="0.2">
      <c r="A233" s="45"/>
      <c r="B233" s="42" t="s">
        <v>4329</v>
      </c>
      <c r="C233" s="58">
        <v>43896</v>
      </c>
      <c r="D233" s="42" t="s">
        <v>3573</v>
      </c>
      <c r="E233" s="55" t="s">
        <v>4162</v>
      </c>
      <c r="F233" s="434">
        <v>2509.3200000000015</v>
      </c>
      <c r="G233" s="43" t="s">
        <v>3478</v>
      </c>
      <c r="H233" s="60">
        <v>44253</v>
      </c>
    </row>
    <row r="234" spans="1:8" s="425" customFormat="1" ht="10.199999999999999" x14ac:dyDescent="0.2">
      <c r="A234" s="45"/>
      <c r="B234" s="42" t="s">
        <v>4330</v>
      </c>
      <c r="C234" s="58">
        <v>43812</v>
      </c>
      <c r="D234" s="42" t="s">
        <v>3574</v>
      </c>
      <c r="E234" s="55" t="s">
        <v>4162</v>
      </c>
      <c r="F234" s="434">
        <v>1572.9000000000024</v>
      </c>
      <c r="G234" s="43" t="s">
        <v>3478</v>
      </c>
      <c r="H234" s="60">
        <v>44163</v>
      </c>
    </row>
    <row r="235" spans="1:8" s="425" customFormat="1" ht="10.199999999999999" x14ac:dyDescent="0.2">
      <c r="A235" s="45"/>
      <c r="B235" s="42" t="s">
        <v>4331</v>
      </c>
      <c r="C235" s="58">
        <v>43980</v>
      </c>
      <c r="D235" s="42" t="s">
        <v>3694</v>
      </c>
      <c r="E235" s="55" t="s">
        <v>4162</v>
      </c>
      <c r="F235" s="434">
        <v>5060</v>
      </c>
      <c r="G235" s="43" t="s">
        <v>3478</v>
      </c>
      <c r="H235" s="60">
        <v>44331</v>
      </c>
    </row>
    <row r="236" spans="1:8" s="425" customFormat="1" ht="10.199999999999999" x14ac:dyDescent="0.2">
      <c r="A236" s="45"/>
      <c r="B236" s="42" t="s">
        <v>4332</v>
      </c>
      <c r="C236" s="58">
        <v>43742</v>
      </c>
      <c r="D236" s="42" t="s">
        <v>3575</v>
      </c>
      <c r="E236" s="55" t="s">
        <v>4162</v>
      </c>
      <c r="F236" s="434">
        <v>710.3100000000004</v>
      </c>
      <c r="G236" s="43" t="s">
        <v>3478</v>
      </c>
      <c r="H236" s="60">
        <v>44120</v>
      </c>
    </row>
    <row r="237" spans="1:8" s="425" customFormat="1" ht="10.199999999999999" x14ac:dyDescent="0.2">
      <c r="A237" s="45"/>
      <c r="B237" s="42" t="s">
        <v>4333</v>
      </c>
      <c r="C237" s="58">
        <v>43728</v>
      </c>
      <c r="D237" s="42" t="s">
        <v>3576</v>
      </c>
      <c r="E237" s="55" t="s">
        <v>4162</v>
      </c>
      <c r="F237" s="434">
        <v>253</v>
      </c>
      <c r="G237" s="43" t="s">
        <v>3478</v>
      </c>
      <c r="H237" s="60">
        <v>44106</v>
      </c>
    </row>
    <row r="238" spans="1:8" s="425" customFormat="1" ht="10.199999999999999" x14ac:dyDescent="0.2">
      <c r="A238" s="45"/>
      <c r="B238" s="42" t="s">
        <v>4334</v>
      </c>
      <c r="C238" s="58">
        <v>43912</v>
      </c>
      <c r="D238" s="42" t="s">
        <v>3577</v>
      </c>
      <c r="E238" s="55" t="s">
        <v>4162</v>
      </c>
      <c r="F238" s="434">
        <v>2723.280000000002</v>
      </c>
      <c r="G238" s="43" t="s">
        <v>3478</v>
      </c>
      <c r="H238" s="60">
        <v>44267</v>
      </c>
    </row>
    <row r="239" spans="1:8" s="425" customFormat="1" ht="10.199999999999999" x14ac:dyDescent="0.2">
      <c r="A239" s="45"/>
      <c r="B239" s="42" t="s">
        <v>4335</v>
      </c>
      <c r="C239" s="58">
        <v>43854</v>
      </c>
      <c r="D239" s="42" t="s">
        <v>3578</v>
      </c>
      <c r="E239" s="55" t="s">
        <v>4162</v>
      </c>
      <c r="F239" s="434">
        <v>2042.599999999997</v>
      </c>
      <c r="G239" s="43" t="s">
        <v>3478</v>
      </c>
      <c r="H239" s="60">
        <v>44253</v>
      </c>
    </row>
    <row r="240" spans="1:8" s="425" customFormat="1" ht="10.199999999999999" x14ac:dyDescent="0.2">
      <c r="A240" s="45"/>
      <c r="B240" s="42" t="s">
        <v>4336</v>
      </c>
      <c r="C240" s="58">
        <v>43714</v>
      </c>
      <c r="D240" s="42" t="s">
        <v>3579</v>
      </c>
      <c r="E240" s="55" t="s">
        <v>4162</v>
      </c>
      <c r="F240" s="434">
        <v>204.25</v>
      </c>
      <c r="G240" s="43" t="s">
        <v>3478</v>
      </c>
      <c r="H240" s="60">
        <v>44094</v>
      </c>
    </row>
    <row r="241" spans="1:8" s="425" customFormat="1" ht="10.199999999999999" x14ac:dyDescent="0.2">
      <c r="A241" s="45"/>
      <c r="B241" s="42" t="s">
        <v>4337</v>
      </c>
      <c r="C241" s="58">
        <v>43994</v>
      </c>
      <c r="D241" s="42" t="s">
        <v>3695</v>
      </c>
      <c r="E241" s="55" t="s">
        <v>4162</v>
      </c>
      <c r="F241" s="434">
        <v>4517.0600000000004</v>
      </c>
      <c r="G241" s="43" t="s">
        <v>3478</v>
      </c>
      <c r="H241" s="60">
        <v>44345</v>
      </c>
    </row>
    <row r="242" spans="1:8" s="425" customFormat="1" ht="10.199999999999999" x14ac:dyDescent="0.2">
      <c r="A242" s="45"/>
      <c r="B242" s="42" t="s">
        <v>4338</v>
      </c>
      <c r="C242" s="58">
        <v>43294</v>
      </c>
      <c r="D242" s="42" t="s">
        <v>3580</v>
      </c>
      <c r="E242" s="55" t="s">
        <v>4162</v>
      </c>
      <c r="F242" s="434">
        <v>2258.3999999999978</v>
      </c>
      <c r="G242" s="43" t="s">
        <v>3478</v>
      </c>
      <c r="H242" s="60">
        <v>43840</v>
      </c>
    </row>
    <row r="243" spans="1:8" s="425" customFormat="1" ht="10.199999999999999" x14ac:dyDescent="0.2">
      <c r="A243" s="45"/>
      <c r="B243" s="42" t="s">
        <v>4339</v>
      </c>
      <c r="C243" s="58">
        <v>43994</v>
      </c>
      <c r="D243" s="42" t="s">
        <v>3696</v>
      </c>
      <c r="E243" s="55" t="s">
        <v>4162</v>
      </c>
      <c r="F243" s="434">
        <v>4928.760000000002</v>
      </c>
      <c r="G243" s="43" t="s">
        <v>3478</v>
      </c>
      <c r="H243" s="60">
        <v>44345</v>
      </c>
    </row>
    <row r="244" spans="1:8" s="425" customFormat="1" ht="10.199999999999999" x14ac:dyDescent="0.2">
      <c r="A244" s="45"/>
      <c r="B244" s="42" t="s">
        <v>4340</v>
      </c>
      <c r="C244" s="58">
        <v>43742</v>
      </c>
      <c r="D244" s="42" t="s">
        <v>3581</v>
      </c>
      <c r="E244" s="55" t="s">
        <v>4162</v>
      </c>
      <c r="F244" s="434">
        <v>485.56000000000063</v>
      </c>
      <c r="G244" s="43" t="s">
        <v>3478</v>
      </c>
      <c r="H244" s="60">
        <v>44120</v>
      </c>
    </row>
    <row r="245" spans="1:8" s="425" customFormat="1" ht="10.199999999999999" x14ac:dyDescent="0.2">
      <c r="A245" s="45"/>
      <c r="B245" s="42" t="s">
        <v>4341</v>
      </c>
      <c r="C245" s="58">
        <v>43924</v>
      </c>
      <c r="D245" s="42" t="s">
        <v>3582</v>
      </c>
      <c r="E245" s="55" t="s">
        <v>4162</v>
      </c>
      <c r="F245" s="434">
        <v>2655.25</v>
      </c>
      <c r="G245" s="43" t="s">
        <v>3478</v>
      </c>
      <c r="H245" s="60">
        <v>44281</v>
      </c>
    </row>
    <row r="246" spans="1:8" s="425" customFormat="1" ht="10.199999999999999" x14ac:dyDescent="0.2">
      <c r="A246" s="45"/>
      <c r="B246" s="42" t="s">
        <v>4342</v>
      </c>
      <c r="C246" s="58">
        <v>43728</v>
      </c>
      <c r="D246" s="42" t="s">
        <v>3583</v>
      </c>
      <c r="E246" s="55" t="s">
        <v>4162</v>
      </c>
      <c r="F246" s="434">
        <v>204.25999999999704</v>
      </c>
      <c r="G246" s="43" t="s">
        <v>3478</v>
      </c>
      <c r="H246" s="60">
        <v>44106</v>
      </c>
    </row>
    <row r="247" spans="1:8" s="425" customFormat="1" ht="10.199999999999999" x14ac:dyDescent="0.2">
      <c r="A247" s="45"/>
      <c r="B247" s="42" t="s">
        <v>4343</v>
      </c>
      <c r="C247" s="58">
        <v>43994</v>
      </c>
      <c r="D247" s="42" t="s">
        <v>3697</v>
      </c>
      <c r="E247" s="55" t="s">
        <v>4162</v>
      </c>
      <c r="F247" s="434">
        <v>4279.3200000000015</v>
      </c>
      <c r="G247" s="43" t="s">
        <v>3478</v>
      </c>
      <c r="H247" s="60">
        <v>44345</v>
      </c>
    </row>
    <row r="248" spans="1:8" s="425" customFormat="1" ht="10.199999999999999" x14ac:dyDescent="0.2">
      <c r="A248" s="45"/>
      <c r="B248" s="42" t="s">
        <v>4344</v>
      </c>
      <c r="C248" s="58">
        <v>43770</v>
      </c>
      <c r="D248" s="42" t="s">
        <v>3584</v>
      </c>
      <c r="E248" s="55" t="s">
        <v>4162</v>
      </c>
      <c r="F248" s="434">
        <v>905.64000000000181</v>
      </c>
      <c r="G248" s="43" t="s">
        <v>3478</v>
      </c>
      <c r="H248" s="60">
        <v>44149</v>
      </c>
    </row>
    <row r="249" spans="1:8" s="425" customFormat="1" ht="10.199999999999999" x14ac:dyDescent="0.2">
      <c r="A249" s="45"/>
      <c r="B249" s="42" t="s">
        <v>4345</v>
      </c>
      <c r="C249" s="58">
        <v>43728</v>
      </c>
      <c r="D249" s="42" t="s">
        <v>3585</v>
      </c>
      <c r="E249" s="55" t="s">
        <v>4162</v>
      </c>
      <c r="F249" s="434">
        <v>204.25999999999704</v>
      </c>
      <c r="G249" s="43" t="s">
        <v>3478</v>
      </c>
      <c r="H249" s="60">
        <v>44106</v>
      </c>
    </row>
    <row r="250" spans="1:8" s="425" customFormat="1" ht="10.199999999999999" x14ac:dyDescent="0.2">
      <c r="A250" s="45"/>
      <c r="B250" s="42" t="s">
        <v>4346</v>
      </c>
      <c r="C250" s="58">
        <v>43812</v>
      </c>
      <c r="D250" s="42" t="s">
        <v>3586</v>
      </c>
      <c r="E250" s="55" t="s">
        <v>4162</v>
      </c>
      <c r="F250" s="434">
        <v>1817.0600000000013</v>
      </c>
      <c r="G250" s="43" t="s">
        <v>3478</v>
      </c>
      <c r="H250" s="60">
        <v>44191</v>
      </c>
    </row>
    <row r="251" spans="1:8" s="425" customFormat="1" ht="10.199999999999999" x14ac:dyDescent="0.2">
      <c r="A251" s="45"/>
      <c r="B251" s="42" t="s">
        <v>4347</v>
      </c>
      <c r="C251" s="58">
        <v>43812</v>
      </c>
      <c r="D251" s="42" t="s">
        <v>3587</v>
      </c>
      <c r="E251" s="55" t="s">
        <v>4162</v>
      </c>
      <c r="F251" s="434">
        <v>841.55000000000109</v>
      </c>
      <c r="G251" s="43" t="s">
        <v>3478</v>
      </c>
      <c r="H251" s="60">
        <v>44163</v>
      </c>
    </row>
    <row r="252" spans="1:8" s="425" customFormat="1" ht="10.199999999999999" x14ac:dyDescent="0.2">
      <c r="A252" s="45"/>
      <c r="B252" s="42" t="s">
        <v>4348</v>
      </c>
      <c r="C252" s="58">
        <v>43700</v>
      </c>
      <c r="D252" s="42" t="s">
        <v>3588</v>
      </c>
      <c r="E252" s="55" t="s">
        <v>4162</v>
      </c>
      <c r="F252" s="434">
        <v>626.46000000000026</v>
      </c>
      <c r="G252" s="43" t="s">
        <v>3478</v>
      </c>
      <c r="H252" s="60">
        <v>44078</v>
      </c>
    </row>
    <row r="253" spans="1:8" s="425" customFormat="1" ht="10.199999999999999" x14ac:dyDescent="0.2">
      <c r="A253" s="45"/>
      <c r="B253" s="42" t="s">
        <v>4349</v>
      </c>
      <c r="C253" s="58">
        <v>43910</v>
      </c>
      <c r="D253" s="42" t="s">
        <v>3589</v>
      </c>
      <c r="E253" s="55" t="s">
        <v>4162</v>
      </c>
      <c r="F253" s="434">
        <v>2356.3400000000006</v>
      </c>
      <c r="G253" s="43" t="s">
        <v>3478</v>
      </c>
      <c r="H253" s="60">
        <v>44295</v>
      </c>
    </row>
    <row r="254" spans="1:8" s="425" customFormat="1" ht="10.199999999999999" x14ac:dyDescent="0.2">
      <c r="A254" s="45"/>
      <c r="B254" s="42" t="s">
        <v>4350</v>
      </c>
      <c r="C254" s="58">
        <v>43756</v>
      </c>
      <c r="D254" s="42" t="s">
        <v>3590</v>
      </c>
      <c r="E254" s="55" t="s">
        <v>4162</v>
      </c>
      <c r="F254" s="434">
        <v>504.93000000000114</v>
      </c>
      <c r="G254" s="43" t="s">
        <v>3478</v>
      </c>
      <c r="H254" s="60">
        <v>44134</v>
      </c>
    </row>
    <row r="255" spans="1:8" s="425" customFormat="1" ht="10.199999999999999" x14ac:dyDescent="0.2">
      <c r="A255" s="45"/>
      <c r="B255" s="42" t="s">
        <v>4351</v>
      </c>
      <c r="C255" s="58">
        <v>44037</v>
      </c>
      <c r="D255" s="42" t="s">
        <v>4156</v>
      </c>
      <c r="E255" s="55" t="s">
        <v>4162</v>
      </c>
      <c r="F255" s="434">
        <v>4418</v>
      </c>
      <c r="G255" s="43" t="s">
        <v>3478</v>
      </c>
      <c r="H255" s="60">
        <v>44077</v>
      </c>
    </row>
    <row r="256" spans="1:8" s="425" customFormat="1" ht="10.199999999999999" x14ac:dyDescent="0.2">
      <c r="A256" s="45"/>
      <c r="B256" s="42" t="s">
        <v>4352</v>
      </c>
      <c r="C256" s="58">
        <v>43574</v>
      </c>
      <c r="D256" s="42" t="s">
        <v>3591</v>
      </c>
      <c r="E256" s="55" t="s">
        <v>4162</v>
      </c>
      <c r="F256" s="434">
        <v>206.19999999999843</v>
      </c>
      <c r="G256" s="43" t="s">
        <v>3478</v>
      </c>
      <c r="H256" s="60">
        <v>43952</v>
      </c>
    </row>
    <row r="257" spans="1:8" s="425" customFormat="1" ht="10.199999999999999" x14ac:dyDescent="0.2">
      <c r="A257" s="45"/>
      <c r="B257" s="42" t="s">
        <v>4353</v>
      </c>
      <c r="C257" s="58">
        <v>44037</v>
      </c>
      <c r="D257" s="42" t="s">
        <v>4354</v>
      </c>
      <c r="E257" s="55" t="s">
        <v>4162</v>
      </c>
      <c r="F257" s="434">
        <v>5361.75</v>
      </c>
      <c r="G257" s="43" t="s">
        <v>3478</v>
      </c>
      <c r="H257" s="60">
        <v>44077</v>
      </c>
    </row>
    <row r="258" spans="1:8" s="425" customFormat="1" ht="10.199999999999999" x14ac:dyDescent="0.2">
      <c r="A258" s="45"/>
      <c r="B258" s="42" t="s">
        <v>4355</v>
      </c>
      <c r="C258" s="58">
        <v>43770</v>
      </c>
      <c r="D258" s="42" t="s">
        <v>3592</v>
      </c>
      <c r="E258" s="55" t="s">
        <v>4162</v>
      </c>
      <c r="F258" s="434">
        <v>2166.71</v>
      </c>
      <c r="G258" s="43" t="s">
        <v>3478</v>
      </c>
      <c r="H258" s="60">
        <v>44149</v>
      </c>
    </row>
    <row r="259" spans="1:8" s="425" customFormat="1" ht="10.199999999999999" x14ac:dyDescent="0.2">
      <c r="A259" s="45"/>
      <c r="B259" s="42" t="s">
        <v>4356</v>
      </c>
      <c r="C259" s="58">
        <v>43924</v>
      </c>
      <c r="D259" s="42" t="s">
        <v>3593</v>
      </c>
      <c r="E259" s="55" t="s">
        <v>4162</v>
      </c>
      <c r="F259" s="434">
        <v>4754.82</v>
      </c>
      <c r="G259" s="43" t="s">
        <v>3478</v>
      </c>
      <c r="H259" s="60">
        <v>44281</v>
      </c>
    </row>
    <row r="260" spans="1:8" s="425" customFormat="1" ht="10.199999999999999" x14ac:dyDescent="0.2">
      <c r="A260" s="45"/>
      <c r="B260" s="42" t="s">
        <v>4357</v>
      </c>
      <c r="C260" s="58">
        <v>43840</v>
      </c>
      <c r="D260" s="42" t="s">
        <v>3594</v>
      </c>
      <c r="E260" s="55" t="s">
        <v>4162</v>
      </c>
      <c r="F260" s="434">
        <v>2053.0800000000017</v>
      </c>
      <c r="G260" s="43" t="s">
        <v>3478</v>
      </c>
      <c r="H260" s="60">
        <v>44225</v>
      </c>
    </row>
    <row r="261" spans="1:8" s="425" customFormat="1" ht="10.199999999999999" x14ac:dyDescent="0.2">
      <c r="A261" s="45"/>
      <c r="B261" s="42" t="s">
        <v>4358</v>
      </c>
      <c r="C261" s="58">
        <v>43896</v>
      </c>
      <c r="D261" s="42" t="s">
        <v>3595</v>
      </c>
      <c r="E261" s="55" t="s">
        <v>4162</v>
      </c>
      <c r="F261" s="434">
        <v>1851.4100000000008</v>
      </c>
      <c r="G261" s="43" t="s">
        <v>3478</v>
      </c>
      <c r="H261" s="60">
        <v>44253</v>
      </c>
    </row>
    <row r="262" spans="1:8" s="425" customFormat="1" ht="10.199999999999999" x14ac:dyDescent="0.2">
      <c r="A262" s="45"/>
      <c r="B262" s="42" t="s">
        <v>4359</v>
      </c>
      <c r="C262" s="58">
        <v>44050</v>
      </c>
      <c r="D262" s="42" t="s">
        <v>4157</v>
      </c>
      <c r="E262" s="55" t="s">
        <v>4162</v>
      </c>
      <c r="F262" s="434">
        <v>3887.84</v>
      </c>
      <c r="G262" s="43" t="s">
        <v>3478</v>
      </c>
      <c r="H262" s="60">
        <v>44400</v>
      </c>
    </row>
    <row r="263" spans="1:8" s="425" customFormat="1" ht="10.199999999999999" x14ac:dyDescent="0.2">
      <c r="A263" s="45"/>
      <c r="B263" s="42" t="s">
        <v>4360</v>
      </c>
      <c r="C263" s="58">
        <v>43896</v>
      </c>
      <c r="D263" s="42" t="s">
        <v>3596</v>
      </c>
      <c r="E263" s="55" t="s">
        <v>4162</v>
      </c>
      <c r="F263" s="434">
        <v>2490.619999999999</v>
      </c>
      <c r="G263" s="43" t="s">
        <v>3478</v>
      </c>
      <c r="H263" s="60">
        <v>44253</v>
      </c>
    </row>
    <row r="264" spans="1:8" s="425" customFormat="1" ht="10.199999999999999" x14ac:dyDescent="0.2">
      <c r="A264" s="45"/>
      <c r="B264" s="42" t="s">
        <v>4361</v>
      </c>
      <c r="C264" s="58">
        <v>43910</v>
      </c>
      <c r="D264" s="42" t="s">
        <v>3597</v>
      </c>
      <c r="E264" s="55" t="s">
        <v>4162</v>
      </c>
      <c r="F264" s="434">
        <v>2356.3400000000006</v>
      </c>
      <c r="G264" s="43" t="s">
        <v>3478</v>
      </c>
      <c r="H264" s="60">
        <v>44295</v>
      </c>
    </row>
    <row r="265" spans="1:8" s="425" customFormat="1" ht="10.199999999999999" x14ac:dyDescent="0.2">
      <c r="A265" s="45"/>
      <c r="B265" s="42" t="s">
        <v>4362</v>
      </c>
      <c r="C265" s="58">
        <v>43854</v>
      </c>
      <c r="D265" s="42" t="s">
        <v>3598</v>
      </c>
      <c r="E265" s="55" t="s">
        <v>4162</v>
      </c>
      <c r="F265" s="434">
        <v>2042.599999999997</v>
      </c>
      <c r="G265" s="43" t="s">
        <v>3478</v>
      </c>
      <c r="H265" s="60">
        <v>44253</v>
      </c>
    </row>
    <row r="266" spans="1:8" s="425" customFormat="1" ht="10.199999999999999" x14ac:dyDescent="0.2">
      <c r="A266" s="45"/>
      <c r="B266" s="42" t="s">
        <v>4363</v>
      </c>
      <c r="C266" s="58">
        <v>43742</v>
      </c>
      <c r="D266" s="42" t="s">
        <v>3599</v>
      </c>
      <c r="E266" s="55" t="s">
        <v>4162</v>
      </c>
      <c r="F266" s="434">
        <v>336.62000000000114</v>
      </c>
      <c r="G266" s="43" t="s">
        <v>3478</v>
      </c>
      <c r="H266" s="60">
        <v>44120</v>
      </c>
    </row>
    <row r="267" spans="1:8" s="425" customFormat="1" ht="10.199999999999999" x14ac:dyDescent="0.2">
      <c r="A267" s="45"/>
      <c r="B267" s="42" t="s">
        <v>4364</v>
      </c>
      <c r="C267" s="58">
        <v>43756</v>
      </c>
      <c r="D267" s="42" t="s">
        <v>3600</v>
      </c>
      <c r="E267" s="55" t="s">
        <v>4162</v>
      </c>
      <c r="F267" s="434">
        <v>2547.19</v>
      </c>
      <c r="G267" s="43" t="s">
        <v>3478</v>
      </c>
      <c r="H267" s="60">
        <v>44134</v>
      </c>
    </row>
    <row r="268" spans="1:8" s="425" customFormat="1" ht="10.199999999999999" x14ac:dyDescent="0.2">
      <c r="A268" s="45"/>
      <c r="B268" s="42" t="s">
        <v>4365</v>
      </c>
      <c r="C268" s="58">
        <v>43756</v>
      </c>
      <c r="D268" s="42" t="s">
        <v>3601</v>
      </c>
      <c r="E268" s="55" t="s">
        <v>4162</v>
      </c>
      <c r="F268" s="434">
        <v>679.25999999999863</v>
      </c>
      <c r="G268" s="43" t="s">
        <v>3478</v>
      </c>
      <c r="H268" s="60">
        <v>44134</v>
      </c>
    </row>
    <row r="269" spans="1:8" s="425" customFormat="1" ht="10.199999999999999" x14ac:dyDescent="0.2">
      <c r="A269" s="45"/>
      <c r="B269" s="42" t="s">
        <v>4366</v>
      </c>
      <c r="C269" s="58">
        <v>44037</v>
      </c>
      <c r="D269" s="42" t="s">
        <v>4367</v>
      </c>
      <c r="E269" s="55" t="s">
        <v>4162</v>
      </c>
      <c r="F269" s="434">
        <v>5361.75</v>
      </c>
      <c r="G269" s="43" t="s">
        <v>3478</v>
      </c>
      <c r="H269" s="60">
        <v>44077</v>
      </c>
    </row>
    <row r="270" spans="1:8" s="425" customFormat="1" ht="10.199999999999999" x14ac:dyDescent="0.2">
      <c r="A270" s="45"/>
      <c r="B270" s="42" t="s">
        <v>4368</v>
      </c>
      <c r="C270" s="58">
        <v>44051</v>
      </c>
      <c r="D270" s="42" t="s">
        <v>4369</v>
      </c>
      <c r="E270" s="55" t="s">
        <v>4162</v>
      </c>
      <c r="F270" s="434">
        <v>4241.28</v>
      </c>
      <c r="G270" s="43" t="s">
        <v>3478</v>
      </c>
      <c r="H270" s="60">
        <v>44429</v>
      </c>
    </row>
    <row r="271" spans="1:8" s="425" customFormat="1" ht="10.199999999999999" x14ac:dyDescent="0.2">
      <c r="A271" s="45"/>
      <c r="B271" s="42" t="s">
        <v>4370</v>
      </c>
      <c r="C271" s="58">
        <v>44051</v>
      </c>
      <c r="D271" s="42" t="s">
        <v>4158</v>
      </c>
      <c r="E271" s="55" t="s">
        <v>4162</v>
      </c>
      <c r="F271" s="434">
        <v>4241.28</v>
      </c>
      <c r="G271" s="43" t="s">
        <v>3478</v>
      </c>
      <c r="H271" s="60">
        <v>44429</v>
      </c>
    </row>
    <row r="272" spans="1:8" s="425" customFormat="1" ht="10.199999999999999" x14ac:dyDescent="0.2">
      <c r="A272" s="45"/>
      <c r="B272" s="42" t="s">
        <v>4371</v>
      </c>
      <c r="C272" s="58">
        <v>44050</v>
      </c>
      <c r="D272" s="42" t="s">
        <v>4372</v>
      </c>
      <c r="E272" s="55" t="s">
        <v>4162</v>
      </c>
      <c r="F272" s="434">
        <v>4718.3399999999992</v>
      </c>
      <c r="G272" s="43" t="s">
        <v>3478</v>
      </c>
      <c r="H272" s="60">
        <v>44400</v>
      </c>
    </row>
    <row r="273" spans="1:8" s="425" customFormat="1" ht="10.199999999999999" x14ac:dyDescent="0.2">
      <c r="A273" s="45"/>
      <c r="B273" s="42" t="s">
        <v>4373</v>
      </c>
      <c r="C273" s="58">
        <v>44037</v>
      </c>
      <c r="D273" s="42" t="s">
        <v>4159</v>
      </c>
      <c r="E273" s="55" t="s">
        <v>4162</v>
      </c>
      <c r="F273" s="434">
        <v>4418</v>
      </c>
      <c r="G273" s="43" t="s">
        <v>3478</v>
      </c>
      <c r="H273" s="60">
        <v>44077</v>
      </c>
    </row>
    <row r="274" spans="1:8" s="425" customFormat="1" ht="10.199999999999999" x14ac:dyDescent="0.2">
      <c r="A274" s="45"/>
      <c r="B274" s="42" t="s">
        <v>4374</v>
      </c>
      <c r="C274" s="58">
        <v>43854</v>
      </c>
      <c r="D274" s="42" t="s">
        <v>3602</v>
      </c>
      <c r="E274" s="55" t="s">
        <v>4162</v>
      </c>
      <c r="F274" s="434">
        <v>1683.1000000000008</v>
      </c>
      <c r="G274" s="43" t="s">
        <v>3478</v>
      </c>
      <c r="H274" s="60">
        <v>44253</v>
      </c>
    </row>
    <row r="275" spans="1:8" s="425" customFormat="1" ht="10.199999999999999" x14ac:dyDescent="0.2">
      <c r="A275" s="45"/>
      <c r="B275" s="42" t="s">
        <v>4375</v>
      </c>
      <c r="C275" s="58">
        <v>44022</v>
      </c>
      <c r="D275" s="42" t="s">
        <v>4021</v>
      </c>
      <c r="E275" s="55" t="s">
        <v>4162</v>
      </c>
      <c r="F275" s="434">
        <v>3534.9100000000003</v>
      </c>
      <c r="G275" s="43" t="s">
        <v>3478</v>
      </c>
      <c r="H275" s="60">
        <v>44373</v>
      </c>
    </row>
    <row r="276" spans="1:8" s="425" customFormat="1" ht="10.199999999999999" x14ac:dyDescent="0.2">
      <c r="A276" s="45"/>
      <c r="B276" s="42" t="s">
        <v>4376</v>
      </c>
      <c r="C276" s="58">
        <v>44050</v>
      </c>
      <c r="D276" s="42" t="s">
        <v>4377</v>
      </c>
      <c r="E276" s="55" t="s">
        <v>4162</v>
      </c>
      <c r="F276" s="434">
        <v>3887.84</v>
      </c>
      <c r="G276" s="43" t="s">
        <v>3478</v>
      </c>
      <c r="H276" s="60">
        <v>44400</v>
      </c>
    </row>
    <row r="277" spans="1:8" s="425" customFormat="1" ht="10.199999999999999" x14ac:dyDescent="0.2">
      <c r="A277" s="45"/>
      <c r="B277" s="42" t="s">
        <v>4378</v>
      </c>
      <c r="C277" s="58">
        <v>44050</v>
      </c>
      <c r="D277" s="42" t="s">
        <v>4160</v>
      </c>
      <c r="E277" s="55" t="s">
        <v>4162</v>
      </c>
      <c r="F277" s="434">
        <v>3887.84</v>
      </c>
      <c r="G277" s="43" t="s">
        <v>3478</v>
      </c>
      <c r="H277" s="60">
        <v>44400</v>
      </c>
    </row>
    <row r="278" spans="1:8" s="425" customFormat="1" ht="10.199999999999999" x14ac:dyDescent="0.2">
      <c r="A278" s="45"/>
      <c r="B278" s="42" t="s">
        <v>4379</v>
      </c>
      <c r="C278" s="58">
        <v>43939</v>
      </c>
      <c r="D278" s="42" t="s">
        <v>3698</v>
      </c>
      <c r="E278" s="55" t="s">
        <v>4162</v>
      </c>
      <c r="F278" s="434">
        <v>2827.5200000000004</v>
      </c>
      <c r="G278" s="43" t="s">
        <v>3478</v>
      </c>
      <c r="H278" s="60">
        <v>44317</v>
      </c>
    </row>
    <row r="279" spans="1:8" s="425" customFormat="1" ht="10.199999999999999" x14ac:dyDescent="0.2">
      <c r="A279" s="45"/>
      <c r="B279" s="42" t="s">
        <v>4380</v>
      </c>
      <c r="C279" s="58">
        <v>43925</v>
      </c>
      <c r="D279" s="42" t="s">
        <v>3699</v>
      </c>
      <c r="E279" s="55" t="s">
        <v>4162</v>
      </c>
      <c r="F279" s="434">
        <v>3592.8488461538427</v>
      </c>
      <c r="G279" s="43" t="s">
        <v>3478</v>
      </c>
      <c r="H279" s="60">
        <v>44309</v>
      </c>
    </row>
    <row r="280" spans="1:8" s="425" customFormat="1" ht="10.199999999999999" x14ac:dyDescent="0.2">
      <c r="A280" s="45"/>
      <c r="B280" s="42" t="s">
        <v>4381</v>
      </c>
      <c r="C280" s="58">
        <v>43910</v>
      </c>
      <c r="D280" s="42" t="s">
        <v>3603</v>
      </c>
      <c r="E280" s="55" t="s">
        <v>4162</v>
      </c>
      <c r="F280" s="434">
        <v>3193.6800000000012</v>
      </c>
      <c r="G280" s="43" t="s">
        <v>3478</v>
      </c>
      <c r="H280" s="60">
        <v>44295</v>
      </c>
    </row>
    <row r="281" spans="1:8" s="425" customFormat="1" ht="10.199999999999999" x14ac:dyDescent="0.2">
      <c r="A281" s="45"/>
      <c r="B281" s="42" t="s">
        <v>4382</v>
      </c>
      <c r="C281" s="58">
        <v>43756</v>
      </c>
      <c r="D281" s="42" t="s">
        <v>3604</v>
      </c>
      <c r="E281" s="55" t="s">
        <v>4162</v>
      </c>
      <c r="F281" s="434">
        <v>504.93000000000114</v>
      </c>
      <c r="G281" s="43" t="s">
        <v>3478</v>
      </c>
      <c r="H281" s="60">
        <v>44134</v>
      </c>
    </row>
    <row r="282" spans="1:8" s="425" customFormat="1" ht="10.199999999999999" x14ac:dyDescent="0.2">
      <c r="A282" s="45"/>
      <c r="B282" s="42" t="s">
        <v>4383</v>
      </c>
      <c r="C282" s="58">
        <v>44093</v>
      </c>
      <c r="D282" s="42" t="s">
        <v>4384</v>
      </c>
      <c r="E282" s="55" t="s">
        <v>4162</v>
      </c>
      <c r="F282" s="434">
        <v>4594.72</v>
      </c>
      <c r="G282" s="43" t="s">
        <v>3478</v>
      </c>
      <c r="H282" s="60">
        <v>44470</v>
      </c>
    </row>
    <row r="283" spans="1:8" s="425" customFormat="1" ht="10.199999999999999" x14ac:dyDescent="0.2">
      <c r="A283" s="45"/>
      <c r="B283" s="42" t="s">
        <v>4385</v>
      </c>
      <c r="C283" s="58">
        <v>43206</v>
      </c>
      <c r="D283" s="42" t="s">
        <v>3605</v>
      </c>
      <c r="E283" s="55" t="s">
        <v>4162</v>
      </c>
      <c r="F283" s="434">
        <v>5244.78</v>
      </c>
      <c r="G283" s="43" t="s">
        <v>3478</v>
      </c>
      <c r="H283" s="60">
        <v>44104</v>
      </c>
    </row>
    <row r="284" spans="1:8" s="425" customFormat="1" ht="10.199999999999999" x14ac:dyDescent="0.2">
      <c r="A284" s="45"/>
      <c r="B284" s="42" t="s">
        <v>4386</v>
      </c>
      <c r="C284" s="58">
        <v>43756</v>
      </c>
      <c r="D284" s="42" t="s">
        <v>3606</v>
      </c>
      <c r="E284" s="55" t="s">
        <v>4162</v>
      </c>
      <c r="F284" s="434">
        <v>136.55000000000001</v>
      </c>
      <c r="G284" s="43" t="s">
        <v>3478</v>
      </c>
      <c r="H284" s="60">
        <v>44104</v>
      </c>
    </row>
    <row r="285" spans="1:8" s="17" customFormat="1" ht="10.199999999999999" x14ac:dyDescent="0.2">
      <c r="A285" s="45"/>
      <c r="B285" s="42"/>
      <c r="C285" s="58"/>
      <c r="D285" s="42"/>
      <c r="E285" s="55"/>
      <c r="F285" s="434"/>
      <c r="G285" s="43"/>
      <c r="H285" s="60"/>
    </row>
    <row r="286" spans="1:8" s="17" customFormat="1" ht="10.199999999999999" x14ac:dyDescent="0.2">
      <c r="A286" s="45" t="s">
        <v>3608</v>
      </c>
      <c r="B286" s="38"/>
      <c r="C286" s="61"/>
      <c r="D286" s="38" t="s">
        <v>3609</v>
      </c>
      <c r="E286" s="47"/>
      <c r="F286" s="438"/>
      <c r="G286" s="46"/>
      <c r="H286" s="57"/>
    </row>
    <row r="287" spans="1:8" s="17" customFormat="1" ht="10.199999999999999" x14ac:dyDescent="0.2">
      <c r="A287" s="45"/>
      <c r="B287" s="42" t="s">
        <v>103</v>
      </c>
      <c r="C287" s="58">
        <v>43830</v>
      </c>
      <c r="D287" s="42" t="s">
        <v>104</v>
      </c>
      <c r="E287" s="55" t="s">
        <v>73</v>
      </c>
      <c r="F287" s="434">
        <v>115381.15</v>
      </c>
      <c r="G287" s="43" t="s">
        <v>100</v>
      </c>
      <c r="H287" s="44" t="s">
        <v>105</v>
      </c>
    </row>
    <row r="288" spans="1:8" s="17" customFormat="1" ht="10.199999999999999" x14ac:dyDescent="0.2">
      <c r="A288" s="45"/>
      <c r="B288" s="42" t="s">
        <v>106</v>
      </c>
      <c r="C288" s="58">
        <v>43830</v>
      </c>
      <c r="D288" s="42" t="s">
        <v>107</v>
      </c>
      <c r="E288" s="55" t="s">
        <v>73</v>
      </c>
      <c r="F288" s="434">
        <v>21789</v>
      </c>
      <c r="G288" s="43" t="s">
        <v>100</v>
      </c>
      <c r="H288" s="44" t="s">
        <v>105</v>
      </c>
    </row>
    <row r="289" spans="1:8" s="17" customFormat="1" ht="10.199999999999999" x14ac:dyDescent="0.2">
      <c r="A289" s="45"/>
      <c r="B289" s="42" t="s">
        <v>108</v>
      </c>
      <c r="C289" s="58">
        <v>43830</v>
      </c>
      <c r="D289" s="42" t="s">
        <v>109</v>
      </c>
      <c r="E289" s="55" t="s">
        <v>73</v>
      </c>
      <c r="F289" s="434">
        <v>144988.4</v>
      </c>
      <c r="G289" s="43" t="s">
        <v>100</v>
      </c>
      <c r="H289" s="44" t="s">
        <v>105</v>
      </c>
    </row>
    <row r="290" spans="1:8" s="17" customFormat="1" ht="10.199999999999999" x14ac:dyDescent="0.2">
      <c r="A290" s="45"/>
      <c r="B290" s="42" t="s">
        <v>110</v>
      </c>
      <c r="C290" s="58">
        <v>43830</v>
      </c>
      <c r="D290" s="42" t="s">
        <v>111</v>
      </c>
      <c r="E290" s="55" t="s">
        <v>73</v>
      </c>
      <c r="F290" s="434">
        <v>56807</v>
      </c>
      <c r="G290" s="43" t="s">
        <v>100</v>
      </c>
      <c r="H290" s="44" t="s">
        <v>105</v>
      </c>
    </row>
    <row r="291" spans="1:8" s="17" customFormat="1" ht="10.199999999999999" x14ac:dyDescent="0.2">
      <c r="A291" s="45"/>
      <c r="B291" s="42" t="s">
        <v>112</v>
      </c>
      <c r="C291" s="58">
        <v>43830</v>
      </c>
      <c r="D291" s="42" t="s">
        <v>101</v>
      </c>
      <c r="E291" s="55" t="s">
        <v>73</v>
      </c>
      <c r="F291" s="434">
        <v>254066.09</v>
      </c>
      <c r="G291" s="43" t="s">
        <v>100</v>
      </c>
      <c r="H291" s="44" t="s">
        <v>105</v>
      </c>
    </row>
    <row r="292" spans="1:8" s="17" customFormat="1" ht="10.199999999999999" x14ac:dyDescent="0.2">
      <c r="A292" s="45"/>
      <c r="B292" s="42" t="s">
        <v>113</v>
      </c>
      <c r="C292" s="58">
        <v>43830</v>
      </c>
      <c r="D292" s="42" t="s">
        <v>20</v>
      </c>
      <c r="E292" s="55" t="s">
        <v>73</v>
      </c>
      <c r="F292" s="434">
        <v>71261.98</v>
      </c>
      <c r="G292" s="43" t="s">
        <v>100</v>
      </c>
      <c r="H292" s="44" t="s">
        <v>105</v>
      </c>
    </row>
    <row r="293" spans="1:8" s="17" customFormat="1" ht="10.199999999999999" x14ac:dyDescent="0.2">
      <c r="A293" s="45"/>
      <c r="B293" s="42" t="s">
        <v>114</v>
      </c>
      <c r="C293" s="58">
        <v>43830</v>
      </c>
      <c r="D293" s="42" t="s">
        <v>102</v>
      </c>
      <c r="E293" s="55" t="s">
        <v>73</v>
      </c>
      <c r="F293" s="434">
        <v>28296</v>
      </c>
      <c r="G293" s="43" t="s">
        <v>100</v>
      </c>
      <c r="H293" s="44" t="s">
        <v>105</v>
      </c>
    </row>
    <row r="294" spans="1:8" s="17" customFormat="1" ht="10.199999999999999" x14ac:dyDescent="0.2">
      <c r="A294" s="45"/>
      <c r="B294" s="42" t="s">
        <v>115</v>
      </c>
      <c r="C294" s="58">
        <v>43830</v>
      </c>
      <c r="D294" s="42" t="s">
        <v>116</v>
      </c>
      <c r="E294" s="55" t="s">
        <v>73</v>
      </c>
      <c r="F294" s="434">
        <v>85545</v>
      </c>
      <c r="G294" s="43" t="s">
        <v>100</v>
      </c>
      <c r="H294" s="44" t="s">
        <v>105</v>
      </c>
    </row>
    <row r="295" spans="1:8" s="17" customFormat="1" ht="10.199999999999999" x14ac:dyDescent="0.2">
      <c r="A295" s="45"/>
      <c r="B295" s="42" t="s">
        <v>117</v>
      </c>
      <c r="C295" s="58">
        <v>43830</v>
      </c>
      <c r="D295" s="42" t="s">
        <v>118</v>
      </c>
      <c r="E295" s="55" t="s">
        <v>73</v>
      </c>
      <c r="F295" s="434">
        <v>688</v>
      </c>
      <c r="G295" s="43" t="s">
        <v>100</v>
      </c>
      <c r="H295" s="44" t="s">
        <v>105</v>
      </c>
    </row>
    <row r="296" spans="1:8" s="17" customFormat="1" ht="10.199999999999999" x14ac:dyDescent="0.2">
      <c r="A296" s="45"/>
      <c r="B296" s="42" t="s">
        <v>119</v>
      </c>
      <c r="C296" s="58">
        <v>43830</v>
      </c>
      <c r="D296" s="42" t="s">
        <v>120</v>
      </c>
      <c r="E296" s="55" t="s">
        <v>73</v>
      </c>
      <c r="F296" s="434">
        <v>717.66</v>
      </c>
      <c r="G296" s="43" t="s">
        <v>100</v>
      </c>
      <c r="H296" s="44" t="s">
        <v>105</v>
      </c>
    </row>
    <row r="297" spans="1:8" s="17" customFormat="1" ht="10.199999999999999" x14ac:dyDescent="0.2">
      <c r="A297" s="45"/>
      <c r="B297" s="42" t="s">
        <v>121</v>
      </c>
      <c r="C297" s="58">
        <v>43830</v>
      </c>
      <c r="D297" s="42" t="s">
        <v>122</v>
      </c>
      <c r="E297" s="55" t="s">
        <v>73</v>
      </c>
      <c r="F297" s="434">
        <v>4183.5200000000004</v>
      </c>
      <c r="G297" s="43" t="s">
        <v>100</v>
      </c>
      <c r="H297" s="44" t="s">
        <v>105</v>
      </c>
    </row>
    <row r="298" spans="1:8" s="17" customFormat="1" ht="10.199999999999999" x14ac:dyDescent="0.2">
      <c r="A298" s="45"/>
      <c r="B298" s="42" t="s">
        <v>123</v>
      </c>
      <c r="C298" s="58">
        <v>43830</v>
      </c>
      <c r="D298" s="42" t="s">
        <v>124</v>
      </c>
      <c r="E298" s="55" t="s">
        <v>73</v>
      </c>
      <c r="F298" s="434">
        <v>7718.28</v>
      </c>
      <c r="G298" s="43" t="s">
        <v>100</v>
      </c>
      <c r="H298" s="44" t="s">
        <v>105</v>
      </c>
    </row>
    <row r="299" spans="1:8" s="17" customFormat="1" ht="10.199999999999999" x14ac:dyDescent="0.2">
      <c r="A299" s="45"/>
      <c r="B299" s="42"/>
      <c r="C299" s="58"/>
      <c r="D299" s="42"/>
      <c r="E299" s="55"/>
      <c r="F299" s="434"/>
      <c r="G299" s="43"/>
      <c r="H299" s="44"/>
    </row>
    <row r="300" spans="1:8" s="17" customFormat="1" ht="10.199999999999999" x14ac:dyDescent="0.2">
      <c r="A300" s="45" t="s">
        <v>3610</v>
      </c>
      <c r="B300" s="42"/>
      <c r="C300" s="58"/>
      <c r="D300" s="38" t="s">
        <v>3611</v>
      </c>
      <c r="E300" s="55"/>
      <c r="F300" s="434"/>
      <c r="G300" s="46"/>
      <c r="H300" s="44"/>
    </row>
    <row r="301" spans="1:8" s="17" customFormat="1" ht="10.199999999999999" x14ac:dyDescent="0.2">
      <c r="A301" s="45"/>
      <c r="B301" s="42" t="s">
        <v>125</v>
      </c>
      <c r="C301" s="58">
        <v>43830</v>
      </c>
      <c r="D301" s="42" t="s">
        <v>126</v>
      </c>
      <c r="E301" s="55" t="s">
        <v>73</v>
      </c>
      <c r="F301" s="434">
        <v>11861085.32</v>
      </c>
      <c r="G301" s="43" t="s">
        <v>3629</v>
      </c>
      <c r="H301" s="44" t="s">
        <v>105</v>
      </c>
    </row>
    <row r="302" spans="1:8" s="17" customFormat="1" ht="10.199999999999999" x14ac:dyDescent="0.2">
      <c r="A302" s="45"/>
      <c r="B302" s="42" t="s">
        <v>127</v>
      </c>
      <c r="C302" s="58">
        <v>43830</v>
      </c>
      <c r="D302" s="42" t="s">
        <v>128</v>
      </c>
      <c r="E302" s="55" t="s">
        <v>73</v>
      </c>
      <c r="F302" s="434">
        <v>1199742.1200000001</v>
      </c>
      <c r="G302" s="43" t="s">
        <v>3629</v>
      </c>
      <c r="H302" s="44" t="s">
        <v>105</v>
      </c>
    </row>
    <row r="303" spans="1:8" s="17" customFormat="1" ht="10.199999999999999" x14ac:dyDescent="0.2">
      <c r="A303" s="45"/>
      <c r="B303" s="42" t="s">
        <v>129</v>
      </c>
      <c r="C303" s="58">
        <v>43830</v>
      </c>
      <c r="D303" s="42" t="s">
        <v>130</v>
      </c>
      <c r="E303" s="55" t="s">
        <v>73</v>
      </c>
      <c r="F303" s="434">
        <v>65.34</v>
      </c>
      <c r="G303" s="43" t="s">
        <v>3629</v>
      </c>
      <c r="H303" s="44" t="s">
        <v>105</v>
      </c>
    </row>
    <row r="304" spans="1:8" s="17" customFormat="1" ht="10.199999999999999" x14ac:dyDescent="0.2">
      <c r="A304" s="45"/>
      <c r="B304" s="42"/>
      <c r="C304" s="58"/>
      <c r="D304" s="42"/>
      <c r="E304" s="55"/>
      <c r="F304" s="434"/>
      <c r="G304" s="43"/>
      <c r="H304" s="44"/>
    </row>
    <row r="305" spans="1:8" s="384" customFormat="1" ht="10.199999999999999" x14ac:dyDescent="0.2">
      <c r="A305" s="45" t="s">
        <v>3612</v>
      </c>
      <c r="B305" s="38"/>
      <c r="C305" s="61"/>
      <c r="D305" s="38" t="s">
        <v>132</v>
      </c>
      <c r="E305" s="47"/>
      <c r="F305" s="438"/>
      <c r="G305" s="46"/>
      <c r="H305" s="57"/>
    </row>
    <row r="306" spans="1:8" s="17" customFormat="1" ht="10.199999999999999" x14ac:dyDescent="0.2">
      <c r="A306" s="45"/>
      <c r="B306" s="42" t="s">
        <v>131</v>
      </c>
      <c r="C306" s="58">
        <v>43830</v>
      </c>
      <c r="D306" s="42" t="s">
        <v>3613</v>
      </c>
      <c r="E306" s="55" t="s">
        <v>73</v>
      </c>
      <c r="F306" s="434">
        <v>8040.95</v>
      </c>
      <c r="G306" s="43" t="s">
        <v>3629</v>
      </c>
      <c r="H306" s="44" t="s">
        <v>105</v>
      </c>
    </row>
    <row r="307" spans="1:8" s="17" customFormat="1" ht="10.199999999999999" x14ac:dyDescent="0.2">
      <c r="A307" s="45"/>
      <c r="B307" s="42" t="s">
        <v>3614</v>
      </c>
      <c r="C307" s="58">
        <v>43861</v>
      </c>
      <c r="D307" s="42" t="s">
        <v>3618</v>
      </c>
      <c r="E307" s="55" t="s">
        <v>73</v>
      </c>
      <c r="F307" s="434">
        <v>0.36</v>
      </c>
      <c r="G307" s="43" t="s">
        <v>3629</v>
      </c>
      <c r="H307" s="44" t="s">
        <v>3621</v>
      </c>
    </row>
    <row r="308" spans="1:8" s="17" customFormat="1" ht="10.199999999999999" x14ac:dyDescent="0.2">
      <c r="A308" s="45"/>
      <c r="B308" s="42" t="s">
        <v>3615</v>
      </c>
      <c r="C308" s="58">
        <v>43890</v>
      </c>
      <c r="D308" s="42" t="s">
        <v>3619</v>
      </c>
      <c r="E308" s="55" t="s">
        <v>73</v>
      </c>
      <c r="F308" s="434">
        <v>11431.07</v>
      </c>
      <c r="G308" s="43" t="s">
        <v>3629</v>
      </c>
      <c r="H308" s="44" t="s">
        <v>2995</v>
      </c>
    </row>
    <row r="309" spans="1:8" s="17" customFormat="1" ht="10.199999999999999" x14ac:dyDescent="0.2">
      <c r="A309" s="45"/>
      <c r="B309" s="42" t="s">
        <v>3616</v>
      </c>
      <c r="C309" s="58">
        <v>43921</v>
      </c>
      <c r="D309" s="42" t="s">
        <v>3620</v>
      </c>
      <c r="E309" s="55" t="s">
        <v>73</v>
      </c>
      <c r="F309" s="434">
        <v>13337.77</v>
      </c>
      <c r="G309" s="43" t="s">
        <v>3629</v>
      </c>
      <c r="H309" s="44" t="s">
        <v>3622</v>
      </c>
    </row>
    <row r="310" spans="1:8" s="17" customFormat="1" ht="10.199999999999999" x14ac:dyDescent="0.2">
      <c r="A310" s="45"/>
      <c r="B310" s="42" t="s">
        <v>3700</v>
      </c>
      <c r="C310" s="58">
        <v>43951</v>
      </c>
      <c r="D310" s="42" t="s">
        <v>3703</v>
      </c>
      <c r="E310" s="55" t="s">
        <v>73</v>
      </c>
      <c r="F310" s="434">
        <v>3304.3</v>
      </c>
      <c r="G310" s="43" t="s">
        <v>3629</v>
      </c>
      <c r="H310" s="60">
        <v>43981</v>
      </c>
    </row>
    <row r="311" spans="1:8" s="17" customFormat="1" ht="10.199999999999999" x14ac:dyDescent="0.2">
      <c r="A311" s="45"/>
      <c r="B311" s="42" t="s">
        <v>3701</v>
      </c>
      <c r="C311" s="58">
        <v>43981</v>
      </c>
      <c r="D311" s="42" t="s">
        <v>3704</v>
      </c>
      <c r="E311" s="55" t="s">
        <v>73</v>
      </c>
      <c r="F311" s="434">
        <v>5927.66</v>
      </c>
      <c r="G311" s="43" t="s">
        <v>3629</v>
      </c>
      <c r="H311" s="60">
        <v>44012</v>
      </c>
    </row>
    <row r="312" spans="1:8" s="17" customFormat="1" ht="10.199999999999999" x14ac:dyDescent="0.2">
      <c r="A312" s="45"/>
      <c r="B312" s="42" t="s">
        <v>3702</v>
      </c>
      <c r="C312" s="58">
        <v>44012</v>
      </c>
      <c r="D312" s="42" t="s">
        <v>3705</v>
      </c>
      <c r="E312" s="55" t="s">
        <v>73</v>
      </c>
      <c r="F312" s="434">
        <v>5499.36</v>
      </c>
      <c r="G312" s="43" t="s">
        <v>3629</v>
      </c>
      <c r="H312" s="60">
        <v>44043</v>
      </c>
    </row>
    <row r="313" spans="1:8" s="17" customFormat="1" ht="10.199999999999999" x14ac:dyDescent="0.2">
      <c r="A313" s="45"/>
      <c r="B313" s="42" t="s">
        <v>4387</v>
      </c>
      <c r="C313" s="58">
        <v>44043</v>
      </c>
      <c r="D313" s="42" t="s">
        <v>4390</v>
      </c>
      <c r="E313" s="55" t="s">
        <v>73</v>
      </c>
      <c r="F313" s="434">
        <v>6762.4</v>
      </c>
      <c r="G313" s="43" t="s">
        <v>3629</v>
      </c>
      <c r="H313" s="60">
        <v>44074</v>
      </c>
    </row>
    <row r="314" spans="1:8" s="17" customFormat="1" ht="10.199999999999999" x14ac:dyDescent="0.2">
      <c r="A314" s="45"/>
      <c r="B314" s="42" t="s">
        <v>4388</v>
      </c>
      <c r="C314" s="58">
        <v>44074</v>
      </c>
      <c r="D314" s="42" t="s">
        <v>4391</v>
      </c>
      <c r="E314" s="55" t="s">
        <v>73</v>
      </c>
      <c r="F314" s="434">
        <v>14888.98</v>
      </c>
      <c r="G314" s="43" t="s">
        <v>3629</v>
      </c>
      <c r="H314" s="60">
        <v>44104</v>
      </c>
    </row>
    <row r="315" spans="1:8" s="17" customFormat="1" ht="10.199999999999999" x14ac:dyDescent="0.2">
      <c r="A315" s="45"/>
      <c r="B315" s="42" t="s">
        <v>4389</v>
      </c>
      <c r="C315" s="58">
        <v>44104</v>
      </c>
      <c r="D315" s="42" t="s">
        <v>4392</v>
      </c>
      <c r="E315" s="55" t="s">
        <v>73</v>
      </c>
      <c r="F315" s="434">
        <v>11349.09</v>
      </c>
      <c r="G315" s="43" t="s">
        <v>3629</v>
      </c>
      <c r="H315" s="44" t="s">
        <v>4393</v>
      </c>
    </row>
    <row r="316" spans="1:8" s="17" customFormat="1" ht="10.199999999999999" x14ac:dyDescent="0.2">
      <c r="A316" s="45"/>
      <c r="B316" s="42"/>
      <c r="C316" s="58"/>
      <c r="D316" s="42"/>
      <c r="E316" s="55"/>
      <c r="F316" s="434"/>
      <c r="G316" s="43"/>
      <c r="H316" s="44"/>
    </row>
    <row r="317" spans="1:8" s="384" customFormat="1" ht="10.199999999999999" x14ac:dyDescent="0.2">
      <c r="A317" s="45" t="s">
        <v>3617</v>
      </c>
      <c r="B317" s="38"/>
      <c r="C317" s="61"/>
      <c r="D317" s="38" t="s">
        <v>134</v>
      </c>
      <c r="E317" s="47"/>
      <c r="F317" s="438"/>
      <c r="G317" s="46"/>
      <c r="H317" s="57"/>
    </row>
    <row r="318" spans="1:8" s="17" customFormat="1" ht="10.199999999999999" x14ac:dyDescent="0.2">
      <c r="A318" s="45"/>
      <c r="B318" s="42" t="s">
        <v>133</v>
      </c>
      <c r="C318" s="58">
        <v>43830</v>
      </c>
      <c r="D318" s="42" t="s">
        <v>134</v>
      </c>
      <c r="E318" s="55" t="s">
        <v>73</v>
      </c>
      <c r="F318" s="434">
        <v>11016510</v>
      </c>
      <c r="G318" s="43" t="s">
        <v>3629</v>
      </c>
      <c r="H318" s="44" t="s">
        <v>105</v>
      </c>
    </row>
    <row r="319" spans="1:8" s="17" customFormat="1" ht="10.199999999999999" x14ac:dyDescent="0.2">
      <c r="A319" s="45"/>
      <c r="B319" s="42"/>
      <c r="C319" s="58"/>
      <c r="D319" s="42"/>
      <c r="E319" s="55"/>
      <c r="F319" s="434"/>
      <c r="G319" s="43"/>
      <c r="H319" s="44"/>
    </row>
    <row r="320" spans="1:8" s="384" customFormat="1" ht="10.199999999999999" x14ac:dyDescent="0.2">
      <c r="A320" s="385">
        <v>1131</v>
      </c>
      <c r="B320" s="38"/>
      <c r="C320" s="61"/>
      <c r="D320" s="38" t="s">
        <v>3623</v>
      </c>
      <c r="E320" s="47"/>
      <c r="F320" s="438"/>
      <c r="G320" s="46"/>
      <c r="H320" s="57"/>
    </row>
    <row r="321" spans="1:8" x14ac:dyDescent="0.3">
      <c r="A321" s="41"/>
      <c r="B321" s="42" t="s">
        <v>2957</v>
      </c>
      <c r="C321" s="58" t="s">
        <v>3419</v>
      </c>
      <c r="D321" s="42" t="s">
        <v>2258</v>
      </c>
      <c r="E321" s="55" t="s">
        <v>3624</v>
      </c>
      <c r="F321" s="434">
        <v>2940139.03</v>
      </c>
      <c r="G321" s="43" t="s">
        <v>3629</v>
      </c>
      <c r="H321" s="62">
        <v>44196</v>
      </c>
    </row>
    <row r="322" spans="1:8" s="383" customFormat="1" x14ac:dyDescent="0.3">
      <c r="A322" s="41"/>
      <c r="B322" s="42"/>
      <c r="C322" s="58"/>
      <c r="D322" s="42"/>
      <c r="E322" s="55"/>
      <c r="F322" s="434"/>
      <c r="G322" s="43"/>
      <c r="H322" s="62"/>
    </row>
    <row r="323" spans="1:8" x14ac:dyDescent="0.3">
      <c r="A323" s="385">
        <v>1134</v>
      </c>
      <c r="B323" s="42"/>
      <c r="C323" s="58"/>
      <c r="D323" s="38" t="s">
        <v>3628</v>
      </c>
      <c r="E323" s="55"/>
      <c r="F323" s="434"/>
      <c r="G323" s="43"/>
      <c r="H323" s="62"/>
    </row>
    <row r="324" spans="1:8" s="383" customFormat="1" x14ac:dyDescent="0.3">
      <c r="A324" s="41"/>
      <c r="B324" s="42" t="s">
        <v>2958</v>
      </c>
      <c r="C324" s="58" t="s">
        <v>3419</v>
      </c>
      <c r="D324" s="42" t="s">
        <v>3625</v>
      </c>
      <c r="E324" s="55" t="s">
        <v>3627</v>
      </c>
      <c r="F324" s="434">
        <v>2188591.2200000002</v>
      </c>
      <c r="G324" s="43" t="s">
        <v>3629</v>
      </c>
      <c r="H324" s="62">
        <v>44012</v>
      </c>
    </row>
    <row r="325" spans="1:8" s="383" customFormat="1" x14ac:dyDescent="0.3">
      <c r="A325" s="41"/>
      <c r="B325" s="42" t="s">
        <v>2959</v>
      </c>
      <c r="C325" s="58" t="s">
        <v>3419</v>
      </c>
      <c r="D325" s="42" t="s">
        <v>3626</v>
      </c>
      <c r="E325" s="55" t="s">
        <v>3627</v>
      </c>
      <c r="F325" s="434">
        <v>1006.03</v>
      </c>
      <c r="G325" s="43" t="s">
        <v>3629</v>
      </c>
      <c r="H325" s="62">
        <v>44012</v>
      </c>
    </row>
    <row r="326" spans="1:8" ht="21.6" customHeight="1" thickBot="1" x14ac:dyDescent="0.35">
      <c r="A326" s="63"/>
      <c r="B326" s="64"/>
      <c r="C326" s="65"/>
      <c r="D326" s="64"/>
      <c r="E326" s="66"/>
      <c r="F326" s="440">
        <f>SUM(F9:F325)</f>
        <v>676414941.74346066</v>
      </c>
      <c r="G326" s="66"/>
      <c r="H326" s="67"/>
    </row>
    <row r="327" spans="1:8" x14ac:dyDescent="0.3">
      <c r="A327" s="279"/>
      <c r="B327" s="279"/>
      <c r="C327" s="279"/>
      <c r="D327" s="279"/>
      <c r="E327" s="380"/>
      <c r="F327" s="414"/>
      <c r="G327" s="279"/>
      <c r="H327" s="279"/>
    </row>
    <row r="328" spans="1:8" x14ac:dyDescent="0.3">
      <c r="A328" s="279"/>
      <c r="B328" s="279"/>
      <c r="C328" s="279"/>
      <c r="D328" s="279"/>
      <c r="E328" s="380"/>
      <c r="F328" s="414"/>
      <c r="G328" s="279"/>
      <c r="H328" s="279"/>
    </row>
    <row r="329" spans="1:8" x14ac:dyDescent="0.3">
      <c r="A329" s="361"/>
      <c r="B329" s="361"/>
      <c r="C329" s="361"/>
      <c r="D329" s="361"/>
      <c r="E329" s="380"/>
      <c r="F329" s="414"/>
      <c r="G329" s="361"/>
      <c r="H329" s="361"/>
    </row>
    <row r="330" spans="1:8" x14ac:dyDescent="0.3">
      <c r="A330" s="279"/>
      <c r="B330" s="279"/>
      <c r="C330" s="279"/>
      <c r="D330" s="279"/>
      <c r="E330" s="380"/>
      <c r="F330" s="414"/>
      <c r="G330" s="279"/>
      <c r="H330" s="279"/>
    </row>
  </sheetData>
  <autoFilter ref="A71:H247"/>
  <mergeCells count="4">
    <mergeCell ref="A2:H2"/>
    <mergeCell ref="A3:H3"/>
    <mergeCell ref="A4:H4"/>
    <mergeCell ref="A5:H5"/>
  </mergeCells>
  <printOptions horizontalCentered="1"/>
  <pageMargins left="0" right="0" top="0.47244094488188981" bottom="0.43307086614173229" header="0" footer="0"/>
  <pageSetup scale="71" fitToHeight="0" orientation="landscape" r:id="rId1"/>
  <headerFooter>
    <oddHeader>&amp;LNotas a los Estados Financieros&amp;R7.I.3</oddHeader>
    <oddFooter>&amp;C"Bajo protesta de decir verdad declaramos que los Estados Financieros y sus Notas, son razonablemente correctos y son responsabilidad del emisor"&amp;R&amp;P/&amp;N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6"/>
  <sheetViews>
    <sheetView view="pageLayout" zoomScaleNormal="100" workbookViewId="0">
      <selection activeCell="C15" sqref="C15"/>
    </sheetView>
  </sheetViews>
  <sheetFormatPr baseColWidth="10" defaultColWidth="11.44140625" defaultRowHeight="13.2" x14ac:dyDescent="0.25"/>
  <cols>
    <col min="1" max="2" width="11.44140625" style="198"/>
    <col min="3" max="3" width="26" style="198" customWidth="1"/>
    <col min="4" max="4" width="16" style="198" customWidth="1"/>
    <col min="5" max="5" width="15.109375" style="198" customWidth="1"/>
    <col min="6" max="6" width="16.5546875" style="198" customWidth="1"/>
    <col min="7" max="7" width="16" style="198" customWidth="1"/>
    <col min="8" max="8" width="17.44140625" style="198" customWidth="1"/>
    <col min="9" max="9" width="16.44140625" style="198" customWidth="1"/>
    <col min="10" max="16384" width="11.44140625" style="198"/>
  </cols>
  <sheetData>
    <row r="1" spans="1:13" ht="16.5" customHeight="1" x14ac:dyDescent="0.25">
      <c r="A1" s="626" t="s">
        <v>448</v>
      </c>
      <c r="B1" s="626"/>
      <c r="C1" s="626"/>
      <c r="D1" s="626"/>
      <c r="E1" s="626"/>
      <c r="F1" s="626"/>
      <c r="G1" s="626"/>
      <c r="H1" s="626"/>
      <c r="I1" s="626"/>
      <c r="J1" s="626"/>
    </row>
    <row r="2" spans="1:13" ht="8.25" customHeight="1" x14ac:dyDescent="0.25">
      <c r="A2" s="199"/>
      <c r="B2" s="199"/>
      <c r="C2" s="342"/>
      <c r="D2" s="342"/>
      <c r="E2" s="342"/>
      <c r="F2" s="342"/>
      <c r="G2" s="342"/>
      <c r="H2" s="342"/>
      <c r="I2" s="199"/>
      <c r="J2" s="199"/>
    </row>
    <row r="3" spans="1:13" ht="16.5" customHeight="1" x14ac:dyDescent="0.25">
      <c r="A3" s="625" t="s">
        <v>2869</v>
      </c>
      <c r="B3" s="625"/>
      <c r="C3" s="625"/>
      <c r="D3" s="625"/>
      <c r="E3" s="625"/>
      <c r="F3" s="625"/>
      <c r="G3" s="625"/>
      <c r="H3" s="625"/>
      <c r="I3" s="625"/>
      <c r="J3" s="625"/>
    </row>
    <row r="4" spans="1:13" ht="15.75" customHeight="1" x14ac:dyDescent="0.3">
      <c r="A4" s="625" t="s">
        <v>4394</v>
      </c>
      <c r="B4" s="625"/>
      <c r="C4" s="625"/>
      <c r="D4" s="625"/>
      <c r="E4" s="625"/>
      <c r="F4" s="625"/>
      <c r="G4" s="625"/>
      <c r="H4" s="625"/>
      <c r="I4" s="625"/>
      <c r="J4" s="625"/>
      <c r="K4" s="322"/>
      <c r="L4" s="322"/>
      <c r="M4" s="322"/>
    </row>
    <row r="5" spans="1:13" ht="15.75" customHeight="1" thickBot="1" x14ac:dyDescent="0.35">
      <c r="A5" s="343"/>
      <c r="B5" s="343"/>
      <c r="C5" s="343"/>
      <c r="D5" s="343"/>
      <c r="E5" s="343"/>
      <c r="F5" s="343"/>
      <c r="G5" s="343"/>
      <c r="H5" s="343"/>
      <c r="I5" s="343"/>
      <c r="J5" s="323"/>
      <c r="K5" s="322"/>
      <c r="L5" s="322"/>
      <c r="M5" s="322"/>
    </row>
    <row r="6" spans="1:13" s="200" customFormat="1" ht="24.75" customHeight="1" x14ac:dyDescent="0.3">
      <c r="A6" s="701" t="s">
        <v>2</v>
      </c>
      <c r="B6" s="703" t="s">
        <v>413</v>
      </c>
      <c r="C6" s="703" t="s">
        <v>414</v>
      </c>
      <c r="D6" s="703" t="s">
        <v>2868</v>
      </c>
      <c r="E6" s="703" t="s">
        <v>2867</v>
      </c>
      <c r="F6" s="703" t="s">
        <v>2866</v>
      </c>
      <c r="G6" s="705" t="s">
        <v>2865</v>
      </c>
      <c r="H6" s="703" t="s">
        <v>2864</v>
      </c>
      <c r="I6" s="703" t="s">
        <v>2863</v>
      </c>
      <c r="J6" s="707" t="s">
        <v>2862</v>
      </c>
      <c r="K6" s="699"/>
    </row>
    <row r="7" spans="1:13" s="200" customFormat="1" ht="43.5" customHeight="1" x14ac:dyDescent="0.3">
      <c r="A7" s="702"/>
      <c r="B7" s="704"/>
      <c r="C7" s="704"/>
      <c r="D7" s="704"/>
      <c r="E7" s="704"/>
      <c r="F7" s="704"/>
      <c r="G7" s="706"/>
      <c r="H7" s="704"/>
      <c r="I7" s="704"/>
      <c r="J7" s="708"/>
      <c r="K7" s="699"/>
    </row>
    <row r="8" spans="1:13" ht="12.75" customHeight="1" x14ac:dyDescent="0.25">
      <c r="A8" s="321"/>
      <c r="B8" s="201"/>
      <c r="C8" s="202"/>
      <c r="D8" s="203"/>
      <c r="E8" s="204"/>
      <c r="F8" s="320"/>
      <c r="G8" s="319"/>
      <c r="H8" s="319"/>
      <c r="I8" s="319"/>
      <c r="J8" s="318"/>
    </row>
    <row r="9" spans="1:13" ht="12.75" customHeight="1" x14ac:dyDescent="0.25">
      <c r="A9" s="315"/>
      <c r="B9" s="205"/>
      <c r="C9" s="206"/>
      <c r="D9" s="207"/>
      <c r="E9" s="208"/>
      <c r="F9" s="314"/>
      <c r="G9" s="317"/>
      <c r="H9" s="317"/>
      <c r="I9" s="317"/>
      <c r="J9" s="316"/>
    </row>
    <row r="10" spans="1:13" ht="12.75" customHeight="1" x14ac:dyDescent="0.25">
      <c r="A10" s="315"/>
      <c r="B10" s="205"/>
      <c r="C10" s="206"/>
      <c r="D10" s="207"/>
      <c r="E10" s="208"/>
      <c r="F10" s="314"/>
      <c r="G10" s="317"/>
      <c r="H10" s="317"/>
      <c r="I10" s="317"/>
      <c r="J10" s="316"/>
    </row>
    <row r="11" spans="1:13" ht="12.75" customHeight="1" x14ac:dyDescent="0.25">
      <c r="A11" s="315"/>
      <c r="B11" s="205"/>
      <c r="C11" s="206"/>
      <c r="D11" s="207"/>
      <c r="E11" s="208"/>
      <c r="F11" s="314"/>
      <c r="G11" s="317"/>
      <c r="H11" s="317"/>
      <c r="I11" s="317"/>
      <c r="J11" s="316"/>
    </row>
    <row r="12" spans="1:13" ht="12.75" customHeight="1" x14ac:dyDescent="0.25">
      <c r="A12" s="315"/>
      <c r="B12" s="205"/>
      <c r="C12" s="206"/>
      <c r="D12" s="207"/>
      <c r="E12" s="208"/>
      <c r="F12" s="314"/>
      <c r="G12" s="317"/>
      <c r="H12" s="317"/>
      <c r="I12" s="317"/>
      <c r="J12" s="316"/>
    </row>
    <row r="13" spans="1:13" ht="12.75" customHeight="1" x14ac:dyDescent="0.25">
      <c r="A13" s="315"/>
      <c r="B13" s="205"/>
      <c r="C13" s="206"/>
      <c r="D13" s="207"/>
      <c r="E13" s="208"/>
      <c r="F13" s="314"/>
      <c r="G13" s="317"/>
      <c r="H13" s="317"/>
      <c r="I13" s="317"/>
      <c r="J13" s="316"/>
    </row>
    <row r="14" spans="1:13" ht="12.75" customHeight="1" x14ac:dyDescent="0.25">
      <c r="A14" s="315"/>
      <c r="B14" s="205"/>
      <c r="C14" s="206"/>
      <c r="D14" s="207"/>
      <c r="E14" s="208"/>
      <c r="F14" s="314"/>
      <c r="G14" s="206"/>
      <c r="H14" s="206"/>
      <c r="I14" s="206"/>
      <c r="J14" s="313"/>
    </row>
    <row r="15" spans="1:13" ht="12.75" customHeight="1" x14ac:dyDescent="0.25">
      <c r="A15" s="315"/>
      <c r="B15" s="205"/>
      <c r="C15" s="206"/>
      <c r="D15" s="207"/>
      <c r="E15" s="208"/>
      <c r="F15" s="314"/>
      <c r="G15" s="206"/>
      <c r="H15" s="206"/>
      <c r="I15" s="206"/>
      <c r="J15" s="313"/>
    </row>
    <row r="16" spans="1:13" ht="12.75" customHeight="1" x14ac:dyDescent="0.25">
      <c r="A16" s="315"/>
      <c r="B16" s="205"/>
      <c r="C16" s="206"/>
      <c r="D16" s="207"/>
      <c r="E16" s="208"/>
      <c r="F16" s="314"/>
      <c r="G16" s="206"/>
      <c r="H16" s="206"/>
      <c r="I16" s="206"/>
      <c r="J16" s="313"/>
    </row>
    <row r="17" spans="1:10" ht="12.75" customHeight="1" x14ac:dyDescent="0.25">
      <c r="A17" s="315"/>
      <c r="B17" s="205"/>
      <c r="C17" s="206"/>
      <c r="D17" s="207"/>
      <c r="E17" s="208"/>
      <c r="F17" s="314"/>
      <c r="G17" s="206"/>
      <c r="H17" s="206"/>
      <c r="I17" s="206"/>
      <c r="J17" s="313"/>
    </row>
    <row r="18" spans="1:10" ht="12.75" customHeight="1" x14ac:dyDescent="0.25">
      <c r="A18" s="315"/>
      <c r="B18" s="205"/>
      <c r="C18" s="206"/>
      <c r="D18" s="207"/>
      <c r="E18" s="208"/>
      <c r="F18" s="314"/>
      <c r="G18" s="206"/>
      <c r="H18" s="206"/>
      <c r="I18" s="206"/>
      <c r="J18" s="313"/>
    </row>
    <row r="19" spans="1:10" ht="12.75" customHeight="1" x14ac:dyDescent="0.25">
      <c r="A19" s="315"/>
      <c r="B19" s="205"/>
      <c r="C19" s="206"/>
      <c r="D19" s="207"/>
      <c r="E19" s="208"/>
      <c r="F19" s="314"/>
      <c r="G19" s="206"/>
      <c r="H19" s="206"/>
      <c r="I19" s="206"/>
      <c r="J19" s="313"/>
    </row>
    <row r="20" spans="1:10" ht="12.75" customHeight="1" x14ac:dyDescent="0.25">
      <c r="A20" s="315"/>
      <c r="B20" s="205"/>
      <c r="C20" s="206"/>
      <c r="D20" s="207"/>
      <c r="E20" s="208"/>
      <c r="F20" s="314"/>
      <c r="G20" s="206"/>
      <c r="H20" s="206"/>
      <c r="I20" s="206"/>
      <c r="J20" s="313"/>
    </row>
    <row r="21" spans="1:10" ht="12.75" customHeight="1" x14ac:dyDescent="0.25">
      <c r="A21" s="315"/>
      <c r="B21" s="205"/>
      <c r="C21" s="206"/>
      <c r="D21" s="207"/>
      <c r="E21" s="208"/>
      <c r="F21" s="314"/>
      <c r="G21" s="206"/>
      <c r="H21" s="206"/>
      <c r="I21" s="206"/>
      <c r="J21" s="313"/>
    </row>
    <row r="22" spans="1:10" ht="12.75" customHeight="1" x14ac:dyDescent="0.25">
      <c r="A22" s="315"/>
      <c r="B22" s="205"/>
      <c r="C22" s="206"/>
      <c r="D22" s="207"/>
      <c r="E22" s="208"/>
      <c r="F22" s="314"/>
      <c r="G22" s="206"/>
      <c r="H22" s="206"/>
      <c r="I22" s="206"/>
      <c r="J22" s="313"/>
    </row>
    <row r="23" spans="1:10" ht="13.5" customHeight="1" thickBot="1" x14ac:dyDescent="0.3">
      <c r="A23" s="312"/>
      <c r="B23" s="311"/>
      <c r="C23" s="307"/>
      <c r="D23" s="310"/>
      <c r="E23" s="307"/>
      <c r="F23" s="309"/>
      <c r="G23" s="308"/>
      <c r="H23" s="307"/>
      <c r="I23" s="307"/>
      <c r="J23" s="306"/>
    </row>
    <row r="24" spans="1:10" x14ac:dyDescent="0.25">
      <c r="G24" s="305"/>
      <c r="H24" s="305"/>
    </row>
    <row r="25" spans="1:10" x14ac:dyDescent="0.25">
      <c r="A25" s="304" t="s">
        <v>2861</v>
      </c>
      <c r="B25" s="198" t="s">
        <v>2860</v>
      </c>
      <c r="C25" s="301"/>
      <c r="D25" s="301"/>
      <c r="G25" s="301"/>
      <c r="H25" s="301"/>
    </row>
    <row r="26" spans="1:10" x14ac:dyDescent="0.25">
      <c r="B26" s="198" t="s">
        <v>2859</v>
      </c>
      <c r="C26" s="303"/>
      <c r="D26" s="303"/>
      <c r="F26" s="302"/>
      <c r="H26" s="302"/>
    </row>
    <row r="27" spans="1:10" x14ac:dyDescent="0.25">
      <c r="B27" s="198" t="s">
        <v>2858</v>
      </c>
      <c r="C27" s="301"/>
      <c r="D27" s="301"/>
    </row>
    <row r="28" spans="1:10" ht="27.75" customHeight="1" x14ac:dyDescent="0.25">
      <c r="B28" s="700" t="s">
        <v>2857</v>
      </c>
      <c r="C28" s="700"/>
      <c r="D28" s="700"/>
      <c r="E28" s="700"/>
      <c r="F28" s="700"/>
      <c r="G28" s="700"/>
      <c r="H28" s="700"/>
      <c r="I28" s="700"/>
      <c r="J28" s="700"/>
    </row>
    <row r="29" spans="1:10" x14ac:dyDescent="0.25">
      <c r="B29" s="198" t="s">
        <v>2856</v>
      </c>
    </row>
    <row r="30" spans="1:10" x14ac:dyDescent="0.25">
      <c r="B30" s="198" t="s">
        <v>2855</v>
      </c>
    </row>
    <row r="31" spans="1:10" x14ac:dyDescent="0.25">
      <c r="B31" s="198" t="s">
        <v>2854</v>
      </c>
    </row>
    <row r="32" spans="1:10" x14ac:dyDescent="0.25">
      <c r="B32" s="300" t="s">
        <v>2853</v>
      </c>
      <c r="C32" s="300" t="s">
        <v>2852</v>
      </c>
    </row>
    <row r="33" spans="2:3" x14ac:dyDescent="0.25">
      <c r="B33" s="300" t="s">
        <v>2851</v>
      </c>
      <c r="C33" s="300" t="s">
        <v>2850</v>
      </c>
    </row>
    <row r="34" spans="2:3" x14ac:dyDescent="0.25">
      <c r="B34" s="300" t="s">
        <v>2849</v>
      </c>
      <c r="C34" s="300" t="s">
        <v>2848</v>
      </c>
    </row>
    <row r="35" spans="2:3" x14ac:dyDescent="0.25">
      <c r="B35" s="300" t="s">
        <v>2847</v>
      </c>
      <c r="C35" s="300" t="s">
        <v>2846</v>
      </c>
    </row>
    <row r="36" spans="2:3" x14ac:dyDescent="0.25">
      <c r="B36" s="300" t="s">
        <v>2845</v>
      </c>
      <c r="C36" s="300" t="s">
        <v>2844</v>
      </c>
    </row>
  </sheetData>
  <mergeCells count="15">
    <mergeCell ref="K6:K7"/>
    <mergeCell ref="B28:J28"/>
    <mergeCell ref="A1:J1"/>
    <mergeCell ref="A3:J3"/>
    <mergeCell ref="A4:J4"/>
    <mergeCell ref="A6:A7"/>
    <mergeCell ref="B6:B7"/>
    <mergeCell ref="C6:C7"/>
    <mergeCell ref="D6:D7"/>
    <mergeCell ref="E6:E7"/>
    <mergeCell ref="F6:F7"/>
    <mergeCell ref="G6:G7"/>
    <mergeCell ref="H6:H7"/>
    <mergeCell ref="I6:I7"/>
    <mergeCell ref="J6:J7"/>
  </mergeCells>
  <printOptions horizontalCentered="1"/>
  <pageMargins left="0" right="0" top="0.47244094488188981" bottom="0" header="0" footer="0"/>
  <pageSetup scale="85" orientation="landscape" r:id="rId1"/>
  <headerFooter>
    <oddHeader>&amp;LNotas a los Estados Financieros&amp;R7.GA.8.1</oddHeader>
    <oddFooter>&amp;C"Bajo protesta de decir verdad declaramos que los Estados Financieros y sus Notas, son razonablemente correctos y son responsabilidad del emisor"&amp;R&amp;P/&amp;N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33"/>
  <sheetViews>
    <sheetView view="pageLayout" zoomScaleNormal="100" workbookViewId="0">
      <selection activeCell="E5" sqref="E5"/>
    </sheetView>
  </sheetViews>
  <sheetFormatPr baseColWidth="10" defaultColWidth="11.44140625" defaultRowHeight="13.2" x14ac:dyDescent="0.25"/>
  <cols>
    <col min="1" max="1" width="6.21875" style="198" customWidth="1"/>
    <col min="2" max="2" width="12.5546875" style="198" customWidth="1"/>
    <col min="3" max="3" width="14.109375" style="198" customWidth="1"/>
    <col min="4" max="4" width="30.44140625" style="198" customWidth="1"/>
    <col min="5" max="5" width="20.109375" style="198" customWidth="1"/>
    <col min="6" max="6" width="17.6640625" style="198" customWidth="1"/>
    <col min="7" max="7" width="7.109375" style="198" customWidth="1"/>
    <col min="8" max="16384" width="11.44140625" style="198"/>
  </cols>
  <sheetData>
    <row r="1" spans="2:6" ht="30.75" customHeight="1" x14ac:dyDescent="0.25">
      <c r="C1" s="502" t="s">
        <v>318</v>
      </c>
      <c r="D1" s="502"/>
      <c r="E1" s="502"/>
      <c r="F1" s="731"/>
    </row>
    <row r="2" spans="2:6" ht="13.8" x14ac:dyDescent="0.25">
      <c r="B2" s="199"/>
      <c r="C2" s="199"/>
      <c r="D2" s="342"/>
      <c r="E2" s="342"/>
      <c r="F2" s="342"/>
    </row>
    <row r="3" spans="2:6" ht="13.8" x14ac:dyDescent="0.25">
      <c r="B3" s="625" t="s">
        <v>412</v>
      </c>
      <c r="C3" s="625"/>
      <c r="D3" s="625"/>
      <c r="E3" s="625"/>
      <c r="F3" s="625"/>
    </row>
    <row r="4" spans="2:6" ht="15.75" customHeight="1" x14ac:dyDescent="0.25">
      <c r="B4" s="625" t="s">
        <v>4441</v>
      </c>
      <c r="C4" s="625"/>
      <c r="D4" s="625"/>
      <c r="E4" s="625"/>
      <c r="F4" s="625"/>
    </row>
    <row r="5" spans="2:6" ht="14.4" thickBot="1" x14ac:dyDescent="0.3">
      <c r="B5" s="343"/>
      <c r="C5" s="343"/>
      <c r="D5" s="343"/>
      <c r="E5" s="343"/>
      <c r="F5" s="343"/>
    </row>
    <row r="6" spans="2:6" s="200" customFormat="1" x14ac:dyDescent="0.3">
      <c r="B6" s="701" t="s">
        <v>2</v>
      </c>
      <c r="C6" s="703" t="s">
        <v>413</v>
      </c>
      <c r="D6" s="703" t="s">
        <v>414</v>
      </c>
      <c r="E6" s="703" t="s">
        <v>415</v>
      </c>
      <c r="F6" s="707" t="s">
        <v>416</v>
      </c>
    </row>
    <row r="7" spans="2:6" s="200" customFormat="1" x14ac:dyDescent="0.3">
      <c r="B7" s="702"/>
      <c r="C7" s="704"/>
      <c r="D7" s="704"/>
      <c r="E7" s="704"/>
      <c r="F7" s="708"/>
    </row>
    <row r="8" spans="2:6" ht="12.75" customHeight="1" x14ac:dyDescent="0.25">
      <c r="B8" s="201"/>
      <c r="C8" s="201"/>
      <c r="D8" s="202"/>
      <c r="E8" s="203"/>
      <c r="F8" s="204"/>
    </row>
    <row r="9" spans="2:6" ht="12.75" customHeight="1" x14ac:dyDescent="0.25">
      <c r="B9" s="205"/>
      <c r="C9" s="205"/>
      <c r="D9" s="206"/>
      <c r="E9" s="207"/>
      <c r="F9" s="208"/>
    </row>
    <row r="10" spans="2:6" ht="12.75" customHeight="1" x14ac:dyDescent="0.25">
      <c r="B10" s="205"/>
      <c r="C10" s="205"/>
      <c r="D10" s="206"/>
      <c r="E10" s="207"/>
      <c r="F10" s="208"/>
    </row>
    <row r="11" spans="2:6" ht="12.75" customHeight="1" x14ac:dyDescent="0.25">
      <c r="B11" s="205"/>
      <c r="C11" s="205"/>
      <c r="D11" s="206"/>
      <c r="E11" s="207"/>
      <c r="F11" s="208"/>
    </row>
    <row r="12" spans="2:6" ht="12.75" customHeight="1" x14ac:dyDescent="0.25">
      <c r="B12" s="205"/>
      <c r="C12" s="205"/>
      <c r="D12" s="206"/>
      <c r="E12" s="207"/>
      <c r="F12" s="208"/>
    </row>
    <row r="13" spans="2:6" ht="12.75" customHeight="1" x14ac:dyDescent="0.25">
      <c r="B13" s="205"/>
      <c r="C13" s="205"/>
      <c r="D13" s="206"/>
      <c r="E13" s="207"/>
      <c r="F13" s="208"/>
    </row>
    <row r="14" spans="2:6" ht="12.75" customHeight="1" x14ac:dyDescent="0.25">
      <c r="B14" s="205"/>
      <c r="C14" s="205"/>
      <c r="D14" s="206"/>
      <c r="E14" s="207"/>
      <c r="F14" s="208"/>
    </row>
    <row r="15" spans="2:6" ht="12.75" customHeight="1" x14ac:dyDescent="0.25">
      <c r="B15" s="205"/>
      <c r="C15" s="205"/>
      <c r="D15" s="206"/>
      <c r="E15" s="207"/>
      <c r="F15" s="208"/>
    </row>
    <row r="16" spans="2:6" ht="12.75" customHeight="1" x14ac:dyDescent="0.25">
      <c r="B16" s="205"/>
      <c r="C16" s="205"/>
      <c r="D16" s="206"/>
      <c r="E16" s="207"/>
      <c r="F16" s="208"/>
    </row>
    <row r="17" spans="2:6" ht="12.75" customHeight="1" x14ac:dyDescent="0.25">
      <c r="B17" s="205"/>
      <c r="C17" s="205"/>
      <c r="D17" s="206"/>
      <c r="E17" s="207"/>
      <c r="F17" s="208"/>
    </row>
    <row r="18" spans="2:6" ht="12.75" customHeight="1" x14ac:dyDescent="0.25">
      <c r="B18" s="205"/>
      <c r="C18" s="205"/>
      <c r="D18" s="206"/>
      <c r="E18" s="207"/>
      <c r="F18" s="208"/>
    </row>
    <row r="19" spans="2:6" ht="12.75" customHeight="1" x14ac:dyDescent="0.25">
      <c r="B19" s="205"/>
      <c r="C19" s="205"/>
      <c r="D19" s="206"/>
      <c r="E19" s="207"/>
      <c r="F19" s="208"/>
    </row>
    <row r="20" spans="2:6" ht="12.75" customHeight="1" x14ac:dyDescent="0.25">
      <c r="B20" s="205"/>
      <c r="C20" s="205"/>
      <c r="D20" s="206"/>
      <c r="E20" s="207"/>
      <c r="F20" s="208"/>
    </row>
    <row r="21" spans="2:6" ht="12.75" customHeight="1" x14ac:dyDescent="0.25">
      <c r="B21" s="205"/>
      <c r="C21" s="205"/>
      <c r="D21" s="206"/>
      <c r="E21" s="207"/>
      <c r="F21" s="208"/>
    </row>
    <row r="22" spans="2:6" ht="12.75" customHeight="1" x14ac:dyDescent="0.25">
      <c r="B22" s="205"/>
      <c r="C22" s="205"/>
      <c r="D22" s="206"/>
      <c r="E22" s="207"/>
      <c r="F22" s="208"/>
    </row>
    <row r="23" spans="2:6" ht="12.75" customHeight="1" x14ac:dyDescent="0.25">
      <c r="B23" s="205"/>
      <c r="C23" s="205"/>
      <c r="D23" s="206"/>
      <c r="E23" s="207"/>
      <c r="F23" s="208"/>
    </row>
    <row r="24" spans="2:6" ht="12.75" customHeight="1" x14ac:dyDescent="0.25">
      <c r="B24" s="205"/>
      <c r="C24" s="205"/>
      <c r="D24" s="206"/>
      <c r="E24" s="207"/>
      <c r="F24" s="208"/>
    </row>
    <row r="25" spans="2:6" ht="12.75" customHeight="1" x14ac:dyDescent="0.25">
      <c r="B25" s="205"/>
      <c r="C25" s="205"/>
      <c r="D25" s="206"/>
      <c r="E25" s="207"/>
      <c r="F25" s="208"/>
    </row>
    <row r="26" spans="2:6" ht="12.75" customHeight="1" x14ac:dyDescent="0.25">
      <c r="B26" s="205"/>
      <c r="C26" s="205"/>
      <c r="D26" s="206"/>
      <c r="E26" s="207"/>
      <c r="F26" s="208"/>
    </row>
    <row r="27" spans="2:6" ht="12.75" customHeight="1" x14ac:dyDescent="0.25">
      <c r="B27" s="205"/>
      <c r="C27" s="205"/>
      <c r="D27" s="206"/>
      <c r="E27" s="207"/>
      <c r="F27" s="208"/>
    </row>
    <row r="28" spans="2:6" ht="13.8" thickBot="1" x14ac:dyDescent="0.3">
      <c r="B28" s="209"/>
      <c r="C28" s="209"/>
      <c r="D28" s="210"/>
      <c r="E28" s="211"/>
      <c r="F28" s="210"/>
    </row>
    <row r="29" spans="2:6" ht="21" customHeight="1" x14ac:dyDescent="0.25">
      <c r="B29" s="709"/>
      <c r="C29" s="709"/>
      <c r="D29" s="709"/>
      <c r="E29" s="709"/>
      <c r="F29" s="709"/>
    </row>
    <row r="30" spans="2:6" ht="21" customHeight="1" x14ac:dyDescent="0.25">
      <c r="B30" s="710"/>
      <c r="C30" s="710"/>
      <c r="D30" s="710"/>
      <c r="E30" s="710"/>
      <c r="F30" s="710"/>
    </row>
    <row r="31" spans="2:6" ht="12.75" customHeight="1" x14ac:dyDescent="0.25">
      <c r="B31" s="212"/>
      <c r="C31" s="212"/>
      <c r="D31" s="212"/>
      <c r="E31" s="212"/>
      <c r="F31" s="212"/>
    </row>
    <row r="32" spans="2:6" ht="12.75" customHeight="1" x14ac:dyDescent="0.25">
      <c r="B32" s="212"/>
      <c r="C32" s="212"/>
      <c r="D32" s="212"/>
      <c r="E32" s="212"/>
      <c r="F32" s="212"/>
    </row>
    <row r="33" spans="2:6" ht="14.4" x14ac:dyDescent="0.25">
      <c r="B33" s="213"/>
      <c r="C33" s="213"/>
      <c r="D33" s="213"/>
      <c r="E33" s="213"/>
      <c r="F33" s="213"/>
    </row>
  </sheetData>
  <mergeCells count="9">
    <mergeCell ref="C1:E1"/>
    <mergeCell ref="B29:F30"/>
    <mergeCell ref="B3:F3"/>
    <mergeCell ref="B4:F4"/>
    <mergeCell ref="B6:B7"/>
    <mergeCell ref="C6:C7"/>
    <mergeCell ref="D6:D7"/>
    <mergeCell ref="E6:E7"/>
    <mergeCell ref="F6:F7"/>
  </mergeCells>
  <printOptions horizontalCentered="1"/>
  <pageMargins left="0" right="0" top="0.47244094488188981" bottom="0" header="0" footer="0"/>
  <pageSetup orientation="portrait" r:id="rId1"/>
  <headerFooter>
    <oddHeader>&amp;LNotas a los Estados Financieros&amp;R7.GA.8.2</oddHeader>
    <oddFooter>&amp;C"Bajo protesta de decir verdad declaramos que los Estados Financieros y sus Notas, son razonablemente correctos y son responsabilidad del emisor"&amp;R&amp;P/&amp;N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30"/>
  <sheetViews>
    <sheetView view="pageLayout" zoomScaleNormal="100" workbookViewId="0">
      <selection activeCell="G12" sqref="G12"/>
    </sheetView>
  </sheetViews>
  <sheetFormatPr baseColWidth="10" defaultRowHeight="14.4" x14ac:dyDescent="0.3"/>
  <cols>
    <col min="1" max="1" width="6.44140625" customWidth="1"/>
  </cols>
  <sheetData>
    <row r="1" spans="2:9" ht="44.25" customHeight="1" x14ac:dyDescent="0.3">
      <c r="B1" s="324"/>
      <c r="C1" s="502" t="s">
        <v>363</v>
      </c>
      <c r="D1" s="502"/>
      <c r="E1" s="502"/>
      <c r="F1" s="502"/>
      <c r="G1" s="502"/>
      <c r="H1" s="502"/>
      <c r="I1" s="250"/>
    </row>
    <row r="2" spans="2:9" x14ac:dyDescent="0.3">
      <c r="B2" s="503" t="s">
        <v>319</v>
      </c>
      <c r="C2" s="503"/>
      <c r="D2" s="503"/>
      <c r="E2" s="503"/>
      <c r="F2" s="503"/>
      <c r="G2" s="503"/>
      <c r="H2" s="503"/>
      <c r="I2" s="503"/>
    </row>
    <row r="3" spans="2:9" x14ac:dyDescent="0.3">
      <c r="B3" s="503" t="s">
        <v>417</v>
      </c>
      <c r="C3" s="503"/>
      <c r="D3" s="503"/>
      <c r="E3" s="503"/>
      <c r="F3" s="503"/>
      <c r="G3" s="503"/>
      <c r="H3" s="503"/>
      <c r="I3" s="503"/>
    </row>
    <row r="4" spans="2:9" x14ac:dyDescent="0.3">
      <c r="B4" s="324"/>
      <c r="C4" s="324"/>
      <c r="D4" s="534" t="s">
        <v>4394</v>
      </c>
      <c r="E4" s="534"/>
      <c r="F4" s="534"/>
      <c r="G4" s="534"/>
      <c r="H4" s="324"/>
      <c r="I4" s="324"/>
    </row>
    <row r="5" spans="2:9" ht="15" thickBot="1" x14ac:dyDescent="0.35">
      <c r="B5" s="20"/>
      <c r="C5" s="20"/>
      <c r="D5" s="20"/>
      <c r="E5" s="20"/>
      <c r="F5" s="20"/>
      <c r="G5" s="20"/>
      <c r="H5" s="20"/>
      <c r="I5" s="20"/>
    </row>
    <row r="6" spans="2:9" x14ac:dyDescent="0.3">
      <c r="B6" s="21"/>
      <c r="C6" s="22"/>
      <c r="D6" s="22"/>
      <c r="E6" s="22"/>
      <c r="F6" s="22"/>
      <c r="G6" s="22"/>
      <c r="H6" s="22"/>
      <c r="I6" s="23"/>
    </row>
    <row r="7" spans="2:9" x14ac:dyDescent="0.3">
      <c r="B7" s="24"/>
      <c r="C7" s="25"/>
      <c r="D7" s="25"/>
      <c r="E7" s="25"/>
      <c r="F7" s="25"/>
      <c r="G7" s="25"/>
      <c r="H7" s="25"/>
      <c r="I7" s="26"/>
    </row>
    <row r="8" spans="2:9" x14ac:dyDescent="0.3">
      <c r="B8" s="24"/>
      <c r="C8" s="25"/>
      <c r="D8" s="25"/>
      <c r="E8" s="25"/>
      <c r="F8" s="25"/>
      <c r="G8" s="25"/>
      <c r="H8" s="25"/>
      <c r="I8" s="26"/>
    </row>
    <row r="9" spans="2:9" x14ac:dyDescent="0.3">
      <c r="B9" s="24"/>
      <c r="C9" s="25"/>
      <c r="D9" s="25"/>
      <c r="E9" s="25"/>
      <c r="F9" s="25"/>
      <c r="G9" s="25"/>
      <c r="H9" s="25"/>
      <c r="I9" s="26"/>
    </row>
    <row r="10" spans="2:9" ht="39.75" customHeight="1" x14ac:dyDescent="0.3">
      <c r="B10" s="687" t="s">
        <v>418</v>
      </c>
      <c r="C10" s="688"/>
      <c r="D10" s="688"/>
      <c r="E10" s="688"/>
      <c r="F10" s="688"/>
      <c r="G10" s="688"/>
      <c r="H10" s="688"/>
      <c r="I10" s="689"/>
    </row>
    <row r="11" spans="2:9" x14ac:dyDescent="0.3">
      <c r="B11" s="193"/>
      <c r="C11" s="194"/>
      <c r="D11" s="194"/>
      <c r="E11" s="194"/>
      <c r="F11" s="194"/>
      <c r="G11" s="194"/>
      <c r="H11" s="194"/>
      <c r="I11" s="195"/>
    </row>
    <row r="12" spans="2:9" x14ac:dyDescent="0.3">
      <c r="B12" s="24"/>
      <c r="C12" s="25"/>
      <c r="D12" s="25"/>
      <c r="E12" s="25"/>
      <c r="F12" s="25"/>
      <c r="G12" s="25"/>
      <c r="H12" s="25"/>
      <c r="I12" s="26"/>
    </row>
    <row r="13" spans="2:9" x14ac:dyDescent="0.3">
      <c r="B13" s="24"/>
      <c r="C13" s="25"/>
      <c r="D13" s="25"/>
      <c r="E13" s="25"/>
      <c r="F13" s="25"/>
      <c r="G13" s="25"/>
      <c r="H13" s="25"/>
      <c r="I13" s="26"/>
    </row>
    <row r="14" spans="2:9" x14ac:dyDescent="0.3">
      <c r="B14" s="24"/>
      <c r="C14" s="25"/>
      <c r="D14" s="25"/>
      <c r="E14" s="25"/>
      <c r="F14" s="25"/>
      <c r="G14" s="25"/>
      <c r="H14" s="25"/>
      <c r="I14" s="26"/>
    </row>
    <row r="15" spans="2:9" x14ac:dyDescent="0.3">
      <c r="B15" s="24"/>
      <c r="C15" s="25"/>
      <c r="D15" s="25"/>
      <c r="E15" s="25"/>
      <c r="F15" s="25"/>
      <c r="G15" s="25"/>
      <c r="H15" s="25"/>
      <c r="I15" s="26"/>
    </row>
    <row r="16" spans="2:9" x14ac:dyDescent="0.3">
      <c r="B16" s="24"/>
      <c r="C16" s="25"/>
      <c r="D16" s="25"/>
      <c r="E16" s="25"/>
      <c r="F16" s="25"/>
      <c r="G16" s="25"/>
      <c r="H16" s="25"/>
      <c r="I16" s="26"/>
    </row>
    <row r="17" spans="2:9" x14ac:dyDescent="0.3">
      <c r="B17" s="24"/>
      <c r="C17" s="25"/>
      <c r="D17" s="25"/>
      <c r="E17" s="25"/>
      <c r="F17" s="25"/>
      <c r="G17" s="25"/>
      <c r="H17" s="25"/>
      <c r="I17" s="26"/>
    </row>
    <row r="18" spans="2:9" x14ac:dyDescent="0.3">
      <c r="B18" s="24"/>
      <c r="C18" s="25"/>
      <c r="D18" s="25"/>
      <c r="E18" s="25"/>
      <c r="F18" s="25"/>
      <c r="G18" s="25"/>
      <c r="H18" s="25"/>
      <c r="I18" s="26"/>
    </row>
    <row r="19" spans="2:9" x14ac:dyDescent="0.3">
      <c r="B19" s="24"/>
      <c r="C19" s="25"/>
      <c r="D19" s="25"/>
      <c r="E19" s="25"/>
      <c r="F19" s="25"/>
      <c r="G19" s="25"/>
      <c r="H19" s="25"/>
      <c r="I19" s="26"/>
    </row>
    <row r="20" spans="2:9" x14ac:dyDescent="0.3">
      <c r="B20" s="24"/>
      <c r="C20" s="25"/>
      <c r="D20" s="25"/>
      <c r="E20" s="25"/>
      <c r="F20" s="25"/>
      <c r="G20" s="25"/>
      <c r="H20" s="25"/>
      <c r="I20" s="26"/>
    </row>
    <row r="21" spans="2:9" x14ac:dyDescent="0.3">
      <c r="B21" s="24"/>
      <c r="C21" s="25"/>
      <c r="D21" s="25"/>
      <c r="E21" s="25"/>
      <c r="F21" s="25"/>
      <c r="G21" s="25"/>
      <c r="H21" s="25"/>
      <c r="I21" s="26"/>
    </row>
    <row r="22" spans="2:9" x14ac:dyDescent="0.3">
      <c r="B22" s="24"/>
      <c r="C22" s="25"/>
      <c r="D22" s="25"/>
      <c r="E22" s="25"/>
      <c r="F22" s="25"/>
      <c r="G22" s="25"/>
      <c r="H22" s="25"/>
      <c r="I22" s="26"/>
    </row>
    <row r="23" spans="2:9" x14ac:dyDescent="0.3">
      <c r="B23" s="24"/>
      <c r="C23" s="25"/>
      <c r="D23" s="25"/>
      <c r="E23" s="25"/>
      <c r="F23" s="25"/>
      <c r="G23" s="25"/>
      <c r="H23" s="25"/>
      <c r="I23" s="26"/>
    </row>
    <row r="24" spans="2:9" x14ac:dyDescent="0.3">
      <c r="B24" s="24"/>
      <c r="C24" s="25"/>
      <c r="D24" s="25"/>
      <c r="E24" s="25"/>
      <c r="F24" s="25"/>
      <c r="G24" s="25"/>
      <c r="H24" s="25"/>
      <c r="I24" s="26"/>
    </row>
    <row r="25" spans="2:9" x14ac:dyDescent="0.3">
      <c r="B25" s="24"/>
      <c r="C25" s="25"/>
      <c r="D25" s="25"/>
      <c r="E25" s="25"/>
      <c r="F25" s="25"/>
      <c r="G25" s="25"/>
      <c r="H25" s="25"/>
      <c r="I25" s="26"/>
    </row>
    <row r="26" spans="2:9" x14ac:dyDescent="0.3">
      <c r="B26" s="24"/>
      <c r="C26" s="25"/>
      <c r="D26" s="25"/>
      <c r="E26" s="25"/>
      <c r="F26" s="25"/>
      <c r="G26" s="25"/>
      <c r="H26" s="25"/>
      <c r="I26" s="26"/>
    </row>
    <row r="27" spans="2:9" x14ac:dyDescent="0.3">
      <c r="B27" s="24"/>
      <c r="C27" s="25"/>
      <c r="D27" s="25"/>
      <c r="E27" s="25"/>
      <c r="F27" s="25"/>
      <c r="G27" s="25"/>
      <c r="H27" s="25"/>
      <c r="I27" s="26"/>
    </row>
    <row r="28" spans="2:9" ht="15" thickBot="1" x14ac:dyDescent="0.35">
      <c r="B28" s="27"/>
      <c r="C28" s="28"/>
      <c r="D28" s="28"/>
      <c r="E28" s="28"/>
      <c r="F28" s="28"/>
      <c r="G28" s="28"/>
      <c r="H28" s="28"/>
      <c r="I28" s="29"/>
    </row>
    <row r="29" spans="2:9" s="198" customFormat="1" ht="21" customHeight="1" x14ac:dyDescent="0.25">
      <c r="B29" s="711"/>
      <c r="C29" s="711"/>
      <c r="D29" s="711"/>
      <c r="E29" s="711"/>
      <c r="F29" s="711"/>
      <c r="G29" s="711"/>
      <c r="H29" s="711"/>
      <c r="I29" s="711"/>
    </row>
    <row r="30" spans="2:9" s="198" customFormat="1" ht="21" customHeight="1" x14ac:dyDescent="0.25">
      <c r="B30" s="712"/>
      <c r="C30" s="712"/>
      <c r="D30" s="712"/>
      <c r="E30" s="712"/>
      <c r="F30" s="712"/>
      <c r="G30" s="712"/>
      <c r="H30" s="712"/>
      <c r="I30" s="712"/>
    </row>
  </sheetData>
  <mergeCells count="6">
    <mergeCell ref="B29:I30"/>
    <mergeCell ref="C1:H1"/>
    <mergeCell ref="B2:I2"/>
    <mergeCell ref="B3:I3"/>
    <mergeCell ref="D4:G4"/>
    <mergeCell ref="B10:I10"/>
  </mergeCells>
  <pageMargins left="0" right="0" top="0.4453125" bottom="0" header="0" footer="0"/>
  <pageSetup orientation="portrait" r:id="rId1"/>
  <headerFooter>
    <oddHeader>&amp;LNotas a los Estados Financieros&amp;R7.GA.9</oddHeader>
    <oddFooter>&amp;C"Bajo protesta de decir verdad declaramos que los Estados Financieros y sus Notas, son razonablemente correctos y son responsabilidad del emisor"&amp;R&amp;P/&amp;N</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7"/>
  <sheetViews>
    <sheetView zoomScale="85" zoomScaleNormal="85" workbookViewId="0">
      <selection activeCell="J28" sqref="J28"/>
    </sheetView>
  </sheetViews>
  <sheetFormatPr baseColWidth="10" defaultColWidth="11.44140625" defaultRowHeight="10.199999999999999" x14ac:dyDescent="0.2"/>
  <cols>
    <col min="1" max="1" width="53.6640625" style="215" customWidth="1"/>
    <col min="2" max="7" width="12.88671875" style="214" bestFit="1" customWidth="1"/>
    <col min="8" max="9" width="12.88671875" style="214" customWidth="1"/>
    <col min="10" max="10" width="12.88671875" style="214" bestFit="1" customWidth="1"/>
    <col min="11" max="11" width="4" style="214" customWidth="1"/>
    <col min="12" max="12" width="4.33203125" style="214" customWidth="1"/>
    <col min="13" max="13" width="5.109375" style="214" customWidth="1"/>
    <col min="14" max="14" width="14.109375" style="214" bestFit="1" customWidth="1"/>
    <col min="15" max="15" width="11.44140625" style="214"/>
    <col min="16" max="16" width="14.109375" style="214" bestFit="1" customWidth="1"/>
    <col min="17" max="16384" width="11.44140625" style="214"/>
  </cols>
  <sheetData>
    <row r="1" spans="1:16" ht="12" x14ac:dyDescent="0.25">
      <c r="N1" s="289"/>
    </row>
    <row r="2" spans="1:16" ht="13.8" x14ac:dyDescent="0.25">
      <c r="A2" s="713" t="s">
        <v>419</v>
      </c>
      <c r="B2" s="713"/>
      <c r="C2" s="713"/>
      <c r="D2" s="713"/>
      <c r="E2" s="713"/>
      <c r="F2" s="713"/>
      <c r="G2" s="713"/>
      <c r="H2" s="713"/>
      <c r="I2" s="713"/>
      <c r="J2" s="713"/>
      <c r="K2" s="713"/>
      <c r="L2" s="713"/>
      <c r="M2" s="713"/>
      <c r="N2" s="713"/>
    </row>
    <row r="3" spans="1:16" ht="13.8" x14ac:dyDescent="0.25">
      <c r="A3" s="713" t="s">
        <v>420</v>
      </c>
      <c r="B3" s="713"/>
      <c r="C3" s="713"/>
      <c r="D3" s="713"/>
      <c r="E3" s="713"/>
      <c r="F3" s="713"/>
      <c r="G3" s="713"/>
      <c r="H3" s="713"/>
      <c r="I3" s="713"/>
      <c r="J3" s="713"/>
      <c r="K3" s="713"/>
      <c r="L3" s="713"/>
      <c r="M3" s="713"/>
      <c r="N3" s="713"/>
    </row>
    <row r="4" spans="1:16" ht="13.8" x14ac:dyDescent="0.25">
      <c r="A4" s="713" t="s">
        <v>4442</v>
      </c>
      <c r="B4" s="713"/>
      <c r="C4" s="713"/>
      <c r="D4" s="713"/>
      <c r="E4" s="713"/>
      <c r="F4" s="713"/>
      <c r="G4" s="713"/>
      <c r="H4" s="713"/>
      <c r="I4" s="713"/>
      <c r="J4" s="713"/>
      <c r="K4" s="713"/>
      <c r="L4" s="713"/>
      <c r="M4" s="713"/>
      <c r="N4" s="713"/>
    </row>
    <row r="5" spans="1:16" ht="15" customHeight="1" x14ac:dyDescent="0.25">
      <c r="B5" s="715"/>
      <c r="C5" s="715"/>
      <c r="D5" s="715"/>
      <c r="E5" s="715"/>
      <c r="F5" s="715"/>
      <c r="G5" s="217"/>
    </row>
    <row r="6" spans="1:16" ht="13.8" x14ac:dyDescent="0.25">
      <c r="C6" s="218"/>
      <c r="D6" s="218"/>
      <c r="E6" s="218"/>
      <c r="F6" s="218"/>
      <c r="G6" s="219"/>
    </row>
    <row r="7" spans="1:16" s="222" customFormat="1" ht="13.8" x14ac:dyDescent="0.3">
      <c r="A7" s="220" t="s">
        <v>421</v>
      </c>
      <c r="B7" s="221" t="s">
        <v>422</v>
      </c>
      <c r="C7" s="221" t="s">
        <v>423</v>
      </c>
      <c r="D7" s="221" t="s">
        <v>424</v>
      </c>
      <c r="E7" s="221" t="s">
        <v>425</v>
      </c>
      <c r="F7" s="221" t="s">
        <v>426</v>
      </c>
      <c r="G7" s="221" t="s">
        <v>427</v>
      </c>
      <c r="H7" s="412" t="s">
        <v>428</v>
      </c>
      <c r="I7" s="412" t="s">
        <v>429</v>
      </c>
      <c r="J7" s="412" t="s">
        <v>430</v>
      </c>
      <c r="K7" s="412" t="s">
        <v>431</v>
      </c>
      <c r="L7" s="412" t="s">
        <v>432</v>
      </c>
      <c r="M7" s="412" t="s">
        <v>433</v>
      </c>
      <c r="N7" s="221" t="s">
        <v>244</v>
      </c>
    </row>
    <row r="8" spans="1:16" s="222" customFormat="1" ht="13.8" x14ac:dyDescent="0.3">
      <c r="A8" s="223" t="s">
        <v>434</v>
      </c>
      <c r="B8" s="224"/>
      <c r="C8" s="224"/>
      <c r="D8" s="224"/>
      <c r="E8" s="224"/>
      <c r="F8" s="224"/>
      <c r="G8" s="225"/>
      <c r="H8" s="225"/>
      <c r="I8" s="225"/>
      <c r="J8" s="225"/>
      <c r="K8" s="225"/>
      <c r="L8" s="225"/>
      <c r="M8" s="225"/>
      <c r="N8" s="225"/>
    </row>
    <row r="9" spans="1:16" s="222" customFormat="1" ht="13.8" x14ac:dyDescent="0.3">
      <c r="A9" s="223" t="s">
        <v>435</v>
      </c>
      <c r="B9" s="224"/>
      <c r="C9" s="224"/>
      <c r="D9" s="224"/>
      <c r="E9" s="224"/>
      <c r="F9" s="224"/>
      <c r="G9" s="224"/>
      <c r="H9" s="224"/>
      <c r="I9" s="224"/>
      <c r="J9" s="224"/>
      <c r="K9" s="224"/>
      <c r="L9" s="224"/>
      <c r="M9" s="224"/>
      <c r="N9" s="226"/>
    </row>
    <row r="10" spans="1:16" s="222" customFormat="1" ht="13.8" x14ac:dyDescent="0.3">
      <c r="A10" s="227" t="s">
        <v>436</v>
      </c>
      <c r="B10" s="224"/>
      <c r="C10" s="224"/>
      <c r="D10" s="224"/>
      <c r="E10" s="224"/>
      <c r="F10" s="224"/>
      <c r="G10" s="225"/>
      <c r="H10" s="225"/>
      <c r="I10" s="225"/>
      <c r="J10" s="225"/>
      <c r="K10" s="225"/>
      <c r="L10" s="225"/>
      <c r="M10" s="225"/>
      <c r="N10" s="228"/>
    </row>
    <row r="11" spans="1:16" s="222" customFormat="1" ht="13.8" x14ac:dyDescent="0.3">
      <c r="A11" s="229" t="s">
        <v>437</v>
      </c>
      <c r="B11" s="224"/>
      <c r="C11" s="224"/>
      <c r="D11" s="224"/>
      <c r="E11" s="224"/>
      <c r="F11" s="224"/>
      <c r="G11" s="224"/>
      <c r="H11" s="224"/>
      <c r="I11" s="224"/>
      <c r="J11" s="224"/>
      <c r="K11" s="224"/>
      <c r="L11" s="224"/>
      <c r="M11" s="224"/>
      <c r="N11" s="226"/>
    </row>
    <row r="12" spans="1:16" s="222" customFormat="1" ht="13.8" x14ac:dyDescent="0.3">
      <c r="A12" s="227" t="s">
        <v>438</v>
      </c>
      <c r="B12" s="230">
        <v>22221</v>
      </c>
      <c r="C12" s="230">
        <v>20201</v>
      </c>
      <c r="D12" s="230">
        <v>18053</v>
      </c>
      <c r="E12" s="230">
        <v>6309.09</v>
      </c>
      <c r="F12" s="230">
        <v>4169.25</v>
      </c>
      <c r="G12" s="231">
        <v>6621.7</v>
      </c>
      <c r="H12" s="231">
        <v>4269.87</v>
      </c>
      <c r="I12" s="231">
        <v>1427.01</v>
      </c>
      <c r="J12" s="231">
        <v>3569.65</v>
      </c>
      <c r="K12" s="231"/>
      <c r="L12" s="231"/>
      <c r="M12" s="231"/>
      <c r="N12" s="232">
        <f>SUM(B12:M12)</f>
        <v>86841.569999999978</v>
      </c>
      <c r="P12" s="233"/>
    </row>
    <row r="13" spans="1:16" s="222" customFormat="1" ht="13.8" x14ac:dyDescent="0.3">
      <c r="A13" s="227" t="s">
        <v>439</v>
      </c>
      <c r="B13" s="230"/>
      <c r="C13" s="230"/>
      <c r="D13" s="230"/>
      <c r="E13" s="230"/>
      <c r="F13" s="230"/>
      <c r="G13" s="231"/>
      <c r="H13" s="231"/>
      <c r="I13" s="231"/>
      <c r="J13" s="231"/>
      <c r="K13" s="231"/>
      <c r="L13" s="231"/>
      <c r="M13" s="231"/>
      <c r="N13" s="232"/>
    </row>
    <row r="14" spans="1:16" s="234" customFormat="1" ht="13.8" x14ac:dyDescent="0.3">
      <c r="A14" s="227" t="s">
        <v>440</v>
      </c>
      <c r="B14" s="230">
        <v>24760906.48</v>
      </c>
      <c r="C14" s="230">
        <v>21916254.48</v>
      </c>
      <c r="D14" s="230">
        <v>21170614.399999999</v>
      </c>
      <c r="E14" s="230">
        <v>20925447.48</v>
      </c>
      <c r="F14" s="230">
        <v>25139826.48</v>
      </c>
      <c r="G14" s="231">
        <v>21919546.48</v>
      </c>
      <c r="H14" s="231">
        <v>22234638.800000001</v>
      </c>
      <c r="I14" s="231">
        <v>22304458.059999999</v>
      </c>
      <c r="J14" s="231">
        <v>22401879.960000001</v>
      </c>
      <c r="K14" s="231"/>
      <c r="L14" s="231"/>
      <c r="M14" s="231"/>
      <c r="N14" s="232">
        <f>SUM(B14:M14)</f>
        <v>202773572.62000003</v>
      </c>
      <c r="P14" s="235"/>
    </row>
    <row r="15" spans="1:16" s="234" customFormat="1" ht="13.8" x14ac:dyDescent="0.3">
      <c r="A15" s="227" t="s">
        <v>441</v>
      </c>
      <c r="B15" s="230"/>
      <c r="C15" s="230"/>
      <c r="D15" s="230"/>
      <c r="E15" s="230"/>
      <c r="F15" s="230"/>
      <c r="G15" s="230"/>
      <c r="H15" s="230"/>
      <c r="I15" s="230"/>
      <c r="J15" s="230"/>
      <c r="K15" s="230"/>
      <c r="L15" s="230"/>
      <c r="M15" s="230"/>
      <c r="N15" s="236"/>
    </row>
    <row r="16" spans="1:16" s="234" customFormat="1" ht="13.8" x14ac:dyDescent="0.3">
      <c r="A16" s="227" t="s">
        <v>442</v>
      </c>
      <c r="B16" s="230"/>
      <c r="C16" s="230"/>
      <c r="D16" s="230"/>
      <c r="E16" s="230"/>
      <c r="F16" s="230"/>
      <c r="G16" s="230"/>
      <c r="H16" s="230"/>
      <c r="I16" s="230"/>
      <c r="J16" s="230"/>
      <c r="K16" s="230"/>
      <c r="L16" s="230"/>
      <c r="M16" s="230"/>
      <c r="N16" s="236"/>
    </row>
    <row r="17" spans="1:16" s="234" customFormat="1" ht="13.8" x14ac:dyDescent="0.3">
      <c r="A17" s="227" t="s">
        <v>443</v>
      </c>
      <c r="B17" s="230">
        <v>0</v>
      </c>
      <c r="C17" s="230">
        <v>0</v>
      </c>
      <c r="D17" s="230">
        <v>0</v>
      </c>
      <c r="E17" s="230"/>
      <c r="F17" s="230"/>
      <c r="G17" s="230">
        <v>363838.8</v>
      </c>
      <c r="H17" s="230">
        <v>1728228.97</v>
      </c>
      <c r="I17" s="230">
        <v>0</v>
      </c>
      <c r="J17" s="230">
        <v>909591</v>
      </c>
      <c r="K17" s="230"/>
      <c r="L17" s="230"/>
      <c r="M17" s="230"/>
      <c r="N17" s="232">
        <f>SUM(B17:M17)</f>
        <v>3001658.77</v>
      </c>
      <c r="P17" s="235"/>
    </row>
    <row r="18" spans="1:16" s="234" customFormat="1" ht="13.8" x14ac:dyDescent="0.3">
      <c r="A18" s="227" t="s">
        <v>227</v>
      </c>
      <c r="B18" s="230">
        <v>0</v>
      </c>
      <c r="C18" s="230">
        <v>0</v>
      </c>
      <c r="D18" s="230">
        <v>0</v>
      </c>
      <c r="E18" s="230"/>
      <c r="F18" s="230"/>
      <c r="G18" s="230"/>
      <c r="H18" s="230"/>
      <c r="I18" s="230"/>
      <c r="J18" s="230"/>
      <c r="K18" s="230"/>
      <c r="L18" s="230"/>
      <c r="M18" s="230"/>
      <c r="N18" s="232">
        <f>SUM(B18:M18)</f>
        <v>0</v>
      </c>
      <c r="P18" s="235"/>
    </row>
    <row r="19" spans="1:16" s="234" customFormat="1" ht="13.8" x14ac:dyDescent="0.3">
      <c r="A19" s="227" t="s">
        <v>444</v>
      </c>
      <c r="B19" s="230"/>
      <c r="C19" s="230"/>
      <c r="D19" s="230"/>
      <c r="E19" s="230"/>
      <c r="F19" s="230"/>
      <c r="G19" s="230"/>
      <c r="H19" s="230"/>
      <c r="I19" s="230"/>
      <c r="J19" s="230"/>
      <c r="K19" s="230"/>
      <c r="L19" s="230"/>
      <c r="M19" s="230"/>
      <c r="N19" s="236"/>
    </row>
    <row r="20" spans="1:16" s="222" customFormat="1" ht="13.8" x14ac:dyDescent="0.3">
      <c r="A20" s="223" t="s">
        <v>445</v>
      </c>
      <c r="B20" s="224"/>
      <c r="C20" s="224"/>
      <c r="D20" s="224"/>
      <c r="E20" s="224"/>
      <c r="F20" s="224"/>
      <c r="G20" s="224"/>
      <c r="H20" s="224"/>
      <c r="I20" s="224"/>
      <c r="J20" s="224"/>
      <c r="K20" s="224"/>
      <c r="L20" s="224"/>
      <c r="M20" s="224"/>
      <c r="N20" s="224"/>
    </row>
    <row r="21" spans="1:16" ht="13.8" x14ac:dyDescent="0.25">
      <c r="B21" s="237"/>
      <c r="C21" s="237"/>
      <c r="D21" s="238"/>
      <c r="E21" s="238"/>
      <c r="F21" s="238"/>
      <c r="G21" s="237"/>
      <c r="H21" s="237"/>
      <c r="I21" s="237"/>
      <c r="J21" s="237"/>
      <c r="K21" s="237"/>
      <c r="L21" s="237"/>
      <c r="M21" s="239" t="s">
        <v>143</v>
      </c>
      <c r="N21" s="240">
        <f>SUM(N8:N20)</f>
        <v>205862072.96000004</v>
      </c>
    </row>
    <row r="22" spans="1:16" ht="13.8" x14ac:dyDescent="0.25">
      <c r="A22" s="714"/>
      <c r="B22" s="714"/>
      <c r="C22" s="714"/>
      <c r="D22" s="714"/>
      <c r="E22" s="714"/>
      <c r="F22" s="714"/>
      <c r="G22" s="714"/>
      <c r="H22" s="714"/>
      <c r="I22" s="714"/>
      <c r="J22" s="714"/>
      <c r="K22" s="714"/>
      <c r="L22" s="714"/>
      <c r="M22" s="714"/>
      <c r="N22" s="714"/>
    </row>
    <row r="23" spans="1:16" x14ac:dyDescent="0.2">
      <c r="B23" s="454"/>
      <c r="C23" s="454"/>
      <c r="D23" s="454"/>
      <c r="E23" s="454"/>
      <c r="F23" s="454"/>
      <c r="G23" s="454"/>
      <c r="H23" s="454"/>
      <c r="I23" s="454"/>
      <c r="J23" s="454"/>
    </row>
    <row r="24" spans="1:16" ht="13.2" x14ac:dyDescent="0.25">
      <c r="A24" s="241"/>
      <c r="B24" s="455"/>
      <c r="C24" s="455"/>
      <c r="D24" s="455"/>
      <c r="E24" s="455"/>
      <c r="F24" s="455"/>
      <c r="G24" s="455"/>
      <c r="H24" s="455"/>
      <c r="I24" s="455"/>
      <c r="J24" s="455"/>
    </row>
    <row r="25" spans="1:16" x14ac:dyDescent="0.2">
      <c r="A25" s="214"/>
      <c r="B25" s="454"/>
      <c r="C25" s="454"/>
      <c r="D25" s="454"/>
      <c r="E25" s="454"/>
      <c r="F25" s="454"/>
      <c r="G25" s="454"/>
      <c r="H25" s="454"/>
      <c r="I25" s="454"/>
      <c r="J25" s="454"/>
    </row>
    <row r="26" spans="1:16" x14ac:dyDescent="0.2">
      <c r="A26" s="214"/>
    </row>
    <row r="27" spans="1:16" x14ac:dyDescent="0.2">
      <c r="A27" s="214"/>
    </row>
  </sheetData>
  <mergeCells count="5">
    <mergeCell ref="A2:N2"/>
    <mergeCell ref="A3:N3"/>
    <mergeCell ref="A4:N4"/>
    <mergeCell ref="A22:N22"/>
    <mergeCell ref="B5:F5"/>
  </mergeCells>
  <pageMargins left="0" right="0" top="0.30812499999999998" bottom="0" header="0" footer="0"/>
  <pageSetup scale="68" orientation="landscape" r:id="rId1"/>
  <headerFooter>
    <oddHeader>&amp;LNotas a los Estados Financieros&amp;R7.GA.10</oddHeader>
    <oddFooter>&amp;C"Bajo protesta de decir verdad declaramos que los Estados Financieros y sus Notas, son razonablemente correctos y son responsabilidad del emisor"&amp;R&amp;P/&amp;N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29"/>
  <sheetViews>
    <sheetView view="pageLayout" zoomScaleNormal="100" workbookViewId="0">
      <selection activeCell="G16" sqref="G16"/>
    </sheetView>
  </sheetViews>
  <sheetFormatPr baseColWidth="10" defaultRowHeight="14.4" x14ac:dyDescent="0.3"/>
  <cols>
    <col min="1" max="1" width="4.6640625" customWidth="1"/>
  </cols>
  <sheetData>
    <row r="1" spans="2:9" ht="39.75" customHeight="1" x14ac:dyDescent="0.3">
      <c r="B1" s="324"/>
      <c r="C1" s="502" t="s">
        <v>363</v>
      </c>
      <c r="D1" s="502"/>
      <c r="E1" s="502"/>
      <c r="F1" s="502"/>
      <c r="G1" s="502"/>
      <c r="H1" s="502"/>
      <c r="I1" s="250"/>
    </row>
    <row r="2" spans="2:9" x14ac:dyDescent="0.3">
      <c r="B2" s="503" t="s">
        <v>319</v>
      </c>
      <c r="C2" s="503"/>
      <c r="D2" s="503"/>
      <c r="E2" s="503"/>
      <c r="F2" s="503"/>
      <c r="G2" s="503"/>
      <c r="H2" s="503"/>
      <c r="I2" s="503"/>
    </row>
    <row r="3" spans="2:9" x14ac:dyDescent="0.3">
      <c r="B3" s="503" t="s">
        <v>446</v>
      </c>
      <c r="C3" s="503"/>
      <c r="D3" s="503"/>
      <c r="E3" s="503"/>
      <c r="F3" s="503"/>
      <c r="G3" s="503"/>
      <c r="H3" s="503"/>
      <c r="I3" s="503"/>
    </row>
    <row r="4" spans="2:9" ht="15" thickBot="1" x14ac:dyDescent="0.35">
      <c r="B4" s="20"/>
      <c r="C4" s="20"/>
      <c r="D4" s="600" t="s">
        <v>4394</v>
      </c>
      <c r="E4" s="600"/>
      <c r="F4" s="600"/>
      <c r="G4" s="600"/>
      <c r="H4" s="20"/>
      <c r="I4" s="20"/>
    </row>
    <row r="5" spans="2:9" x14ac:dyDescent="0.3">
      <c r="B5" s="21"/>
      <c r="C5" s="22"/>
      <c r="D5" s="22"/>
      <c r="E5" s="22"/>
      <c r="F5" s="22"/>
      <c r="G5" s="22"/>
      <c r="H5" s="22"/>
      <c r="I5" s="23"/>
    </row>
    <row r="6" spans="2:9" x14ac:dyDescent="0.3">
      <c r="B6" s="24"/>
      <c r="C6" s="25"/>
      <c r="D6" s="25"/>
      <c r="E6" s="25"/>
      <c r="F6" s="25"/>
      <c r="G6" s="25"/>
      <c r="H6" s="25"/>
      <c r="I6" s="26"/>
    </row>
    <row r="7" spans="2:9" x14ac:dyDescent="0.3">
      <c r="B7" s="717" t="s">
        <v>4443</v>
      </c>
      <c r="C7" s="718"/>
      <c r="D7" s="718"/>
      <c r="E7" s="718"/>
      <c r="F7" s="718"/>
      <c r="G7" s="718"/>
      <c r="H7" s="718"/>
      <c r="I7" s="719"/>
    </row>
    <row r="8" spans="2:9" x14ac:dyDescent="0.3">
      <c r="B8" s="717"/>
      <c r="C8" s="718"/>
      <c r="D8" s="718"/>
      <c r="E8" s="718"/>
      <c r="F8" s="718"/>
      <c r="G8" s="718"/>
      <c r="H8" s="718"/>
      <c r="I8" s="719"/>
    </row>
    <row r="9" spans="2:9" x14ac:dyDescent="0.3">
      <c r="B9" s="717"/>
      <c r="C9" s="718"/>
      <c r="D9" s="718"/>
      <c r="E9" s="718"/>
      <c r="F9" s="718"/>
      <c r="G9" s="718"/>
      <c r="H9" s="718"/>
      <c r="I9" s="719"/>
    </row>
    <row r="10" spans="2:9" x14ac:dyDescent="0.3">
      <c r="B10" s="717"/>
      <c r="C10" s="718"/>
      <c r="D10" s="718"/>
      <c r="E10" s="718"/>
      <c r="F10" s="718"/>
      <c r="G10" s="718"/>
      <c r="H10" s="718"/>
      <c r="I10" s="719"/>
    </row>
    <row r="11" spans="2:9" x14ac:dyDescent="0.3">
      <c r="B11" s="717"/>
      <c r="C11" s="718"/>
      <c r="D11" s="718"/>
      <c r="E11" s="718"/>
      <c r="F11" s="718"/>
      <c r="G11" s="718"/>
      <c r="H11" s="718"/>
      <c r="I11" s="719"/>
    </row>
    <row r="12" spans="2:9" x14ac:dyDescent="0.3">
      <c r="B12" s="24"/>
      <c r="C12" s="25"/>
      <c r="D12" s="25"/>
      <c r="E12" s="25"/>
      <c r="F12" s="25"/>
      <c r="G12" s="25"/>
      <c r="H12" s="25"/>
      <c r="I12" s="26"/>
    </row>
    <row r="13" spans="2:9" x14ac:dyDescent="0.3">
      <c r="B13" s="24"/>
      <c r="C13" s="25"/>
      <c r="D13" s="25"/>
      <c r="E13" s="25"/>
      <c r="F13" s="25"/>
      <c r="G13" s="25"/>
      <c r="H13" s="25"/>
      <c r="I13" s="26"/>
    </row>
    <row r="14" spans="2:9" x14ac:dyDescent="0.3">
      <c r="B14" s="24"/>
      <c r="C14" s="25"/>
      <c r="D14" s="25"/>
      <c r="E14" s="25"/>
      <c r="F14" s="25"/>
      <c r="G14" s="25"/>
      <c r="H14" s="25"/>
      <c r="I14" s="26"/>
    </row>
    <row r="15" spans="2:9" x14ac:dyDescent="0.3">
      <c r="B15" s="24"/>
      <c r="C15" s="25"/>
      <c r="D15" s="25"/>
      <c r="E15" s="25"/>
      <c r="F15" s="25"/>
      <c r="G15" s="25"/>
      <c r="H15" s="25"/>
      <c r="I15" s="26"/>
    </row>
    <row r="16" spans="2:9" x14ac:dyDescent="0.3">
      <c r="B16" s="24"/>
      <c r="C16" s="25"/>
      <c r="D16" s="25"/>
      <c r="E16" s="25"/>
      <c r="F16" s="25"/>
      <c r="G16" s="25"/>
      <c r="H16" s="25"/>
      <c r="I16" s="26"/>
    </row>
    <row r="17" spans="2:9" x14ac:dyDescent="0.3">
      <c r="B17" s="24"/>
      <c r="C17" s="25"/>
      <c r="D17" s="25"/>
      <c r="E17" s="25"/>
      <c r="F17" s="25"/>
      <c r="G17" s="25"/>
      <c r="H17" s="25"/>
      <c r="I17" s="26"/>
    </row>
    <row r="18" spans="2:9" x14ac:dyDescent="0.3">
      <c r="B18" s="24"/>
      <c r="C18" s="25"/>
      <c r="D18" s="25"/>
      <c r="E18" s="25"/>
      <c r="F18" s="25"/>
      <c r="G18" s="25"/>
      <c r="H18" s="25"/>
      <c r="I18" s="26"/>
    </row>
    <row r="19" spans="2:9" x14ac:dyDescent="0.3">
      <c r="B19" s="24"/>
      <c r="C19" s="25"/>
      <c r="D19" s="25"/>
      <c r="E19" s="25"/>
      <c r="F19" s="25"/>
      <c r="G19" s="25"/>
      <c r="H19" s="25"/>
      <c r="I19" s="26"/>
    </row>
    <row r="20" spans="2:9" x14ac:dyDescent="0.3">
      <c r="B20" s="24"/>
      <c r="C20" s="25"/>
      <c r="D20" s="25"/>
      <c r="E20" s="25"/>
      <c r="F20" s="25"/>
      <c r="G20" s="25"/>
      <c r="H20" s="25"/>
      <c r="I20" s="26"/>
    </row>
    <row r="21" spans="2:9" x14ac:dyDescent="0.3">
      <c r="B21" s="24"/>
      <c r="C21" s="25"/>
      <c r="D21" s="25"/>
      <c r="E21" s="25"/>
      <c r="F21" s="25"/>
      <c r="G21" s="25"/>
      <c r="H21" s="25"/>
      <c r="I21" s="26"/>
    </row>
    <row r="22" spans="2:9" x14ac:dyDescent="0.3">
      <c r="B22" s="24"/>
      <c r="C22" s="25"/>
      <c r="D22" s="25"/>
      <c r="E22" s="25"/>
      <c r="F22" s="25"/>
      <c r="G22" s="25"/>
      <c r="H22" s="25"/>
      <c r="I22" s="26"/>
    </row>
    <row r="23" spans="2:9" x14ac:dyDescent="0.3">
      <c r="B23" s="24"/>
      <c r="C23" s="25"/>
      <c r="D23" s="25"/>
      <c r="E23" s="25"/>
      <c r="F23" s="25"/>
      <c r="G23" s="25"/>
      <c r="H23" s="25"/>
      <c r="I23" s="26"/>
    </row>
    <row r="24" spans="2:9" x14ac:dyDescent="0.3">
      <c r="B24" s="24"/>
      <c r="C24" s="25"/>
      <c r="D24" s="25"/>
      <c r="E24" s="25"/>
      <c r="F24" s="25"/>
      <c r="G24" s="25"/>
      <c r="H24" s="25"/>
      <c r="I24" s="26"/>
    </row>
    <row r="25" spans="2:9" x14ac:dyDescent="0.3">
      <c r="B25" s="24"/>
      <c r="C25" s="25"/>
      <c r="D25" s="25"/>
      <c r="E25" s="25"/>
      <c r="F25" s="25"/>
      <c r="G25" s="25"/>
      <c r="H25" s="25"/>
      <c r="I25" s="26"/>
    </row>
    <row r="26" spans="2:9" x14ac:dyDescent="0.3">
      <c r="B26" s="24"/>
      <c r="C26" s="25"/>
      <c r="D26" s="25"/>
      <c r="E26" s="25"/>
      <c r="F26" s="25"/>
      <c r="G26" s="25"/>
      <c r="H26" s="25"/>
      <c r="I26" s="26"/>
    </row>
    <row r="27" spans="2:9" ht="15" thickBot="1" x14ac:dyDescent="0.35">
      <c r="B27" s="27"/>
      <c r="C27" s="28"/>
      <c r="D27" s="28"/>
      <c r="E27" s="28"/>
      <c r="F27" s="28"/>
      <c r="G27" s="28"/>
      <c r="H27" s="28"/>
      <c r="I27" s="29"/>
    </row>
    <row r="28" spans="2:9" x14ac:dyDescent="0.3">
      <c r="B28" s="507"/>
      <c r="C28" s="507"/>
      <c r="D28" s="507"/>
      <c r="E28" s="507"/>
      <c r="F28" s="507"/>
      <c r="G28" s="507"/>
      <c r="H28" s="507"/>
      <c r="I28" s="507"/>
    </row>
    <row r="29" spans="2:9" x14ac:dyDescent="0.3">
      <c r="B29" s="716"/>
      <c r="C29" s="716"/>
      <c r="D29" s="716"/>
      <c r="E29" s="716"/>
      <c r="F29" s="716"/>
      <c r="G29" s="716"/>
      <c r="H29" s="716"/>
      <c r="I29" s="716"/>
    </row>
  </sheetData>
  <mergeCells count="6">
    <mergeCell ref="B28:I29"/>
    <mergeCell ref="C1:H1"/>
    <mergeCell ref="B2:I2"/>
    <mergeCell ref="B3:I3"/>
    <mergeCell ref="D4:G4"/>
    <mergeCell ref="B7:I11"/>
  </mergeCells>
  <pageMargins left="0" right="0" top="0.39370078740157483" bottom="0" header="0" footer="0"/>
  <pageSetup orientation="portrait" r:id="rId1"/>
  <headerFooter>
    <oddHeader>&amp;LNotas a los Estados Financieros&amp;R7.GA.11</oddHeader>
    <oddFooter>&amp;C"Bajo protesta de decir verdad declaramos que los Estados Financieros y sus Notas, son razonablemente correctos y son responsabilidad del emisor"&amp;R&amp;P/&amp;N</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32"/>
  <sheetViews>
    <sheetView view="pageLayout" zoomScaleNormal="100" workbookViewId="0">
      <selection activeCell="C4" sqref="C4"/>
    </sheetView>
  </sheetViews>
  <sheetFormatPr baseColWidth="10" defaultRowHeight="14.4" x14ac:dyDescent="0.3"/>
  <cols>
    <col min="1" max="1" width="6" customWidth="1"/>
  </cols>
  <sheetData>
    <row r="1" spans="2:9" ht="38.25" customHeight="1" x14ac:dyDescent="0.3">
      <c r="B1" s="324"/>
      <c r="C1" s="502" t="s">
        <v>363</v>
      </c>
      <c r="D1" s="502"/>
      <c r="E1" s="502"/>
      <c r="F1" s="502"/>
      <c r="G1" s="502"/>
      <c r="H1" s="502"/>
      <c r="I1" s="250"/>
    </row>
    <row r="2" spans="2:9" x14ac:dyDescent="0.3">
      <c r="B2" s="503" t="s">
        <v>319</v>
      </c>
      <c r="C2" s="503"/>
      <c r="D2" s="503"/>
      <c r="E2" s="503"/>
      <c r="F2" s="503"/>
      <c r="G2" s="503"/>
      <c r="H2" s="503"/>
      <c r="I2" s="503"/>
    </row>
    <row r="3" spans="2:9" x14ac:dyDescent="0.3">
      <c r="B3" s="503" t="s">
        <v>447</v>
      </c>
      <c r="C3" s="503"/>
      <c r="D3" s="503"/>
      <c r="E3" s="503"/>
      <c r="F3" s="503"/>
      <c r="G3" s="503"/>
      <c r="H3" s="503"/>
      <c r="I3" s="503"/>
    </row>
    <row r="4" spans="2:9" ht="15" thickBot="1" x14ac:dyDescent="0.35">
      <c r="B4" s="20"/>
      <c r="C4" s="20"/>
      <c r="D4" s="600" t="s">
        <v>4394</v>
      </c>
      <c r="E4" s="600"/>
      <c r="F4" s="600"/>
      <c r="G4" s="600"/>
      <c r="H4" s="20"/>
      <c r="I4" s="20"/>
    </row>
    <row r="5" spans="2:9" x14ac:dyDescent="0.3">
      <c r="B5" s="21"/>
      <c r="C5" s="22"/>
      <c r="D5" s="22"/>
      <c r="E5" s="22"/>
      <c r="F5" s="22"/>
      <c r="G5" s="22"/>
      <c r="H5" s="22"/>
      <c r="I5" s="23"/>
    </row>
    <row r="6" spans="2:9" x14ac:dyDescent="0.3">
      <c r="B6" s="24"/>
      <c r="C6" s="25"/>
      <c r="D6" s="25"/>
      <c r="E6" s="25"/>
      <c r="F6" s="25"/>
      <c r="G6" s="25"/>
      <c r="H6" s="25"/>
      <c r="I6" s="26"/>
    </row>
    <row r="7" spans="2:9" x14ac:dyDescent="0.3">
      <c r="B7" s="24"/>
      <c r="C7" s="25"/>
      <c r="D7" s="25"/>
      <c r="E7" s="25"/>
      <c r="F7" s="25"/>
      <c r="G7" s="25"/>
      <c r="H7" s="25"/>
      <c r="I7" s="26"/>
    </row>
    <row r="8" spans="2:9" x14ac:dyDescent="0.3">
      <c r="B8" s="24"/>
      <c r="C8" s="25"/>
      <c r="D8" s="25"/>
      <c r="E8" s="25"/>
      <c r="F8" s="25"/>
      <c r="G8" s="25"/>
      <c r="H8" s="25"/>
      <c r="I8" s="26"/>
    </row>
    <row r="9" spans="2:9" ht="27" customHeight="1" x14ac:dyDescent="0.3">
      <c r="B9" s="245" t="s">
        <v>4444</v>
      </c>
      <c r="C9" s="246"/>
      <c r="D9" s="246"/>
      <c r="E9" s="246"/>
      <c r="F9" s="246"/>
      <c r="G9" s="246"/>
      <c r="H9" s="246"/>
      <c r="I9" s="26"/>
    </row>
    <row r="10" spans="2:9" x14ac:dyDescent="0.3">
      <c r="B10" s="24"/>
      <c r="C10" s="25"/>
      <c r="D10" s="25"/>
      <c r="E10" s="25"/>
      <c r="F10" s="25"/>
      <c r="G10" s="25"/>
      <c r="H10" s="25"/>
      <c r="I10" s="26"/>
    </row>
    <row r="11" spans="2:9" x14ac:dyDescent="0.3">
      <c r="B11" s="24"/>
      <c r="C11" s="25"/>
      <c r="D11" s="25"/>
      <c r="E11" s="25"/>
      <c r="F11" s="25"/>
      <c r="G11" s="25"/>
      <c r="H11" s="25"/>
      <c r="I11" s="26"/>
    </row>
    <row r="12" spans="2:9" x14ac:dyDescent="0.3">
      <c r="B12" s="24"/>
      <c r="C12" s="25"/>
      <c r="D12" s="25"/>
      <c r="E12" s="25"/>
      <c r="F12" s="25"/>
      <c r="G12" s="25"/>
      <c r="H12" s="25"/>
      <c r="I12" s="26"/>
    </row>
    <row r="13" spans="2:9" x14ac:dyDescent="0.3">
      <c r="B13" s="24"/>
      <c r="C13" s="25"/>
      <c r="D13" s="25"/>
      <c r="E13" s="25"/>
      <c r="F13" s="25"/>
      <c r="G13" s="25"/>
      <c r="H13" s="25"/>
      <c r="I13" s="26"/>
    </row>
    <row r="14" spans="2:9" x14ac:dyDescent="0.3">
      <c r="B14" s="24"/>
      <c r="C14" s="25"/>
      <c r="D14" s="25"/>
      <c r="E14" s="25"/>
      <c r="F14" s="25"/>
      <c r="G14" s="25"/>
      <c r="H14" s="25"/>
      <c r="I14" s="26"/>
    </row>
    <row r="15" spans="2:9" x14ac:dyDescent="0.3">
      <c r="B15" s="24"/>
      <c r="C15" s="25"/>
      <c r="D15" s="25"/>
      <c r="E15" s="25"/>
      <c r="F15" s="25"/>
      <c r="G15" s="25"/>
      <c r="H15" s="25"/>
      <c r="I15" s="26"/>
    </row>
    <row r="16" spans="2:9" x14ac:dyDescent="0.3">
      <c r="B16" s="24"/>
      <c r="C16" s="25"/>
      <c r="D16" s="25"/>
      <c r="E16" s="25"/>
      <c r="F16" s="25"/>
      <c r="G16" s="25"/>
      <c r="H16" s="25"/>
      <c r="I16" s="26"/>
    </row>
    <row r="17" spans="2:9" x14ac:dyDescent="0.3">
      <c r="B17" s="24"/>
      <c r="C17" s="25"/>
      <c r="D17" s="25"/>
      <c r="E17" s="25"/>
      <c r="F17" s="25"/>
      <c r="G17" s="25"/>
      <c r="H17" s="25"/>
      <c r="I17" s="26"/>
    </row>
    <row r="18" spans="2:9" x14ac:dyDescent="0.3">
      <c r="B18" s="24"/>
      <c r="C18" s="25"/>
      <c r="D18" s="25"/>
      <c r="E18" s="25"/>
      <c r="F18" s="25"/>
      <c r="G18" s="25"/>
      <c r="H18" s="25"/>
      <c r="I18" s="26"/>
    </row>
    <row r="19" spans="2:9" x14ac:dyDescent="0.3">
      <c r="B19" s="24"/>
      <c r="C19" s="25"/>
      <c r="D19" s="25"/>
      <c r="E19" s="25"/>
      <c r="F19" s="25"/>
      <c r="G19" s="25"/>
      <c r="H19" s="25"/>
      <c r="I19" s="26"/>
    </row>
    <row r="20" spans="2:9" x14ac:dyDescent="0.3">
      <c r="B20" s="24"/>
      <c r="C20" s="25"/>
      <c r="D20" s="25"/>
      <c r="E20" s="25"/>
      <c r="F20" s="25"/>
      <c r="G20" s="25"/>
      <c r="H20" s="25"/>
      <c r="I20" s="26"/>
    </row>
    <row r="21" spans="2:9" x14ac:dyDescent="0.3">
      <c r="B21" s="24"/>
      <c r="C21" s="25"/>
      <c r="D21" s="25"/>
      <c r="E21" s="25"/>
      <c r="F21" s="25"/>
      <c r="G21" s="25"/>
      <c r="H21" s="25"/>
      <c r="I21" s="26"/>
    </row>
    <row r="22" spans="2:9" x14ac:dyDescent="0.3">
      <c r="B22" s="24"/>
      <c r="C22" s="25"/>
      <c r="D22" s="25"/>
      <c r="E22" s="25"/>
      <c r="F22" s="25"/>
      <c r="G22" s="25"/>
      <c r="H22" s="25"/>
      <c r="I22" s="26"/>
    </row>
    <row r="23" spans="2:9" x14ac:dyDescent="0.3">
      <c r="B23" s="24"/>
      <c r="C23" s="25"/>
      <c r="D23" s="25"/>
      <c r="E23" s="25"/>
      <c r="F23" s="25"/>
      <c r="G23" s="25"/>
      <c r="H23" s="25"/>
      <c r="I23" s="26"/>
    </row>
    <row r="24" spans="2:9" x14ac:dyDescent="0.3">
      <c r="B24" s="24"/>
      <c r="C24" s="25"/>
      <c r="D24" s="25"/>
      <c r="E24" s="25"/>
      <c r="F24" s="25"/>
      <c r="G24" s="25"/>
      <c r="H24" s="25"/>
      <c r="I24" s="26"/>
    </row>
    <row r="25" spans="2:9" x14ac:dyDescent="0.3">
      <c r="B25" s="24"/>
      <c r="C25" s="25"/>
      <c r="D25" s="25"/>
      <c r="E25" s="25"/>
      <c r="F25" s="25"/>
      <c r="G25" s="25"/>
      <c r="H25" s="25"/>
      <c r="I25" s="26"/>
    </row>
    <row r="26" spans="2:9" x14ac:dyDescent="0.3">
      <c r="B26" s="24"/>
      <c r="C26" s="25"/>
      <c r="D26" s="25"/>
      <c r="E26" s="25"/>
      <c r="F26" s="25"/>
      <c r="G26" s="25"/>
      <c r="H26" s="25"/>
      <c r="I26" s="26"/>
    </row>
    <row r="27" spans="2:9" x14ac:dyDescent="0.3">
      <c r="B27" s="24"/>
      <c r="C27" s="25"/>
      <c r="D27" s="25"/>
      <c r="E27" s="25"/>
      <c r="F27" s="25"/>
      <c r="G27" s="25"/>
      <c r="H27" s="25"/>
      <c r="I27" s="26"/>
    </row>
    <row r="28" spans="2:9" x14ac:dyDescent="0.3">
      <c r="B28" s="24"/>
      <c r="C28" s="25"/>
      <c r="D28" s="25"/>
      <c r="E28" s="25"/>
      <c r="F28" s="25"/>
      <c r="G28" s="25"/>
      <c r="H28" s="25"/>
      <c r="I28" s="26"/>
    </row>
    <row r="29" spans="2:9" x14ac:dyDescent="0.3">
      <c r="B29" s="24"/>
      <c r="C29" s="25"/>
      <c r="D29" s="25"/>
      <c r="E29" s="25"/>
      <c r="F29" s="25"/>
      <c r="G29" s="25"/>
      <c r="H29" s="25"/>
      <c r="I29" s="26"/>
    </row>
    <row r="30" spans="2:9" x14ac:dyDescent="0.3">
      <c r="B30" s="24"/>
      <c r="C30" s="25"/>
      <c r="D30" s="25"/>
      <c r="E30" s="25"/>
      <c r="F30" s="25"/>
      <c r="G30" s="25"/>
      <c r="H30" s="25"/>
      <c r="I30" s="26"/>
    </row>
    <row r="31" spans="2:9" ht="15" thickBot="1" x14ac:dyDescent="0.35">
      <c r="B31" s="27"/>
      <c r="C31" s="28"/>
      <c r="D31" s="28"/>
      <c r="E31" s="28"/>
      <c r="F31" s="28"/>
      <c r="G31" s="28"/>
      <c r="H31" s="28"/>
      <c r="I31" s="29"/>
    </row>
    <row r="32" spans="2:9" x14ac:dyDescent="0.3">
      <c r="B32" s="709"/>
      <c r="C32" s="709"/>
      <c r="D32" s="709"/>
      <c r="E32" s="709"/>
      <c r="F32" s="709"/>
      <c r="G32" s="709"/>
      <c r="H32" s="709"/>
      <c r="I32" s="709"/>
    </row>
  </sheetData>
  <mergeCells count="5">
    <mergeCell ref="B32:I32"/>
    <mergeCell ref="C1:H1"/>
    <mergeCell ref="B2:I2"/>
    <mergeCell ref="B3:I3"/>
    <mergeCell ref="D4:G4"/>
  </mergeCells>
  <pageMargins left="0" right="0" top="0.47916666666666669" bottom="0" header="0" footer="0"/>
  <pageSetup orientation="portrait" r:id="rId1"/>
  <headerFooter>
    <oddHeader>&amp;LNotas a los Estados Financieros&amp;R7.GA.12</oddHeader>
    <oddFooter>&amp;C"Bajo protesta de decir verdad declaramos que los Estados Financieros y sus Notas, son razonablemente correctos y son responsabilidad del emisor"&amp;R&amp;P/&amp;N</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32"/>
  <sheetViews>
    <sheetView view="pageLayout" zoomScaleNormal="100" workbookViewId="0">
      <selection activeCell="H6" sqref="H6"/>
    </sheetView>
  </sheetViews>
  <sheetFormatPr baseColWidth="10" defaultRowHeight="14.4" x14ac:dyDescent="0.3"/>
  <cols>
    <col min="1" max="1" width="6.5546875" customWidth="1"/>
    <col min="10" max="10" width="9.77734375" customWidth="1"/>
  </cols>
  <sheetData>
    <row r="1" spans="2:9" ht="34.5" customHeight="1" x14ac:dyDescent="0.3">
      <c r="C1" s="502" t="s">
        <v>448</v>
      </c>
      <c r="D1" s="502"/>
      <c r="E1" s="502"/>
      <c r="F1" s="502"/>
      <c r="G1" s="502"/>
      <c r="H1" s="502"/>
      <c r="I1" s="250"/>
    </row>
    <row r="2" spans="2:9" x14ac:dyDescent="0.3">
      <c r="B2" s="503" t="s">
        <v>319</v>
      </c>
      <c r="C2" s="503"/>
      <c r="D2" s="503"/>
      <c r="E2" s="503"/>
      <c r="F2" s="503"/>
      <c r="G2" s="503"/>
      <c r="H2" s="503"/>
      <c r="I2" s="503"/>
    </row>
    <row r="3" spans="2:9" x14ac:dyDescent="0.3">
      <c r="B3" s="503" t="s">
        <v>449</v>
      </c>
      <c r="C3" s="503"/>
      <c r="D3" s="503"/>
      <c r="E3" s="503"/>
      <c r="F3" s="503"/>
      <c r="G3" s="503"/>
      <c r="H3" s="503"/>
      <c r="I3" s="503"/>
    </row>
    <row r="4" spans="2:9" x14ac:dyDescent="0.3">
      <c r="B4" s="324"/>
      <c r="C4" s="324"/>
      <c r="D4" s="503" t="s">
        <v>4394</v>
      </c>
      <c r="E4" s="503"/>
      <c r="F4" s="503"/>
      <c r="G4" s="503"/>
      <c r="H4" s="324"/>
      <c r="I4" s="324"/>
    </row>
    <row r="5" spans="2:9" x14ac:dyDescent="0.3">
      <c r="B5" s="324"/>
      <c r="C5" s="324"/>
      <c r="D5" s="324"/>
      <c r="E5" s="324"/>
      <c r="F5" s="324"/>
      <c r="G5" s="324"/>
      <c r="H5" s="324"/>
      <c r="I5" s="324"/>
    </row>
    <row r="6" spans="2:9" ht="15" thickBot="1" x14ac:dyDescent="0.35">
      <c r="B6" s="20"/>
      <c r="C6" s="20"/>
      <c r="D6" s="20"/>
      <c r="E6" s="20"/>
      <c r="F6" s="20"/>
      <c r="G6" s="20"/>
      <c r="H6" s="20"/>
      <c r="I6" s="20"/>
    </row>
    <row r="7" spans="2:9" x14ac:dyDescent="0.3">
      <c r="B7" s="21"/>
      <c r="C7" s="22"/>
      <c r="D7" s="22"/>
      <c r="E7" s="22"/>
      <c r="F7" s="22"/>
      <c r="G7" s="22"/>
      <c r="H7" s="22"/>
      <c r="I7" s="23"/>
    </row>
    <row r="8" spans="2:9" x14ac:dyDescent="0.3">
      <c r="B8" s="24"/>
      <c r="C8" s="25"/>
      <c r="D8" s="25"/>
      <c r="E8" s="25"/>
      <c r="F8" s="25"/>
      <c r="G8" s="25"/>
      <c r="H8" s="25"/>
      <c r="I8" s="26"/>
    </row>
    <row r="9" spans="2:9" x14ac:dyDescent="0.3">
      <c r="B9" s="24"/>
      <c r="C9" s="25"/>
      <c r="D9" s="25"/>
      <c r="E9" s="25"/>
      <c r="F9" s="25"/>
      <c r="G9" s="25"/>
      <c r="H9" s="25"/>
      <c r="I9" s="26"/>
    </row>
    <row r="10" spans="2:9" x14ac:dyDescent="0.3">
      <c r="B10" s="681" t="s">
        <v>450</v>
      </c>
      <c r="C10" s="682"/>
      <c r="D10" s="682"/>
      <c r="E10" s="682"/>
      <c r="F10" s="682"/>
      <c r="G10" s="682"/>
      <c r="H10" s="682"/>
      <c r="I10" s="26"/>
    </row>
    <row r="11" spans="2:9" x14ac:dyDescent="0.3">
      <c r="B11" s="242"/>
      <c r="C11" s="243"/>
      <c r="D11" s="243"/>
      <c r="E11" s="243"/>
      <c r="F11" s="243"/>
      <c r="G11" s="243"/>
      <c r="H11" s="243"/>
      <c r="I11" s="26"/>
    </row>
    <row r="12" spans="2:9" ht="39.75" customHeight="1" x14ac:dyDescent="0.3">
      <c r="B12" s="671" t="s">
        <v>4446</v>
      </c>
      <c r="C12" s="672"/>
      <c r="D12" s="672"/>
      <c r="E12" s="672"/>
      <c r="F12" s="672"/>
      <c r="G12" s="672"/>
      <c r="H12" s="672"/>
      <c r="I12" s="26"/>
    </row>
    <row r="13" spans="2:9" x14ac:dyDescent="0.3">
      <c r="B13" s="193"/>
      <c r="C13" s="194"/>
      <c r="D13" s="194"/>
      <c r="E13" s="194"/>
      <c r="F13" s="194"/>
      <c r="G13" s="194"/>
      <c r="H13" s="194"/>
      <c r="I13" s="26"/>
    </row>
    <row r="14" spans="2:9" x14ac:dyDescent="0.3">
      <c r="B14" s="244" t="s">
        <v>451</v>
      </c>
      <c r="C14" s="25"/>
      <c r="D14" s="25"/>
      <c r="E14" s="25"/>
      <c r="F14" s="25"/>
      <c r="G14" s="25"/>
      <c r="H14" s="25"/>
      <c r="I14" s="26"/>
    </row>
    <row r="15" spans="2:9" x14ac:dyDescent="0.3">
      <c r="B15" s="24"/>
      <c r="C15" s="25"/>
      <c r="D15" s="25"/>
      <c r="E15" s="25"/>
      <c r="F15" s="25"/>
      <c r="G15" s="25"/>
      <c r="H15" s="25"/>
      <c r="I15" s="26"/>
    </row>
    <row r="16" spans="2:9" x14ac:dyDescent="0.3">
      <c r="B16" s="24"/>
      <c r="C16" s="25"/>
      <c r="D16" s="25"/>
      <c r="E16" s="25"/>
      <c r="F16" s="25"/>
      <c r="G16" s="25"/>
      <c r="H16" s="25"/>
      <c r="I16" s="26"/>
    </row>
    <row r="17" spans="2:9" x14ac:dyDescent="0.3">
      <c r="B17" s="24"/>
      <c r="C17" s="25"/>
      <c r="D17" s="25"/>
      <c r="E17" s="25"/>
      <c r="F17" s="25"/>
      <c r="G17" s="25"/>
      <c r="H17" s="25"/>
      <c r="I17" s="26"/>
    </row>
    <row r="18" spans="2:9" x14ac:dyDescent="0.3">
      <c r="B18" s="24"/>
      <c r="C18" s="25"/>
      <c r="D18" s="25"/>
      <c r="E18" s="25"/>
      <c r="F18" s="25"/>
      <c r="G18" s="25"/>
      <c r="H18" s="25"/>
      <c r="I18" s="26"/>
    </row>
    <row r="19" spans="2:9" x14ac:dyDescent="0.3">
      <c r="B19" s="24"/>
      <c r="C19" s="25"/>
      <c r="D19" s="25"/>
      <c r="E19" s="25"/>
      <c r="F19" s="25"/>
      <c r="G19" s="25"/>
      <c r="H19" s="25"/>
      <c r="I19" s="26"/>
    </row>
    <row r="20" spans="2:9" x14ac:dyDescent="0.3">
      <c r="B20" s="24"/>
      <c r="C20" s="25"/>
      <c r="D20" s="25"/>
      <c r="E20" s="25"/>
      <c r="F20" s="25"/>
      <c r="G20" s="25"/>
      <c r="H20" s="25"/>
      <c r="I20" s="26"/>
    </row>
    <row r="21" spans="2:9" x14ac:dyDescent="0.3">
      <c r="B21" s="24"/>
      <c r="C21" s="25"/>
      <c r="D21" s="25"/>
      <c r="E21" s="25"/>
      <c r="F21" s="25"/>
      <c r="G21" s="25"/>
      <c r="H21" s="25"/>
      <c r="I21" s="26"/>
    </row>
    <row r="22" spans="2:9" x14ac:dyDescent="0.3">
      <c r="B22" s="24"/>
      <c r="C22" s="25"/>
      <c r="D22" s="25"/>
      <c r="E22" s="25"/>
      <c r="F22" s="25"/>
      <c r="G22" s="25"/>
      <c r="H22" s="25"/>
      <c r="I22" s="26"/>
    </row>
    <row r="23" spans="2:9" x14ac:dyDescent="0.3">
      <c r="B23" s="24"/>
      <c r="C23" s="25"/>
      <c r="D23" s="25"/>
      <c r="E23" s="25"/>
      <c r="F23" s="25"/>
      <c r="G23" s="25"/>
      <c r="H23" s="25"/>
      <c r="I23" s="26"/>
    </row>
    <row r="24" spans="2:9" x14ac:dyDescent="0.3">
      <c r="B24" s="24"/>
      <c r="C24" s="25"/>
      <c r="D24" s="25"/>
      <c r="E24" s="25"/>
      <c r="F24" s="25"/>
      <c r="G24" s="25"/>
      <c r="H24" s="25"/>
      <c r="I24" s="26"/>
    </row>
    <row r="25" spans="2:9" x14ac:dyDescent="0.3">
      <c r="B25" s="24"/>
      <c r="C25" s="25"/>
      <c r="D25" s="25"/>
      <c r="E25" s="25"/>
      <c r="F25" s="25"/>
      <c r="G25" s="25"/>
      <c r="H25" s="25"/>
      <c r="I25" s="26"/>
    </row>
    <row r="26" spans="2:9" x14ac:dyDescent="0.3">
      <c r="B26" s="24"/>
      <c r="C26" s="25"/>
      <c r="D26" s="25"/>
      <c r="E26" s="25"/>
      <c r="F26" s="25"/>
      <c r="G26" s="25"/>
      <c r="H26" s="25"/>
      <c r="I26" s="26"/>
    </row>
    <row r="27" spans="2:9" x14ac:dyDescent="0.3">
      <c r="B27" s="24"/>
      <c r="C27" s="25"/>
      <c r="D27" s="25"/>
      <c r="E27" s="25"/>
      <c r="F27" s="25"/>
      <c r="G27" s="25"/>
      <c r="H27" s="25"/>
      <c r="I27" s="26"/>
    </row>
    <row r="28" spans="2:9" x14ac:dyDescent="0.3">
      <c r="B28" s="24"/>
      <c r="C28" s="25"/>
      <c r="D28" s="25"/>
      <c r="E28" s="25"/>
      <c r="F28" s="25"/>
      <c r="G28" s="25"/>
      <c r="H28" s="25"/>
      <c r="I28" s="26"/>
    </row>
    <row r="29" spans="2:9" x14ac:dyDescent="0.3">
      <c r="B29" s="24"/>
      <c r="C29" s="25"/>
      <c r="D29" s="25"/>
      <c r="E29" s="25"/>
      <c r="F29" s="25"/>
      <c r="G29" s="25"/>
      <c r="H29" s="25"/>
      <c r="I29" s="26"/>
    </row>
    <row r="30" spans="2:9" ht="15" thickBot="1" x14ac:dyDescent="0.35">
      <c r="B30" s="27"/>
      <c r="C30" s="28"/>
      <c r="D30" s="28"/>
      <c r="E30" s="28"/>
      <c r="F30" s="28"/>
      <c r="G30" s="28"/>
      <c r="H30" s="28"/>
      <c r="I30" s="29"/>
    </row>
    <row r="31" spans="2:9" x14ac:dyDescent="0.3">
      <c r="B31" s="668"/>
      <c r="C31" s="668"/>
      <c r="D31" s="668"/>
      <c r="E31" s="668"/>
      <c r="F31" s="668"/>
      <c r="G31" s="668"/>
      <c r="H31" s="668"/>
      <c r="I31" s="668"/>
    </row>
    <row r="32" spans="2:9" x14ac:dyDescent="0.3">
      <c r="B32" s="720"/>
      <c r="C32" s="720"/>
      <c r="D32" s="720"/>
      <c r="E32" s="720"/>
      <c r="F32" s="720"/>
      <c r="G32" s="720"/>
      <c r="H32" s="720"/>
      <c r="I32" s="720"/>
    </row>
  </sheetData>
  <mergeCells count="7">
    <mergeCell ref="B31:I32"/>
    <mergeCell ref="C1:H1"/>
    <mergeCell ref="B2:I2"/>
    <mergeCell ref="B3:I3"/>
    <mergeCell ref="D4:G4"/>
    <mergeCell ref="B10:H10"/>
    <mergeCell ref="B12:H12"/>
  </mergeCells>
  <printOptions horizontalCentered="1"/>
  <pageMargins left="0.39370078740157483" right="0" top="0.47244094488188981" bottom="0" header="0" footer="0"/>
  <pageSetup orientation="portrait" r:id="rId1"/>
  <headerFooter>
    <oddHeader>&amp;LNotas a los Estados Financieros&amp;R7.GA.13</oddHeader>
    <oddFooter>&amp;C"Bajo protesta de decir verdad declaramos que los Estados Financieros y sus Notas, son razonablemente correctos y son responsabilidad del emisor"&amp;R&amp;P/&amp;N</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34"/>
  <sheetViews>
    <sheetView view="pageLayout" zoomScaleNormal="100" workbookViewId="0">
      <selection activeCell="E12" sqref="E12"/>
    </sheetView>
  </sheetViews>
  <sheetFormatPr baseColWidth="10" defaultRowHeight="14.4" x14ac:dyDescent="0.3"/>
  <cols>
    <col min="1" max="1" width="5.88671875" customWidth="1"/>
    <col min="10" max="10" width="5.88671875" customWidth="1"/>
  </cols>
  <sheetData>
    <row r="1" spans="2:9" ht="36" customHeight="1" x14ac:dyDescent="0.3">
      <c r="B1" s="324"/>
      <c r="C1" s="502" t="s">
        <v>448</v>
      </c>
      <c r="D1" s="502"/>
      <c r="E1" s="502"/>
      <c r="F1" s="502"/>
      <c r="G1" s="502"/>
      <c r="H1" s="502"/>
      <c r="I1" s="250"/>
    </row>
    <row r="2" spans="2:9" x14ac:dyDescent="0.3">
      <c r="B2" s="503" t="s">
        <v>319</v>
      </c>
      <c r="C2" s="503"/>
      <c r="D2" s="503"/>
      <c r="E2" s="503"/>
      <c r="F2" s="503"/>
      <c r="G2" s="503"/>
      <c r="H2" s="503"/>
      <c r="I2" s="503"/>
    </row>
    <row r="3" spans="2:9" x14ac:dyDescent="0.3">
      <c r="B3" s="503" t="s">
        <v>452</v>
      </c>
      <c r="C3" s="503"/>
      <c r="D3" s="503"/>
      <c r="E3" s="503"/>
      <c r="F3" s="503"/>
      <c r="G3" s="503"/>
      <c r="H3" s="503"/>
      <c r="I3" s="503"/>
    </row>
    <row r="4" spans="2:9" x14ac:dyDescent="0.3">
      <c r="B4" s="324"/>
      <c r="C4" s="324"/>
      <c r="D4" s="721" t="s">
        <v>4445</v>
      </c>
      <c r="E4" s="721"/>
      <c r="F4" s="721"/>
      <c r="G4" s="721"/>
      <c r="H4" s="721"/>
      <c r="I4" s="324"/>
    </row>
    <row r="5" spans="2:9" x14ac:dyDescent="0.3">
      <c r="B5" s="324"/>
      <c r="C5" s="324"/>
      <c r="D5" s="324"/>
      <c r="E5" s="324"/>
      <c r="F5" s="324"/>
      <c r="G5" s="324"/>
      <c r="H5" s="324"/>
      <c r="I5" s="324"/>
    </row>
    <row r="6" spans="2:9" ht="15" thickBot="1" x14ac:dyDescent="0.35">
      <c r="B6" s="20"/>
      <c r="C6" s="20"/>
      <c r="D6" s="20"/>
      <c r="E6" s="20"/>
      <c r="F6" s="20"/>
      <c r="G6" s="20"/>
      <c r="H6" s="20"/>
      <c r="I6" s="20"/>
    </row>
    <row r="7" spans="2:9" x14ac:dyDescent="0.3">
      <c r="B7" s="21"/>
      <c r="C7" s="22"/>
      <c r="D7" s="22"/>
      <c r="E7" s="22"/>
      <c r="F7" s="22"/>
      <c r="G7" s="22"/>
      <c r="H7" s="22"/>
      <c r="I7" s="23"/>
    </row>
    <row r="8" spans="2:9" x14ac:dyDescent="0.3">
      <c r="B8" s="24"/>
      <c r="C8" s="25"/>
      <c r="D8" s="25"/>
      <c r="E8" s="25"/>
      <c r="F8" s="25"/>
      <c r="G8" s="25"/>
      <c r="H8" s="25"/>
      <c r="I8" s="26"/>
    </row>
    <row r="9" spans="2:9" x14ac:dyDescent="0.3">
      <c r="B9" s="24"/>
      <c r="C9" s="25"/>
      <c r="D9" s="25"/>
      <c r="E9" s="25"/>
      <c r="F9" s="25"/>
      <c r="G9" s="25"/>
      <c r="H9" s="25"/>
      <c r="I9" s="26"/>
    </row>
    <row r="10" spans="2:9" ht="39" customHeight="1" x14ac:dyDescent="0.3">
      <c r="B10" s="671" t="s">
        <v>453</v>
      </c>
      <c r="C10" s="672"/>
      <c r="D10" s="672"/>
      <c r="E10" s="672"/>
      <c r="F10" s="672"/>
      <c r="G10" s="672"/>
      <c r="H10" s="672"/>
      <c r="I10" s="673"/>
    </row>
    <row r="11" spans="2:9" x14ac:dyDescent="0.3">
      <c r="B11" s="193"/>
      <c r="C11" s="194"/>
      <c r="D11" s="194"/>
      <c r="E11" s="194"/>
      <c r="F11" s="194"/>
      <c r="G11" s="194"/>
      <c r="H11" s="194"/>
      <c r="I11" s="195"/>
    </row>
    <row r="12" spans="2:9" x14ac:dyDescent="0.3">
      <c r="B12" s="24"/>
      <c r="C12" s="25"/>
      <c r="D12" s="25"/>
      <c r="E12" s="25"/>
      <c r="F12" s="25"/>
      <c r="G12" s="25"/>
      <c r="H12" s="25"/>
      <c r="I12" s="26"/>
    </row>
    <row r="13" spans="2:9" x14ac:dyDescent="0.3">
      <c r="B13" s="24"/>
      <c r="C13" s="25"/>
      <c r="D13" s="25"/>
      <c r="E13" s="25"/>
      <c r="F13" s="25"/>
      <c r="G13" s="25"/>
      <c r="H13" s="25"/>
      <c r="I13" s="26"/>
    </row>
    <row r="14" spans="2:9" x14ac:dyDescent="0.3">
      <c r="B14" s="24"/>
      <c r="C14" s="25"/>
      <c r="D14" s="25"/>
      <c r="E14" s="25"/>
      <c r="F14" s="25"/>
      <c r="G14" s="25"/>
      <c r="H14" s="25"/>
      <c r="I14" s="26"/>
    </row>
    <row r="15" spans="2:9" x14ac:dyDescent="0.3">
      <c r="B15" s="24"/>
      <c r="C15" s="25"/>
      <c r="D15" s="25"/>
      <c r="E15" s="25"/>
      <c r="F15" s="25"/>
      <c r="G15" s="25"/>
      <c r="H15" s="25"/>
      <c r="I15" s="26"/>
    </row>
    <row r="16" spans="2:9" x14ac:dyDescent="0.3">
      <c r="B16" s="24"/>
      <c r="C16" s="25"/>
      <c r="D16" s="25"/>
      <c r="E16" s="25"/>
      <c r="F16" s="25"/>
      <c r="G16" s="25"/>
      <c r="H16" s="25"/>
      <c r="I16" s="26"/>
    </row>
    <row r="17" spans="2:9" x14ac:dyDescent="0.3">
      <c r="B17" s="24"/>
      <c r="C17" s="25"/>
      <c r="D17" s="25"/>
      <c r="E17" s="25"/>
      <c r="F17" s="25"/>
      <c r="G17" s="25"/>
      <c r="H17" s="25"/>
      <c r="I17" s="26"/>
    </row>
    <row r="18" spans="2:9" x14ac:dyDescent="0.3">
      <c r="B18" s="24"/>
      <c r="C18" s="25"/>
      <c r="D18" s="25"/>
      <c r="E18" s="25"/>
      <c r="F18" s="25"/>
      <c r="G18" s="25"/>
      <c r="H18" s="25"/>
      <c r="I18" s="26"/>
    </row>
    <row r="19" spans="2:9" x14ac:dyDescent="0.3">
      <c r="B19" s="24"/>
      <c r="C19" s="25"/>
      <c r="D19" s="25"/>
      <c r="E19" s="25"/>
      <c r="F19" s="25"/>
      <c r="G19" s="25"/>
      <c r="H19" s="25"/>
      <c r="I19" s="26"/>
    </row>
    <row r="20" spans="2:9" x14ac:dyDescent="0.3">
      <c r="B20" s="24"/>
      <c r="C20" s="25"/>
      <c r="D20" s="25"/>
      <c r="E20" s="25"/>
      <c r="F20" s="25"/>
      <c r="G20" s="25"/>
      <c r="H20" s="25"/>
      <c r="I20" s="26"/>
    </row>
    <row r="21" spans="2:9" x14ac:dyDescent="0.3">
      <c r="B21" s="24"/>
      <c r="C21" s="25"/>
      <c r="D21" s="25"/>
      <c r="E21" s="25"/>
      <c r="F21" s="25"/>
      <c r="G21" s="25"/>
      <c r="H21" s="25"/>
      <c r="I21" s="26"/>
    </row>
    <row r="22" spans="2:9" x14ac:dyDescent="0.3">
      <c r="B22" s="24"/>
      <c r="C22" s="25"/>
      <c r="D22" s="25"/>
      <c r="E22" s="25"/>
      <c r="F22" s="25"/>
      <c r="G22" s="25"/>
      <c r="H22" s="25"/>
      <c r="I22" s="26"/>
    </row>
    <row r="23" spans="2:9" x14ac:dyDescent="0.3">
      <c r="B23" s="24"/>
      <c r="C23" s="25"/>
      <c r="D23" s="25"/>
      <c r="E23" s="25"/>
      <c r="F23" s="25"/>
      <c r="G23" s="25"/>
      <c r="H23" s="25"/>
      <c r="I23" s="26"/>
    </row>
    <row r="24" spans="2:9" x14ac:dyDescent="0.3">
      <c r="B24" s="24"/>
      <c r="C24" s="25"/>
      <c r="D24" s="25"/>
      <c r="E24" s="25"/>
      <c r="F24" s="25"/>
      <c r="G24" s="25"/>
      <c r="H24" s="25"/>
      <c r="I24" s="26"/>
    </row>
    <row r="25" spans="2:9" x14ac:dyDescent="0.3">
      <c r="B25" s="24"/>
      <c r="C25" s="25"/>
      <c r="D25" s="25"/>
      <c r="E25" s="25"/>
      <c r="F25" s="25"/>
      <c r="G25" s="25"/>
      <c r="H25" s="25"/>
      <c r="I25" s="26"/>
    </row>
    <row r="26" spans="2:9" x14ac:dyDescent="0.3">
      <c r="B26" s="24"/>
      <c r="C26" s="25"/>
      <c r="D26" s="25"/>
      <c r="E26" s="25"/>
      <c r="F26" s="25"/>
      <c r="G26" s="25"/>
      <c r="H26" s="25"/>
      <c r="I26" s="26"/>
    </row>
    <row r="27" spans="2:9" x14ac:dyDescent="0.3">
      <c r="B27" s="24"/>
      <c r="C27" s="25"/>
      <c r="D27" s="25"/>
      <c r="E27" s="25"/>
      <c r="F27" s="25"/>
      <c r="G27" s="25"/>
      <c r="H27" s="25"/>
      <c r="I27" s="26"/>
    </row>
    <row r="28" spans="2:9" x14ac:dyDescent="0.3">
      <c r="B28" s="24"/>
      <c r="C28" s="25"/>
      <c r="D28" s="25"/>
      <c r="E28" s="25"/>
      <c r="F28" s="25"/>
      <c r="G28" s="25"/>
      <c r="H28" s="25"/>
      <c r="I28" s="26"/>
    </row>
    <row r="29" spans="2:9" x14ac:dyDescent="0.3">
      <c r="B29" s="24"/>
      <c r="C29" s="25"/>
      <c r="D29" s="25"/>
      <c r="E29" s="25"/>
      <c r="F29" s="25"/>
      <c r="G29" s="25"/>
      <c r="H29" s="25"/>
      <c r="I29" s="26"/>
    </row>
    <row r="30" spans="2:9" x14ac:dyDescent="0.3">
      <c r="B30" s="24"/>
      <c r="C30" s="25"/>
      <c r="D30" s="25"/>
      <c r="E30" s="25"/>
      <c r="F30" s="25"/>
      <c r="G30" s="25"/>
      <c r="H30" s="25"/>
      <c r="I30" s="26"/>
    </row>
    <row r="31" spans="2:9" x14ac:dyDescent="0.3">
      <c r="B31" s="24"/>
      <c r="C31" s="25"/>
      <c r="D31" s="25"/>
      <c r="E31" s="25"/>
      <c r="F31" s="25"/>
      <c r="G31" s="25"/>
      <c r="H31" s="25"/>
      <c r="I31" s="26"/>
    </row>
    <row r="32" spans="2:9" x14ac:dyDescent="0.3">
      <c r="B32" s="24"/>
      <c r="C32" s="25"/>
      <c r="D32" s="25"/>
      <c r="E32" s="25"/>
      <c r="F32" s="25"/>
      <c r="G32" s="25"/>
      <c r="H32" s="25"/>
      <c r="I32" s="26"/>
    </row>
    <row r="33" spans="2:9" x14ac:dyDescent="0.3">
      <c r="B33" s="24"/>
      <c r="C33" s="25"/>
      <c r="D33" s="25"/>
      <c r="E33" s="25"/>
      <c r="F33" s="25"/>
      <c r="G33" s="25"/>
      <c r="H33" s="25"/>
      <c r="I33" s="26"/>
    </row>
    <row r="34" spans="2:9" ht="15" thickBot="1" x14ac:dyDescent="0.35">
      <c r="B34" s="27"/>
      <c r="C34" s="28"/>
      <c r="D34" s="28"/>
      <c r="E34" s="28"/>
      <c r="F34" s="28"/>
      <c r="G34" s="28"/>
      <c r="H34" s="28"/>
      <c r="I34" s="29"/>
    </row>
  </sheetData>
  <mergeCells count="5">
    <mergeCell ref="C1:H1"/>
    <mergeCell ref="B2:I2"/>
    <mergeCell ref="B3:I3"/>
    <mergeCell ref="D4:H4"/>
    <mergeCell ref="B10:I10"/>
  </mergeCells>
  <pageMargins left="0" right="0" top="0.41427083333333331" bottom="0" header="0" footer="0"/>
  <pageSetup scale="99" orientation="portrait" r:id="rId1"/>
  <headerFooter>
    <oddHeader>&amp;LNotas a los Estados Financieros&amp;R7.GA.14</oddHeader>
    <oddFooter>&amp;C"Bajo protesta de decir verdad declaramos que los Estados Financieros y sus Notas, son razonablemente correctos y son responsabilidad del emisor"&amp;R&amp;P/&amp;N</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33"/>
  <sheetViews>
    <sheetView view="pageLayout" zoomScaleNormal="100" workbookViewId="0">
      <selection activeCell="B12" sqref="B12"/>
    </sheetView>
  </sheetViews>
  <sheetFormatPr baseColWidth="10" defaultRowHeight="14.4" x14ac:dyDescent="0.3"/>
  <cols>
    <col min="1" max="1" width="6.33203125" customWidth="1"/>
    <col min="7" max="7" width="4.44140625" customWidth="1"/>
    <col min="10" max="10" width="6.33203125" customWidth="1"/>
    <col min="12" max="12" width="12.6640625" bestFit="1" customWidth="1"/>
  </cols>
  <sheetData>
    <row r="1" spans="2:12" x14ac:dyDescent="0.3">
      <c r="I1" s="283"/>
    </row>
    <row r="2" spans="2:12" ht="27" customHeight="1" x14ac:dyDescent="0.3">
      <c r="B2" s="324"/>
      <c r="C2" s="502" t="s">
        <v>448</v>
      </c>
      <c r="D2" s="502"/>
      <c r="E2" s="502"/>
      <c r="F2" s="502"/>
      <c r="G2" s="502"/>
      <c r="H2" s="502"/>
      <c r="I2" s="324"/>
    </row>
    <row r="3" spans="2:12" x14ac:dyDescent="0.3">
      <c r="B3" s="503" t="s">
        <v>319</v>
      </c>
      <c r="C3" s="503"/>
      <c r="D3" s="503"/>
      <c r="E3" s="503"/>
      <c r="F3" s="503"/>
      <c r="G3" s="503"/>
      <c r="H3" s="503"/>
      <c r="I3" s="503"/>
    </row>
    <row r="4" spans="2:12" x14ac:dyDescent="0.3">
      <c r="B4" s="503" t="s">
        <v>1907</v>
      </c>
      <c r="C4" s="503"/>
      <c r="D4" s="503"/>
      <c r="E4" s="503"/>
      <c r="F4" s="503"/>
      <c r="G4" s="503"/>
      <c r="H4" s="503"/>
      <c r="I4" s="503"/>
    </row>
    <row r="5" spans="2:12" ht="15" thickBot="1" x14ac:dyDescent="0.35">
      <c r="B5" s="20"/>
      <c r="C5" s="20"/>
      <c r="D5" s="600" t="s">
        <v>4394</v>
      </c>
      <c r="E5" s="600"/>
      <c r="F5" s="600"/>
      <c r="G5" s="600"/>
      <c r="H5" s="20"/>
      <c r="I5" s="20"/>
    </row>
    <row r="6" spans="2:12" x14ac:dyDescent="0.3">
      <c r="B6" s="21"/>
      <c r="C6" s="22"/>
      <c r="D6" s="22"/>
      <c r="E6" s="22"/>
      <c r="F6" s="22"/>
      <c r="G6" s="22"/>
      <c r="H6" s="22"/>
      <c r="I6" s="23"/>
    </row>
    <row r="7" spans="2:12" x14ac:dyDescent="0.3">
      <c r="B7" s="24"/>
      <c r="C7" s="25"/>
      <c r="D7" s="25"/>
      <c r="E7" s="25"/>
      <c r="F7" s="25"/>
      <c r="G7" s="25"/>
      <c r="H7" s="25"/>
      <c r="I7" s="26"/>
    </row>
    <row r="8" spans="2:12" x14ac:dyDescent="0.3">
      <c r="B8" s="24"/>
      <c r="C8" s="25"/>
      <c r="D8" s="25"/>
      <c r="E8" s="25"/>
      <c r="F8" s="25"/>
      <c r="G8" s="25"/>
      <c r="H8" s="25"/>
      <c r="I8" s="26"/>
    </row>
    <row r="9" spans="2:12" x14ac:dyDescent="0.3">
      <c r="B9" s="245" t="s">
        <v>2871</v>
      </c>
      <c r="C9" s="246"/>
      <c r="D9" s="246"/>
      <c r="E9" s="246"/>
      <c r="F9" s="246"/>
      <c r="G9" s="246"/>
      <c r="H9" s="246"/>
      <c r="I9" s="26"/>
    </row>
    <row r="10" spans="2:12" x14ac:dyDescent="0.3">
      <c r="B10" s="24"/>
      <c r="C10" s="25"/>
      <c r="D10" s="25"/>
      <c r="E10" s="25"/>
      <c r="F10" s="25"/>
      <c r="G10" s="25"/>
      <c r="H10" s="25"/>
      <c r="I10" s="26"/>
    </row>
    <row r="11" spans="2:12" x14ac:dyDescent="0.3">
      <c r="B11" s="24"/>
      <c r="C11" s="25"/>
      <c r="D11" s="25"/>
      <c r="E11" s="25"/>
      <c r="F11" s="25"/>
      <c r="G11" s="25"/>
      <c r="H11" s="25"/>
      <c r="I11" s="26"/>
    </row>
    <row r="12" spans="2:12" x14ac:dyDescent="0.3">
      <c r="B12" s="24"/>
      <c r="C12" s="25"/>
      <c r="D12" s="25"/>
      <c r="E12" s="25"/>
      <c r="F12" s="25"/>
      <c r="G12" s="25"/>
      <c r="H12" s="25"/>
      <c r="I12" s="26"/>
      <c r="L12" s="344"/>
    </row>
    <row r="13" spans="2:12" x14ac:dyDescent="0.3">
      <c r="B13" s="24"/>
      <c r="C13" s="25"/>
      <c r="D13" s="25"/>
      <c r="E13" s="25"/>
      <c r="F13" s="25"/>
      <c r="G13" s="25"/>
      <c r="H13" s="25"/>
      <c r="I13" s="26"/>
    </row>
    <row r="14" spans="2:12" x14ac:dyDescent="0.3">
      <c r="B14" s="24"/>
      <c r="C14" s="25"/>
      <c r="D14" s="25"/>
      <c r="E14" s="25"/>
      <c r="F14" s="25"/>
      <c r="G14" s="25"/>
      <c r="H14" s="25"/>
      <c r="I14" s="26"/>
    </row>
    <row r="15" spans="2:12" x14ac:dyDescent="0.3">
      <c r="B15" s="24"/>
      <c r="C15" s="25"/>
      <c r="D15" s="25"/>
      <c r="E15" s="25"/>
      <c r="F15" s="25"/>
      <c r="G15" s="25"/>
      <c r="H15" s="25"/>
      <c r="I15" s="26"/>
    </row>
    <row r="16" spans="2:12" x14ac:dyDescent="0.3">
      <c r="B16" s="24"/>
      <c r="C16" s="25"/>
      <c r="D16" s="25"/>
      <c r="E16" s="25"/>
      <c r="F16" s="25"/>
      <c r="G16" s="25"/>
      <c r="H16" s="25"/>
      <c r="I16" s="26"/>
    </row>
    <row r="17" spans="2:9" x14ac:dyDescent="0.3">
      <c r="B17" s="24"/>
      <c r="C17" s="25"/>
      <c r="D17" s="25"/>
      <c r="E17" s="25"/>
      <c r="F17" s="25"/>
      <c r="G17" s="25"/>
      <c r="H17" s="25"/>
      <c r="I17" s="26"/>
    </row>
    <row r="18" spans="2:9" x14ac:dyDescent="0.3">
      <c r="B18" s="24"/>
      <c r="C18" s="25"/>
      <c r="D18" s="25"/>
      <c r="E18" s="25"/>
      <c r="F18" s="25"/>
      <c r="G18" s="25"/>
      <c r="H18" s="25"/>
      <c r="I18" s="26"/>
    </row>
    <row r="19" spans="2:9" x14ac:dyDescent="0.3">
      <c r="B19" s="24"/>
      <c r="C19" s="25"/>
      <c r="D19" s="25"/>
      <c r="E19" s="25"/>
      <c r="F19" s="25"/>
      <c r="G19" s="25"/>
      <c r="H19" s="25"/>
      <c r="I19" s="26"/>
    </row>
    <row r="20" spans="2:9" x14ac:dyDescent="0.3">
      <c r="B20" s="24"/>
      <c r="C20" s="25"/>
      <c r="D20" s="25"/>
      <c r="E20" s="25"/>
      <c r="F20" s="25"/>
      <c r="G20" s="25"/>
      <c r="H20" s="25"/>
      <c r="I20" s="26"/>
    </row>
    <row r="21" spans="2:9" x14ac:dyDescent="0.3">
      <c r="B21" s="24"/>
      <c r="C21" s="25"/>
      <c r="D21" s="25"/>
      <c r="E21" s="25"/>
      <c r="F21" s="25"/>
      <c r="G21" s="25"/>
      <c r="H21" s="25"/>
      <c r="I21" s="26"/>
    </row>
    <row r="22" spans="2:9" x14ac:dyDescent="0.3">
      <c r="B22" s="24"/>
      <c r="C22" s="25"/>
      <c r="D22" s="25"/>
      <c r="E22" s="25"/>
      <c r="F22" s="25"/>
      <c r="G22" s="25"/>
      <c r="H22" s="25"/>
      <c r="I22" s="26"/>
    </row>
    <row r="23" spans="2:9" x14ac:dyDescent="0.3">
      <c r="B23" s="24"/>
      <c r="C23" s="25"/>
      <c r="D23" s="25"/>
      <c r="E23" s="25"/>
      <c r="F23" s="25"/>
      <c r="G23" s="25"/>
      <c r="H23" s="25"/>
      <c r="I23" s="26"/>
    </row>
    <row r="24" spans="2:9" x14ac:dyDescent="0.3">
      <c r="B24" s="24"/>
      <c r="C24" s="25"/>
      <c r="D24" s="25"/>
      <c r="E24" s="25"/>
      <c r="F24" s="25"/>
      <c r="G24" s="25"/>
      <c r="H24" s="25"/>
      <c r="I24" s="26"/>
    </row>
    <row r="25" spans="2:9" x14ac:dyDescent="0.3">
      <c r="B25" s="24"/>
      <c r="C25" s="25"/>
      <c r="D25" s="25"/>
      <c r="E25" s="25"/>
      <c r="F25" s="25"/>
      <c r="G25" s="25"/>
      <c r="H25" s="25"/>
      <c r="I25" s="26"/>
    </row>
    <row r="26" spans="2:9" x14ac:dyDescent="0.3">
      <c r="B26" s="24"/>
      <c r="C26" s="25"/>
      <c r="D26" s="25"/>
      <c r="E26" s="25"/>
      <c r="F26" s="25"/>
      <c r="G26" s="25"/>
      <c r="H26" s="25"/>
      <c r="I26" s="26"/>
    </row>
    <row r="27" spans="2:9" x14ac:dyDescent="0.3">
      <c r="B27" s="24"/>
      <c r="C27" s="25"/>
      <c r="D27" s="25"/>
      <c r="E27" s="25"/>
      <c r="F27" s="25"/>
      <c r="G27" s="25"/>
      <c r="H27" s="25"/>
      <c r="I27" s="26"/>
    </row>
    <row r="28" spans="2:9" x14ac:dyDescent="0.3">
      <c r="B28" s="24"/>
      <c r="C28" s="25"/>
      <c r="D28" s="25"/>
      <c r="E28" s="25"/>
      <c r="F28" s="25"/>
      <c r="G28" s="25"/>
      <c r="H28" s="25"/>
      <c r="I28" s="26"/>
    </row>
    <row r="29" spans="2:9" x14ac:dyDescent="0.3">
      <c r="B29" s="24"/>
      <c r="C29" s="25"/>
      <c r="D29" s="25"/>
      <c r="E29" s="25"/>
      <c r="F29" s="25"/>
      <c r="G29" s="25"/>
      <c r="H29" s="25"/>
      <c r="I29" s="26"/>
    </row>
    <row r="30" spans="2:9" x14ac:dyDescent="0.3">
      <c r="B30" s="24"/>
      <c r="C30" s="25"/>
      <c r="D30" s="25"/>
      <c r="E30" s="25"/>
      <c r="F30" s="25"/>
      <c r="G30" s="25"/>
      <c r="H30" s="25"/>
      <c r="I30" s="26"/>
    </row>
    <row r="31" spans="2:9" x14ac:dyDescent="0.3">
      <c r="B31" s="24"/>
      <c r="C31" s="25"/>
      <c r="D31" s="25"/>
      <c r="E31" s="25"/>
      <c r="F31" s="25"/>
      <c r="G31" s="25"/>
      <c r="H31" s="25"/>
      <c r="I31" s="26"/>
    </row>
    <row r="32" spans="2:9" ht="15" thickBot="1" x14ac:dyDescent="0.35">
      <c r="B32" s="27"/>
      <c r="C32" s="28"/>
      <c r="D32" s="28"/>
      <c r="E32" s="28"/>
      <c r="F32" s="28"/>
      <c r="G32" s="28"/>
      <c r="H32" s="28"/>
      <c r="I32" s="29"/>
    </row>
    <row r="33" spans="2:9" ht="31.5" customHeight="1" x14ac:dyDescent="0.3">
      <c r="B33" s="722"/>
      <c r="C33" s="722"/>
      <c r="D33" s="722"/>
      <c r="E33" s="722"/>
      <c r="F33" s="722"/>
      <c r="G33" s="722"/>
      <c r="H33" s="722"/>
      <c r="I33" s="722"/>
    </row>
  </sheetData>
  <mergeCells count="5">
    <mergeCell ref="C2:H2"/>
    <mergeCell ref="B3:I3"/>
    <mergeCell ref="B4:I4"/>
    <mergeCell ref="D5:G5"/>
    <mergeCell ref="B33:I33"/>
  </mergeCells>
  <printOptions horizontalCentered="1"/>
  <pageMargins left="0" right="0" top="0.43307086614173229" bottom="0" header="0" footer="0"/>
  <pageSetup orientation="portrait" r:id="rId1"/>
  <headerFooter>
    <oddHeader>&amp;LNotas a los Estados Financieros&amp;R7.GA.15</oddHeader>
    <oddFooter>&amp;C"Bajo protesta de decir verdad declaramos que los Estados Financieros y sus Notas, son razonablemente correctos y son responsabilidad del emisor"&amp;R&amp;P/&amp;N</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33"/>
  <sheetViews>
    <sheetView view="pageLayout" zoomScaleNormal="100" workbookViewId="0">
      <selection activeCell="G18" sqref="G18"/>
    </sheetView>
  </sheetViews>
  <sheetFormatPr baseColWidth="10" defaultRowHeight="14.4" x14ac:dyDescent="0.3"/>
  <cols>
    <col min="1" max="1" width="5.33203125" customWidth="1"/>
    <col min="10" max="10" width="5.33203125" customWidth="1"/>
  </cols>
  <sheetData>
    <row r="1" spans="2:12" ht="35.25" customHeight="1" x14ac:dyDescent="0.3">
      <c r="B1" s="324"/>
      <c r="C1" s="502" t="s">
        <v>448</v>
      </c>
      <c r="D1" s="502"/>
      <c r="E1" s="502"/>
      <c r="F1" s="502"/>
      <c r="G1" s="502"/>
      <c r="H1" s="502"/>
      <c r="I1" s="258"/>
    </row>
    <row r="2" spans="2:12" x14ac:dyDescent="0.3">
      <c r="B2" s="503" t="s">
        <v>319</v>
      </c>
      <c r="C2" s="503"/>
      <c r="D2" s="503"/>
      <c r="E2" s="503"/>
      <c r="F2" s="503"/>
      <c r="G2" s="503"/>
      <c r="H2" s="503"/>
      <c r="I2" s="503"/>
    </row>
    <row r="3" spans="2:12" x14ac:dyDescent="0.3">
      <c r="B3" s="503" t="s">
        <v>454</v>
      </c>
      <c r="C3" s="503"/>
      <c r="D3" s="503"/>
      <c r="E3" s="503"/>
      <c r="F3" s="503"/>
      <c r="G3" s="503"/>
      <c r="H3" s="503"/>
      <c r="I3" s="503"/>
    </row>
    <row r="4" spans="2:12" x14ac:dyDescent="0.3">
      <c r="B4" s="324"/>
      <c r="C4" s="324"/>
      <c r="D4" s="503" t="s">
        <v>4394</v>
      </c>
      <c r="E4" s="503"/>
      <c r="F4" s="503"/>
      <c r="G4" s="503"/>
      <c r="H4" s="324"/>
      <c r="I4" s="324"/>
    </row>
    <row r="5" spans="2:12" x14ac:dyDescent="0.3">
      <c r="B5" s="324"/>
      <c r="C5" s="324"/>
      <c r="D5" s="324"/>
      <c r="E5" s="324"/>
      <c r="F5" s="324"/>
      <c r="G5" s="324"/>
      <c r="H5" s="324"/>
      <c r="I5" s="324"/>
    </row>
    <row r="6" spans="2:12" ht="15" thickBot="1" x14ac:dyDescent="0.35">
      <c r="B6" s="20"/>
      <c r="C6" s="20"/>
      <c r="D6" s="20"/>
      <c r="E6" s="20"/>
      <c r="F6" s="20"/>
      <c r="G6" s="20"/>
      <c r="H6" s="20"/>
      <c r="I6" s="20"/>
    </row>
    <row r="7" spans="2:12" x14ac:dyDescent="0.3">
      <c r="B7" s="21"/>
      <c r="C7" s="22"/>
      <c r="D7" s="22"/>
      <c r="E7" s="22"/>
      <c r="F7" s="22"/>
      <c r="G7" s="22"/>
      <c r="H7" s="22"/>
      <c r="I7" s="23"/>
    </row>
    <row r="8" spans="2:12" x14ac:dyDescent="0.3">
      <c r="B8" s="24"/>
      <c r="C8" s="25"/>
      <c r="D8" s="25"/>
      <c r="E8" s="25"/>
      <c r="F8" s="25"/>
      <c r="G8" s="25"/>
      <c r="H8" s="25"/>
      <c r="I8" s="26"/>
    </row>
    <row r="9" spans="2:12" x14ac:dyDescent="0.3">
      <c r="B9" s="24"/>
      <c r="C9" s="25"/>
      <c r="D9" s="25"/>
      <c r="E9" s="25"/>
      <c r="F9" s="25"/>
      <c r="G9" s="25"/>
      <c r="H9" s="25"/>
      <c r="I9" s="26"/>
    </row>
    <row r="10" spans="2:12" x14ac:dyDescent="0.3">
      <c r="B10" s="245" t="s">
        <v>455</v>
      </c>
      <c r="C10" s="246"/>
      <c r="D10" s="246"/>
      <c r="E10" s="246"/>
      <c r="F10" s="246"/>
      <c r="G10" s="246"/>
      <c r="H10" s="246"/>
      <c r="I10" s="247"/>
    </row>
    <row r="11" spans="2:12" x14ac:dyDescent="0.3">
      <c r="B11" s="248"/>
      <c r="C11" s="249"/>
      <c r="D11" s="249"/>
      <c r="E11" s="249"/>
      <c r="F11" s="249"/>
      <c r="G11" s="249"/>
      <c r="H11" s="249"/>
      <c r="I11" s="247"/>
    </row>
    <row r="12" spans="2:12" x14ac:dyDescent="0.3">
      <c r="B12" s="24"/>
      <c r="C12" s="25"/>
      <c r="D12" s="25"/>
      <c r="E12" s="25"/>
      <c r="F12" s="25"/>
      <c r="G12" s="25"/>
      <c r="H12" s="25"/>
      <c r="I12" s="26"/>
      <c r="L12" s="187"/>
    </row>
    <row r="13" spans="2:12" x14ac:dyDescent="0.3">
      <c r="B13" s="24"/>
      <c r="C13" s="25"/>
      <c r="D13" s="25"/>
      <c r="E13" s="25"/>
      <c r="F13" s="25"/>
      <c r="G13" s="25"/>
      <c r="H13" s="25"/>
      <c r="I13" s="26"/>
      <c r="L13" s="374"/>
    </row>
    <row r="14" spans="2:12" x14ac:dyDescent="0.3">
      <c r="B14" s="24"/>
      <c r="C14" s="25"/>
      <c r="D14" s="25"/>
      <c r="E14" s="25"/>
      <c r="F14" s="25"/>
      <c r="G14" s="25"/>
      <c r="H14" s="25"/>
      <c r="I14" s="26"/>
      <c r="L14" s="374"/>
    </row>
    <row r="15" spans="2:12" x14ac:dyDescent="0.3">
      <c r="B15" s="24"/>
      <c r="C15" s="25"/>
      <c r="D15" s="25"/>
      <c r="E15" s="25"/>
      <c r="F15" s="25"/>
      <c r="G15" s="25"/>
      <c r="H15" s="25"/>
      <c r="I15" s="26"/>
      <c r="L15" s="374"/>
    </row>
    <row r="16" spans="2:12" x14ac:dyDescent="0.3">
      <c r="B16" s="24"/>
      <c r="C16" s="25"/>
      <c r="D16" s="25"/>
      <c r="E16" s="25"/>
      <c r="F16" s="25"/>
      <c r="G16" s="25"/>
      <c r="H16" s="25"/>
      <c r="I16" s="26"/>
      <c r="L16" s="374"/>
    </row>
    <row r="17" spans="2:12" x14ac:dyDescent="0.3">
      <c r="B17" s="24"/>
      <c r="C17" s="25"/>
      <c r="D17" s="25"/>
      <c r="E17" s="25"/>
      <c r="F17" s="25"/>
      <c r="G17" s="25"/>
      <c r="H17" s="25"/>
      <c r="I17" s="26"/>
      <c r="L17" s="374"/>
    </row>
    <row r="18" spans="2:12" x14ac:dyDescent="0.3">
      <c r="B18" s="24"/>
      <c r="C18" s="25"/>
      <c r="D18" s="25"/>
      <c r="E18" s="25"/>
      <c r="F18" s="25"/>
      <c r="G18" s="25"/>
      <c r="H18" s="25"/>
      <c r="I18" s="26"/>
      <c r="L18" s="374"/>
    </row>
    <row r="19" spans="2:12" x14ac:dyDescent="0.3">
      <c r="B19" s="24"/>
      <c r="C19" s="25"/>
      <c r="D19" s="25"/>
      <c r="E19" s="25"/>
      <c r="F19" s="25"/>
      <c r="G19" s="25"/>
      <c r="H19" s="25"/>
      <c r="I19" s="26"/>
    </row>
    <row r="20" spans="2:12" x14ac:dyDescent="0.3">
      <c r="B20" s="24"/>
      <c r="C20" s="25"/>
      <c r="D20" s="25"/>
      <c r="E20" s="25"/>
      <c r="F20" s="25"/>
      <c r="G20" s="25"/>
      <c r="H20" s="25"/>
      <c r="I20" s="26"/>
    </row>
    <row r="21" spans="2:12" x14ac:dyDescent="0.3">
      <c r="B21" s="24"/>
      <c r="C21" s="25"/>
      <c r="D21" s="25"/>
      <c r="E21" s="25"/>
      <c r="F21" s="25"/>
      <c r="G21" s="25"/>
      <c r="H21" s="25"/>
      <c r="I21" s="26"/>
    </row>
    <row r="22" spans="2:12" x14ac:dyDescent="0.3">
      <c r="B22" s="24"/>
      <c r="C22" s="25"/>
      <c r="D22" s="25"/>
      <c r="E22" s="25"/>
      <c r="F22" s="25"/>
      <c r="G22" s="25"/>
      <c r="H22" s="25"/>
      <c r="I22" s="26"/>
    </row>
    <row r="23" spans="2:12" x14ac:dyDescent="0.3">
      <c r="B23" s="24"/>
      <c r="C23" s="25"/>
      <c r="D23" s="25"/>
      <c r="E23" s="25"/>
      <c r="F23" s="25"/>
      <c r="G23" s="25"/>
      <c r="H23" s="25"/>
      <c r="I23" s="26"/>
    </row>
    <row r="24" spans="2:12" x14ac:dyDescent="0.3">
      <c r="B24" s="24"/>
      <c r="C24" s="25"/>
      <c r="D24" s="25"/>
      <c r="E24" s="25"/>
      <c r="F24" s="25"/>
      <c r="G24" s="25"/>
      <c r="H24" s="25"/>
      <c r="I24" s="26"/>
    </row>
    <row r="25" spans="2:12" x14ac:dyDescent="0.3">
      <c r="B25" s="24"/>
      <c r="C25" s="25"/>
      <c r="D25" s="25"/>
      <c r="E25" s="25"/>
      <c r="F25" s="25"/>
      <c r="G25" s="25"/>
      <c r="H25" s="25"/>
      <c r="I25" s="26"/>
    </row>
    <row r="26" spans="2:12" x14ac:dyDescent="0.3">
      <c r="B26" s="24"/>
      <c r="C26" s="25"/>
      <c r="D26" s="25"/>
      <c r="E26" s="25"/>
      <c r="F26" s="25"/>
      <c r="G26" s="25"/>
      <c r="H26" s="25"/>
      <c r="I26" s="26"/>
    </row>
    <row r="27" spans="2:12" x14ac:dyDescent="0.3">
      <c r="B27" s="24"/>
      <c r="C27" s="25"/>
      <c r="D27" s="25"/>
      <c r="E27" s="25"/>
      <c r="F27" s="25"/>
      <c r="G27" s="25"/>
      <c r="H27" s="25"/>
      <c r="I27" s="26"/>
    </row>
    <row r="28" spans="2:12" x14ac:dyDescent="0.3">
      <c r="B28" s="24"/>
      <c r="C28" s="25"/>
      <c r="D28" s="25"/>
      <c r="E28" s="25"/>
      <c r="F28" s="25"/>
      <c r="G28" s="25"/>
      <c r="H28" s="25"/>
      <c r="I28" s="26"/>
    </row>
    <row r="29" spans="2:12" x14ac:dyDescent="0.3">
      <c r="B29" s="24"/>
      <c r="C29" s="25"/>
      <c r="D29" s="25"/>
      <c r="E29" s="25"/>
      <c r="F29" s="25"/>
      <c r="G29" s="25"/>
      <c r="H29" s="25"/>
      <c r="I29" s="26"/>
    </row>
    <row r="30" spans="2:12" x14ac:dyDescent="0.3">
      <c r="B30" s="24"/>
      <c r="C30" s="25"/>
      <c r="D30" s="25"/>
      <c r="E30" s="25"/>
      <c r="F30" s="25"/>
      <c r="G30" s="25"/>
      <c r="H30" s="25"/>
      <c r="I30" s="26"/>
    </row>
    <row r="31" spans="2:12" ht="15" thickBot="1" x14ac:dyDescent="0.35">
      <c r="B31" s="27"/>
      <c r="C31" s="28"/>
      <c r="D31" s="28"/>
      <c r="E31" s="28"/>
      <c r="F31" s="28"/>
      <c r="G31" s="28"/>
      <c r="H31" s="28"/>
      <c r="I31" s="29"/>
    </row>
    <row r="32" spans="2:12" x14ac:dyDescent="0.3">
      <c r="B32" s="668"/>
      <c r="C32" s="668"/>
      <c r="D32" s="668"/>
      <c r="E32" s="668"/>
      <c r="F32" s="668"/>
      <c r="G32" s="668"/>
      <c r="H32" s="668"/>
      <c r="I32" s="668"/>
    </row>
    <row r="33" spans="2:9" x14ac:dyDescent="0.3">
      <c r="B33" s="720"/>
      <c r="C33" s="720"/>
      <c r="D33" s="720"/>
      <c r="E33" s="720"/>
      <c r="F33" s="720"/>
      <c r="G33" s="720"/>
      <c r="H33" s="720"/>
      <c r="I33" s="720"/>
    </row>
  </sheetData>
  <mergeCells count="5">
    <mergeCell ref="C1:H1"/>
    <mergeCell ref="B2:I2"/>
    <mergeCell ref="B3:I3"/>
    <mergeCell ref="D4:G4"/>
    <mergeCell ref="B32:I33"/>
  </mergeCells>
  <pageMargins left="0" right="0" top="0.55118110236220474" bottom="0" header="0" footer="0"/>
  <pageSetup orientation="portrait" r:id="rId1"/>
  <headerFooter>
    <oddHeader>&amp;LNotas a los Estados Financieros&amp;R7.GA.16</oddHeader>
    <oddFooter>&amp;C"Bajo protesta de decir verdad declaramos que los Estados Financieros y sus Notas, son razonablemente correctos y son responsabilidad del emisor"&amp;R&amp;P/&amp;N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3"/>
  <sheetViews>
    <sheetView view="pageLayout" zoomScaleNormal="100" workbookViewId="0">
      <selection activeCell="A5" sqref="A5:I5"/>
    </sheetView>
  </sheetViews>
  <sheetFormatPr baseColWidth="10" defaultRowHeight="14.4" x14ac:dyDescent="0.3"/>
  <cols>
    <col min="1" max="1" width="7.33203125" style="383" customWidth="1"/>
    <col min="5" max="5" width="16.44140625" customWidth="1"/>
    <col min="7" max="7" width="17.6640625" customWidth="1"/>
    <col min="9" max="9" width="13.6640625" customWidth="1"/>
    <col min="11" max="11" width="9.33203125" customWidth="1"/>
  </cols>
  <sheetData>
    <row r="1" spans="1:11" x14ac:dyDescent="0.3">
      <c r="B1" s="499" t="s">
        <v>0</v>
      </c>
      <c r="C1" s="499"/>
      <c r="D1" s="499"/>
      <c r="E1" s="499"/>
      <c r="F1" s="499"/>
      <c r="G1" s="499"/>
      <c r="H1" s="499"/>
      <c r="I1" s="499"/>
      <c r="J1" s="499"/>
      <c r="K1" s="281"/>
    </row>
    <row r="2" spans="1:11" ht="15" customHeight="1" x14ac:dyDescent="0.3">
      <c r="B2" s="723" t="s">
        <v>3653</v>
      </c>
      <c r="C2" s="723"/>
      <c r="D2" s="723"/>
      <c r="E2" s="723"/>
      <c r="F2" s="723"/>
      <c r="G2" s="723"/>
      <c r="H2" s="723"/>
      <c r="I2" s="723"/>
      <c r="J2" s="723"/>
      <c r="K2" s="391"/>
    </row>
    <row r="3" spans="1:11" ht="15" customHeight="1" x14ac:dyDescent="0.3">
      <c r="B3" s="723" t="s">
        <v>4394</v>
      </c>
      <c r="C3" s="723"/>
      <c r="D3" s="723"/>
      <c r="E3" s="723"/>
      <c r="F3" s="723"/>
      <c r="G3" s="723"/>
      <c r="H3" s="723"/>
      <c r="I3" s="723"/>
      <c r="J3" s="723"/>
      <c r="K3" s="391"/>
    </row>
    <row r="4" spans="1:11" s="383" customFormat="1" ht="15" customHeight="1" x14ac:dyDescent="0.3">
      <c r="B4" s="387"/>
      <c r="C4" s="387"/>
      <c r="D4" s="387"/>
      <c r="E4" s="387"/>
      <c r="F4" s="387"/>
      <c r="G4" s="387"/>
      <c r="H4" s="387"/>
      <c r="I4" s="387"/>
      <c r="J4" s="387"/>
      <c r="K4" s="391"/>
    </row>
    <row r="5" spans="1:11" x14ac:dyDescent="0.3">
      <c r="A5" s="503"/>
      <c r="B5" s="503"/>
      <c r="C5" s="503"/>
      <c r="D5" s="503"/>
      <c r="E5" s="503"/>
      <c r="F5" s="503"/>
      <c r="G5" s="503"/>
      <c r="H5" s="503"/>
      <c r="I5" s="503"/>
    </row>
    <row r="6" spans="1:11" ht="15" thickBot="1" x14ac:dyDescent="0.35">
      <c r="A6" s="513"/>
      <c r="B6" s="513"/>
      <c r="C6" s="513"/>
      <c r="D6" s="513"/>
      <c r="E6" s="513"/>
      <c r="F6" s="513"/>
      <c r="G6" s="513"/>
      <c r="H6" s="513"/>
      <c r="I6" s="513"/>
    </row>
    <row r="7" spans="1:11" x14ac:dyDescent="0.3">
      <c r="B7" s="21"/>
      <c r="C7" s="22"/>
      <c r="D7" s="22"/>
      <c r="E7" s="22"/>
      <c r="F7" s="22"/>
      <c r="G7" s="22"/>
      <c r="H7" s="22"/>
      <c r="I7" s="22"/>
      <c r="J7" s="23"/>
    </row>
    <row r="8" spans="1:11" x14ac:dyDescent="0.3">
      <c r="B8" s="24"/>
      <c r="C8" s="25"/>
      <c r="D8" s="25"/>
      <c r="E8" s="25"/>
      <c r="F8" s="25"/>
      <c r="G8" s="25"/>
      <c r="H8" s="25"/>
      <c r="I8" s="25"/>
      <c r="J8" s="26"/>
    </row>
    <row r="9" spans="1:11" x14ac:dyDescent="0.3">
      <c r="B9" s="509" t="s">
        <v>135</v>
      </c>
      <c r="C9" s="510"/>
      <c r="D9" s="510"/>
      <c r="E9" s="510"/>
      <c r="F9" s="510"/>
      <c r="G9" s="510"/>
      <c r="H9" s="510"/>
      <c r="I9" s="510"/>
      <c r="J9" s="511"/>
    </row>
    <row r="10" spans="1:11" x14ac:dyDescent="0.3">
      <c r="B10" s="512"/>
      <c r="C10" s="510"/>
      <c r="D10" s="510"/>
      <c r="E10" s="510"/>
      <c r="F10" s="510"/>
      <c r="G10" s="510"/>
      <c r="H10" s="510"/>
      <c r="I10" s="510"/>
      <c r="J10" s="511"/>
    </row>
    <row r="11" spans="1:11" x14ac:dyDescent="0.3">
      <c r="B11" s="512"/>
      <c r="C11" s="510"/>
      <c r="D11" s="510"/>
      <c r="E11" s="510"/>
      <c r="F11" s="510"/>
      <c r="G11" s="510"/>
      <c r="H11" s="510"/>
      <c r="I11" s="510"/>
      <c r="J11" s="511"/>
    </row>
    <row r="12" spans="1:11" x14ac:dyDescent="0.3">
      <c r="B12" s="512"/>
      <c r="C12" s="510"/>
      <c r="D12" s="510"/>
      <c r="E12" s="510"/>
      <c r="F12" s="510"/>
      <c r="G12" s="510"/>
      <c r="H12" s="510"/>
      <c r="I12" s="510"/>
      <c r="J12" s="511"/>
    </row>
    <row r="13" spans="1:11" x14ac:dyDescent="0.3">
      <c r="B13" s="512"/>
      <c r="C13" s="510"/>
      <c r="D13" s="510"/>
      <c r="E13" s="510"/>
      <c r="F13" s="510"/>
      <c r="G13" s="510"/>
      <c r="H13" s="510"/>
      <c r="I13" s="510"/>
      <c r="J13" s="511"/>
    </row>
    <row r="14" spans="1:11" x14ac:dyDescent="0.3">
      <c r="B14" s="512"/>
      <c r="C14" s="510"/>
      <c r="D14" s="510"/>
      <c r="E14" s="510"/>
      <c r="F14" s="510"/>
      <c r="G14" s="510"/>
      <c r="H14" s="510"/>
      <c r="I14" s="510"/>
      <c r="J14" s="511"/>
    </row>
    <row r="15" spans="1:11" x14ac:dyDescent="0.3">
      <c r="B15" s="512"/>
      <c r="C15" s="510"/>
      <c r="D15" s="510"/>
      <c r="E15" s="510"/>
      <c r="F15" s="510"/>
      <c r="G15" s="510"/>
      <c r="H15" s="510"/>
      <c r="I15" s="510"/>
      <c r="J15" s="511"/>
    </row>
    <row r="16" spans="1:11" x14ac:dyDescent="0.3">
      <c r="B16" s="512"/>
      <c r="C16" s="510"/>
      <c r="D16" s="510"/>
      <c r="E16" s="510"/>
      <c r="F16" s="510"/>
      <c r="G16" s="510"/>
      <c r="H16" s="510"/>
      <c r="I16" s="510"/>
      <c r="J16" s="511"/>
    </row>
    <row r="17" spans="2:10" x14ac:dyDescent="0.3">
      <c r="B17" s="512"/>
      <c r="C17" s="510"/>
      <c r="D17" s="510"/>
      <c r="E17" s="510"/>
      <c r="F17" s="510"/>
      <c r="G17" s="510"/>
      <c r="H17" s="510"/>
      <c r="I17" s="510"/>
      <c r="J17" s="511"/>
    </row>
    <row r="18" spans="2:10" x14ac:dyDescent="0.3">
      <c r="B18" s="512"/>
      <c r="C18" s="510"/>
      <c r="D18" s="510"/>
      <c r="E18" s="510"/>
      <c r="F18" s="510"/>
      <c r="G18" s="510"/>
      <c r="H18" s="510"/>
      <c r="I18" s="510"/>
      <c r="J18" s="511"/>
    </row>
    <row r="19" spans="2:10" x14ac:dyDescent="0.3">
      <c r="B19" s="24"/>
      <c r="C19" s="25"/>
      <c r="D19" s="25"/>
      <c r="E19" s="25"/>
      <c r="F19" s="25"/>
      <c r="G19" s="25"/>
      <c r="H19" s="25"/>
      <c r="I19" s="25"/>
      <c r="J19" s="26"/>
    </row>
    <row r="20" spans="2:10" x14ac:dyDescent="0.3">
      <c r="B20" s="24"/>
      <c r="C20" s="25"/>
      <c r="D20" s="25"/>
      <c r="E20" s="25"/>
      <c r="F20" s="25"/>
      <c r="G20" s="25"/>
      <c r="H20" s="25"/>
      <c r="I20" s="25"/>
      <c r="J20" s="26"/>
    </row>
    <row r="21" spans="2:10" x14ac:dyDescent="0.3">
      <c r="B21" s="24"/>
      <c r="C21" s="25"/>
      <c r="D21" s="25"/>
      <c r="E21" s="25"/>
      <c r="F21" s="25"/>
      <c r="G21" s="25"/>
      <c r="H21" s="25"/>
      <c r="I21" s="25"/>
      <c r="J21" s="26"/>
    </row>
    <row r="22" spans="2:10" x14ac:dyDescent="0.3">
      <c r="B22" s="24"/>
      <c r="C22" s="25"/>
      <c r="D22" s="25"/>
      <c r="E22" s="25"/>
      <c r="F22" s="25"/>
      <c r="G22" s="25"/>
      <c r="H22" s="25"/>
      <c r="I22" s="25"/>
      <c r="J22" s="26"/>
    </row>
    <row r="23" spans="2:10" x14ac:dyDescent="0.3">
      <c r="B23" s="24"/>
      <c r="C23" s="25"/>
      <c r="D23" s="25"/>
      <c r="E23" s="25"/>
      <c r="F23" s="25"/>
      <c r="G23" s="25"/>
      <c r="H23" s="25"/>
      <c r="I23" s="25"/>
      <c r="J23" s="26"/>
    </row>
    <row r="24" spans="2:10" x14ac:dyDescent="0.3">
      <c r="B24" s="24"/>
      <c r="C24" s="25"/>
      <c r="D24" s="25"/>
      <c r="E24" s="25"/>
      <c r="F24" s="25"/>
      <c r="G24" s="25"/>
      <c r="H24" s="25"/>
      <c r="I24" s="25"/>
      <c r="J24" s="26"/>
    </row>
    <row r="25" spans="2:10" x14ac:dyDescent="0.3">
      <c r="B25" s="24"/>
      <c r="C25" s="25"/>
      <c r="D25" s="25"/>
      <c r="E25" s="25"/>
      <c r="F25" s="25"/>
      <c r="G25" s="25"/>
      <c r="H25" s="25"/>
      <c r="I25" s="25"/>
      <c r="J25" s="26"/>
    </row>
    <row r="26" spans="2:10" x14ac:dyDescent="0.3">
      <c r="B26" s="24"/>
      <c r="C26" s="25"/>
      <c r="D26" s="25"/>
      <c r="E26" s="25"/>
      <c r="F26" s="25"/>
      <c r="G26" s="25"/>
      <c r="H26" s="25"/>
      <c r="I26" s="25"/>
      <c r="J26" s="26"/>
    </row>
    <row r="27" spans="2:10" x14ac:dyDescent="0.3">
      <c r="B27" s="24"/>
      <c r="C27" s="25"/>
      <c r="D27" s="25"/>
      <c r="E27" s="25"/>
      <c r="F27" s="25"/>
      <c r="G27" s="25"/>
      <c r="H27" s="25"/>
      <c r="I27" s="25"/>
      <c r="J27" s="26"/>
    </row>
    <row r="28" spans="2:10" ht="15" thickBot="1" x14ac:dyDescent="0.35">
      <c r="B28" s="27"/>
      <c r="C28" s="28"/>
      <c r="D28" s="28"/>
      <c r="E28" s="28"/>
      <c r="F28" s="28"/>
      <c r="G28" s="28"/>
      <c r="H28" s="28"/>
      <c r="I28" s="28"/>
      <c r="J28" s="29"/>
    </row>
    <row r="29" spans="2:10" ht="15" customHeight="1" x14ac:dyDescent="0.3">
      <c r="B29" s="507"/>
      <c r="C29" s="507"/>
      <c r="D29" s="507"/>
      <c r="E29" s="507"/>
      <c r="F29" s="507"/>
      <c r="G29" s="507"/>
      <c r="H29" s="507"/>
      <c r="I29" s="507"/>
      <c r="J29" s="507"/>
    </row>
    <row r="30" spans="2:10" x14ac:dyDescent="0.3">
      <c r="B30" s="508"/>
      <c r="C30" s="508"/>
      <c r="D30" s="508"/>
      <c r="E30" s="508"/>
      <c r="F30" s="508"/>
      <c r="G30" s="508"/>
      <c r="H30" s="508"/>
      <c r="I30" s="508"/>
      <c r="J30" s="508"/>
    </row>
    <row r="31" spans="2:10" x14ac:dyDescent="0.3">
      <c r="B31" s="348"/>
      <c r="C31" s="348"/>
      <c r="D31" s="348"/>
      <c r="E31" s="348"/>
      <c r="F31" s="348"/>
      <c r="G31" s="348"/>
      <c r="H31" s="348"/>
      <c r="I31" s="348"/>
      <c r="J31" s="348"/>
    </row>
    <row r="32" spans="2:10" x14ac:dyDescent="0.3">
      <c r="B32" s="348"/>
      <c r="C32" s="348"/>
      <c r="D32" s="348"/>
      <c r="E32" s="348"/>
      <c r="F32" s="348"/>
      <c r="G32" s="348"/>
      <c r="H32" s="348"/>
      <c r="I32" s="348"/>
      <c r="J32" s="348"/>
    </row>
    <row r="33" spans="2:10" x14ac:dyDescent="0.3">
      <c r="B33" s="348"/>
      <c r="C33" s="348"/>
      <c r="D33" s="348"/>
      <c r="E33" s="348"/>
      <c r="F33" s="348"/>
      <c r="G33" s="348"/>
      <c r="H33" s="348"/>
      <c r="I33" s="348"/>
      <c r="J33" s="348"/>
    </row>
  </sheetData>
  <mergeCells count="7">
    <mergeCell ref="B1:J1"/>
    <mergeCell ref="B2:J2"/>
    <mergeCell ref="B3:J3"/>
    <mergeCell ref="B29:J30"/>
    <mergeCell ref="A5:I5"/>
    <mergeCell ref="B9:J18"/>
    <mergeCell ref="A6:I6"/>
  </mergeCells>
  <printOptions horizontalCentered="1"/>
  <pageMargins left="0.19685039370078741" right="0.19685039370078741" top="0.39370078740157483" bottom="0" header="0" footer="0"/>
  <pageSetup scale="88" orientation="portrait" r:id="rId1"/>
  <headerFooter>
    <oddHeader>&amp;LNotas a los Estados Financieros&amp;R7.I.4</oddHeader>
    <oddFooter>&amp;C"Bajo protesta de decir verdad declaramos que los Estados Financieros y sus Notas, son razonablemente correctos y son responsabilidad del emisor"&amp;R&amp;P/&amp;N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0"/>
  <sheetViews>
    <sheetView view="pageLayout" zoomScaleNormal="100" workbookViewId="0">
      <selection activeCell="B16" sqref="B16"/>
    </sheetView>
  </sheetViews>
  <sheetFormatPr baseColWidth="10" defaultRowHeight="14.4" x14ac:dyDescent="0.3"/>
  <cols>
    <col min="2" max="2" width="17.6640625" customWidth="1"/>
    <col min="3" max="5" width="19.6640625" customWidth="1"/>
    <col min="6" max="6" width="17.6640625" customWidth="1"/>
    <col min="9" max="9" width="3.109375" customWidth="1"/>
  </cols>
  <sheetData>
    <row r="1" spans="1:8" ht="15" customHeight="1" x14ac:dyDescent="0.3">
      <c r="A1" s="725" t="s">
        <v>136</v>
      </c>
      <c r="B1" s="725"/>
      <c r="C1" s="725"/>
      <c r="D1" s="725"/>
      <c r="E1" s="725"/>
      <c r="F1" s="725"/>
      <c r="G1" s="725"/>
      <c r="H1" s="725"/>
    </row>
    <row r="2" spans="1:8" x14ac:dyDescent="0.3">
      <c r="A2" s="726" t="s">
        <v>137</v>
      </c>
      <c r="B2" s="726"/>
      <c r="C2" s="726"/>
      <c r="D2" s="726"/>
      <c r="E2" s="726"/>
      <c r="F2" s="726"/>
      <c r="G2" s="726"/>
      <c r="H2" s="726"/>
    </row>
    <row r="3" spans="1:8" x14ac:dyDescent="0.3">
      <c r="A3" s="727" t="s">
        <v>4131</v>
      </c>
      <c r="B3" s="727"/>
      <c r="C3" s="727"/>
      <c r="D3" s="727"/>
      <c r="E3" s="727"/>
      <c r="F3" s="727"/>
      <c r="G3" s="727"/>
      <c r="H3" s="727"/>
    </row>
    <row r="4" spans="1:8" x14ac:dyDescent="0.3">
      <c r="A4" s="70"/>
      <c r="B4" s="70"/>
      <c r="C4" s="70"/>
      <c r="D4" s="70"/>
      <c r="E4" s="70"/>
      <c r="F4" s="70"/>
      <c r="G4" s="70"/>
      <c r="H4" s="70"/>
    </row>
    <row r="5" spans="1:8" x14ac:dyDescent="0.3">
      <c r="A5" s="70"/>
      <c r="B5" s="70"/>
      <c r="C5" s="70"/>
      <c r="D5" s="70"/>
      <c r="E5" s="70"/>
      <c r="F5" s="70"/>
      <c r="G5" s="70"/>
      <c r="H5" s="70"/>
    </row>
    <row r="6" spans="1:8" ht="15" thickBot="1" x14ac:dyDescent="0.35">
      <c r="A6" s="20"/>
      <c r="B6" s="20"/>
      <c r="C6" s="20"/>
      <c r="D6" s="71"/>
      <c r="E6" s="20"/>
      <c r="F6" s="20"/>
      <c r="G6" s="20"/>
      <c r="H6" s="20"/>
    </row>
    <row r="7" spans="1:8" x14ac:dyDescent="0.3">
      <c r="A7" s="21"/>
      <c r="B7" s="22"/>
      <c r="C7" s="22"/>
      <c r="D7" s="22"/>
      <c r="E7" s="22"/>
      <c r="F7" s="22"/>
      <c r="G7" s="22"/>
      <c r="H7" s="23"/>
    </row>
    <row r="8" spans="1:8" x14ac:dyDescent="0.3">
      <c r="A8" s="24"/>
      <c r="B8" s="25"/>
      <c r="C8" s="25"/>
      <c r="D8" s="25"/>
      <c r="E8" s="25"/>
      <c r="F8" s="25"/>
      <c r="G8" s="25"/>
      <c r="H8" s="26"/>
    </row>
    <row r="9" spans="1:8" x14ac:dyDescent="0.3">
      <c r="A9" s="24"/>
      <c r="B9" s="25"/>
      <c r="C9" s="25"/>
      <c r="D9" s="25"/>
      <c r="E9" s="25"/>
      <c r="F9" s="25"/>
      <c r="G9" s="25"/>
      <c r="H9" s="26"/>
    </row>
    <row r="10" spans="1:8" x14ac:dyDescent="0.3">
      <c r="A10" s="24"/>
      <c r="B10" s="25"/>
      <c r="C10" s="25"/>
      <c r="D10" s="25"/>
      <c r="E10" s="25"/>
      <c r="F10" s="25"/>
      <c r="G10" s="25"/>
      <c r="H10" s="26"/>
    </row>
    <row r="11" spans="1:8" x14ac:dyDescent="0.3">
      <c r="A11" s="525" t="s">
        <v>3654</v>
      </c>
      <c r="B11" s="526"/>
      <c r="C11" s="526"/>
      <c r="D11" s="526"/>
      <c r="E11" s="526"/>
      <c r="F11" s="526"/>
      <c r="G11" s="526"/>
      <c r="H11" s="527"/>
    </row>
    <row r="12" spans="1:8" ht="15" thickBot="1" x14ac:dyDescent="0.35">
      <c r="A12" s="72"/>
      <c r="B12" s="73"/>
      <c r="C12" s="73"/>
      <c r="D12" s="73"/>
      <c r="E12" s="73"/>
      <c r="F12" s="74"/>
      <c r="G12" s="73"/>
      <c r="H12" s="26"/>
    </row>
    <row r="13" spans="1:8" ht="15.6" thickTop="1" thickBot="1" x14ac:dyDescent="0.35">
      <c r="A13" s="75"/>
      <c r="B13" s="76"/>
      <c r="C13" s="528" t="s">
        <v>40</v>
      </c>
      <c r="D13" s="528"/>
      <c r="E13" s="77" t="s">
        <v>4415</v>
      </c>
      <c r="F13" s="78"/>
      <c r="G13" s="73"/>
      <c r="H13" s="26"/>
    </row>
    <row r="14" spans="1:8" s="83" customFormat="1" x14ac:dyDescent="0.3">
      <c r="A14" s="79"/>
      <c r="B14" s="80"/>
      <c r="C14" s="523" t="s">
        <v>138</v>
      </c>
      <c r="D14" s="523"/>
      <c r="E14" s="74">
        <v>0</v>
      </c>
      <c r="F14" s="74"/>
      <c r="G14" s="81"/>
      <c r="H14" s="82"/>
    </row>
    <row r="15" spans="1:8" s="83" customFormat="1" x14ac:dyDescent="0.3">
      <c r="A15" s="79"/>
      <c r="B15" s="80"/>
      <c r="C15" s="518" t="s">
        <v>139</v>
      </c>
      <c r="D15" s="518"/>
      <c r="E15" s="74">
        <v>0</v>
      </c>
      <c r="F15" s="74"/>
      <c r="G15" s="81"/>
      <c r="H15" s="82"/>
    </row>
    <row r="16" spans="1:8" s="83" customFormat="1" x14ac:dyDescent="0.3">
      <c r="A16" s="79"/>
      <c r="B16" s="80"/>
      <c r="C16" s="518" t="s">
        <v>140</v>
      </c>
      <c r="D16" s="518"/>
      <c r="E16" s="74">
        <v>0</v>
      </c>
      <c r="F16" s="74"/>
      <c r="G16" s="81"/>
      <c r="H16" s="82"/>
    </row>
    <row r="17" spans="1:8" s="83" customFormat="1" x14ac:dyDescent="0.3">
      <c r="A17" s="79"/>
      <c r="B17" s="80"/>
      <c r="C17" s="518" t="s">
        <v>141</v>
      </c>
      <c r="D17" s="518"/>
      <c r="E17" s="74">
        <v>0</v>
      </c>
      <c r="F17" s="74"/>
      <c r="G17" s="81"/>
      <c r="H17" s="82"/>
    </row>
    <row r="18" spans="1:8" s="83" customFormat="1" ht="15" thickBot="1" x14ac:dyDescent="0.35">
      <c r="A18" s="79"/>
      <c r="B18" s="80"/>
      <c r="C18" s="519" t="s">
        <v>142</v>
      </c>
      <c r="D18" s="519"/>
      <c r="E18" s="74">
        <v>0</v>
      </c>
      <c r="F18" s="74"/>
      <c r="G18" s="81"/>
      <c r="H18" s="82"/>
    </row>
    <row r="19" spans="1:8" ht="15" thickBot="1" x14ac:dyDescent="0.35">
      <c r="A19" s="75"/>
      <c r="B19" s="84"/>
      <c r="C19" s="520" t="s">
        <v>143</v>
      </c>
      <c r="D19" s="520"/>
      <c r="E19" s="85">
        <f>SUM(E14:E18)</f>
        <v>0</v>
      </c>
      <c r="F19" s="86"/>
      <c r="G19" s="73"/>
      <c r="H19" s="26"/>
    </row>
    <row r="20" spans="1:8" ht="15" thickTop="1" x14ac:dyDescent="0.3">
      <c r="A20" s="75"/>
      <c r="B20" s="73"/>
      <c r="C20" s="73"/>
      <c r="D20" s="73"/>
      <c r="E20" s="80"/>
      <c r="F20" s="80"/>
      <c r="G20" s="80"/>
      <c r="H20" s="26"/>
    </row>
    <row r="21" spans="1:8" x14ac:dyDescent="0.3">
      <c r="A21" s="72"/>
      <c r="B21" s="73"/>
      <c r="C21" s="73"/>
      <c r="D21" s="73"/>
      <c r="E21" s="73"/>
      <c r="F21" s="74"/>
      <c r="G21" s="73"/>
      <c r="H21" s="26"/>
    </row>
    <row r="22" spans="1:8" x14ac:dyDescent="0.3">
      <c r="A22" s="521" t="s">
        <v>144</v>
      </c>
      <c r="B22" s="518"/>
      <c r="C22" s="518"/>
      <c r="D22" s="518"/>
      <c r="E22" s="518"/>
      <c r="F22" s="518"/>
      <c r="G22" s="518"/>
      <c r="H22" s="522"/>
    </row>
    <row r="23" spans="1:8" s="83" customFormat="1" ht="73.5" customHeight="1" x14ac:dyDescent="0.3">
      <c r="A23" s="514" t="s">
        <v>145</v>
      </c>
      <c r="B23" s="515"/>
      <c r="C23" s="515"/>
      <c r="D23" s="515"/>
      <c r="E23" s="515"/>
      <c r="F23" s="515"/>
      <c r="G23" s="515"/>
      <c r="H23" s="516"/>
    </row>
    <row r="24" spans="1:8" x14ac:dyDescent="0.3">
      <c r="A24" s="24"/>
      <c r="B24" s="25"/>
      <c r="C24" s="25"/>
      <c r="D24" s="25"/>
      <c r="E24" s="25"/>
      <c r="F24" s="25"/>
      <c r="G24" s="25"/>
      <c r="H24" s="26"/>
    </row>
    <row r="25" spans="1:8" x14ac:dyDescent="0.3">
      <c r="A25" s="24"/>
      <c r="B25" s="25"/>
      <c r="C25" s="25"/>
      <c r="D25" s="25"/>
      <c r="E25" s="25"/>
      <c r="F25" s="25"/>
      <c r="G25" s="25"/>
      <c r="H25" s="26"/>
    </row>
    <row r="26" spans="1:8" ht="15" thickBot="1" x14ac:dyDescent="0.35">
      <c r="A26" s="27"/>
      <c r="B26" s="28"/>
      <c r="C26" s="28"/>
      <c r="D26" s="28"/>
      <c r="E26" s="28"/>
      <c r="F26" s="28"/>
      <c r="G26" s="28"/>
      <c r="H26" s="29"/>
    </row>
    <row r="27" spans="1:8" s="16" customFormat="1" ht="13.8" x14ac:dyDescent="0.3">
      <c r="A27" s="517"/>
      <c r="B27" s="517"/>
      <c r="C27" s="517"/>
      <c r="D27" s="517"/>
      <c r="E27" s="517"/>
      <c r="F27" s="517"/>
      <c r="G27" s="517"/>
      <c r="H27" s="517"/>
    </row>
    <row r="28" spans="1:8" x14ac:dyDescent="0.3">
      <c r="A28" s="87"/>
    </row>
    <row r="29" spans="1:8" x14ac:dyDescent="0.3">
      <c r="A29" s="87"/>
    </row>
    <row r="30" spans="1:8" x14ac:dyDescent="0.3">
      <c r="A30" s="87"/>
    </row>
  </sheetData>
  <mergeCells count="14">
    <mergeCell ref="A1:H1"/>
    <mergeCell ref="C14:D14"/>
    <mergeCell ref="A2:H2"/>
    <mergeCell ref="A3:H3"/>
    <mergeCell ref="A11:H11"/>
    <mergeCell ref="C13:D13"/>
    <mergeCell ref="A23:H23"/>
    <mergeCell ref="A27:H27"/>
    <mergeCell ref="C15:D15"/>
    <mergeCell ref="C16:D16"/>
    <mergeCell ref="C17:D17"/>
    <mergeCell ref="C18:D18"/>
    <mergeCell ref="C19:D19"/>
    <mergeCell ref="A22:H22"/>
  </mergeCells>
  <printOptions horizontalCentered="1"/>
  <pageMargins left="0.39370078740157483" right="0" top="0.39370078740157483" bottom="0" header="0" footer="0"/>
  <pageSetup orientation="landscape" r:id="rId1"/>
  <headerFooter>
    <oddHeader>&amp;LNotas a los Estados Financieros&amp;R7.I.5</oddHeader>
    <oddFooter>&amp;C"Bajo protesta de decir verdad declaramos que los Estados Financieros y sus Notas, son razonablemente correctos y son responsabilidad del emisor"&amp;R&amp;P/&amp;N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23"/>
  <sheetViews>
    <sheetView view="pageLayout" zoomScaleNormal="100" workbookViewId="0">
      <selection activeCell="C16" sqref="C16"/>
    </sheetView>
  </sheetViews>
  <sheetFormatPr baseColWidth="10" defaultRowHeight="14.4" x14ac:dyDescent="0.3"/>
  <cols>
    <col min="4" max="7" width="18.44140625" customWidth="1"/>
  </cols>
  <sheetData>
    <row r="1" spans="2:9" ht="36" customHeight="1" x14ac:dyDescent="0.3">
      <c r="C1" s="530" t="s">
        <v>136</v>
      </c>
      <c r="D1" s="530"/>
      <c r="E1" s="530"/>
      <c r="F1" s="530"/>
      <c r="G1" s="530"/>
      <c r="H1" s="530"/>
      <c r="I1" s="119"/>
    </row>
    <row r="2" spans="2:9" ht="15" customHeight="1" x14ac:dyDescent="0.3">
      <c r="B2" s="119"/>
      <c r="C2" s="119"/>
      <c r="D2" s="119"/>
      <c r="E2" s="119"/>
      <c r="F2" s="119"/>
      <c r="G2" s="119"/>
      <c r="H2" s="119"/>
      <c r="I2" s="119"/>
    </row>
    <row r="3" spans="2:9" x14ac:dyDescent="0.3">
      <c r="B3" s="503" t="s">
        <v>146</v>
      </c>
      <c r="C3" s="503"/>
      <c r="D3" s="503"/>
      <c r="E3" s="503"/>
      <c r="F3" s="503"/>
      <c r="G3" s="503"/>
      <c r="H3" s="503"/>
      <c r="I3" s="503"/>
    </row>
    <row r="4" spans="2:9" x14ac:dyDescent="0.3">
      <c r="B4" s="503" t="s">
        <v>4131</v>
      </c>
      <c r="C4" s="503"/>
      <c r="D4" s="503"/>
      <c r="E4" s="503"/>
      <c r="F4" s="503"/>
      <c r="G4" s="503"/>
      <c r="H4" s="503"/>
      <c r="I4" s="503"/>
    </row>
    <row r="5" spans="2:9" ht="49.5" customHeight="1" thickBot="1" x14ac:dyDescent="0.35">
      <c r="B5" s="531"/>
      <c r="C5" s="531"/>
      <c r="D5" s="531"/>
      <c r="E5" s="531"/>
      <c r="F5" s="531"/>
      <c r="G5" s="531"/>
      <c r="H5" s="531"/>
      <c r="I5" s="531"/>
    </row>
    <row r="6" spans="2:9" x14ac:dyDescent="0.3">
      <c r="B6" s="21"/>
      <c r="C6" s="22"/>
      <c r="D6" s="22"/>
      <c r="E6" s="22"/>
      <c r="F6" s="22"/>
      <c r="G6" s="22"/>
      <c r="H6" s="22"/>
      <c r="I6" s="23"/>
    </row>
    <row r="7" spans="2:9" x14ac:dyDescent="0.3">
      <c r="B7" s="24"/>
      <c r="C7" s="25"/>
      <c r="D7" s="25"/>
      <c r="E7" s="25"/>
      <c r="F7" s="25"/>
      <c r="G7" s="25"/>
      <c r="H7" s="25"/>
      <c r="I7" s="26"/>
    </row>
    <row r="8" spans="2:9" x14ac:dyDescent="0.3">
      <c r="B8" s="24"/>
      <c r="C8" s="88"/>
      <c r="D8" s="90"/>
      <c r="E8" s="90"/>
      <c r="F8" s="89"/>
      <c r="G8" s="91"/>
      <c r="H8" s="25"/>
      <c r="I8" s="26"/>
    </row>
    <row r="9" spans="2:9" x14ac:dyDescent="0.3">
      <c r="B9" s="24"/>
      <c r="C9" s="25"/>
      <c r="D9" s="25"/>
      <c r="E9" s="25"/>
      <c r="F9" s="25"/>
      <c r="G9" s="25"/>
      <c r="H9" s="25"/>
      <c r="I9" s="26"/>
    </row>
    <row r="10" spans="2:9" x14ac:dyDescent="0.3">
      <c r="B10" s="24"/>
      <c r="C10" s="25"/>
      <c r="D10" s="25"/>
      <c r="E10" s="25"/>
      <c r="F10" s="25"/>
      <c r="G10" s="25"/>
      <c r="H10" s="25"/>
      <c r="I10" s="26"/>
    </row>
    <row r="11" spans="2:9" x14ac:dyDescent="0.3">
      <c r="B11" s="24"/>
      <c r="C11" s="25"/>
      <c r="D11" s="25"/>
      <c r="E11" s="25"/>
      <c r="F11" s="25"/>
      <c r="G11" s="25"/>
      <c r="H11" s="25"/>
      <c r="I11" s="26"/>
    </row>
    <row r="12" spans="2:9" x14ac:dyDescent="0.3">
      <c r="B12" s="24"/>
      <c r="C12" s="25"/>
      <c r="D12" s="25"/>
      <c r="E12" s="25"/>
      <c r="F12" s="25"/>
      <c r="G12" s="25"/>
      <c r="H12" s="25"/>
      <c r="I12" s="26"/>
    </row>
    <row r="13" spans="2:9" x14ac:dyDescent="0.3">
      <c r="B13" s="24"/>
      <c r="C13" s="25"/>
      <c r="D13" s="25"/>
      <c r="E13" s="25"/>
      <c r="F13" s="25"/>
      <c r="G13" s="25"/>
      <c r="H13" s="25"/>
      <c r="I13" s="26"/>
    </row>
    <row r="14" spans="2:9" x14ac:dyDescent="0.3">
      <c r="B14" s="24"/>
      <c r="C14" s="25"/>
      <c r="D14" s="25"/>
      <c r="E14" s="25"/>
      <c r="F14" s="25"/>
      <c r="G14" s="25"/>
      <c r="H14" s="25"/>
      <c r="I14" s="26"/>
    </row>
    <row r="15" spans="2:9" x14ac:dyDescent="0.3">
      <c r="B15" s="24"/>
      <c r="C15" s="25"/>
      <c r="D15" s="25"/>
      <c r="E15" s="25"/>
      <c r="F15" s="25"/>
      <c r="G15" s="25"/>
      <c r="H15" s="25"/>
      <c r="I15" s="26"/>
    </row>
    <row r="16" spans="2:9" x14ac:dyDescent="0.3">
      <c r="B16" s="24"/>
      <c r="C16" s="25"/>
      <c r="D16" s="25"/>
      <c r="E16" s="25"/>
      <c r="F16" s="25"/>
      <c r="G16" s="25"/>
      <c r="H16" s="25"/>
      <c r="I16" s="26"/>
    </row>
    <row r="17" spans="2:10" x14ac:dyDescent="0.3">
      <c r="B17" s="24"/>
      <c r="C17" s="25"/>
      <c r="D17" s="25"/>
      <c r="E17" s="25"/>
      <c r="F17" s="25"/>
      <c r="G17" s="25"/>
      <c r="H17" s="25"/>
      <c r="I17" s="26"/>
    </row>
    <row r="18" spans="2:10" x14ac:dyDescent="0.3">
      <c r="B18" s="24"/>
      <c r="C18" s="25"/>
      <c r="D18" s="25"/>
      <c r="E18" s="25"/>
      <c r="F18" s="25"/>
      <c r="G18" s="25"/>
      <c r="H18" s="25"/>
      <c r="I18" s="26"/>
    </row>
    <row r="19" spans="2:10" x14ac:dyDescent="0.3">
      <c r="B19" s="24"/>
      <c r="C19" s="25"/>
      <c r="D19" s="25"/>
      <c r="E19" s="25"/>
      <c r="F19" s="25"/>
      <c r="G19" s="25"/>
      <c r="H19" s="25"/>
      <c r="I19" s="26"/>
    </row>
    <row r="20" spans="2:10" x14ac:dyDescent="0.3">
      <c r="B20" s="24"/>
      <c r="C20" s="25"/>
      <c r="D20" s="25"/>
      <c r="E20" s="25"/>
      <c r="F20" s="25"/>
      <c r="G20" s="25"/>
      <c r="H20" s="25"/>
      <c r="I20" s="26"/>
    </row>
    <row r="21" spans="2:10" x14ac:dyDescent="0.3">
      <c r="B21" s="24"/>
      <c r="C21" s="25"/>
      <c r="D21" s="25"/>
      <c r="E21" s="25"/>
      <c r="F21" s="25"/>
      <c r="G21" s="25"/>
      <c r="H21" s="25"/>
      <c r="I21" s="26"/>
    </row>
    <row r="22" spans="2:10" ht="15" thickBot="1" x14ac:dyDescent="0.35">
      <c r="B22" s="27"/>
      <c r="C22" s="28"/>
      <c r="D22" s="28"/>
      <c r="E22" s="28"/>
      <c r="F22" s="28"/>
      <c r="G22" s="28"/>
      <c r="H22" s="28"/>
      <c r="I22" s="29"/>
    </row>
    <row r="23" spans="2:10" s="17" customFormat="1" ht="10.199999999999999" x14ac:dyDescent="0.2">
      <c r="B23" s="529"/>
      <c r="C23" s="529"/>
      <c r="D23" s="529"/>
      <c r="E23" s="529"/>
      <c r="F23" s="529"/>
      <c r="G23" s="529"/>
      <c r="H23" s="529"/>
      <c r="I23" s="529"/>
      <c r="J23" s="216"/>
    </row>
  </sheetData>
  <mergeCells count="5">
    <mergeCell ref="B23:I23"/>
    <mergeCell ref="C1:H1"/>
    <mergeCell ref="B3:I3"/>
    <mergeCell ref="B4:I4"/>
    <mergeCell ref="B5:I5"/>
  </mergeCells>
  <printOptions horizontalCentered="1"/>
  <pageMargins left="0" right="0" top="0.47244094488188981" bottom="0" header="0" footer="0"/>
  <pageSetup scale="94" orientation="landscape" r:id="rId1"/>
  <headerFooter>
    <oddHeader>&amp;LNotas a los Estados Financieros&amp;R7.I.6-7</oddHeader>
    <oddFooter>&amp;C"Bajo protesta de decir verdad declaramos que los Estados Financieros y sus Notas, son razonablemente correctos y son responsabilidad del emisor"&amp;R&amp;P/&amp;N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402"/>
  <sheetViews>
    <sheetView zoomScaleNormal="100" workbookViewId="0">
      <selection sqref="A1:F1"/>
    </sheetView>
  </sheetViews>
  <sheetFormatPr baseColWidth="10" defaultRowHeight="14.4" x14ac:dyDescent="0.3"/>
  <cols>
    <col min="1" max="1" width="29.44140625" customWidth="1"/>
    <col min="2" max="2" width="44.5546875" bestFit="1" customWidth="1"/>
    <col min="3" max="3" width="20.44140625" customWidth="1"/>
    <col min="4" max="4" width="21" style="404" customWidth="1"/>
    <col min="5" max="5" width="19.44140625" style="404" customWidth="1"/>
    <col min="6" max="6" width="12.33203125" customWidth="1"/>
  </cols>
  <sheetData>
    <row r="1" spans="1:8" ht="15" customHeight="1" x14ac:dyDescent="0.3">
      <c r="A1" s="532" t="s">
        <v>136</v>
      </c>
      <c r="B1" s="532"/>
      <c r="C1" s="532"/>
      <c r="D1" s="532"/>
      <c r="E1" s="532"/>
      <c r="F1" s="532"/>
      <c r="G1" s="392"/>
      <c r="H1" s="388"/>
    </row>
    <row r="2" spans="1:8" ht="16.8" customHeight="1" x14ac:dyDescent="0.3">
      <c r="A2" s="502" t="s">
        <v>3655</v>
      </c>
      <c r="B2" s="502"/>
      <c r="C2" s="502"/>
      <c r="D2" s="502"/>
      <c r="E2" s="502"/>
      <c r="F2" s="502"/>
      <c r="G2" s="390"/>
      <c r="H2" s="390"/>
    </row>
    <row r="3" spans="1:8" x14ac:dyDescent="0.3">
      <c r="A3" s="524" t="s">
        <v>4131</v>
      </c>
      <c r="B3" s="524"/>
      <c r="C3" s="524"/>
      <c r="D3" s="524"/>
      <c r="E3" s="524"/>
      <c r="F3" s="524"/>
      <c r="G3" s="393"/>
      <c r="H3" s="393"/>
    </row>
    <row r="4" spans="1:8" ht="15.6" customHeight="1" x14ac:dyDescent="0.3">
      <c r="A4" s="387"/>
      <c r="B4" s="387"/>
      <c r="C4" s="387"/>
      <c r="D4" s="399"/>
      <c r="E4" s="399"/>
      <c r="F4" s="387"/>
    </row>
    <row r="5" spans="1:8" ht="39.6" x14ac:dyDescent="0.3">
      <c r="A5" s="2" t="s">
        <v>147</v>
      </c>
      <c r="B5" s="92" t="s">
        <v>148</v>
      </c>
      <c r="C5" s="92" t="s">
        <v>149</v>
      </c>
      <c r="D5" s="400" t="s">
        <v>150</v>
      </c>
      <c r="E5" s="400" t="s">
        <v>151</v>
      </c>
      <c r="F5" s="92" t="s">
        <v>152</v>
      </c>
    </row>
    <row r="6" spans="1:8" s="93" customFormat="1" ht="15.6" x14ac:dyDescent="0.3">
      <c r="A6" s="295" t="s">
        <v>509</v>
      </c>
      <c r="B6" s="296" t="s">
        <v>494</v>
      </c>
      <c r="C6" s="297" t="s">
        <v>459</v>
      </c>
      <c r="D6" s="443">
        <v>9.99</v>
      </c>
      <c r="E6" s="443">
        <v>189.97000000000011</v>
      </c>
      <c r="F6" s="298" t="s">
        <v>4395</v>
      </c>
    </row>
    <row r="7" spans="1:8" s="93" customFormat="1" ht="15.6" x14ac:dyDescent="0.3">
      <c r="A7" s="295" t="s">
        <v>508</v>
      </c>
      <c r="B7" s="296" t="s">
        <v>494</v>
      </c>
      <c r="C7" s="297" t="s">
        <v>459</v>
      </c>
      <c r="D7" s="443">
        <v>121.10999999999999</v>
      </c>
      <c r="E7" s="443">
        <v>1493.6899999999989</v>
      </c>
      <c r="F7" s="298" t="s">
        <v>4395</v>
      </c>
    </row>
    <row r="8" spans="1:8" s="93" customFormat="1" ht="15.6" x14ac:dyDescent="0.3">
      <c r="A8" s="295" t="s">
        <v>507</v>
      </c>
      <c r="B8" s="296" t="s">
        <v>494</v>
      </c>
      <c r="C8" s="297" t="s">
        <v>459</v>
      </c>
      <c r="D8" s="443">
        <v>120</v>
      </c>
      <c r="E8" s="443">
        <v>2280</v>
      </c>
      <c r="F8" s="298" t="s">
        <v>4395</v>
      </c>
    </row>
    <row r="9" spans="1:8" s="93" customFormat="1" ht="15.6" x14ac:dyDescent="0.3">
      <c r="A9" s="295" t="s">
        <v>506</v>
      </c>
      <c r="B9" s="296" t="s">
        <v>494</v>
      </c>
      <c r="C9" s="297" t="s">
        <v>459</v>
      </c>
      <c r="D9" s="443">
        <v>120</v>
      </c>
      <c r="E9" s="443">
        <v>2280</v>
      </c>
      <c r="F9" s="298" t="s">
        <v>4395</v>
      </c>
    </row>
    <row r="10" spans="1:8" s="93" customFormat="1" ht="15.6" x14ac:dyDescent="0.3">
      <c r="A10" s="295" t="s">
        <v>505</v>
      </c>
      <c r="B10" s="296" t="s">
        <v>494</v>
      </c>
      <c r="C10" s="297" t="s">
        <v>459</v>
      </c>
      <c r="D10" s="443">
        <v>120</v>
      </c>
      <c r="E10" s="443">
        <v>2280</v>
      </c>
      <c r="F10" s="298" t="s">
        <v>4395</v>
      </c>
    </row>
    <row r="11" spans="1:8" s="93" customFormat="1" ht="15.6" x14ac:dyDescent="0.3">
      <c r="A11" s="295" t="s">
        <v>504</v>
      </c>
      <c r="B11" s="296" t="s">
        <v>494</v>
      </c>
      <c r="C11" s="297" t="s">
        <v>459</v>
      </c>
      <c r="D11" s="443">
        <v>120</v>
      </c>
      <c r="E11" s="443">
        <v>2280</v>
      </c>
      <c r="F11" s="298" t="s">
        <v>4395</v>
      </c>
    </row>
    <row r="12" spans="1:8" s="93" customFormat="1" ht="15.6" x14ac:dyDescent="0.3">
      <c r="A12" s="295" t="s">
        <v>503</v>
      </c>
      <c r="B12" s="296" t="s">
        <v>494</v>
      </c>
      <c r="C12" s="297" t="s">
        <v>459</v>
      </c>
      <c r="D12" s="443">
        <v>58.17</v>
      </c>
      <c r="E12" s="443">
        <v>1105.2000000000005</v>
      </c>
      <c r="F12" s="298" t="s">
        <v>4395</v>
      </c>
    </row>
    <row r="13" spans="1:8" s="93" customFormat="1" ht="15.6" x14ac:dyDescent="0.3">
      <c r="A13" s="295" t="s">
        <v>502</v>
      </c>
      <c r="B13" s="296" t="s">
        <v>494</v>
      </c>
      <c r="C13" s="297" t="s">
        <v>459</v>
      </c>
      <c r="D13" s="443">
        <v>58.17</v>
      </c>
      <c r="E13" s="443">
        <v>1105.2000000000005</v>
      </c>
      <c r="F13" s="298" t="s">
        <v>4395</v>
      </c>
    </row>
    <row r="14" spans="1:8" s="93" customFormat="1" ht="15.6" x14ac:dyDescent="0.3">
      <c r="A14" s="295" t="s">
        <v>501</v>
      </c>
      <c r="B14" s="296" t="s">
        <v>494</v>
      </c>
      <c r="C14" s="297" t="s">
        <v>459</v>
      </c>
      <c r="D14" s="443">
        <v>9.99</v>
      </c>
      <c r="E14" s="443">
        <v>189.97000000000011</v>
      </c>
      <c r="F14" s="298" t="s">
        <v>4395</v>
      </c>
    </row>
    <row r="15" spans="1:8" s="93" customFormat="1" ht="15.6" x14ac:dyDescent="0.3">
      <c r="A15" s="295" t="s">
        <v>500</v>
      </c>
      <c r="B15" s="296" t="s">
        <v>494</v>
      </c>
      <c r="C15" s="297" t="s">
        <v>459</v>
      </c>
      <c r="D15" s="443">
        <v>349.17</v>
      </c>
      <c r="E15" s="443">
        <v>6634.1300000000028</v>
      </c>
      <c r="F15" s="298" t="s">
        <v>4395</v>
      </c>
    </row>
    <row r="16" spans="1:8" s="93" customFormat="1" ht="15.6" x14ac:dyDescent="0.3">
      <c r="A16" s="295" t="s">
        <v>499</v>
      </c>
      <c r="B16" s="296" t="s">
        <v>494</v>
      </c>
      <c r="C16" s="297" t="s">
        <v>459</v>
      </c>
      <c r="D16" s="443">
        <v>30</v>
      </c>
      <c r="E16" s="443">
        <v>570</v>
      </c>
      <c r="F16" s="298" t="s">
        <v>4395</v>
      </c>
    </row>
    <row r="17" spans="1:6" s="93" customFormat="1" ht="15.6" x14ac:dyDescent="0.3">
      <c r="A17" s="295" t="s">
        <v>498</v>
      </c>
      <c r="B17" s="296" t="s">
        <v>494</v>
      </c>
      <c r="C17" s="297" t="s">
        <v>459</v>
      </c>
      <c r="D17" s="443">
        <v>91.5</v>
      </c>
      <c r="E17" s="443">
        <v>1128.5</v>
      </c>
      <c r="F17" s="298" t="s">
        <v>4395</v>
      </c>
    </row>
    <row r="18" spans="1:6" s="93" customFormat="1" ht="15.6" x14ac:dyDescent="0.3">
      <c r="A18" s="295" t="s">
        <v>497</v>
      </c>
      <c r="B18" s="296" t="s">
        <v>494</v>
      </c>
      <c r="C18" s="297" t="s">
        <v>459</v>
      </c>
      <c r="D18" s="443">
        <v>58.17</v>
      </c>
      <c r="E18" s="443">
        <v>1105.2000000000005</v>
      </c>
      <c r="F18" s="298" t="s">
        <v>4395</v>
      </c>
    </row>
    <row r="19" spans="1:6" s="93" customFormat="1" ht="15" customHeight="1" x14ac:dyDescent="0.3">
      <c r="A19" s="295" t="s">
        <v>496</v>
      </c>
      <c r="B19" s="296" t="s">
        <v>494</v>
      </c>
      <c r="C19" s="297" t="s">
        <v>459</v>
      </c>
      <c r="D19" s="443">
        <v>9.99</v>
      </c>
      <c r="E19" s="443">
        <v>189.97000000000011</v>
      </c>
      <c r="F19" s="298" t="s">
        <v>4395</v>
      </c>
    </row>
    <row r="20" spans="1:6" s="93" customFormat="1" ht="15.6" x14ac:dyDescent="0.3">
      <c r="A20" s="295" t="s">
        <v>495</v>
      </c>
      <c r="B20" s="296" t="s">
        <v>494</v>
      </c>
      <c r="C20" s="297" t="s">
        <v>459</v>
      </c>
      <c r="D20" s="443">
        <v>121.10999999999999</v>
      </c>
      <c r="E20" s="443">
        <v>1493.6899999999989</v>
      </c>
      <c r="F20" s="298" t="s">
        <v>4395</v>
      </c>
    </row>
    <row r="21" spans="1:6" s="93" customFormat="1" ht="15.6" x14ac:dyDescent="0.3">
      <c r="A21" s="295" t="s">
        <v>493</v>
      </c>
      <c r="B21" s="296" t="s">
        <v>494</v>
      </c>
      <c r="C21" s="297" t="s">
        <v>459</v>
      </c>
      <c r="D21" s="443">
        <v>121.10999999999999</v>
      </c>
      <c r="E21" s="443">
        <v>1211.0999999999995</v>
      </c>
      <c r="F21" s="298" t="s">
        <v>4395</v>
      </c>
    </row>
    <row r="22" spans="1:6" s="93" customFormat="1" ht="15.6" x14ac:dyDescent="0.3">
      <c r="A22" s="295" t="s">
        <v>492</v>
      </c>
      <c r="B22" s="296" t="s">
        <v>458</v>
      </c>
      <c r="C22" s="297" t="s">
        <v>459</v>
      </c>
      <c r="D22" s="443">
        <v>37.5</v>
      </c>
      <c r="E22" s="443">
        <v>712.5</v>
      </c>
      <c r="F22" s="298" t="s">
        <v>4395</v>
      </c>
    </row>
    <row r="23" spans="1:6" s="93" customFormat="1" ht="15.6" x14ac:dyDescent="0.3">
      <c r="A23" s="295" t="s">
        <v>491</v>
      </c>
      <c r="B23" s="296" t="s">
        <v>458</v>
      </c>
      <c r="C23" s="297" t="s">
        <v>459</v>
      </c>
      <c r="D23" s="443">
        <v>559.11</v>
      </c>
      <c r="E23" s="443">
        <v>10623.020000000008</v>
      </c>
      <c r="F23" s="298" t="s">
        <v>4395</v>
      </c>
    </row>
    <row r="24" spans="1:6" s="93" customFormat="1" ht="15.6" x14ac:dyDescent="0.3">
      <c r="A24" s="295" t="s">
        <v>490</v>
      </c>
      <c r="B24" s="296" t="s">
        <v>458</v>
      </c>
      <c r="C24" s="297" t="s">
        <v>459</v>
      </c>
      <c r="D24" s="443">
        <v>54.989999999999995</v>
      </c>
      <c r="E24" s="443">
        <v>1044.9700000000003</v>
      </c>
      <c r="F24" s="298" t="s">
        <v>4395</v>
      </c>
    </row>
    <row r="25" spans="1:6" s="93" customFormat="1" ht="15.6" x14ac:dyDescent="0.3">
      <c r="A25" s="295" t="s">
        <v>489</v>
      </c>
      <c r="B25" s="296" t="s">
        <v>458</v>
      </c>
      <c r="C25" s="297" t="s">
        <v>459</v>
      </c>
      <c r="D25" s="443">
        <v>45</v>
      </c>
      <c r="E25" s="443">
        <v>855</v>
      </c>
      <c r="F25" s="298" t="s">
        <v>4395</v>
      </c>
    </row>
    <row r="26" spans="1:6" s="93" customFormat="1" ht="15.6" x14ac:dyDescent="0.3">
      <c r="A26" s="295" t="s">
        <v>488</v>
      </c>
      <c r="B26" s="296" t="s">
        <v>458</v>
      </c>
      <c r="C26" s="297" t="s">
        <v>459</v>
      </c>
      <c r="D26" s="443">
        <v>30</v>
      </c>
      <c r="E26" s="443">
        <v>570</v>
      </c>
      <c r="F26" s="298" t="s">
        <v>4395</v>
      </c>
    </row>
    <row r="27" spans="1:6" s="93" customFormat="1" ht="15.6" x14ac:dyDescent="0.3">
      <c r="A27" s="295" t="s">
        <v>487</v>
      </c>
      <c r="B27" s="296" t="s">
        <v>458</v>
      </c>
      <c r="C27" s="297" t="s">
        <v>459</v>
      </c>
      <c r="D27" s="443">
        <v>30</v>
      </c>
      <c r="E27" s="443">
        <v>570</v>
      </c>
      <c r="F27" s="298" t="s">
        <v>4395</v>
      </c>
    </row>
    <row r="28" spans="1:6" s="94" customFormat="1" x14ac:dyDescent="0.3">
      <c r="A28" s="295" t="s">
        <v>486</v>
      </c>
      <c r="B28" s="296" t="s">
        <v>458</v>
      </c>
      <c r="C28" s="297" t="s">
        <v>459</v>
      </c>
      <c r="D28" s="443">
        <v>400.89</v>
      </c>
      <c r="E28" s="443">
        <v>7616.670000000001</v>
      </c>
      <c r="F28" s="298" t="s">
        <v>4395</v>
      </c>
    </row>
    <row r="29" spans="1:6" s="94" customFormat="1" x14ac:dyDescent="0.3">
      <c r="A29" s="295" t="s">
        <v>485</v>
      </c>
      <c r="B29" s="296" t="s">
        <v>458</v>
      </c>
      <c r="C29" s="297" t="s">
        <v>459</v>
      </c>
      <c r="D29" s="443">
        <v>15</v>
      </c>
      <c r="E29" s="443">
        <v>285</v>
      </c>
      <c r="F29" s="298" t="s">
        <v>4395</v>
      </c>
    </row>
    <row r="30" spans="1:6" s="94" customFormat="1" x14ac:dyDescent="0.3">
      <c r="A30" s="295" t="s">
        <v>484</v>
      </c>
      <c r="B30" s="296" t="s">
        <v>458</v>
      </c>
      <c r="C30" s="297" t="s">
        <v>459</v>
      </c>
      <c r="D30" s="443">
        <v>8.76</v>
      </c>
      <c r="E30" s="443">
        <v>169.19999999999987</v>
      </c>
      <c r="F30" s="298" t="s">
        <v>4395</v>
      </c>
    </row>
    <row r="31" spans="1:6" x14ac:dyDescent="0.3">
      <c r="A31" s="295" t="s">
        <v>483</v>
      </c>
      <c r="B31" s="296" t="s">
        <v>458</v>
      </c>
      <c r="C31" s="297" t="s">
        <v>459</v>
      </c>
      <c r="D31" s="443">
        <v>13.74</v>
      </c>
      <c r="E31" s="443">
        <v>261.22000000000008</v>
      </c>
      <c r="F31" s="298" t="s">
        <v>4395</v>
      </c>
    </row>
    <row r="32" spans="1:6" x14ac:dyDescent="0.3">
      <c r="A32" s="295" t="s">
        <v>482</v>
      </c>
      <c r="B32" s="296" t="s">
        <v>458</v>
      </c>
      <c r="C32" s="297" t="s">
        <v>459</v>
      </c>
      <c r="D32" s="443">
        <v>8.76</v>
      </c>
      <c r="E32" s="443">
        <v>169.19999999999987</v>
      </c>
      <c r="F32" s="298" t="s">
        <v>4395</v>
      </c>
    </row>
    <row r="33" spans="1:6" x14ac:dyDescent="0.3">
      <c r="A33" s="295" t="s">
        <v>481</v>
      </c>
      <c r="B33" s="296" t="s">
        <v>458</v>
      </c>
      <c r="C33" s="297" t="s">
        <v>459</v>
      </c>
      <c r="D33" s="443">
        <v>50.010000000000005</v>
      </c>
      <c r="E33" s="443">
        <v>966.69999999999959</v>
      </c>
      <c r="F33" s="298" t="s">
        <v>4395</v>
      </c>
    </row>
    <row r="34" spans="1:6" x14ac:dyDescent="0.3">
      <c r="A34" s="295" t="s">
        <v>480</v>
      </c>
      <c r="B34" s="296" t="s">
        <v>458</v>
      </c>
      <c r="C34" s="297" t="s">
        <v>459</v>
      </c>
      <c r="D34" s="443">
        <v>5.01</v>
      </c>
      <c r="E34" s="443">
        <v>96.700000000000017</v>
      </c>
      <c r="F34" s="298" t="s">
        <v>4395</v>
      </c>
    </row>
    <row r="35" spans="1:6" x14ac:dyDescent="0.3">
      <c r="A35" s="295" t="s">
        <v>479</v>
      </c>
      <c r="B35" s="296" t="s">
        <v>458</v>
      </c>
      <c r="C35" s="297" t="s">
        <v>459</v>
      </c>
      <c r="D35" s="443">
        <v>8.76</v>
      </c>
      <c r="E35" s="443">
        <v>169.19999999999987</v>
      </c>
      <c r="F35" s="298" t="s">
        <v>4395</v>
      </c>
    </row>
    <row r="36" spans="1:6" x14ac:dyDescent="0.3">
      <c r="A36" s="295" t="s">
        <v>478</v>
      </c>
      <c r="B36" s="296" t="s">
        <v>458</v>
      </c>
      <c r="C36" s="297" t="s">
        <v>459</v>
      </c>
      <c r="D36" s="443">
        <v>133.53</v>
      </c>
      <c r="E36" s="443">
        <v>2537.2400000000021</v>
      </c>
      <c r="F36" s="298" t="s">
        <v>4395</v>
      </c>
    </row>
    <row r="37" spans="1:6" x14ac:dyDescent="0.3">
      <c r="A37" s="295" t="s">
        <v>477</v>
      </c>
      <c r="B37" s="296" t="s">
        <v>458</v>
      </c>
      <c r="C37" s="297" t="s">
        <v>459</v>
      </c>
      <c r="D37" s="443">
        <v>133.53</v>
      </c>
      <c r="E37" s="443">
        <v>2537.2400000000021</v>
      </c>
      <c r="F37" s="298" t="s">
        <v>4395</v>
      </c>
    </row>
    <row r="38" spans="1:6" x14ac:dyDescent="0.3">
      <c r="A38" s="295" t="s">
        <v>476</v>
      </c>
      <c r="B38" s="296" t="s">
        <v>458</v>
      </c>
      <c r="C38" s="297" t="s">
        <v>459</v>
      </c>
      <c r="D38" s="443">
        <v>106.83</v>
      </c>
      <c r="E38" s="443">
        <v>1602.5199999999991</v>
      </c>
      <c r="F38" s="298" t="s">
        <v>4395</v>
      </c>
    </row>
    <row r="39" spans="1:6" x14ac:dyDescent="0.3">
      <c r="A39" s="295" t="s">
        <v>475</v>
      </c>
      <c r="B39" s="296" t="s">
        <v>458</v>
      </c>
      <c r="C39" s="297" t="s">
        <v>459</v>
      </c>
      <c r="D39" s="443">
        <v>83.94</v>
      </c>
      <c r="E39" s="443">
        <v>923.2800000000002</v>
      </c>
      <c r="F39" s="298" t="s">
        <v>4395</v>
      </c>
    </row>
    <row r="40" spans="1:6" x14ac:dyDescent="0.3">
      <c r="A40" s="295" t="s">
        <v>474</v>
      </c>
      <c r="B40" s="296" t="s">
        <v>458</v>
      </c>
      <c r="C40" s="297" t="s">
        <v>459</v>
      </c>
      <c r="D40" s="443">
        <v>83.94</v>
      </c>
      <c r="E40" s="443">
        <v>923.2800000000002</v>
      </c>
      <c r="F40" s="298" t="s">
        <v>4395</v>
      </c>
    </row>
    <row r="41" spans="1:6" x14ac:dyDescent="0.3">
      <c r="A41" s="295" t="s">
        <v>473</v>
      </c>
      <c r="B41" s="296" t="s">
        <v>458</v>
      </c>
      <c r="C41" s="297" t="s">
        <v>459</v>
      </c>
      <c r="D41" s="443">
        <v>5.01</v>
      </c>
      <c r="E41" s="443">
        <v>96.700000000000017</v>
      </c>
      <c r="F41" s="298" t="s">
        <v>4395</v>
      </c>
    </row>
    <row r="42" spans="1:6" x14ac:dyDescent="0.3">
      <c r="A42" s="295" t="s">
        <v>472</v>
      </c>
      <c r="B42" s="296" t="s">
        <v>458</v>
      </c>
      <c r="C42" s="297" t="s">
        <v>459</v>
      </c>
      <c r="D42" s="443">
        <v>5.01</v>
      </c>
      <c r="E42" s="443">
        <v>96.700000000000017</v>
      </c>
      <c r="F42" s="298" t="s">
        <v>4395</v>
      </c>
    </row>
    <row r="43" spans="1:6" x14ac:dyDescent="0.3">
      <c r="A43" s="295" t="s">
        <v>471</v>
      </c>
      <c r="B43" s="296" t="s">
        <v>458</v>
      </c>
      <c r="C43" s="297" t="s">
        <v>459</v>
      </c>
      <c r="D43" s="443">
        <v>99.24</v>
      </c>
      <c r="E43" s="443">
        <v>1885.7199999999993</v>
      </c>
      <c r="F43" s="298" t="s">
        <v>4395</v>
      </c>
    </row>
    <row r="44" spans="1:6" x14ac:dyDescent="0.3">
      <c r="A44" s="295" t="s">
        <v>470</v>
      </c>
      <c r="B44" s="296" t="s">
        <v>458</v>
      </c>
      <c r="C44" s="297" t="s">
        <v>459</v>
      </c>
      <c r="D44" s="443">
        <v>99.99</v>
      </c>
      <c r="E44" s="443">
        <v>1899.9699999999993</v>
      </c>
      <c r="F44" s="298" t="s">
        <v>4395</v>
      </c>
    </row>
    <row r="45" spans="1:6" x14ac:dyDescent="0.3">
      <c r="A45" s="295" t="s">
        <v>469</v>
      </c>
      <c r="B45" s="296" t="s">
        <v>458</v>
      </c>
      <c r="C45" s="297" t="s">
        <v>459</v>
      </c>
      <c r="D45" s="443">
        <v>62.489999999999995</v>
      </c>
      <c r="E45" s="443">
        <v>1187.4699999999996</v>
      </c>
      <c r="F45" s="298" t="s">
        <v>4395</v>
      </c>
    </row>
    <row r="46" spans="1:6" ht="14.25" customHeight="1" x14ac:dyDescent="0.3">
      <c r="A46" s="295" t="s">
        <v>468</v>
      </c>
      <c r="B46" s="296" t="s">
        <v>458</v>
      </c>
      <c r="C46" s="297" t="s">
        <v>459</v>
      </c>
      <c r="D46" s="443">
        <v>45</v>
      </c>
      <c r="E46" s="443">
        <v>855</v>
      </c>
      <c r="F46" s="298" t="s">
        <v>4395</v>
      </c>
    </row>
    <row r="47" spans="1:6" x14ac:dyDescent="0.3">
      <c r="A47" s="295" t="s">
        <v>467</v>
      </c>
      <c r="B47" s="296" t="s">
        <v>458</v>
      </c>
      <c r="C47" s="297" t="s">
        <v>459</v>
      </c>
      <c r="D47" s="443">
        <v>9.99</v>
      </c>
      <c r="E47" s="443">
        <v>189.97000000000011</v>
      </c>
      <c r="F47" s="298" t="s">
        <v>4395</v>
      </c>
    </row>
    <row r="48" spans="1:6" x14ac:dyDescent="0.3">
      <c r="A48" s="295" t="s">
        <v>466</v>
      </c>
      <c r="B48" s="296" t="s">
        <v>458</v>
      </c>
      <c r="C48" s="297" t="s">
        <v>459</v>
      </c>
      <c r="D48" s="443">
        <v>101.31</v>
      </c>
      <c r="E48" s="443">
        <v>1924.9099999999999</v>
      </c>
      <c r="F48" s="298" t="s">
        <v>4395</v>
      </c>
    </row>
    <row r="49" spans="1:6" x14ac:dyDescent="0.3">
      <c r="A49" s="295" t="s">
        <v>465</v>
      </c>
      <c r="B49" s="296" t="s">
        <v>458</v>
      </c>
      <c r="C49" s="297" t="s">
        <v>459</v>
      </c>
      <c r="D49" s="443">
        <v>54.989999999999995</v>
      </c>
      <c r="E49" s="443">
        <v>1044.9700000000003</v>
      </c>
      <c r="F49" s="298" t="s">
        <v>4395</v>
      </c>
    </row>
    <row r="50" spans="1:6" x14ac:dyDescent="0.3">
      <c r="A50" s="295" t="s">
        <v>464</v>
      </c>
      <c r="B50" s="296" t="s">
        <v>458</v>
      </c>
      <c r="C50" s="297" t="s">
        <v>459</v>
      </c>
      <c r="D50" s="443">
        <v>68.16</v>
      </c>
      <c r="E50" s="443">
        <v>1295.0400000000002</v>
      </c>
      <c r="F50" s="298" t="s">
        <v>4395</v>
      </c>
    </row>
    <row r="51" spans="1:6" x14ac:dyDescent="0.3">
      <c r="A51" s="295" t="s">
        <v>463</v>
      </c>
      <c r="B51" s="296" t="s">
        <v>458</v>
      </c>
      <c r="C51" s="297" t="s">
        <v>459</v>
      </c>
      <c r="D51" s="443">
        <v>94.74</v>
      </c>
      <c r="E51" s="443">
        <v>1168.55</v>
      </c>
      <c r="F51" s="298" t="s">
        <v>4395</v>
      </c>
    </row>
    <row r="52" spans="1:6" x14ac:dyDescent="0.3">
      <c r="A52" s="295" t="s">
        <v>462</v>
      </c>
      <c r="B52" s="296" t="s">
        <v>458</v>
      </c>
      <c r="C52" s="297" t="s">
        <v>459</v>
      </c>
      <c r="D52" s="443">
        <v>91.62</v>
      </c>
      <c r="E52" s="443">
        <v>1740.8599999999997</v>
      </c>
      <c r="F52" s="298" t="s">
        <v>4395</v>
      </c>
    </row>
    <row r="53" spans="1:6" x14ac:dyDescent="0.3">
      <c r="A53" s="295" t="s">
        <v>461</v>
      </c>
      <c r="B53" s="296" t="s">
        <v>458</v>
      </c>
      <c r="C53" s="297" t="s">
        <v>459</v>
      </c>
      <c r="D53" s="443">
        <v>91.62</v>
      </c>
      <c r="E53" s="443">
        <v>1740.8599999999997</v>
      </c>
      <c r="F53" s="298" t="s">
        <v>4395</v>
      </c>
    </row>
    <row r="54" spans="1:6" x14ac:dyDescent="0.3">
      <c r="A54" s="295" t="s">
        <v>460</v>
      </c>
      <c r="B54" s="296" t="s">
        <v>458</v>
      </c>
      <c r="C54" s="297" t="s">
        <v>459</v>
      </c>
      <c r="D54" s="443">
        <v>802.34999999999991</v>
      </c>
      <c r="E54" s="443">
        <v>9093.3000000000011</v>
      </c>
      <c r="F54" s="298" t="s">
        <v>4395</v>
      </c>
    </row>
    <row r="55" spans="1:6" x14ac:dyDescent="0.3">
      <c r="A55" s="295" t="s">
        <v>457</v>
      </c>
      <c r="B55" s="296" t="s">
        <v>458</v>
      </c>
      <c r="C55" s="297" t="s">
        <v>459</v>
      </c>
      <c r="D55" s="443">
        <v>39.99</v>
      </c>
      <c r="E55" s="443">
        <v>759.97000000000037</v>
      </c>
      <c r="F55" s="297" t="s">
        <v>4395</v>
      </c>
    </row>
    <row r="56" spans="1:6" x14ac:dyDescent="0.3">
      <c r="A56" s="295" t="s">
        <v>511</v>
      </c>
      <c r="B56" s="296" t="s">
        <v>458</v>
      </c>
      <c r="C56" s="297" t="s">
        <v>459</v>
      </c>
      <c r="D56" s="443">
        <v>802.34999999999991</v>
      </c>
      <c r="E56" s="443">
        <v>9093.3000000000011</v>
      </c>
      <c r="F56" s="298" t="s">
        <v>4395</v>
      </c>
    </row>
    <row r="57" spans="1:6" x14ac:dyDescent="0.3">
      <c r="A57" s="295" t="s">
        <v>512</v>
      </c>
      <c r="B57" s="296" t="s">
        <v>458</v>
      </c>
      <c r="C57" s="297" t="s">
        <v>459</v>
      </c>
      <c r="D57" s="443">
        <v>943.47</v>
      </c>
      <c r="E57" s="443">
        <v>14151.999999999998</v>
      </c>
      <c r="F57" s="298" t="s">
        <v>4395</v>
      </c>
    </row>
    <row r="58" spans="1:6" x14ac:dyDescent="0.3">
      <c r="A58" s="295" t="s">
        <v>513</v>
      </c>
      <c r="B58" s="296" t="s">
        <v>458</v>
      </c>
      <c r="C58" s="297" t="s">
        <v>459</v>
      </c>
      <c r="D58" s="443">
        <v>943.47</v>
      </c>
      <c r="E58" s="443">
        <v>14151.999999999998</v>
      </c>
      <c r="F58" s="298" t="s">
        <v>4395</v>
      </c>
    </row>
    <row r="59" spans="1:6" x14ac:dyDescent="0.3">
      <c r="A59" s="295" t="s">
        <v>514</v>
      </c>
      <c r="B59" s="296" t="s">
        <v>458</v>
      </c>
      <c r="C59" s="297" t="s">
        <v>459</v>
      </c>
      <c r="D59" s="443">
        <v>174.87</v>
      </c>
      <c r="E59" s="443">
        <v>2156.64</v>
      </c>
      <c r="F59" s="298" t="s">
        <v>4395</v>
      </c>
    </row>
    <row r="60" spans="1:6" x14ac:dyDescent="0.3">
      <c r="A60" s="295" t="s">
        <v>515</v>
      </c>
      <c r="B60" s="296" t="s">
        <v>458</v>
      </c>
      <c r="C60" s="297" t="s">
        <v>459</v>
      </c>
      <c r="D60" s="443">
        <v>174.87</v>
      </c>
      <c r="E60" s="443">
        <v>2156.64</v>
      </c>
      <c r="F60" s="298" t="s">
        <v>4395</v>
      </c>
    </row>
    <row r="61" spans="1:6" x14ac:dyDescent="0.3">
      <c r="A61" s="295" t="s">
        <v>516</v>
      </c>
      <c r="B61" s="296" t="s">
        <v>458</v>
      </c>
      <c r="C61" s="297" t="s">
        <v>459</v>
      </c>
      <c r="D61" s="443">
        <v>174.87</v>
      </c>
      <c r="E61" s="443">
        <v>2156.64</v>
      </c>
      <c r="F61" s="298" t="s">
        <v>4395</v>
      </c>
    </row>
    <row r="62" spans="1:6" x14ac:dyDescent="0.3">
      <c r="A62" s="295" t="s">
        <v>517</v>
      </c>
      <c r="B62" s="296" t="s">
        <v>458</v>
      </c>
      <c r="C62" s="297" t="s">
        <v>459</v>
      </c>
      <c r="D62" s="443">
        <v>174.87</v>
      </c>
      <c r="E62" s="443">
        <v>1748.6399999999996</v>
      </c>
      <c r="F62" s="298" t="s">
        <v>4395</v>
      </c>
    </row>
    <row r="63" spans="1:6" x14ac:dyDescent="0.3">
      <c r="A63" s="295" t="s">
        <v>518</v>
      </c>
      <c r="B63" s="296" t="s">
        <v>458</v>
      </c>
      <c r="C63" s="297" t="s">
        <v>459</v>
      </c>
      <c r="D63" s="443">
        <v>174.87</v>
      </c>
      <c r="E63" s="443">
        <v>1748.6399999999996</v>
      </c>
      <c r="F63" s="298" t="s">
        <v>4395</v>
      </c>
    </row>
    <row r="64" spans="1:6" x14ac:dyDescent="0.3">
      <c r="A64" s="295" t="s">
        <v>519</v>
      </c>
      <c r="B64" s="296" t="s">
        <v>458</v>
      </c>
      <c r="C64" s="297" t="s">
        <v>459</v>
      </c>
      <c r="D64" s="443">
        <v>174.87</v>
      </c>
      <c r="E64" s="443">
        <v>1748.6399999999996</v>
      </c>
      <c r="F64" s="298" t="s">
        <v>4395</v>
      </c>
    </row>
    <row r="65" spans="1:6" x14ac:dyDescent="0.3">
      <c r="A65" s="295" t="s">
        <v>520</v>
      </c>
      <c r="B65" s="296" t="s">
        <v>458</v>
      </c>
      <c r="C65" s="297" t="s">
        <v>459</v>
      </c>
      <c r="D65" s="443">
        <v>174.87</v>
      </c>
      <c r="E65" s="443">
        <v>1748.6399999999996</v>
      </c>
      <c r="F65" s="298" t="s">
        <v>4395</v>
      </c>
    </row>
    <row r="66" spans="1:6" x14ac:dyDescent="0.3">
      <c r="A66" s="295" t="s">
        <v>521</v>
      </c>
      <c r="B66" s="296" t="s">
        <v>458</v>
      </c>
      <c r="C66" s="297" t="s">
        <v>459</v>
      </c>
      <c r="D66" s="443">
        <v>37.5</v>
      </c>
      <c r="E66" s="443">
        <v>712.5</v>
      </c>
      <c r="F66" s="298" t="s">
        <v>4395</v>
      </c>
    </row>
    <row r="67" spans="1:6" x14ac:dyDescent="0.3">
      <c r="A67" s="295" t="s">
        <v>522</v>
      </c>
      <c r="B67" s="296" t="s">
        <v>458</v>
      </c>
      <c r="C67" s="297" t="s">
        <v>459</v>
      </c>
      <c r="D67" s="443">
        <v>1118.46</v>
      </c>
      <c r="E67" s="443">
        <v>21250.579999999998</v>
      </c>
      <c r="F67" s="298" t="s">
        <v>4395</v>
      </c>
    </row>
    <row r="68" spans="1:6" x14ac:dyDescent="0.3">
      <c r="A68" s="295" t="s">
        <v>523</v>
      </c>
      <c r="B68" s="296" t="s">
        <v>458</v>
      </c>
      <c r="C68" s="297" t="s">
        <v>459</v>
      </c>
      <c r="D68" s="443">
        <v>1118.46</v>
      </c>
      <c r="E68" s="443">
        <v>21250.579999999998</v>
      </c>
      <c r="F68" s="298" t="s">
        <v>4395</v>
      </c>
    </row>
    <row r="69" spans="1:6" x14ac:dyDescent="0.3">
      <c r="A69" s="295" t="s">
        <v>524</v>
      </c>
      <c r="B69" s="296" t="s">
        <v>458</v>
      </c>
      <c r="C69" s="297" t="s">
        <v>459</v>
      </c>
      <c r="D69" s="443">
        <v>1118.46</v>
      </c>
      <c r="E69" s="443">
        <v>21250.579999999998</v>
      </c>
      <c r="F69" s="298" t="s">
        <v>4395</v>
      </c>
    </row>
    <row r="70" spans="1:6" x14ac:dyDescent="0.3">
      <c r="A70" s="295" t="s">
        <v>525</v>
      </c>
      <c r="B70" s="296" t="s">
        <v>458</v>
      </c>
      <c r="C70" s="297" t="s">
        <v>459</v>
      </c>
      <c r="D70" s="443">
        <v>500.01</v>
      </c>
      <c r="E70" s="443">
        <v>9500.0300000000007</v>
      </c>
      <c r="F70" s="298" t="s">
        <v>4395</v>
      </c>
    </row>
    <row r="71" spans="1:6" x14ac:dyDescent="0.3">
      <c r="A71" s="295" t="s">
        <v>526</v>
      </c>
      <c r="B71" s="296" t="s">
        <v>458</v>
      </c>
      <c r="C71" s="297" t="s">
        <v>459</v>
      </c>
      <c r="D71" s="443">
        <v>37.5</v>
      </c>
      <c r="E71" s="443">
        <v>712.5</v>
      </c>
      <c r="F71" s="298" t="s">
        <v>4395</v>
      </c>
    </row>
    <row r="72" spans="1:6" x14ac:dyDescent="0.3">
      <c r="A72" s="295" t="s">
        <v>527</v>
      </c>
      <c r="B72" s="296" t="s">
        <v>458</v>
      </c>
      <c r="C72" s="297" t="s">
        <v>459</v>
      </c>
      <c r="D72" s="443">
        <v>37.5</v>
      </c>
      <c r="E72" s="443">
        <v>712.5</v>
      </c>
      <c r="F72" s="298" t="s">
        <v>4395</v>
      </c>
    </row>
    <row r="73" spans="1:6" x14ac:dyDescent="0.3">
      <c r="A73" s="295" t="s">
        <v>528</v>
      </c>
      <c r="B73" s="296" t="s">
        <v>458</v>
      </c>
      <c r="C73" s="297" t="s">
        <v>459</v>
      </c>
      <c r="D73" s="443">
        <v>37.5</v>
      </c>
      <c r="E73" s="443">
        <v>712.5</v>
      </c>
      <c r="F73" s="298" t="s">
        <v>4395</v>
      </c>
    </row>
    <row r="74" spans="1:6" x14ac:dyDescent="0.3">
      <c r="A74" s="295" t="s">
        <v>529</v>
      </c>
      <c r="B74" s="296" t="s">
        <v>458</v>
      </c>
      <c r="C74" s="297" t="s">
        <v>459</v>
      </c>
      <c r="D74" s="443">
        <v>20.009999999999998</v>
      </c>
      <c r="E74" s="443">
        <v>386.70000000000016</v>
      </c>
      <c r="F74" s="298" t="s">
        <v>4395</v>
      </c>
    </row>
    <row r="75" spans="1:6" x14ac:dyDescent="0.3">
      <c r="A75" s="295" t="s">
        <v>530</v>
      </c>
      <c r="B75" s="296" t="s">
        <v>531</v>
      </c>
      <c r="C75" s="297" t="s">
        <v>459</v>
      </c>
      <c r="D75" s="443">
        <v>204.99</v>
      </c>
      <c r="E75" s="443">
        <v>3894.6699999999992</v>
      </c>
      <c r="F75" s="298" t="s">
        <v>4395</v>
      </c>
    </row>
    <row r="76" spans="1:6" x14ac:dyDescent="0.3">
      <c r="A76" s="295" t="s">
        <v>532</v>
      </c>
      <c r="B76" s="296" t="s">
        <v>531</v>
      </c>
      <c r="C76" s="297" t="s">
        <v>459</v>
      </c>
      <c r="D76" s="443">
        <v>146.91</v>
      </c>
      <c r="E76" s="443">
        <v>1811.7600000000002</v>
      </c>
      <c r="F76" s="298" t="s">
        <v>4395</v>
      </c>
    </row>
    <row r="77" spans="1:6" x14ac:dyDescent="0.3">
      <c r="A77" s="295" t="s">
        <v>533</v>
      </c>
      <c r="B77" s="296" t="s">
        <v>531</v>
      </c>
      <c r="C77" s="297" t="s">
        <v>459</v>
      </c>
      <c r="D77" s="443">
        <v>86.01</v>
      </c>
      <c r="E77" s="443">
        <v>1634.2900000000006</v>
      </c>
      <c r="F77" s="298" t="s">
        <v>4395</v>
      </c>
    </row>
    <row r="78" spans="1:6" x14ac:dyDescent="0.3">
      <c r="A78" s="295" t="s">
        <v>534</v>
      </c>
      <c r="B78" s="296" t="s">
        <v>531</v>
      </c>
      <c r="C78" s="297" t="s">
        <v>459</v>
      </c>
      <c r="D78" s="443">
        <v>86.01</v>
      </c>
      <c r="E78" s="443">
        <v>1634.2900000000006</v>
      </c>
      <c r="F78" s="298" t="s">
        <v>4395</v>
      </c>
    </row>
    <row r="79" spans="1:6" x14ac:dyDescent="0.3">
      <c r="A79" s="295" t="s">
        <v>535</v>
      </c>
      <c r="B79" s="296" t="s">
        <v>531</v>
      </c>
      <c r="C79" s="297" t="s">
        <v>459</v>
      </c>
      <c r="D79" s="443">
        <v>86.01</v>
      </c>
      <c r="E79" s="443">
        <v>1634.2900000000006</v>
      </c>
      <c r="F79" s="298" t="s">
        <v>4395</v>
      </c>
    </row>
    <row r="80" spans="1:6" x14ac:dyDescent="0.3">
      <c r="A80" s="295" t="s">
        <v>536</v>
      </c>
      <c r="B80" s="296" t="s">
        <v>531</v>
      </c>
      <c r="C80" s="297" t="s">
        <v>459</v>
      </c>
      <c r="D80" s="443">
        <v>30</v>
      </c>
      <c r="E80" s="443">
        <v>570</v>
      </c>
      <c r="F80" s="298" t="s">
        <v>4395</v>
      </c>
    </row>
    <row r="81" spans="1:6" x14ac:dyDescent="0.3">
      <c r="A81" s="295" t="s">
        <v>537</v>
      </c>
      <c r="B81" s="296" t="s">
        <v>531</v>
      </c>
      <c r="C81" s="297" t="s">
        <v>459</v>
      </c>
      <c r="D81" s="443">
        <v>15</v>
      </c>
      <c r="E81" s="443">
        <v>285</v>
      </c>
      <c r="F81" s="298" t="s">
        <v>4395</v>
      </c>
    </row>
    <row r="82" spans="1:6" x14ac:dyDescent="0.3">
      <c r="A82" s="295" t="s">
        <v>538</v>
      </c>
      <c r="B82" s="296" t="s">
        <v>531</v>
      </c>
      <c r="C82" s="297" t="s">
        <v>459</v>
      </c>
      <c r="D82" s="443">
        <v>199.32</v>
      </c>
      <c r="E82" s="443">
        <v>1993.2400000000005</v>
      </c>
      <c r="F82" s="298" t="s">
        <v>4395</v>
      </c>
    </row>
    <row r="83" spans="1:6" x14ac:dyDescent="0.3">
      <c r="A83" s="295" t="s">
        <v>539</v>
      </c>
      <c r="B83" s="296" t="s">
        <v>531</v>
      </c>
      <c r="C83" s="297" t="s">
        <v>459</v>
      </c>
      <c r="D83" s="443">
        <v>155.07</v>
      </c>
      <c r="E83" s="443">
        <v>2326.1400000000003</v>
      </c>
      <c r="F83" s="298" t="s">
        <v>4395</v>
      </c>
    </row>
    <row r="84" spans="1:6" x14ac:dyDescent="0.3">
      <c r="A84" s="295" t="s">
        <v>540</v>
      </c>
      <c r="B84" s="296" t="s">
        <v>531</v>
      </c>
      <c r="C84" s="297" t="s">
        <v>459</v>
      </c>
      <c r="D84" s="443">
        <v>199.32</v>
      </c>
      <c r="E84" s="443">
        <v>2458.3700000000003</v>
      </c>
      <c r="F84" s="298" t="s">
        <v>4395</v>
      </c>
    </row>
    <row r="85" spans="1:6" x14ac:dyDescent="0.3">
      <c r="A85" s="295" t="s">
        <v>541</v>
      </c>
      <c r="B85" s="296" t="s">
        <v>531</v>
      </c>
      <c r="C85" s="297" t="s">
        <v>459</v>
      </c>
      <c r="D85" s="443">
        <v>200.67000000000002</v>
      </c>
      <c r="E85" s="443">
        <v>3812.9399999999987</v>
      </c>
      <c r="F85" s="298" t="s">
        <v>4395</v>
      </c>
    </row>
    <row r="86" spans="1:6" x14ac:dyDescent="0.3">
      <c r="A86" s="295" t="s">
        <v>542</v>
      </c>
      <c r="B86" s="296" t="s">
        <v>531</v>
      </c>
      <c r="C86" s="297" t="s">
        <v>459</v>
      </c>
      <c r="D86" s="443">
        <v>207.78000000000003</v>
      </c>
      <c r="E86" s="443">
        <v>3947.840000000002</v>
      </c>
      <c r="F86" s="298" t="s">
        <v>4395</v>
      </c>
    </row>
    <row r="87" spans="1:6" x14ac:dyDescent="0.3">
      <c r="A87" s="295" t="s">
        <v>543</v>
      </c>
      <c r="B87" s="296" t="s">
        <v>531</v>
      </c>
      <c r="C87" s="297" t="s">
        <v>459</v>
      </c>
      <c r="D87" s="443">
        <v>86.01</v>
      </c>
      <c r="E87" s="443">
        <v>1634.2900000000006</v>
      </c>
      <c r="F87" s="298" t="s">
        <v>4395</v>
      </c>
    </row>
    <row r="88" spans="1:6" x14ac:dyDescent="0.3">
      <c r="A88" s="295" t="s">
        <v>544</v>
      </c>
      <c r="B88" s="296" t="s">
        <v>531</v>
      </c>
      <c r="C88" s="297" t="s">
        <v>459</v>
      </c>
      <c r="D88" s="443">
        <v>86.01</v>
      </c>
      <c r="E88" s="443">
        <v>1634.2900000000006</v>
      </c>
      <c r="F88" s="298" t="s">
        <v>4395</v>
      </c>
    </row>
    <row r="89" spans="1:6" x14ac:dyDescent="0.3">
      <c r="A89" s="295" t="s">
        <v>545</v>
      </c>
      <c r="B89" s="296" t="s">
        <v>531</v>
      </c>
      <c r="C89" s="297" t="s">
        <v>459</v>
      </c>
      <c r="D89" s="443">
        <v>86.01</v>
      </c>
      <c r="E89" s="443">
        <v>1634.2900000000006</v>
      </c>
      <c r="F89" s="298" t="s">
        <v>4395</v>
      </c>
    </row>
    <row r="90" spans="1:6" x14ac:dyDescent="0.3">
      <c r="A90" s="295" t="s">
        <v>546</v>
      </c>
      <c r="B90" s="296" t="s">
        <v>531</v>
      </c>
      <c r="C90" s="297" t="s">
        <v>459</v>
      </c>
      <c r="D90" s="443">
        <v>86.01</v>
      </c>
      <c r="E90" s="443">
        <v>1634.2900000000006</v>
      </c>
      <c r="F90" s="298" t="s">
        <v>4395</v>
      </c>
    </row>
    <row r="91" spans="1:6" x14ac:dyDescent="0.3">
      <c r="A91" s="295" t="s">
        <v>547</v>
      </c>
      <c r="B91" s="296" t="s">
        <v>531</v>
      </c>
      <c r="C91" s="297" t="s">
        <v>459</v>
      </c>
      <c r="D91" s="443">
        <v>86.01</v>
      </c>
      <c r="E91" s="443">
        <v>1634.2900000000006</v>
      </c>
      <c r="F91" s="298" t="s">
        <v>4395</v>
      </c>
    </row>
    <row r="92" spans="1:6" x14ac:dyDescent="0.3">
      <c r="A92" s="295" t="s">
        <v>548</v>
      </c>
      <c r="B92" s="296" t="s">
        <v>531</v>
      </c>
      <c r="C92" s="297" t="s">
        <v>459</v>
      </c>
      <c r="D92" s="443">
        <v>172.02</v>
      </c>
      <c r="E92" s="443">
        <v>3268.5900000000015</v>
      </c>
      <c r="F92" s="298" t="s">
        <v>4395</v>
      </c>
    </row>
    <row r="93" spans="1:6" x14ac:dyDescent="0.3">
      <c r="A93" s="295" t="s">
        <v>549</v>
      </c>
      <c r="B93" s="296" t="s">
        <v>550</v>
      </c>
      <c r="C93" s="297" t="s">
        <v>459</v>
      </c>
      <c r="D93" s="443">
        <v>37.5</v>
      </c>
      <c r="E93" s="443">
        <v>712.5</v>
      </c>
      <c r="F93" s="298" t="s">
        <v>4395</v>
      </c>
    </row>
    <row r="94" spans="1:6" x14ac:dyDescent="0.3">
      <c r="A94" s="295" t="s">
        <v>551</v>
      </c>
      <c r="B94" s="296" t="s">
        <v>550</v>
      </c>
      <c r="C94" s="297" t="s">
        <v>459</v>
      </c>
      <c r="D94" s="443">
        <v>122.55000000000001</v>
      </c>
      <c r="E94" s="443">
        <v>2328.3999999999992</v>
      </c>
      <c r="F94" s="298" t="s">
        <v>4395</v>
      </c>
    </row>
    <row r="95" spans="1:6" x14ac:dyDescent="0.3">
      <c r="A95" s="295" t="s">
        <v>552</v>
      </c>
      <c r="B95" s="296" t="s">
        <v>550</v>
      </c>
      <c r="C95" s="297" t="s">
        <v>459</v>
      </c>
      <c r="D95" s="443">
        <v>110.10000000000001</v>
      </c>
      <c r="E95" s="443">
        <v>1211.1400000000003</v>
      </c>
      <c r="F95" s="298" t="s">
        <v>4395</v>
      </c>
    </row>
    <row r="96" spans="1:6" x14ac:dyDescent="0.3">
      <c r="A96" s="295" t="s">
        <v>553</v>
      </c>
      <c r="B96" s="296" t="s">
        <v>550</v>
      </c>
      <c r="C96" s="297" t="s">
        <v>459</v>
      </c>
      <c r="D96" s="443">
        <v>110.10000000000001</v>
      </c>
      <c r="E96" s="443">
        <v>1211.1400000000003</v>
      </c>
      <c r="F96" s="298" t="s">
        <v>4395</v>
      </c>
    </row>
    <row r="97" spans="1:6" x14ac:dyDescent="0.3">
      <c r="A97" s="295" t="s">
        <v>554</v>
      </c>
      <c r="B97" s="296" t="s">
        <v>550</v>
      </c>
      <c r="C97" s="297" t="s">
        <v>459</v>
      </c>
      <c r="D97" s="443">
        <v>89.070000000000007</v>
      </c>
      <c r="E97" s="443">
        <v>1217.2000000000005</v>
      </c>
      <c r="F97" s="298" t="s">
        <v>4395</v>
      </c>
    </row>
    <row r="98" spans="1:6" x14ac:dyDescent="0.3">
      <c r="A98" s="295" t="s">
        <v>555</v>
      </c>
      <c r="B98" s="296" t="s">
        <v>550</v>
      </c>
      <c r="C98" s="297" t="s">
        <v>459</v>
      </c>
      <c r="D98" s="443">
        <v>177.75</v>
      </c>
      <c r="E98" s="443">
        <v>3377.25</v>
      </c>
      <c r="F98" s="298" t="s">
        <v>4395</v>
      </c>
    </row>
    <row r="99" spans="1:6" x14ac:dyDescent="0.3">
      <c r="A99" s="295" t="s">
        <v>556</v>
      </c>
      <c r="B99" s="296" t="s">
        <v>557</v>
      </c>
      <c r="C99" s="297" t="s">
        <v>459</v>
      </c>
      <c r="D99" s="443">
        <v>6.24</v>
      </c>
      <c r="E99" s="443">
        <v>118.71999999999998</v>
      </c>
      <c r="F99" s="298" t="s">
        <v>4395</v>
      </c>
    </row>
    <row r="100" spans="1:6" x14ac:dyDescent="0.3">
      <c r="A100" s="295" t="s">
        <v>558</v>
      </c>
      <c r="B100" s="296" t="s">
        <v>557</v>
      </c>
      <c r="C100" s="297" t="s">
        <v>459</v>
      </c>
      <c r="D100" s="443">
        <v>117.24</v>
      </c>
      <c r="E100" s="443">
        <v>1602.1999999999994</v>
      </c>
      <c r="F100" s="298" t="s">
        <v>4395</v>
      </c>
    </row>
    <row r="101" spans="1:6" x14ac:dyDescent="0.3">
      <c r="A101" s="295" t="s">
        <v>559</v>
      </c>
      <c r="B101" s="296" t="s">
        <v>557</v>
      </c>
      <c r="C101" s="297" t="s">
        <v>459</v>
      </c>
      <c r="D101" s="443">
        <v>67.98</v>
      </c>
      <c r="E101" s="443">
        <v>1019.8299999999997</v>
      </c>
      <c r="F101" s="298" t="s">
        <v>4395</v>
      </c>
    </row>
    <row r="102" spans="1:6" x14ac:dyDescent="0.3">
      <c r="A102" s="295" t="s">
        <v>560</v>
      </c>
      <c r="B102" s="296" t="s">
        <v>557</v>
      </c>
      <c r="C102" s="297" t="s">
        <v>459</v>
      </c>
      <c r="D102" s="443">
        <v>65.010000000000005</v>
      </c>
      <c r="E102" s="443">
        <v>1238.2700000000007</v>
      </c>
      <c r="F102" s="298" t="s">
        <v>4395</v>
      </c>
    </row>
    <row r="103" spans="1:6" x14ac:dyDescent="0.3">
      <c r="A103" s="295" t="s">
        <v>561</v>
      </c>
      <c r="B103" s="296" t="s">
        <v>557</v>
      </c>
      <c r="C103" s="297" t="s">
        <v>459</v>
      </c>
      <c r="D103" s="443">
        <v>75</v>
      </c>
      <c r="E103" s="443">
        <v>1425</v>
      </c>
      <c r="F103" s="298" t="s">
        <v>4395</v>
      </c>
    </row>
    <row r="104" spans="1:6" x14ac:dyDescent="0.3">
      <c r="A104" s="295" t="s">
        <v>562</v>
      </c>
      <c r="B104" s="296" t="s">
        <v>557</v>
      </c>
      <c r="C104" s="297" t="s">
        <v>459</v>
      </c>
      <c r="D104" s="443">
        <v>35.01</v>
      </c>
      <c r="E104" s="443">
        <v>676.69999999999959</v>
      </c>
      <c r="F104" s="298" t="s">
        <v>4395</v>
      </c>
    </row>
    <row r="105" spans="1:6" x14ac:dyDescent="0.3">
      <c r="A105" s="295" t="s">
        <v>563</v>
      </c>
      <c r="B105" s="296" t="s">
        <v>557</v>
      </c>
      <c r="C105" s="297" t="s">
        <v>459</v>
      </c>
      <c r="D105" s="443">
        <v>37.5</v>
      </c>
      <c r="E105" s="443">
        <v>712.5</v>
      </c>
      <c r="F105" s="298" t="s">
        <v>4395</v>
      </c>
    </row>
    <row r="106" spans="1:6" x14ac:dyDescent="0.3">
      <c r="A106" s="295" t="s">
        <v>564</v>
      </c>
      <c r="B106" s="296" t="s">
        <v>557</v>
      </c>
      <c r="C106" s="297" t="s">
        <v>459</v>
      </c>
      <c r="D106" s="443">
        <v>84.33</v>
      </c>
      <c r="E106" s="443">
        <v>1602.1799999999992</v>
      </c>
      <c r="F106" s="298" t="s">
        <v>4395</v>
      </c>
    </row>
    <row r="107" spans="1:6" x14ac:dyDescent="0.3">
      <c r="A107" s="295" t="s">
        <v>565</v>
      </c>
      <c r="B107" s="296" t="s">
        <v>557</v>
      </c>
      <c r="C107" s="297" t="s">
        <v>459</v>
      </c>
      <c r="D107" s="443">
        <v>80.010000000000005</v>
      </c>
      <c r="E107" s="443">
        <v>1546.7000000000007</v>
      </c>
      <c r="F107" s="298" t="s">
        <v>4395</v>
      </c>
    </row>
    <row r="108" spans="1:6" x14ac:dyDescent="0.3">
      <c r="A108" s="295" t="s">
        <v>566</v>
      </c>
      <c r="B108" s="296" t="s">
        <v>557</v>
      </c>
      <c r="C108" s="297" t="s">
        <v>459</v>
      </c>
      <c r="D108" s="443">
        <v>48.81</v>
      </c>
      <c r="E108" s="443">
        <v>927.3399999999998</v>
      </c>
      <c r="F108" s="298" t="s">
        <v>4395</v>
      </c>
    </row>
    <row r="109" spans="1:6" x14ac:dyDescent="0.3">
      <c r="A109" s="295" t="s">
        <v>567</v>
      </c>
      <c r="B109" s="296" t="s">
        <v>557</v>
      </c>
      <c r="C109" s="297" t="s">
        <v>459</v>
      </c>
      <c r="D109" s="443">
        <v>30</v>
      </c>
      <c r="E109" s="443">
        <v>570</v>
      </c>
      <c r="F109" s="298" t="s">
        <v>4395</v>
      </c>
    </row>
    <row r="110" spans="1:6" x14ac:dyDescent="0.3">
      <c r="A110" s="295" t="s">
        <v>568</v>
      </c>
      <c r="B110" s="296" t="s">
        <v>569</v>
      </c>
      <c r="C110" s="297" t="s">
        <v>459</v>
      </c>
      <c r="D110" s="443">
        <v>24.990000000000002</v>
      </c>
      <c r="E110" s="443">
        <v>474.96999999999986</v>
      </c>
      <c r="F110" s="298" t="s">
        <v>4395</v>
      </c>
    </row>
    <row r="111" spans="1:6" x14ac:dyDescent="0.3">
      <c r="A111" s="295" t="s">
        <v>570</v>
      </c>
      <c r="B111" s="296" t="s">
        <v>569</v>
      </c>
      <c r="C111" s="297" t="s">
        <v>459</v>
      </c>
      <c r="D111" s="443">
        <v>65.91</v>
      </c>
      <c r="E111" s="443">
        <v>988.56000000000029</v>
      </c>
      <c r="F111" s="298" t="s">
        <v>4395</v>
      </c>
    </row>
    <row r="112" spans="1:6" x14ac:dyDescent="0.3">
      <c r="A112" s="295" t="s">
        <v>571</v>
      </c>
      <c r="B112" s="296" t="s">
        <v>569</v>
      </c>
      <c r="C112" s="297" t="s">
        <v>459</v>
      </c>
      <c r="D112" s="443">
        <v>77.460000000000008</v>
      </c>
      <c r="E112" s="443">
        <v>1471.7599999999995</v>
      </c>
      <c r="F112" s="298" t="s">
        <v>4395</v>
      </c>
    </row>
    <row r="113" spans="1:6" x14ac:dyDescent="0.3">
      <c r="A113" s="295" t="s">
        <v>572</v>
      </c>
      <c r="B113" s="296" t="s">
        <v>569</v>
      </c>
      <c r="C113" s="297" t="s">
        <v>459</v>
      </c>
      <c r="D113" s="443">
        <v>87.66</v>
      </c>
      <c r="E113" s="443">
        <v>1314.8100000000002</v>
      </c>
      <c r="F113" s="298" t="s">
        <v>4395</v>
      </c>
    </row>
    <row r="114" spans="1:6" x14ac:dyDescent="0.3">
      <c r="A114" s="295" t="s">
        <v>573</v>
      </c>
      <c r="B114" s="296" t="s">
        <v>569</v>
      </c>
      <c r="C114" s="297" t="s">
        <v>459</v>
      </c>
      <c r="D114" s="443">
        <v>117.06</v>
      </c>
      <c r="E114" s="443">
        <v>2225.88</v>
      </c>
      <c r="F114" s="298" t="s">
        <v>4395</v>
      </c>
    </row>
    <row r="115" spans="1:6" x14ac:dyDescent="0.3">
      <c r="A115" s="295" t="s">
        <v>574</v>
      </c>
      <c r="B115" s="296" t="s">
        <v>569</v>
      </c>
      <c r="C115" s="297" t="s">
        <v>459</v>
      </c>
      <c r="D115" s="443">
        <v>88.41</v>
      </c>
      <c r="E115" s="443">
        <v>1709.0200000000002</v>
      </c>
      <c r="F115" s="298" t="s">
        <v>4395</v>
      </c>
    </row>
    <row r="116" spans="1:6" x14ac:dyDescent="0.3">
      <c r="A116" s="295" t="s">
        <v>575</v>
      </c>
      <c r="B116" s="296" t="s">
        <v>569</v>
      </c>
      <c r="C116" s="297" t="s">
        <v>459</v>
      </c>
      <c r="D116" s="443">
        <v>68.97</v>
      </c>
      <c r="E116" s="443">
        <v>1310.3500000000001</v>
      </c>
      <c r="F116" s="298" t="s">
        <v>4395</v>
      </c>
    </row>
    <row r="117" spans="1:6" x14ac:dyDescent="0.3">
      <c r="A117" s="295" t="s">
        <v>576</v>
      </c>
      <c r="B117" s="296" t="s">
        <v>569</v>
      </c>
      <c r="C117" s="297" t="s">
        <v>459</v>
      </c>
      <c r="D117" s="443">
        <v>114.47999999999999</v>
      </c>
      <c r="E117" s="443">
        <v>2175.02</v>
      </c>
      <c r="F117" s="298" t="s">
        <v>4395</v>
      </c>
    </row>
    <row r="118" spans="1:6" x14ac:dyDescent="0.3">
      <c r="A118" s="295" t="s">
        <v>577</v>
      </c>
      <c r="B118" s="296" t="s">
        <v>569</v>
      </c>
      <c r="C118" s="297" t="s">
        <v>459</v>
      </c>
      <c r="D118" s="443">
        <v>103.17</v>
      </c>
      <c r="E118" s="443">
        <v>1960.3100000000009</v>
      </c>
      <c r="F118" s="298" t="s">
        <v>4395</v>
      </c>
    </row>
    <row r="119" spans="1:6" x14ac:dyDescent="0.3">
      <c r="A119" s="295" t="s">
        <v>578</v>
      </c>
      <c r="B119" s="296" t="s">
        <v>569</v>
      </c>
      <c r="C119" s="297" t="s">
        <v>459</v>
      </c>
      <c r="D119" s="443">
        <v>9.99</v>
      </c>
      <c r="E119" s="443">
        <v>189.97000000000011</v>
      </c>
      <c r="F119" s="298" t="s">
        <v>4395</v>
      </c>
    </row>
    <row r="120" spans="1:6" x14ac:dyDescent="0.3">
      <c r="A120" s="295" t="s">
        <v>579</v>
      </c>
      <c r="B120" s="296" t="s">
        <v>569</v>
      </c>
      <c r="C120" s="297" t="s">
        <v>459</v>
      </c>
      <c r="D120" s="443">
        <v>99.960000000000008</v>
      </c>
      <c r="E120" s="443">
        <v>1899.3699999999994</v>
      </c>
      <c r="F120" s="298" t="s">
        <v>4395</v>
      </c>
    </row>
    <row r="121" spans="1:6" x14ac:dyDescent="0.3">
      <c r="A121" s="295" t="s">
        <v>580</v>
      </c>
      <c r="B121" s="296" t="s">
        <v>569</v>
      </c>
      <c r="C121" s="297" t="s">
        <v>459</v>
      </c>
      <c r="D121" s="443">
        <v>9.99</v>
      </c>
      <c r="E121" s="443">
        <v>189.97000000000011</v>
      </c>
      <c r="F121" s="298" t="s">
        <v>4395</v>
      </c>
    </row>
    <row r="122" spans="1:6" x14ac:dyDescent="0.3">
      <c r="A122" s="295" t="s">
        <v>581</v>
      </c>
      <c r="B122" s="296" t="s">
        <v>569</v>
      </c>
      <c r="C122" s="297" t="s">
        <v>459</v>
      </c>
      <c r="D122" s="443">
        <v>99.960000000000008</v>
      </c>
      <c r="E122" s="443">
        <v>1899.3699999999994</v>
      </c>
      <c r="F122" s="298" t="s">
        <v>4395</v>
      </c>
    </row>
    <row r="123" spans="1:6" x14ac:dyDescent="0.3">
      <c r="A123" s="295" t="s">
        <v>582</v>
      </c>
      <c r="B123" s="296" t="s">
        <v>569</v>
      </c>
      <c r="C123" s="297" t="s">
        <v>459</v>
      </c>
      <c r="D123" s="443">
        <v>90</v>
      </c>
      <c r="E123" s="443">
        <v>1710</v>
      </c>
      <c r="F123" s="298" t="s">
        <v>4395</v>
      </c>
    </row>
    <row r="124" spans="1:6" x14ac:dyDescent="0.3">
      <c r="A124" s="295" t="s">
        <v>583</v>
      </c>
      <c r="B124" s="296" t="s">
        <v>569</v>
      </c>
      <c r="C124" s="297" t="s">
        <v>459</v>
      </c>
      <c r="D124" s="443">
        <v>148.74</v>
      </c>
      <c r="E124" s="443">
        <v>2578.2999999999993</v>
      </c>
      <c r="F124" s="298" t="s">
        <v>4395</v>
      </c>
    </row>
    <row r="125" spans="1:6" x14ac:dyDescent="0.3">
      <c r="A125" s="295" t="s">
        <v>584</v>
      </c>
      <c r="B125" s="296" t="s">
        <v>569</v>
      </c>
      <c r="C125" s="297" t="s">
        <v>459</v>
      </c>
      <c r="D125" s="443">
        <v>2.4899999999999998</v>
      </c>
      <c r="E125" s="443">
        <v>47.469999999999985</v>
      </c>
      <c r="F125" s="298" t="s">
        <v>4395</v>
      </c>
    </row>
    <row r="126" spans="1:6" x14ac:dyDescent="0.3">
      <c r="A126" s="295" t="s">
        <v>585</v>
      </c>
      <c r="B126" s="296" t="s">
        <v>569</v>
      </c>
      <c r="C126" s="297" t="s">
        <v>459</v>
      </c>
      <c r="D126" s="443">
        <v>5.01</v>
      </c>
      <c r="E126" s="443">
        <v>96.700000000000017</v>
      </c>
      <c r="F126" s="298" t="s">
        <v>4395</v>
      </c>
    </row>
    <row r="127" spans="1:6" x14ac:dyDescent="0.3">
      <c r="A127" s="295" t="s">
        <v>586</v>
      </c>
      <c r="B127" s="296" t="s">
        <v>569</v>
      </c>
      <c r="C127" s="297" t="s">
        <v>459</v>
      </c>
      <c r="D127" s="443">
        <v>12.51</v>
      </c>
      <c r="E127" s="443">
        <v>239.19999999999987</v>
      </c>
      <c r="F127" s="298" t="s">
        <v>4395</v>
      </c>
    </row>
    <row r="128" spans="1:6" x14ac:dyDescent="0.3">
      <c r="A128" s="295" t="s">
        <v>587</v>
      </c>
      <c r="B128" s="296" t="s">
        <v>569</v>
      </c>
      <c r="C128" s="297" t="s">
        <v>459</v>
      </c>
      <c r="D128" s="443">
        <v>9.99</v>
      </c>
      <c r="E128" s="443">
        <v>189.97000000000011</v>
      </c>
      <c r="F128" s="298" t="s">
        <v>4395</v>
      </c>
    </row>
    <row r="129" spans="1:6" x14ac:dyDescent="0.3">
      <c r="A129" s="295" t="s">
        <v>588</v>
      </c>
      <c r="B129" s="296" t="s">
        <v>569</v>
      </c>
      <c r="C129" s="297" t="s">
        <v>459</v>
      </c>
      <c r="D129" s="443">
        <v>8.76</v>
      </c>
      <c r="E129" s="443">
        <v>167.52999999999989</v>
      </c>
      <c r="F129" s="298" t="s">
        <v>4395</v>
      </c>
    </row>
    <row r="130" spans="1:6" x14ac:dyDescent="0.3">
      <c r="A130" s="295" t="s">
        <v>589</v>
      </c>
      <c r="B130" s="296" t="s">
        <v>569</v>
      </c>
      <c r="C130" s="297" t="s">
        <v>459</v>
      </c>
      <c r="D130" s="443">
        <v>116.22</v>
      </c>
      <c r="E130" s="443">
        <v>2208.2899999999991</v>
      </c>
      <c r="F130" s="298" t="s">
        <v>4395</v>
      </c>
    </row>
    <row r="131" spans="1:6" x14ac:dyDescent="0.3">
      <c r="A131" s="295" t="s">
        <v>590</v>
      </c>
      <c r="B131" s="296" t="s">
        <v>591</v>
      </c>
      <c r="C131" s="297" t="s">
        <v>459</v>
      </c>
      <c r="D131" s="443">
        <v>49.320000000000007</v>
      </c>
      <c r="E131" s="443">
        <v>937.22000000000048</v>
      </c>
      <c r="F131" s="298" t="s">
        <v>4395</v>
      </c>
    </row>
    <row r="132" spans="1:6" x14ac:dyDescent="0.3">
      <c r="A132" s="295" t="s">
        <v>592</v>
      </c>
      <c r="B132" s="296" t="s">
        <v>591</v>
      </c>
      <c r="C132" s="297" t="s">
        <v>459</v>
      </c>
      <c r="D132" s="443">
        <v>54.84</v>
      </c>
      <c r="E132" s="443">
        <v>1042.0799999999997</v>
      </c>
      <c r="F132" s="298" t="s">
        <v>4395</v>
      </c>
    </row>
    <row r="133" spans="1:6" x14ac:dyDescent="0.3">
      <c r="A133" s="295" t="s">
        <v>593</v>
      </c>
      <c r="B133" s="296" t="s">
        <v>591</v>
      </c>
      <c r="C133" s="297" t="s">
        <v>459</v>
      </c>
      <c r="D133" s="443">
        <v>54.84</v>
      </c>
      <c r="E133" s="443">
        <v>1042.0799999999997</v>
      </c>
      <c r="F133" s="298" t="s">
        <v>4395</v>
      </c>
    </row>
    <row r="134" spans="1:6" x14ac:dyDescent="0.3">
      <c r="A134" s="295" t="s">
        <v>594</v>
      </c>
      <c r="B134" s="296" t="s">
        <v>591</v>
      </c>
      <c r="C134" s="297" t="s">
        <v>459</v>
      </c>
      <c r="D134" s="443">
        <v>98.22</v>
      </c>
      <c r="E134" s="443">
        <v>1866.22</v>
      </c>
      <c r="F134" s="298" t="s">
        <v>4395</v>
      </c>
    </row>
    <row r="135" spans="1:6" x14ac:dyDescent="0.3">
      <c r="A135" s="295" t="s">
        <v>595</v>
      </c>
      <c r="B135" s="296" t="s">
        <v>591</v>
      </c>
      <c r="C135" s="297" t="s">
        <v>459</v>
      </c>
      <c r="D135" s="443">
        <v>66.81</v>
      </c>
      <c r="E135" s="443">
        <v>1269.3999999999999</v>
      </c>
      <c r="F135" s="298" t="s">
        <v>4395</v>
      </c>
    </row>
    <row r="136" spans="1:6" x14ac:dyDescent="0.3">
      <c r="A136" s="295" t="s">
        <v>596</v>
      </c>
      <c r="B136" s="296" t="s">
        <v>591</v>
      </c>
      <c r="C136" s="297" t="s">
        <v>459</v>
      </c>
      <c r="D136" s="443">
        <v>49.5</v>
      </c>
      <c r="E136" s="443">
        <v>940.5</v>
      </c>
      <c r="F136" s="298" t="s">
        <v>4395</v>
      </c>
    </row>
    <row r="137" spans="1:6" x14ac:dyDescent="0.3">
      <c r="A137" s="295" t="s">
        <v>597</v>
      </c>
      <c r="B137" s="296" t="s">
        <v>591</v>
      </c>
      <c r="C137" s="297" t="s">
        <v>459</v>
      </c>
      <c r="D137" s="443">
        <v>49.5</v>
      </c>
      <c r="E137" s="443">
        <v>940.5</v>
      </c>
      <c r="F137" s="298" t="s">
        <v>4395</v>
      </c>
    </row>
    <row r="138" spans="1:6" x14ac:dyDescent="0.3">
      <c r="A138" s="295" t="s">
        <v>598</v>
      </c>
      <c r="B138" s="296" t="s">
        <v>591</v>
      </c>
      <c r="C138" s="297" t="s">
        <v>459</v>
      </c>
      <c r="D138" s="443">
        <v>49.5</v>
      </c>
      <c r="E138" s="443">
        <v>940.5</v>
      </c>
      <c r="F138" s="298" t="s">
        <v>4395</v>
      </c>
    </row>
    <row r="139" spans="1:6" x14ac:dyDescent="0.3">
      <c r="A139" s="295" t="s">
        <v>599</v>
      </c>
      <c r="B139" s="296" t="s">
        <v>591</v>
      </c>
      <c r="C139" s="297" t="s">
        <v>459</v>
      </c>
      <c r="D139" s="443">
        <v>49.5</v>
      </c>
      <c r="E139" s="443">
        <v>940.5</v>
      </c>
      <c r="F139" s="298" t="s">
        <v>4395</v>
      </c>
    </row>
    <row r="140" spans="1:6" x14ac:dyDescent="0.3">
      <c r="A140" s="295" t="s">
        <v>600</v>
      </c>
      <c r="B140" s="296" t="s">
        <v>591</v>
      </c>
      <c r="C140" s="297" t="s">
        <v>459</v>
      </c>
      <c r="D140" s="443">
        <v>49.5</v>
      </c>
      <c r="E140" s="443">
        <v>940.5</v>
      </c>
      <c r="F140" s="298" t="s">
        <v>4395</v>
      </c>
    </row>
    <row r="141" spans="1:6" x14ac:dyDescent="0.3">
      <c r="A141" s="295" t="s">
        <v>601</v>
      </c>
      <c r="B141" s="296" t="s">
        <v>591</v>
      </c>
      <c r="C141" s="297" t="s">
        <v>459</v>
      </c>
      <c r="D141" s="443">
        <v>49.5</v>
      </c>
      <c r="E141" s="443">
        <v>940.5</v>
      </c>
      <c r="F141" s="298" t="s">
        <v>4395</v>
      </c>
    </row>
    <row r="142" spans="1:6" x14ac:dyDescent="0.3">
      <c r="A142" s="295" t="s">
        <v>602</v>
      </c>
      <c r="B142" s="296" t="s">
        <v>591</v>
      </c>
      <c r="C142" s="297" t="s">
        <v>459</v>
      </c>
      <c r="D142" s="443">
        <v>49.320000000000007</v>
      </c>
      <c r="E142" s="443">
        <v>937.22000000000048</v>
      </c>
      <c r="F142" s="298" t="s">
        <v>4395</v>
      </c>
    </row>
    <row r="143" spans="1:6" x14ac:dyDescent="0.3">
      <c r="A143" s="295" t="s">
        <v>603</v>
      </c>
      <c r="B143" s="296" t="s">
        <v>591</v>
      </c>
      <c r="C143" s="297" t="s">
        <v>459</v>
      </c>
      <c r="D143" s="443">
        <v>49.5</v>
      </c>
      <c r="E143" s="443">
        <v>940.5</v>
      </c>
      <c r="F143" s="298" t="s">
        <v>4395</v>
      </c>
    </row>
    <row r="144" spans="1:6" x14ac:dyDescent="0.3">
      <c r="A144" s="295" t="s">
        <v>604</v>
      </c>
      <c r="B144" s="296" t="s">
        <v>591</v>
      </c>
      <c r="C144" s="297" t="s">
        <v>459</v>
      </c>
      <c r="D144" s="443">
        <v>49.5</v>
      </c>
      <c r="E144" s="443">
        <v>940.5</v>
      </c>
      <c r="F144" s="298" t="s">
        <v>4395</v>
      </c>
    </row>
    <row r="145" spans="1:6" x14ac:dyDescent="0.3">
      <c r="A145" s="295" t="s">
        <v>605</v>
      </c>
      <c r="B145" s="296" t="s">
        <v>591</v>
      </c>
      <c r="C145" s="297" t="s">
        <v>459</v>
      </c>
      <c r="D145" s="443">
        <v>49.5</v>
      </c>
      <c r="E145" s="443">
        <v>940.5</v>
      </c>
      <c r="F145" s="298" t="s">
        <v>4395</v>
      </c>
    </row>
    <row r="146" spans="1:6" x14ac:dyDescent="0.3">
      <c r="A146" s="295" t="s">
        <v>606</v>
      </c>
      <c r="B146" s="296" t="s">
        <v>591</v>
      </c>
      <c r="C146" s="297" t="s">
        <v>459</v>
      </c>
      <c r="D146" s="443">
        <v>49.5</v>
      </c>
      <c r="E146" s="443">
        <v>940.5</v>
      </c>
      <c r="F146" s="298" t="s">
        <v>4395</v>
      </c>
    </row>
    <row r="147" spans="1:6" x14ac:dyDescent="0.3">
      <c r="A147" s="295" t="s">
        <v>607</v>
      </c>
      <c r="B147" s="296" t="s">
        <v>591</v>
      </c>
      <c r="C147" s="297" t="s">
        <v>459</v>
      </c>
      <c r="D147" s="443">
        <v>49.5</v>
      </c>
      <c r="E147" s="443">
        <v>940.5</v>
      </c>
      <c r="F147" s="298" t="s">
        <v>4395</v>
      </c>
    </row>
    <row r="148" spans="1:6" x14ac:dyDescent="0.3">
      <c r="A148" s="295" t="s">
        <v>608</v>
      </c>
      <c r="B148" s="296" t="s">
        <v>591</v>
      </c>
      <c r="C148" s="297" t="s">
        <v>459</v>
      </c>
      <c r="D148" s="443">
        <v>49.5</v>
      </c>
      <c r="E148" s="443">
        <v>940.5</v>
      </c>
      <c r="F148" s="298" t="s">
        <v>4395</v>
      </c>
    </row>
    <row r="149" spans="1:6" x14ac:dyDescent="0.3">
      <c r="A149" s="295" t="s">
        <v>609</v>
      </c>
      <c r="B149" s="296" t="s">
        <v>591</v>
      </c>
      <c r="C149" s="297" t="s">
        <v>459</v>
      </c>
      <c r="D149" s="443">
        <v>122.82</v>
      </c>
      <c r="E149" s="443">
        <v>2333.4300000000003</v>
      </c>
      <c r="F149" s="298" t="s">
        <v>4395</v>
      </c>
    </row>
    <row r="150" spans="1:6" x14ac:dyDescent="0.3">
      <c r="A150" s="295" t="s">
        <v>610</v>
      </c>
      <c r="B150" s="296" t="s">
        <v>591</v>
      </c>
      <c r="C150" s="297" t="s">
        <v>459</v>
      </c>
      <c r="D150" s="443">
        <v>103.89000000000001</v>
      </c>
      <c r="E150" s="443">
        <v>1973.7500000000009</v>
      </c>
      <c r="F150" s="298" t="s">
        <v>4395</v>
      </c>
    </row>
    <row r="151" spans="1:6" x14ac:dyDescent="0.3">
      <c r="A151" s="295" t="s">
        <v>611</v>
      </c>
      <c r="B151" s="296" t="s">
        <v>591</v>
      </c>
      <c r="C151" s="297" t="s">
        <v>459</v>
      </c>
      <c r="D151" s="443">
        <v>115.71000000000001</v>
      </c>
      <c r="E151" s="443">
        <v>2198.5300000000002</v>
      </c>
      <c r="F151" s="298" t="s">
        <v>4395</v>
      </c>
    </row>
    <row r="152" spans="1:6" x14ac:dyDescent="0.3">
      <c r="A152" s="295" t="s">
        <v>612</v>
      </c>
      <c r="B152" s="296" t="s">
        <v>591</v>
      </c>
      <c r="C152" s="297" t="s">
        <v>459</v>
      </c>
      <c r="D152" s="443">
        <v>31.619999999999997</v>
      </c>
      <c r="E152" s="443">
        <v>600.80999999999972</v>
      </c>
      <c r="F152" s="298" t="s">
        <v>4395</v>
      </c>
    </row>
    <row r="153" spans="1:6" x14ac:dyDescent="0.3">
      <c r="A153" s="295" t="s">
        <v>613</v>
      </c>
      <c r="B153" s="296" t="s">
        <v>591</v>
      </c>
      <c r="C153" s="297" t="s">
        <v>459</v>
      </c>
      <c r="D153" s="443">
        <v>49.320000000000007</v>
      </c>
      <c r="E153" s="443">
        <v>937.22000000000048</v>
      </c>
      <c r="F153" s="298" t="s">
        <v>4395</v>
      </c>
    </row>
    <row r="154" spans="1:6" x14ac:dyDescent="0.3">
      <c r="A154" s="295" t="s">
        <v>614</v>
      </c>
      <c r="B154" s="296" t="s">
        <v>591</v>
      </c>
      <c r="C154" s="297" t="s">
        <v>459</v>
      </c>
      <c r="D154" s="443">
        <v>31.619999999999997</v>
      </c>
      <c r="E154" s="443">
        <v>600.80999999999972</v>
      </c>
      <c r="F154" s="298" t="s">
        <v>4395</v>
      </c>
    </row>
    <row r="155" spans="1:6" x14ac:dyDescent="0.3">
      <c r="A155" s="295" t="s">
        <v>615</v>
      </c>
      <c r="B155" s="296" t="s">
        <v>591</v>
      </c>
      <c r="C155" s="297" t="s">
        <v>459</v>
      </c>
      <c r="D155" s="443">
        <v>40.26</v>
      </c>
      <c r="E155" s="443">
        <v>764.88999999999965</v>
      </c>
      <c r="F155" s="298" t="s">
        <v>4395</v>
      </c>
    </row>
    <row r="156" spans="1:6" x14ac:dyDescent="0.3">
      <c r="A156" s="295" t="s">
        <v>616</v>
      </c>
      <c r="B156" s="296" t="s">
        <v>591</v>
      </c>
      <c r="C156" s="297" t="s">
        <v>459</v>
      </c>
      <c r="D156" s="443">
        <v>40.26</v>
      </c>
      <c r="E156" s="443">
        <v>764.88999999999965</v>
      </c>
      <c r="F156" s="298" t="s">
        <v>4395</v>
      </c>
    </row>
    <row r="157" spans="1:6" x14ac:dyDescent="0.3">
      <c r="A157" s="295" t="s">
        <v>617</v>
      </c>
      <c r="B157" s="296" t="s">
        <v>591</v>
      </c>
      <c r="C157" s="297" t="s">
        <v>459</v>
      </c>
      <c r="D157" s="443">
        <v>40.26</v>
      </c>
      <c r="E157" s="443">
        <v>764.88999999999965</v>
      </c>
      <c r="F157" s="298" t="s">
        <v>4395</v>
      </c>
    </row>
    <row r="158" spans="1:6" x14ac:dyDescent="0.3">
      <c r="A158" s="295" t="s">
        <v>618</v>
      </c>
      <c r="B158" s="296" t="s">
        <v>591</v>
      </c>
      <c r="C158" s="297" t="s">
        <v>459</v>
      </c>
      <c r="D158" s="443">
        <v>51.78</v>
      </c>
      <c r="E158" s="443">
        <v>914.81999999999994</v>
      </c>
      <c r="F158" s="298" t="s">
        <v>4395</v>
      </c>
    </row>
    <row r="159" spans="1:6" x14ac:dyDescent="0.3">
      <c r="A159" s="295" t="s">
        <v>619</v>
      </c>
      <c r="B159" s="296" t="s">
        <v>591</v>
      </c>
      <c r="C159" s="297" t="s">
        <v>459</v>
      </c>
      <c r="D159" s="443">
        <v>51.78</v>
      </c>
      <c r="E159" s="443">
        <v>914.81999999999994</v>
      </c>
      <c r="F159" s="298" t="s">
        <v>4395</v>
      </c>
    </row>
    <row r="160" spans="1:6" x14ac:dyDescent="0.3">
      <c r="A160" s="295" t="s">
        <v>620</v>
      </c>
      <c r="B160" s="296" t="s">
        <v>591</v>
      </c>
      <c r="C160" s="297" t="s">
        <v>459</v>
      </c>
      <c r="D160" s="443">
        <v>51.78</v>
      </c>
      <c r="E160" s="443">
        <v>914.84999999999991</v>
      </c>
      <c r="F160" s="298" t="s">
        <v>4395</v>
      </c>
    </row>
    <row r="161" spans="1:6" x14ac:dyDescent="0.3">
      <c r="A161" s="295" t="s">
        <v>621</v>
      </c>
      <c r="B161" s="296" t="s">
        <v>591</v>
      </c>
      <c r="C161" s="297" t="s">
        <v>459</v>
      </c>
      <c r="D161" s="443">
        <v>98.67</v>
      </c>
      <c r="E161" s="443">
        <v>1907.430000000001</v>
      </c>
      <c r="F161" s="298" t="s">
        <v>4395</v>
      </c>
    </row>
    <row r="162" spans="1:6" x14ac:dyDescent="0.3">
      <c r="A162" s="295" t="s">
        <v>622</v>
      </c>
      <c r="B162" s="296" t="s">
        <v>591</v>
      </c>
      <c r="C162" s="297" t="s">
        <v>459</v>
      </c>
      <c r="D162" s="443">
        <v>7.5</v>
      </c>
      <c r="E162" s="443">
        <v>142.5</v>
      </c>
      <c r="F162" s="298" t="s">
        <v>4395</v>
      </c>
    </row>
    <row r="163" spans="1:6" x14ac:dyDescent="0.3">
      <c r="A163" s="295" t="s">
        <v>623</v>
      </c>
      <c r="B163" s="296" t="s">
        <v>591</v>
      </c>
      <c r="C163" s="297" t="s">
        <v>459</v>
      </c>
      <c r="D163" s="443">
        <v>9.99</v>
      </c>
      <c r="E163" s="443">
        <v>189.97000000000011</v>
      </c>
      <c r="F163" s="298" t="s">
        <v>4395</v>
      </c>
    </row>
    <row r="164" spans="1:6" x14ac:dyDescent="0.3">
      <c r="A164" s="295" t="s">
        <v>624</v>
      </c>
      <c r="B164" s="296" t="s">
        <v>591</v>
      </c>
      <c r="C164" s="297" t="s">
        <v>459</v>
      </c>
      <c r="D164" s="443">
        <v>49.320000000000007</v>
      </c>
      <c r="E164" s="443">
        <v>937.22000000000048</v>
      </c>
      <c r="F164" s="298" t="s">
        <v>4395</v>
      </c>
    </row>
    <row r="165" spans="1:6" x14ac:dyDescent="0.3">
      <c r="A165" s="295" t="s">
        <v>625</v>
      </c>
      <c r="B165" s="296" t="s">
        <v>591</v>
      </c>
      <c r="C165" s="297" t="s">
        <v>459</v>
      </c>
      <c r="D165" s="443">
        <v>57.72</v>
      </c>
      <c r="E165" s="443">
        <v>1115.67</v>
      </c>
      <c r="F165" s="298" t="s">
        <v>4395</v>
      </c>
    </row>
    <row r="166" spans="1:6" x14ac:dyDescent="0.3">
      <c r="A166" s="295" t="s">
        <v>626</v>
      </c>
      <c r="B166" s="296" t="s">
        <v>591</v>
      </c>
      <c r="C166" s="297" t="s">
        <v>459</v>
      </c>
      <c r="D166" s="443">
        <v>78.239999999999995</v>
      </c>
      <c r="E166" s="443">
        <v>1486.7199999999993</v>
      </c>
      <c r="F166" s="298" t="s">
        <v>4395</v>
      </c>
    </row>
    <row r="167" spans="1:6" x14ac:dyDescent="0.3">
      <c r="A167" s="295" t="s">
        <v>627</v>
      </c>
      <c r="B167" s="296" t="s">
        <v>591</v>
      </c>
      <c r="C167" s="297" t="s">
        <v>459</v>
      </c>
      <c r="D167" s="443">
        <v>50.13</v>
      </c>
      <c r="E167" s="443">
        <v>952.39000000000033</v>
      </c>
      <c r="F167" s="298" t="s">
        <v>4395</v>
      </c>
    </row>
    <row r="168" spans="1:6" x14ac:dyDescent="0.3">
      <c r="A168" s="295" t="s">
        <v>628</v>
      </c>
      <c r="B168" s="296" t="s">
        <v>591</v>
      </c>
      <c r="C168" s="297" t="s">
        <v>459</v>
      </c>
      <c r="D168" s="443">
        <v>50.13</v>
      </c>
      <c r="E168" s="443">
        <v>952.39000000000033</v>
      </c>
      <c r="F168" s="298" t="s">
        <v>4395</v>
      </c>
    </row>
    <row r="169" spans="1:6" x14ac:dyDescent="0.3">
      <c r="A169" s="295" t="s">
        <v>629</v>
      </c>
      <c r="B169" s="296" t="s">
        <v>591</v>
      </c>
      <c r="C169" s="297" t="s">
        <v>459</v>
      </c>
      <c r="D169" s="443">
        <v>50.13</v>
      </c>
      <c r="E169" s="443">
        <v>952.39000000000033</v>
      </c>
      <c r="F169" s="298" t="s">
        <v>4395</v>
      </c>
    </row>
    <row r="170" spans="1:6" x14ac:dyDescent="0.3">
      <c r="A170" s="295" t="s">
        <v>630</v>
      </c>
      <c r="B170" s="296" t="s">
        <v>591</v>
      </c>
      <c r="C170" s="297" t="s">
        <v>459</v>
      </c>
      <c r="D170" s="443">
        <v>50.13</v>
      </c>
      <c r="E170" s="443">
        <v>952.39000000000033</v>
      </c>
      <c r="F170" s="298" t="s">
        <v>4395</v>
      </c>
    </row>
    <row r="171" spans="1:6" x14ac:dyDescent="0.3">
      <c r="A171" s="295" t="s">
        <v>631</v>
      </c>
      <c r="B171" s="296" t="s">
        <v>591</v>
      </c>
      <c r="C171" s="297" t="s">
        <v>459</v>
      </c>
      <c r="D171" s="443">
        <v>50.13</v>
      </c>
      <c r="E171" s="443">
        <v>952.39000000000033</v>
      </c>
      <c r="F171" s="298" t="s">
        <v>4395</v>
      </c>
    </row>
    <row r="172" spans="1:6" x14ac:dyDescent="0.3">
      <c r="A172" s="295" t="s">
        <v>632</v>
      </c>
      <c r="B172" s="296" t="s">
        <v>591</v>
      </c>
      <c r="C172" s="297" t="s">
        <v>459</v>
      </c>
      <c r="D172" s="443">
        <v>50.13</v>
      </c>
      <c r="E172" s="443">
        <v>952.39000000000033</v>
      </c>
      <c r="F172" s="298" t="s">
        <v>4395</v>
      </c>
    </row>
    <row r="173" spans="1:6" x14ac:dyDescent="0.3">
      <c r="A173" s="295" t="s">
        <v>633</v>
      </c>
      <c r="B173" s="296" t="s">
        <v>591</v>
      </c>
      <c r="C173" s="297" t="s">
        <v>459</v>
      </c>
      <c r="D173" s="443">
        <v>50.13</v>
      </c>
      <c r="E173" s="443">
        <v>952.39000000000033</v>
      </c>
      <c r="F173" s="298" t="s">
        <v>4395</v>
      </c>
    </row>
    <row r="174" spans="1:6" x14ac:dyDescent="0.3">
      <c r="A174" s="295" t="s">
        <v>634</v>
      </c>
      <c r="B174" s="296" t="s">
        <v>591</v>
      </c>
      <c r="C174" s="297" t="s">
        <v>459</v>
      </c>
      <c r="D174" s="443">
        <v>50.13</v>
      </c>
      <c r="E174" s="443">
        <v>952.39000000000033</v>
      </c>
      <c r="F174" s="298" t="s">
        <v>4395</v>
      </c>
    </row>
    <row r="175" spans="1:6" x14ac:dyDescent="0.3">
      <c r="A175" s="295" t="s">
        <v>635</v>
      </c>
      <c r="B175" s="296" t="s">
        <v>591</v>
      </c>
      <c r="C175" s="297" t="s">
        <v>459</v>
      </c>
      <c r="D175" s="443">
        <v>49.320000000000007</v>
      </c>
      <c r="E175" s="443">
        <v>937.22000000000048</v>
      </c>
      <c r="F175" s="298" t="s">
        <v>4395</v>
      </c>
    </row>
    <row r="176" spans="1:6" x14ac:dyDescent="0.3">
      <c r="A176" s="295" t="s">
        <v>636</v>
      </c>
      <c r="B176" s="296" t="s">
        <v>591</v>
      </c>
      <c r="C176" s="297" t="s">
        <v>459</v>
      </c>
      <c r="D176" s="443">
        <v>9.99</v>
      </c>
      <c r="E176" s="443">
        <v>189.97000000000011</v>
      </c>
      <c r="F176" s="298" t="s">
        <v>4395</v>
      </c>
    </row>
    <row r="177" spans="1:6" x14ac:dyDescent="0.3">
      <c r="A177" s="295" t="s">
        <v>637</v>
      </c>
      <c r="B177" s="296" t="s">
        <v>591</v>
      </c>
      <c r="C177" s="297" t="s">
        <v>638</v>
      </c>
      <c r="D177" s="443">
        <v>34.83</v>
      </c>
      <c r="E177" s="443">
        <v>671.84000000000015</v>
      </c>
      <c r="F177" s="298" t="s">
        <v>4395</v>
      </c>
    </row>
    <row r="178" spans="1:6" x14ac:dyDescent="0.3">
      <c r="A178" s="295" t="s">
        <v>639</v>
      </c>
      <c r="B178" s="296" t="s">
        <v>591</v>
      </c>
      <c r="C178" s="297" t="s">
        <v>459</v>
      </c>
      <c r="D178" s="443">
        <v>34.74</v>
      </c>
      <c r="E178" s="443">
        <v>671.57000000000039</v>
      </c>
      <c r="F178" s="298" t="s">
        <v>4395</v>
      </c>
    </row>
    <row r="179" spans="1:6" x14ac:dyDescent="0.3">
      <c r="A179" s="295" t="s">
        <v>640</v>
      </c>
      <c r="B179" s="296" t="s">
        <v>591</v>
      </c>
      <c r="C179" s="297" t="s">
        <v>459</v>
      </c>
      <c r="D179" s="443">
        <v>34.74</v>
      </c>
      <c r="E179" s="443">
        <v>671.57000000000039</v>
      </c>
      <c r="F179" s="298" t="s">
        <v>4395</v>
      </c>
    </row>
    <row r="180" spans="1:6" x14ac:dyDescent="0.3">
      <c r="A180" s="295" t="s">
        <v>641</v>
      </c>
      <c r="B180" s="296" t="s">
        <v>591</v>
      </c>
      <c r="C180" s="297" t="s">
        <v>459</v>
      </c>
      <c r="D180" s="443">
        <v>109.71000000000001</v>
      </c>
      <c r="E180" s="443">
        <v>2120.8199999999997</v>
      </c>
      <c r="F180" s="298" t="s">
        <v>4395</v>
      </c>
    </row>
    <row r="181" spans="1:6" x14ac:dyDescent="0.3">
      <c r="A181" s="295" t="s">
        <v>642</v>
      </c>
      <c r="B181" s="296" t="s">
        <v>591</v>
      </c>
      <c r="C181" s="297" t="s">
        <v>459</v>
      </c>
      <c r="D181" s="443">
        <v>54.84</v>
      </c>
      <c r="E181" s="443">
        <v>1042.0799999999997</v>
      </c>
      <c r="F181" s="298" t="s">
        <v>4395</v>
      </c>
    </row>
    <row r="182" spans="1:6" x14ac:dyDescent="0.3">
      <c r="A182" s="295" t="s">
        <v>643</v>
      </c>
      <c r="B182" s="296" t="s">
        <v>591</v>
      </c>
      <c r="C182" s="297" t="s">
        <v>459</v>
      </c>
      <c r="D182" s="443">
        <v>54.84</v>
      </c>
      <c r="E182" s="443">
        <v>1042.0799999999997</v>
      </c>
      <c r="F182" s="298" t="s">
        <v>4395</v>
      </c>
    </row>
    <row r="183" spans="1:6" x14ac:dyDescent="0.3">
      <c r="A183" s="295" t="s">
        <v>644</v>
      </c>
      <c r="B183" s="296" t="s">
        <v>591</v>
      </c>
      <c r="C183" s="297" t="s">
        <v>638</v>
      </c>
      <c r="D183" s="443">
        <v>55.019999999999996</v>
      </c>
      <c r="E183" s="443">
        <v>1042.6199999999999</v>
      </c>
      <c r="F183" s="298" t="s">
        <v>4395</v>
      </c>
    </row>
    <row r="184" spans="1:6" x14ac:dyDescent="0.3">
      <c r="A184" s="295" t="s">
        <v>645</v>
      </c>
      <c r="B184" s="296" t="s">
        <v>591</v>
      </c>
      <c r="C184" s="297" t="s">
        <v>459</v>
      </c>
      <c r="D184" s="443">
        <v>54.84</v>
      </c>
      <c r="E184" s="443">
        <v>1042.0799999999997</v>
      </c>
      <c r="F184" s="298" t="s">
        <v>4395</v>
      </c>
    </row>
    <row r="185" spans="1:6" x14ac:dyDescent="0.3">
      <c r="A185" s="295" t="s">
        <v>646</v>
      </c>
      <c r="B185" s="296" t="s">
        <v>591</v>
      </c>
      <c r="C185" s="297" t="s">
        <v>459</v>
      </c>
      <c r="D185" s="443">
        <v>54.84</v>
      </c>
      <c r="E185" s="443">
        <v>1042.0799999999997</v>
      </c>
      <c r="F185" s="298" t="s">
        <v>4395</v>
      </c>
    </row>
    <row r="186" spans="1:6" x14ac:dyDescent="0.3">
      <c r="A186" s="295" t="s">
        <v>647</v>
      </c>
      <c r="B186" s="296" t="s">
        <v>591</v>
      </c>
      <c r="C186" s="297" t="s">
        <v>459</v>
      </c>
      <c r="D186" s="443">
        <v>49.320000000000007</v>
      </c>
      <c r="E186" s="443">
        <v>937.22000000000048</v>
      </c>
      <c r="F186" s="298" t="s">
        <v>4395</v>
      </c>
    </row>
    <row r="187" spans="1:6" x14ac:dyDescent="0.3">
      <c r="A187" s="295" t="s">
        <v>648</v>
      </c>
      <c r="B187" s="296" t="s">
        <v>591</v>
      </c>
      <c r="C187" s="297" t="s">
        <v>459</v>
      </c>
      <c r="D187" s="443">
        <v>54.84</v>
      </c>
      <c r="E187" s="443">
        <v>1042.0799999999997</v>
      </c>
      <c r="F187" s="298" t="s">
        <v>4395</v>
      </c>
    </row>
    <row r="188" spans="1:6" x14ac:dyDescent="0.3">
      <c r="A188" s="295" t="s">
        <v>649</v>
      </c>
      <c r="B188" s="296" t="s">
        <v>591</v>
      </c>
      <c r="C188" s="297" t="s">
        <v>459</v>
      </c>
      <c r="D188" s="443">
        <v>54.84</v>
      </c>
      <c r="E188" s="443">
        <v>1042.0799999999997</v>
      </c>
      <c r="F188" s="298" t="s">
        <v>4395</v>
      </c>
    </row>
    <row r="189" spans="1:6" x14ac:dyDescent="0.3">
      <c r="A189" s="295" t="s">
        <v>650</v>
      </c>
      <c r="B189" s="296" t="s">
        <v>591</v>
      </c>
      <c r="C189" s="297" t="s">
        <v>459</v>
      </c>
      <c r="D189" s="443">
        <v>15</v>
      </c>
      <c r="E189" s="443">
        <v>285</v>
      </c>
      <c r="F189" s="298" t="s">
        <v>4395</v>
      </c>
    </row>
    <row r="190" spans="1:6" x14ac:dyDescent="0.3">
      <c r="A190" s="295" t="s">
        <v>651</v>
      </c>
      <c r="B190" s="296" t="s">
        <v>591</v>
      </c>
      <c r="C190" s="297" t="s">
        <v>459</v>
      </c>
      <c r="D190" s="443">
        <v>15</v>
      </c>
      <c r="E190" s="443">
        <v>285</v>
      </c>
      <c r="F190" s="298" t="s">
        <v>4395</v>
      </c>
    </row>
    <row r="191" spans="1:6" x14ac:dyDescent="0.3">
      <c r="A191" s="295" t="s">
        <v>652</v>
      </c>
      <c r="B191" s="296" t="s">
        <v>591</v>
      </c>
      <c r="C191" s="297" t="s">
        <v>459</v>
      </c>
      <c r="D191" s="443">
        <v>69.239999999999995</v>
      </c>
      <c r="E191" s="443">
        <v>1315.5899999999992</v>
      </c>
      <c r="F191" s="298" t="s">
        <v>4395</v>
      </c>
    </row>
    <row r="192" spans="1:6" x14ac:dyDescent="0.3">
      <c r="A192" s="295" t="s">
        <v>653</v>
      </c>
      <c r="B192" s="296" t="s">
        <v>591</v>
      </c>
      <c r="C192" s="297" t="s">
        <v>459</v>
      </c>
      <c r="D192" s="443">
        <v>69.239999999999995</v>
      </c>
      <c r="E192" s="443">
        <v>1315.5899999999992</v>
      </c>
      <c r="F192" s="298" t="s">
        <v>4395</v>
      </c>
    </row>
    <row r="193" spans="1:6" x14ac:dyDescent="0.3">
      <c r="A193" s="295" t="s">
        <v>654</v>
      </c>
      <c r="B193" s="296" t="s">
        <v>591</v>
      </c>
      <c r="C193" s="297" t="s">
        <v>459</v>
      </c>
      <c r="D193" s="443">
        <v>7.5</v>
      </c>
      <c r="E193" s="443">
        <v>142.5</v>
      </c>
      <c r="F193" s="298" t="s">
        <v>4395</v>
      </c>
    </row>
    <row r="194" spans="1:6" x14ac:dyDescent="0.3">
      <c r="A194" s="295" t="s">
        <v>655</v>
      </c>
      <c r="B194" s="296" t="s">
        <v>591</v>
      </c>
      <c r="C194" s="297" t="s">
        <v>459</v>
      </c>
      <c r="D194" s="443">
        <v>78.900000000000006</v>
      </c>
      <c r="E194" s="443">
        <v>1499.1099999999997</v>
      </c>
      <c r="F194" s="298" t="s">
        <v>4395</v>
      </c>
    </row>
    <row r="195" spans="1:6" x14ac:dyDescent="0.3">
      <c r="A195" s="295" t="s">
        <v>656</v>
      </c>
      <c r="B195" s="296" t="s">
        <v>591</v>
      </c>
      <c r="C195" s="297" t="s">
        <v>459</v>
      </c>
      <c r="D195" s="443">
        <v>78.900000000000006</v>
      </c>
      <c r="E195" s="443">
        <v>1499.1099999999997</v>
      </c>
      <c r="F195" s="298" t="s">
        <v>4395</v>
      </c>
    </row>
    <row r="196" spans="1:6" x14ac:dyDescent="0.3">
      <c r="A196" s="295" t="s">
        <v>657</v>
      </c>
      <c r="B196" s="296" t="s">
        <v>658</v>
      </c>
      <c r="C196" s="297" t="s">
        <v>459</v>
      </c>
      <c r="D196" s="443">
        <v>30</v>
      </c>
      <c r="E196" s="443">
        <v>570</v>
      </c>
      <c r="F196" s="298" t="s">
        <v>4395</v>
      </c>
    </row>
    <row r="197" spans="1:6" x14ac:dyDescent="0.3">
      <c r="A197" s="295" t="s">
        <v>659</v>
      </c>
      <c r="B197" s="296" t="s">
        <v>658</v>
      </c>
      <c r="C197" s="297" t="s">
        <v>459</v>
      </c>
      <c r="D197" s="443">
        <v>44.07</v>
      </c>
      <c r="E197" s="443">
        <v>837.46000000000049</v>
      </c>
      <c r="F197" s="298" t="s">
        <v>4395</v>
      </c>
    </row>
    <row r="198" spans="1:6" x14ac:dyDescent="0.3">
      <c r="A198" s="295" t="s">
        <v>660</v>
      </c>
      <c r="B198" s="296" t="s">
        <v>658</v>
      </c>
      <c r="C198" s="297" t="s">
        <v>459</v>
      </c>
      <c r="D198" s="443">
        <v>44.07</v>
      </c>
      <c r="E198" s="443">
        <v>837.46000000000049</v>
      </c>
      <c r="F198" s="298" t="s">
        <v>510</v>
      </c>
    </row>
    <row r="199" spans="1:6" x14ac:dyDescent="0.3">
      <c r="A199" s="295" t="s">
        <v>661</v>
      </c>
      <c r="B199" s="296" t="s">
        <v>658</v>
      </c>
      <c r="C199" s="297" t="s">
        <v>459</v>
      </c>
      <c r="D199" s="443">
        <v>44.07</v>
      </c>
      <c r="E199" s="443">
        <v>837.46000000000049</v>
      </c>
      <c r="F199" s="298" t="s">
        <v>510</v>
      </c>
    </row>
    <row r="200" spans="1:6" x14ac:dyDescent="0.3">
      <c r="A200" s="295" t="s">
        <v>662</v>
      </c>
      <c r="B200" s="296" t="s">
        <v>658</v>
      </c>
      <c r="C200" s="297" t="s">
        <v>459</v>
      </c>
      <c r="D200" s="443">
        <v>44.07</v>
      </c>
      <c r="E200" s="443">
        <v>837.46000000000049</v>
      </c>
      <c r="F200" s="298" t="s">
        <v>510</v>
      </c>
    </row>
    <row r="201" spans="1:6" x14ac:dyDescent="0.3">
      <c r="A201" s="295" t="s">
        <v>663</v>
      </c>
      <c r="B201" s="296" t="s">
        <v>658</v>
      </c>
      <c r="C201" s="297" t="s">
        <v>459</v>
      </c>
      <c r="D201" s="443">
        <v>44.07</v>
      </c>
      <c r="E201" s="443">
        <v>837.46000000000049</v>
      </c>
      <c r="F201" s="298" t="s">
        <v>4395</v>
      </c>
    </row>
    <row r="202" spans="1:6" x14ac:dyDescent="0.3">
      <c r="A202" s="295" t="s">
        <v>664</v>
      </c>
      <c r="B202" s="296" t="s">
        <v>658</v>
      </c>
      <c r="C202" s="297" t="s">
        <v>459</v>
      </c>
      <c r="D202" s="443">
        <v>80.88</v>
      </c>
      <c r="E202" s="443">
        <v>1159.2600000000002</v>
      </c>
      <c r="F202" s="298" t="s">
        <v>4395</v>
      </c>
    </row>
    <row r="203" spans="1:6" x14ac:dyDescent="0.3">
      <c r="A203" s="295" t="s">
        <v>665</v>
      </c>
      <c r="B203" s="296" t="s">
        <v>658</v>
      </c>
      <c r="C203" s="297" t="s">
        <v>459</v>
      </c>
      <c r="D203" s="443">
        <v>90.12</v>
      </c>
      <c r="E203" s="443">
        <v>991.41999999999962</v>
      </c>
      <c r="F203" s="298" t="s">
        <v>4395</v>
      </c>
    </row>
    <row r="204" spans="1:6" x14ac:dyDescent="0.3">
      <c r="A204" s="295" t="s">
        <v>666</v>
      </c>
      <c r="B204" s="296" t="s">
        <v>658</v>
      </c>
      <c r="C204" s="297" t="s">
        <v>459</v>
      </c>
      <c r="D204" s="443">
        <v>95.429999999999993</v>
      </c>
      <c r="E204" s="443">
        <v>1049.6899999999996</v>
      </c>
      <c r="F204" s="298" t="s">
        <v>4395</v>
      </c>
    </row>
    <row r="205" spans="1:6" x14ac:dyDescent="0.3">
      <c r="A205" s="295" t="s">
        <v>667</v>
      </c>
      <c r="B205" s="296" t="s">
        <v>658</v>
      </c>
      <c r="C205" s="297" t="s">
        <v>459</v>
      </c>
      <c r="D205" s="443">
        <v>108.51</v>
      </c>
      <c r="E205" s="443">
        <v>2061.9100000000008</v>
      </c>
      <c r="F205" s="298" t="s">
        <v>4395</v>
      </c>
    </row>
    <row r="206" spans="1:6" x14ac:dyDescent="0.3">
      <c r="A206" s="295" t="s">
        <v>668</v>
      </c>
      <c r="B206" s="296" t="s">
        <v>658</v>
      </c>
      <c r="C206" s="297" t="s">
        <v>459</v>
      </c>
      <c r="D206" s="443">
        <v>20.009999999999998</v>
      </c>
      <c r="E206" s="443">
        <v>386.70000000000016</v>
      </c>
      <c r="F206" s="298" t="s">
        <v>4395</v>
      </c>
    </row>
    <row r="207" spans="1:6" x14ac:dyDescent="0.3">
      <c r="A207" s="295" t="s">
        <v>669</v>
      </c>
      <c r="B207" s="296" t="s">
        <v>658</v>
      </c>
      <c r="C207" s="297" t="s">
        <v>459</v>
      </c>
      <c r="D207" s="443">
        <v>44.07</v>
      </c>
      <c r="E207" s="443">
        <v>837.46000000000049</v>
      </c>
      <c r="F207" s="298" t="s">
        <v>510</v>
      </c>
    </row>
    <row r="208" spans="1:6" x14ac:dyDescent="0.3">
      <c r="A208" s="295" t="s">
        <v>670</v>
      </c>
      <c r="B208" s="296" t="s">
        <v>658</v>
      </c>
      <c r="C208" s="297" t="s">
        <v>459</v>
      </c>
      <c r="D208" s="443">
        <v>44.07</v>
      </c>
      <c r="E208" s="443">
        <v>837.46000000000049</v>
      </c>
      <c r="F208" s="298" t="s">
        <v>510</v>
      </c>
    </row>
    <row r="209" spans="1:6" x14ac:dyDescent="0.3">
      <c r="A209" s="295" t="s">
        <v>671</v>
      </c>
      <c r="B209" s="296" t="s">
        <v>658</v>
      </c>
      <c r="C209" s="297" t="s">
        <v>459</v>
      </c>
      <c r="D209" s="443">
        <v>44.07</v>
      </c>
      <c r="E209" s="443">
        <v>837.46000000000049</v>
      </c>
      <c r="F209" s="298" t="s">
        <v>510</v>
      </c>
    </row>
    <row r="210" spans="1:6" x14ac:dyDescent="0.3">
      <c r="A210" s="295" t="s">
        <v>672</v>
      </c>
      <c r="B210" s="296" t="s">
        <v>658</v>
      </c>
      <c r="C210" s="297" t="s">
        <v>459</v>
      </c>
      <c r="D210" s="443">
        <v>44.07</v>
      </c>
      <c r="E210" s="443">
        <v>837.46000000000049</v>
      </c>
      <c r="F210" s="298" t="s">
        <v>510</v>
      </c>
    </row>
    <row r="211" spans="1:6" x14ac:dyDescent="0.3">
      <c r="A211" s="295" t="s">
        <v>673</v>
      </c>
      <c r="B211" s="296" t="s">
        <v>674</v>
      </c>
      <c r="C211" s="297" t="s">
        <v>459</v>
      </c>
      <c r="D211" s="443">
        <v>25.799999999999997</v>
      </c>
      <c r="E211" s="443">
        <v>490.2200000000002</v>
      </c>
      <c r="F211" s="298" t="s">
        <v>4395</v>
      </c>
    </row>
    <row r="212" spans="1:6" x14ac:dyDescent="0.3">
      <c r="A212" s="295" t="s">
        <v>675</v>
      </c>
      <c r="B212" s="296" t="s">
        <v>674</v>
      </c>
      <c r="C212" s="297" t="s">
        <v>459</v>
      </c>
      <c r="D212" s="443">
        <v>21.54</v>
      </c>
      <c r="E212" s="443">
        <v>416.28000000000009</v>
      </c>
      <c r="F212" s="298" t="s">
        <v>4395</v>
      </c>
    </row>
    <row r="213" spans="1:6" x14ac:dyDescent="0.3">
      <c r="A213" s="295" t="s">
        <v>676</v>
      </c>
      <c r="B213" s="296" t="s">
        <v>674</v>
      </c>
      <c r="C213" s="297" t="s">
        <v>459</v>
      </c>
      <c r="D213" s="443">
        <v>21.54</v>
      </c>
      <c r="E213" s="443">
        <v>416.28000000000009</v>
      </c>
      <c r="F213" s="298" t="s">
        <v>4395</v>
      </c>
    </row>
    <row r="214" spans="1:6" x14ac:dyDescent="0.3">
      <c r="A214" s="295" t="s">
        <v>677</v>
      </c>
      <c r="B214" s="296" t="s">
        <v>674</v>
      </c>
      <c r="C214" s="297" t="s">
        <v>459</v>
      </c>
      <c r="D214" s="443">
        <v>8.76</v>
      </c>
      <c r="E214" s="443">
        <v>169.19999999999987</v>
      </c>
      <c r="F214" s="298" t="s">
        <v>4395</v>
      </c>
    </row>
    <row r="215" spans="1:6" x14ac:dyDescent="0.3">
      <c r="A215" s="295" t="s">
        <v>678</v>
      </c>
      <c r="B215" s="296" t="s">
        <v>674</v>
      </c>
      <c r="C215" s="297" t="s">
        <v>459</v>
      </c>
      <c r="D215" s="443">
        <v>38.099999999999994</v>
      </c>
      <c r="E215" s="443">
        <v>724.00000000000045</v>
      </c>
      <c r="F215" s="298" t="s">
        <v>4395</v>
      </c>
    </row>
    <row r="216" spans="1:6" x14ac:dyDescent="0.3">
      <c r="A216" s="295" t="s">
        <v>679</v>
      </c>
      <c r="B216" s="296" t="s">
        <v>674</v>
      </c>
      <c r="C216" s="297" t="s">
        <v>459</v>
      </c>
      <c r="D216" s="443">
        <v>10.709999999999999</v>
      </c>
      <c r="E216" s="443">
        <v>207.01999999999992</v>
      </c>
      <c r="F216" s="298" t="s">
        <v>4395</v>
      </c>
    </row>
    <row r="217" spans="1:6" x14ac:dyDescent="0.3">
      <c r="A217" s="295" t="s">
        <v>680</v>
      </c>
      <c r="B217" s="296" t="s">
        <v>674</v>
      </c>
      <c r="C217" s="297" t="s">
        <v>459</v>
      </c>
      <c r="D217" s="443">
        <v>10.709999999999999</v>
      </c>
      <c r="E217" s="443">
        <v>207.01999999999992</v>
      </c>
      <c r="F217" s="298" t="s">
        <v>4395</v>
      </c>
    </row>
    <row r="218" spans="1:6" x14ac:dyDescent="0.3">
      <c r="A218" s="295" t="s">
        <v>681</v>
      </c>
      <c r="B218" s="296" t="s">
        <v>674</v>
      </c>
      <c r="C218" s="297" t="s">
        <v>459</v>
      </c>
      <c r="D218" s="443">
        <v>10.709999999999999</v>
      </c>
      <c r="E218" s="443">
        <v>207.01999999999992</v>
      </c>
      <c r="F218" s="298" t="s">
        <v>4395</v>
      </c>
    </row>
    <row r="219" spans="1:6" x14ac:dyDescent="0.3">
      <c r="A219" s="295" t="s">
        <v>682</v>
      </c>
      <c r="B219" s="296" t="s">
        <v>674</v>
      </c>
      <c r="C219" s="297" t="s">
        <v>459</v>
      </c>
      <c r="D219" s="443">
        <v>10.709999999999999</v>
      </c>
      <c r="E219" s="443">
        <v>207.01999999999992</v>
      </c>
      <c r="F219" s="298" t="s">
        <v>4395</v>
      </c>
    </row>
    <row r="220" spans="1:6" x14ac:dyDescent="0.3">
      <c r="A220" s="295" t="s">
        <v>683</v>
      </c>
      <c r="B220" s="296" t="s">
        <v>674</v>
      </c>
      <c r="C220" s="297" t="s">
        <v>459</v>
      </c>
      <c r="D220" s="443">
        <v>10.709999999999999</v>
      </c>
      <c r="E220" s="443">
        <v>207.01999999999992</v>
      </c>
      <c r="F220" s="298" t="s">
        <v>4395</v>
      </c>
    </row>
    <row r="221" spans="1:6" x14ac:dyDescent="0.3">
      <c r="A221" s="295" t="s">
        <v>684</v>
      </c>
      <c r="B221" s="296" t="s">
        <v>674</v>
      </c>
      <c r="C221" s="297" t="s">
        <v>459</v>
      </c>
      <c r="D221" s="443">
        <v>10.709999999999999</v>
      </c>
      <c r="E221" s="443">
        <v>207.01999999999992</v>
      </c>
      <c r="F221" s="298" t="s">
        <v>4395</v>
      </c>
    </row>
    <row r="222" spans="1:6" x14ac:dyDescent="0.3">
      <c r="A222" s="295" t="s">
        <v>685</v>
      </c>
      <c r="B222" s="296" t="s">
        <v>674</v>
      </c>
      <c r="C222" s="297" t="s">
        <v>459</v>
      </c>
      <c r="D222" s="443">
        <v>25.799999999999997</v>
      </c>
      <c r="E222" s="443">
        <v>490.2200000000002</v>
      </c>
      <c r="F222" s="298" t="s">
        <v>4395</v>
      </c>
    </row>
    <row r="223" spans="1:6" x14ac:dyDescent="0.3">
      <c r="A223" s="295" t="s">
        <v>686</v>
      </c>
      <c r="B223" s="296" t="s">
        <v>674</v>
      </c>
      <c r="C223" s="297" t="s">
        <v>459</v>
      </c>
      <c r="D223" s="443">
        <v>10.709999999999999</v>
      </c>
      <c r="E223" s="443">
        <v>207.01999999999992</v>
      </c>
      <c r="F223" s="298" t="s">
        <v>4395</v>
      </c>
    </row>
    <row r="224" spans="1:6" x14ac:dyDescent="0.3">
      <c r="A224" s="295" t="s">
        <v>687</v>
      </c>
      <c r="B224" s="296" t="s">
        <v>674</v>
      </c>
      <c r="C224" s="297" t="s">
        <v>459</v>
      </c>
      <c r="D224" s="443">
        <v>10.709999999999999</v>
      </c>
      <c r="E224" s="443">
        <v>207.01999999999992</v>
      </c>
      <c r="F224" s="298" t="s">
        <v>4395</v>
      </c>
    </row>
    <row r="225" spans="1:6" x14ac:dyDescent="0.3">
      <c r="A225" s="295" t="s">
        <v>688</v>
      </c>
      <c r="B225" s="296" t="s">
        <v>674</v>
      </c>
      <c r="C225" s="297" t="s">
        <v>459</v>
      </c>
      <c r="D225" s="443">
        <v>10.709999999999999</v>
      </c>
      <c r="E225" s="443">
        <v>207.01999999999992</v>
      </c>
      <c r="F225" s="298" t="s">
        <v>4395</v>
      </c>
    </row>
    <row r="226" spans="1:6" x14ac:dyDescent="0.3">
      <c r="A226" s="295" t="s">
        <v>689</v>
      </c>
      <c r="B226" s="296" t="s">
        <v>674</v>
      </c>
      <c r="C226" s="297" t="s">
        <v>459</v>
      </c>
      <c r="D226" s="443">
        <v>10.709999999999999</v>
      </c>
      <c r="E226" s="443">
        <v>207.01999999999992</v>
      </c>
      <c r="F226" s="298" t="s">
        <v>4395</v>
      </c>
    </row>
    <row r="227" spans="1:6" x14ac:dyDescent="0.3">
      <c r="A227" s="295" t="s">
        <v>690</v>
      </c>
      <c r="B227" s="296" t="s">
        <v>674</v>
      </c>
      <c r="C227" s="297" t="s">
        <v>459</v>
      </c>
      <c r="D227" s="443">
        <v>10.709999999999999</v>
      </c>
      <c r="E227" s="443">
        <v>207.01999999999992</v>
      </c>
      <c r="F227" s="298" t="s">
        <v>4395</v>
      </c>
    </row>
    <row r="228" spans="1:6" x14ac:dyDescent="0.3">
      <c r="A228" s="295" t="s">
        <v>691</v>
      </c>
      <c r="B228" s="296" t="s">
        <v>674</v>
      </c>
      <c r="C228" s="297" t="s">
        <v>459</v>
      </c>
      <c r="D228" s="443">
        <v>10.709999999999999</v>
      </c>
      <c r="E228" s="443">
        <v>207.01999999999992</v>
      </c>
      <c r="F228" s="298" t="s">
        <v>4395</v>
      </c>
    </row>
    <row r="229" spans="1:6" x14ac:dyDescent="0.3">
      <c r="A229" s="295" t="s">
        <v>692</v>
      </c>
      <c r="B229" s="296" t="s">
        <v>674</v>
      </c>
      <c r="C229" s="297" t="s">
        <v>459</v>
      </c>
      <c r="D229" s="443">
        <v>10.709999999999999</v>
      </c>
      <c r="E229" s="443">
        <v>207.01999999999992</v>
      </c>
      <c r="F229" s="298" t="s">
        <v>4395</v>
      </c>
    </row>
    <row r="230" spans="1:6" x14ac:dyDescent="0.3">
      <c r="A230" s="295" t="s">
        <v>693</v>
      </c>
      <c r="B230" s="296" t="s">
        <v>674</v>
      </c>
      <c r="C230" s="297" t="s">
        <v>459</v>
      </c>
      <c r="D230" s="443">
        <v>10.709999999999999</v>
      </c>
      <c r="E230" s="443">
        <v>207.01999999999992</v>
      </c>
      <c r="F230" s="298" t="s">
        <v>4395</v>
      </c>
    </row>
    <row r="231" spans="1:6" x14ac:dyDescent="0.3">
      <c r="A231" s="295" t="s">
        <v>694</v>
      </c>
      <c r="B231" s="296" t="s">
        <v>674</v>
      </c>
      <c r="C231" s="297" t="s">
        <v>459</v>
      </c>
      <c r="D231" s="443">
        <v>10.709999999999999</v>
      </c>
      <c r="E231" s="443">
        <v>207.01999999999992</v>
      </c>
      <c r="F231" s="298" t="s">
        <v>4395</v>
      </c>
    </row>
    <row r="232" spans="1:6" x14ac:dyDescent="0.3">
      <c r="A232" s="295" t="s">
        <v>695</v>
      </c>
      <c r="B232" s="296" t="s">
        <v>674</v>
      </c>
      <c r="C232" s="297" t="s">
        <v>459</v>
      </c>
      <c r="D232" s="443">
        <v>10.709999999999999</v>
      </c>
      <c r="E232" s="443">
        <v>207.01999999999992</v>
      </c>
      <c r="F232" s="298" t="s">
        <v>4395</v>
      </c>
    </row>
    <row r="233" spans="1:6" x14ac:dyDescent="0.3">
      <c r="A233" s="295" t="s">
        <v>696</v>
      </c>
      <c r="B233" s="296" t="s">
        <v>674</v>
      </c>
      <c r="C233" s="297" t="s">
        <v>459</v>
      </c>
      <c r="D233" s="443">
        <v>25.799999999999997</v>
      </c>
      <c r="E233" s="443">
        <v>490.2200000000002</v>
      </c>
      <c r="F233" s="298" t="s">
        <v>4395</v>
      </c>
    </row>
    <row r="234" spans="1:6" x14ac:dyDescent="0.3">
      <c r="A234" s="295" t="s">
        <v>697</v>
      </c>
      <c r="B234" s="296" t="s">
        <v>674</v>
      </c>
      <c r="C234" s="297" t="s">
        <v>459</v>
      </c>
      <c r="D234" s="443">
        <v>10.709999999999999</v>
      </c>
      <c r="E234" s="443">
        <v>207.01999999999992</v>
      </c>
      <c r="F234" s="298" t="s">
        <v>4395</v>
      </c>
    </row>
    <row r="235" spans="1:6" x14ac:dyDescent="0.3">
      <c r="A235" s="295" t="s">
        <v>698</v>
      </c>
      <c r="B235" s="296" t="s">
        <v>674</v>
      </c>
      <c r="C235" s="297" t="s">
        <v>459</v>
      </c>
      <c r="D235" s="443">
        <v>10.709999999999999</v>
      </c>
      <c r="E235" s="443">
        <v>207.01999999999992</v>
      </c>
      <c r="F235" s="298" t="s">
        <v>4395</v>
      </c>
    </row>
    <row r="236" spans="1:6" x14ac:dyDescent="0.3">
      <c r="A236" s="295" t="s">
        <v>699</v>
      </c>
      <c r="B236" s="296" t="s">
        <v>674</v>
      </c>
      <c r="C236" s="297" t="s">
        <v>459</v>
      </c>
      <c r="D236" s="443">
        <v>10.17</v>
      </c>
      <c r="E236" s="443">
        <v>196.49999999999989</v>
      </c>
      <c r="F236" s="298" t="s">
        <v>4395</v>
      </c>
    </row>
    <row r="237" spans="1:6" x14ac:dyDescent="0.3">
      <c r="A237" s="295" t="s">
        <v>700</v>
      </c>
      <c r="B237" s="296" t="s">
        <v>674</v>
      </c>
      <c r="C237" s="297" t="s">
        <v>459</v>
      </c>
      <c r="D237" s="443">
        <v>10.17</v>
      </c>
      <c r="E237" s="443">
        <v>196.49999999999989</v>
      </c>
      <c r="F237" s="298" t="s">
        <v>4395</v>
      </c>
    </row>
    <row r="238" spans="1:6" x14ac:dyDescent="0.3">
      <c r="A238" s="295" t="s">
        <v>701</v>
      </c>
      <c r="B238" s="296" t="s">
        <v>674</v>
      </c>
      <c r="C238" s="297" t="s">
        <v>459</v>
      </c>
      <c r="D238" s="443">
        <v>10.17</v>
      </c>
      <c r="E238" s="443">
        <v>196.49999999999989</v>
      </c>
      <c r="F238" s="298" t="s">
        <v>4395</v>
      </c>
    </row>
    <row r="239" spans="1:6" x14ac:dyDescent="0.3">
      <c r="A239" s="295" t="s">
        <v>702</v>
      </c>
      <c r="B239" s="296" t="s">
        <v>674</v>
      </c>
      <c r="C239" s="297" t="s">
        <v>459</v>
      </c>
      <c r="D239" s="443">
        <v>10.17</v>
      </c>
      <c r="E239" s="443">
        <v>196.49999999999989</v>
      </c>
      <c r="F239" s="298" t="s">
        <v>4395</v>
      </c>
    </row>
    <row r="240" spans="1:6" x14ac:dyDescent="0.3">
      <c r="A240" s="295" t="s">
        <v>703</v>
      </c>
      <c r="B240" s="296" t="s">
        <v>674</v>
      </c>
      <c r="C240" s="297" t="s">
        <v>459</v>
      </c>
      <c r="D240" s="443">
        <v>10.17</v>
      </c>
      <c r="E240" s="443">
        <v>196.49999999999989</v>
      </c>
      <c r="F240" s="298" t="s">
        <v>4395</v>
      </c>
    </row>
    <row r="241" spans="1:6" x14ac:dyDescent="0.3">
      <c r="A241" s="295" t="s">
        <v>704</v>
      </c>
      <c r="B241" s="296" t="s">
        <v>674</v>
      </c>
      <c r="C241" s="297" t="s">
        <v>459</v>
      </c>
      <c r="D241" s="443">
        <v>10.17</v>
      </c>
      <c r="E241" s="443">
        <v>196.49999999999989</v>
      </c>
      <c r="F241" s="298" t="s">
        <v>4395</v>
      </c>
    </row>
    <row r="242" spans="1:6" x14ac:dyDescent="0.3">
      <c r="A242" s="295" t="s">
        <v>705</v>
      </c>
      <c r="B242" s="296" t="s">
        <v>674</v>
      </c>
      <c r="C242" s="297" t="s">
        <v>459</v>
      </c>
      <c r="D242" s="443">
        <v>10.17</v>
      </c>
      <c r="E242" s="443">
        <v>196.49999999999989</v>
      </c>
      <c r="F242" s="298" t="s">
        <v>4395</v>
      </c>
    </row>
    <row r="243" spans="1:6" x14ac:dyDescent="0.3">
      <c r="A243" s="295" t="s">
        <v>706</v>
      </c>
      <c r="B243" s="296" t="s">
        <v>674</v>
      </c>
      <c r="C243" s="297" t="s">
        <v>459</v>
      </c>
      <c r="D243" s="443">
        <v>10.17</v>
      </c>
      <c r="E243" s="443">
        <v>196.49999999999989</v>
      </c>
      <c r="F243" s="298" t="s">
        <v>4395</v>
      </c>
    </row>
    <row r="244" spans="1:6" x14ac:dyDescent="0.3">
      <c r="A244" s="295" t="s">
        <v>707</v>
      </c>
      <c r="B244" s="296" t="s">
        <v>674</v>
      </c>
      <c r="C244" s="297" t="s">
        <v>459</v>
      </c>
      <c r="D244" s="443">
        <v>25.799999999999997</v>
      </c>
      <c r="E244" s="443">
        <v>490.2200000000002</v>
      </c>
      <c r="F244" s="298" t="s">
        <v>4395</v>
      </c>
    </row>
    <row r="245" spans="1:6" x14ac:dyDescent="0.3">
      <c r="A245" s="295" t="s">
        <v>708</v>
      </c>
      <c r="B245" s="296" t="s">
        <v>674</v>
      </c>
      <c r="C245" s="297" t="s">
        <v>459</v>
      </c>
      <c r="D245" s="443">
        <v>10.17</v>
      </c>
      <c r="E245" s="443">
        <v>196.49999999999989</v>
      </c>
      <c r="F245" s="298" t="s">
        <v>4395</v>
      </c>
    </row>
    <row r="246" spans="1:6" x14ac:dyDescent="0.3">
      <c r="A246" s="295" t="s">
        <v>709</v>
      </c>
      <c r="B246" s="296" t="s">
        <v>674</v>
      </c>
      <c r="C246" s="297" t="s">
        <v>459</v>
      </c>
      <c r="D246" s="443">
        <v>10.17</v>
      </c>
      <c r="E246" s="443">
        <v>196.49999999999989</v>
      </c>
      <c r="F246" s="298" t="s">
        <v>4395</v>
      </c>
    </row>
    <row r="247" spans="1:6" x14ac:dyDescent="0.3">
      <c r="A247" s="295" t="s">
        <v>710</v>
      </c>
      <c r="B247" s="296" t="s">
        <v>674</v>
      </c>
      <c r="C247" s="297" t="s">
        <v>459</v>
      </c>
      <c r="D247" s="443">
        <v>25.799999999999997</v>
      </c>
      <c r="E247" s="443">
        <v>490.2200000000002</v>
      </c>
      <c r="F247" s="298" t="s">
        <v>4395</v>
      </c>
    </row>
    <row r="248" spans="1:6" x14ac:dyDescent="0.3">
      <c r="A248" s="295" t="s">
        <v>711</v>
      </c>
      <c r="B248" s="296" t="s">
        <v>674</v>
      </c>
      <c r="C248" s="297" t="s">
        <v>459</v>
      </c>
      <c r="D248" s="443">
        <v>24.990000000000002</v>
      </c>
      <c r="E248" s="443">
        <v>474.96999999999986</v>
      </c>
      <c r="F248" s="298" t="s">
        <v>4395</v>
      </c>
    </row>
    <row r="249" spans="1:6" x14ac:dyDescent="0.3">
      <c r="A249" s="295" t="s">
        <v>712</v>
      </c>
      <c r="B249" s="296" t="s">
        <v>674</v>
      </c>
      <c r="C249" s="297" t="s">
        <v>459</v>
      </c>
      <c r="D249" s="443">
        <v>71.099999999999994</v>
      </c>
      <c r="E249" s="443">
        <v>1019.0900000000004</v>
      </c>
      <c r="F249" s="298" t="s">
        <v>4395</v>
      </c>
    </row>
    <row r="250" spans="1:6" x14ac:dyDescent="0.3">
      <c r="A250" s="295" t="s">
        <v>713</v>
      </c>
      <c r="B250" s="296" t="s">
        <v>674</v>
      </c>
      <c r="C250" s="297" t="s">
        <v>459</v>
      </c>
      <c r="D250" s="443">
        <v>21.54</v>
      </c>
      <c r="E250" s="443">
        <v>416.28000000000009</v>
      </c>
      <c r="F250" s="298" t="s">
        <v>4395</v>
      </c>
    </row>
    <row r="251" spans="1:6" x14ac:dyDescent="0.3">
      <c r="A251" s="295" t="s">
        <v>714</v>
      </c>
      <c r="B251" s="296" t="s">
        <v>674</v>
      </c>
      <c r="C251" s="297" t="s">
        <v>459</v>
      </c>
      <c r="D251" s="443">
        <v>21.54</v>
      </c>
      <c r="E251" s="443">
        <v>416.28000000000009</v>
      </c>
      <c r="F251" s="298" t="s">
        <v>4395</v>
      </c>
    </row>
    <row r="252" spans="1:6" x14ac:dyDescent="0.3">
      <c r="A252" s="295" t="s">
        <v>715</v>
      </c>
      <c r="B252" s="296" t="s">
        <v>716</v>
      </c>
      <c r="C252" s="297" t="s">
        <v>459</v>
      </c>
      <c r="D252" s="443">
        <v>7.5</v>
      </c>
      <c r="E252" s="443">
        <v>142.5</v>
      </c>
      <c r="F252" s="298" t="s">
        <v>4395</v>
      </c>
    </row>
    <row r="253" spans="1:6" x14ac:dyDescent="0.3">
      <c r="A253" s="295" t="s">
        <v>717</v>
      </c>
      <c r="B253" s="296" t="s">
        <v>716</v>
      </c>
      <c r="C253" s="297" t="s">
        <v>459</v>
      </c>
      <c r="D253" s="443">
        <v>9.99</v>
      </c>
      <c r="E253" s="443">
        <v>189.97000000000011</v>
      </c>
      <c r="F253" s="298" t="s">
        <v>4395</v>
      </c>
    </row>
    <row r="254" spans="1:6" x14ac:dyDescent="0.3">
      <c r="A254" s="295" t="s">
        <v>718</v>
      </c>
      <c r="B254" s="296" t="s">
        <v>716</v>
      </c>
      <c r="C254" s="297" t="s">
        <v>459</v>
      </c>
      <c r="D254" s="443">
        <v>123.57</v>
      </c>
      <c r="E254" s="443">
        <v>1771.0800000000004</v>
      </c>
      <c r="F254" s="298" t="s">
        <v>4395</v>
      </c>
    </row>
    <row r="255" spans="1:6" x14ac:dyDescent="0.3">
      <c r="A255" s="295" t="s">
        <v>719</v>
      </c>
      <c r="B255" s="296" t="s">
        <v>716</v>
      </c>
      <c r="C255" s="297" t="s">
        <v>459</v>
      </c>
      <c r="D255" s="443">
        <v>45</v>
      </c>
      <c r="E255" s="443">
        <v>855</v>
      </c>
      <c r="F255" s="298" t="s">
        <v>4395</v>
      </c>
    </row>
    <row r="256" spans="1:6" x14ac:dyDescent="0.3">
      <c r="A256" s="295" t="s">
        <v>720</v>
      </c>
      <c r="B256" s="296" t="s">
        <v>716</v>
      </c>
      <c r="C256" s="297" t="s">
        <v>459</v>
      </c>
      <c r="D256" s="443">
        <v>92.4</v>
      </c>
      <c r="E256" s="443">
        <v>1755.6799999999996</v>
      </c>
      <c r="F256" s="298" t="s">
        <v>4395</v>
      </c>
    </row>
    <row r="257" spans="1:6" x14ac:dyDescent="0.3">
      <c r="A257" s="295" t="s">
        <v>721</v>
      </c>
      <c r="B257" s="296" t="s">
        <v>716</v>
      </c>
      <c r="C257" s="297" t="s">
        <v>459</v>
      </c>
      <c r="D257" s="443">
        <v>75.179999999999993</v>
      </c>
      <c r="E257" s="443">
        <v>1252.8399999999995</v>
      </c>
      <c r="F257" s="298" t="s">
        <v>4395</v>
      </c>
    </row>
    <row r="258" spans="1:6" x14ac:dyDescent="0.3">
      <c r="A258" s="295" t="s">
        <v>722</v>
      </c>
      <c r="B258" s="296" t="s">
        <v>723</v>
      </c>
      <c r="C258" s="297" t="s">
        <v>459</v>
      </c>
      <c r="D258" s="443">
        <v>68.760000000000005</v>
      </c>
      <c r="E258" s="443">
        <v>1329.2000000000007</v>
      </c>
      <c r="F258" s="298" t="s">
        <v>4395</v>
      </c>
    </row>
    <row r="259" spans="1:6" x14ac:dyDescent="0.3">
      <c r="A259" s="295" t="s">
        <v>724</v>
      </c>
      <c r="B259" s="296" t="s">
        <v>723</v>
      </c>
      <c r="C259" s="297" t="s">
        <v>459</v>
      </c>
      <c r="D259" s="443">
        <v>103.74</v>
      </c>
      <c r="E259" s="443">
        <v>1971.1499999999994</v>
      </c>
      <c r="F259" s="298" t="s">
        <v>4395</v>
      </c>
    </row>
    <row r="260" spans="1:6" x14ac:dyDescent="0.3">
      <c r="A260" s="295" t="s">
        <v>725</v>
      </c>
      <c r="B260" s="296" t="s">
        <v>723</v>
      </c>
      <c r="C260" s="297" t="s">
        <v>459</v>
      </c>
      <c r="D260" s="443">
        <v>103.74</v>
      </c>
      <c r="E260" s="443">
        <v>1971.1499999999994</v>
      </c>
      <c r="F260" s="298" t="s">
        <v>4395</v>
      </c>
    </row>
    <row r="261" spans="1:6" x14ac:dyDescent="0.3">
      <c r="A261" s="295" t="s">
        <v>726</v>
      </c>
      <c r="B261" s="296" t="s">
        <v>723</v>
      </c>
      <c r="C261" s="297" t="s">
        <v>459</v>
      </c>
      <c r="D261" s="443">
        <v>103.74</v>
      </c>
      <c r="E261" s="443">
        <v>1971.1499999999994</v>
      </c>
      <c r="F261" s="298" t="s">
        <v>4395</v>
      </c>
    </row>
    <row r="262" spans="1:6" x14ac:dyDescent="0.3">
      <c r="A262" s="295" t="s">
        <v>727</v>
      </c>
      <c r="B262" s="296" t="s">
        <v>728</v>
      </c>
      <c r="C262" s="297" t="s">
        <v>459</v>
      </c>
      <c r="D262" s="443">
        <v>12.51</v>
      </c>
      <c r="E262" s="443">
        <v>241.69999999999987</v>
      </c>
      <c r="F262" s="298" t="s">
        <v>4395</v>
      </c>
    </row>
    <row r="263" spans="1:6" x14ac:dyDescent="0.3">
      <c r="A263" s="295" t="s">
        <v>729</v>
      </c>
      <c r="B263" s="296" t="s">
        <v>728</v>
      </c>
      <c r="C263" s="297" t="s">
        <v>459</v>
      </c>
      <c r="D263" s="443">
        <v>455.43</v>
      </c>
      <c r="E263" s="443">
        <v>8652.93</v>
      </c>
      <c r="F263" s="298" t="s">
        <v>4395</v>
      </c>
    </row>
    <row r="264" spans="1:6" x14ac:dyDescent="0.3">
      <c r="A264" s="295" t="s">
        <v>730</v>
      </c>
      <c r="B264" s="296" t="s">
        <v>728</v>
      </c>
      <c r="C264" s="297" t="s">
        <v>459</v>
      </c>
      <c r="D264" s="443">
        <v>109.92</v>
      </c>
      <c r="E264" s="443">
        <v>2088.3800000000006</v>
      </c>
      <c r="F264" s="298" t="s">
        <v>4395</v>
      </c>
    </row>
    <row r="265" spans="1:6" x14ac:dyDescent="0.3">
      <c r="A265" s="295" t="s">
        <v>731</v>
      </c>
      <c r="B265" s="296" t="s">
        <v>728</v>
      </c>
      <c r="C265" s="297" t="s">
        <v>459</v>
      </c>
      <c r="D265" s="443">
        <v>75.210000000000008</v>
      </c>
      <c r="E265" s="443">
        <v>1429.0799999999995</v>
      </c>
      <c r="F265" s="298" t="s">
        <v>4395</v>
      </c>
    </row>
    <row r="266" spans="1:6" x14ac:dyDescent="0.3">
      <c r="A266" s="295" t="s">
        <v>732</v>
      </c>
      <c r="B266" s="296" t="s">
        <v>728</v>
      </c>
      <c r="C266" s="297" t="s">
        <v>459</v>
      </c>
      <c r="D266" s="443">
        <v>12.51</v>
      </c>
      <c r="E266" s="443">
        <v>241.69999999999987</v>
      </c>
      <c r="F266" s="298" t="s">
        <v>4395</v>
      </c>
    </row>
    <row r="267" spans="1:6" x14ac:dyDescent="0.3">
      <c r="A267" s="295" t="s">
        <v>733</v>
      </c>
      <c r="B267" s="296" t="s">
        <v>728</v>
      </c>
      <c r="C267" s="297" t="s">
        <v>459</v>
      </c>
      <c r="D267" s="443">
        <v>12.51</v>
      </c>
      <c r="E267" s="443">
        <v>241.69999999999987</v>
      </c>
      <c r="F267" s="298" t="s">
        <v>4395</v>
      </c>
    </row>
    <row r="268" spans="1:6" x14ac:dyDescent="0.3">
      <c r="A268" s="295" t="s">
        <v>734</v>
      </c>
      <c r="B268" s="296" t="s">
        <v>728</v>
      </c>
      <c r="C268" s="297" t="s">
        <v>459</v>
      </c>
      <c r="D268" s="443">
        <v>93.51</v>
      </c>
      <c r="E268" s="443">
        <v>1807.7000000000007</v>
      </c>
      <c r="F268" s="298" t="s">
        <v>4395</v>
      </c>
    </row>
    <row r="269" spans="1:6" x14ac:dyDescent="0.3">
      <c r="A269" s="295" t="s">
        <v>735</v>
      </c>
      <c r="B269" s="296" t="s">
        <v>728</v>
      </c>
      <c r="C269" s="297" t="s">
        <v>459</v>
      </c>
      <c r="D269" s="443">
        <v>93.51</v>
      </c>
      <c r="E269" s="443">
        <v>1807.7000000000007</v>
      </c>
      <c r="F269" s="298" t="s">
        <v>4395</v>
      </c>
    </row>
    <row r="270" spans="1:6" x14ac:dyDescent="0.3">
      <c r="A270" s="295" t="s">
        <v>736</v>
      </c>
      <c r="B270" s="296" t="s">
        <v>728</v>
      </c>
      <c r="C270" s="297" t="s">
        <v>459</v>
      </c>
      <c r="D270" s="443">
        <v>93.51</v>
      </c>
      <c r="E270" s="443">
        <v>1807.7000000000007</v>
      </c>
      <c r="F270" s="298" t="s">
        <v>4395</v>
      </c>
    </row>
    <row r="271" spans="1:6" x14ac:dyDescent="0.3">
      <c r="A271" s="295" t="s">
        <v>737</v>
      </c>
      <c r="B271" s="296" t="s">
        <v>728</v>
      </c>
      <c r="C271" s="297" t="s">
        <v>459</v>
      </c>
      <c r="D271" s="443">
        <v>93.51</v>
      </c>
      <c r="E271" s="443">
        <v>1807.7000000000007</v>
      </c>
      <c r="F271" s="298" t="s">
        <v>4395</v>
      </c>
    </row>
    <row r="272" spans="1:6" x14ac:dyDescent="0.3">
      <c r="A272" s="295" t="s">
        <v>738</v>
      </c>
      <c r="B272" s="296" t="s">
        <v>728</v>
      </c>
      <c r="C272" s="297" t="s">
        <v>459</v>
      </c>
      <c r="D272" s="443">
        <v>172.38</v>
      </c>
      <c r="E272" s="443">
        <v>3275.4200000000005</v>
      </c>
      <c r="F272" s="298" t="s">
        <v>4395</v>
      </c>
    </row>
    <row r="273" spans="1:6" x14ac:dyDescent="0.3">
      <c r="A273" s="295" t="s">
        <v>739</v>
      </c>
      <c r="B273" s="296" t="s">
        <v>728</v>
      </c>
      <c r="C273" s="297" t="s">
        <v>459</v>
      </c>
      <c r="D273" s="443">
        <v>205.41</v>
      </c>
      <c r="E273" s="443">
        <v>3560.5699999999983</v>
      </c>
      <c r="F273" s="298" t="s">
        <v>4395</v>
      </c>
    </row>
    <row r="274" spans="1:6" x14ac:dyDescent="0.3">
      <c r="A274" s="295" t="s">
        <v>740</v>
      </c>
      <c r="B274" s="296" t="s">
        <v>741</v>
      </c>
      <c r="C274" s="297" t="s">
        <v>459</v>
      </c>
      <c r="D274" s="443">
        <v>30</v>
      </c>
      <c r="E274" s="443">
        <v>570</v>
      </c>
      <c r="F274" s="298" t="s">
        <v>4395</v>
      </c>
    </row>
    <row r="275" spans="1:6" x14ac:dyDescent="0.3">
      <c r="A275" s="295" t="s">
        <v>742</v>
      </c>
      <c r="B275" s="296" t="s">
        <v>743</v>
      </c>
      <c r="C275" s="297" t="s">
        <v>459</v>
      </c>
      <c r="D275" s="443">
        <v>22.5</v>
      </c>
      <c r="E275" s="443">
        <v>427.5</v>
      </c>
      <c r="F275" s="298" t="s">
        <v>4395</v>
      </c>
    </row>
    <row r="276" spans="1:6" x14ac:dyDescent="0.3">
      <c r="A276" s="295" t="s">
        <v>744</v>
      </c>
      <c r="B276" s="296" t="s">
        <v>743</v>
      </c>
      <c r="C276" s="297" t="s">
        <v>459</v>
      </c>
      <c r="D276" s="443">
        <v>22.5</v>
      </c>
      <c r="E276" s="443">
        <v>427.5</v>
      </c>
      <c r="F276" s="298" t="s">
        <v>4395</v>
      </c>
    </row>
    <row r="277" spans="1:6" x14ac:dyDescent="0.3">
      <c r="A277" s="295" t="s">
        <v>745</v>
      </c>
      <c r="B277" s="296" t="s">
        <v>743</v>
      </c>
      <c r="C277" s="297" t="s">
        <v>459</v>
      </c>
      <c r="D277" s="443">
        <v>159.09</v>
      </c>
      <c r="E277" s="443">
        <v>3022.8700000000017</v>
      </c>
      <c r="F277" s="298" t="s">
        <v>4395</v>
      </c>
    </row>
    <row r="278" spans="1:6" x14ac:dyDescent="0.3">
      <c r="A278" s="295" t="s">
        <v>746</v>
      </c>
      <c r="B278" s="296" t="s">
        <v>743</v>
      </c>
      <c r="C278" s="297" t="s">
        <v>459</v>
      </c>
      <c r="D278" s="443">
        <v>102.30000000000001</v>
      </c>
      <c r="E278" s="443">
        <v>1943.5599999999993</v>
      </c>
      <c r="F278" s="298" t="s">
        <v>4395</v>
      </c>
    </row>
    <row r="279" spans="1:6" x14ac:dyDescent="0.3">
      <c r="A279" s="295" t="s">
        <v>747</v>
      </c>
      <c r="B279" s="296" t="s">
        <v>748</v>
      </c>
      <c r="C279" s="297" t="s">
        <v>459</v>
      </c>
      <c r="D279" s="443">
        <v>168.75</v>
      </c>
      <c r="E279" s="443">
        <v>3206.25</v>
      </c>
      <c r="F279" s="298" t="s">
        <v>4395</v>
      </c>
    </row>
    <row r="280" spans="1:6" x14ac:dyDescent="0.3">
      <c r="A280" s="295" t="s">
        <v>749</v>
      </c>
      <c r="B280" s="296" t="s">
        <v>750</v>
      </c>
      <c r="C280" s="297" t="s">
        <v>459</v>
      </c>
      <c r="D280" s="443">
        <v>1013.04</v>
      </c>
      <c r="E280" s="443">
        <v>19247.920000000002</v>
      </c>
      <c r="F280" s="298" t="s">
        <v>4395</v>
      </c>
    </row>
    <row r="281" spans="1:6" x14ac:dyDescent="0.3">
      <c r="A281" s="295" t="s">
        <v>751</v>
      </c>
      <c r="B281" s="296" t="s">
        <v>750</v>
      </c>
      <c r="C281" s="297" t="s">
        <v>459</v>
      </c>
      <c r="D281" s="443">
        <v>1009.29</v>
      </c>
      <c r="E281" s="443">
        <v>19176.670000000002</v>
      </c>
      <c r="F281" s="298" t="s">
        <v>4395</v>
      </c>
    </row>
    <row r="282" spans="1:6" x14ac:dyDescent="0.3">
      <c r="A282" s="295" t="s">
        <v>752</v>
      </c>
      <c r="B282" s="296" t="s">
        <v>753</v>
      </c>
      <c r="C282" s="297" t="s">
        <v>459</v>
      </c>
      <c r="D282" s="443">
        <v>397.40999999999997</v>
      </c>
      <c r="E282" s="443">
        <v>5696.300000000002</v>
      </c>
      <c r="F282" s="298" t="s">
        <v>4395</v>
      </c>
    </row>
    <row r="283" spans="1:6" x14ac:dyDescent="0.3">
      <c r="A283" s="295" t="s">
        <v>754</v>
      </c>
      <c r="B283" s="296" t="s">
        <v>755</v>
      </c>
      <c r="C283" s="297" t="s">
        <v>459</v>
      </c>
      <c r="D283" s="443">
        <v>114.99</v>
      </c>
      <c r="E283" s="443">
        <v>2184.9699999999993</v>
      </c>
      <c r="F283" s="298" t="s">
        <v>4395</v>
      </c>
    </row>
    <row r="284" spans="1:6" x14ac:dyDescent="0.3">
      <c r="A284" s="295" t="s">
        <v>756</v>
      </c>
      <c r="B284" s="296" t="s">
        <v>757</v>
      </c>
      <c r="C284" s="297" t="s">
        <v>459</v>
      </c>
      <c r="D284" s="443">
        <v>15</v>
      </c>
      <c r="E284" s="443">
        <v>285</v>
      </c>
      <c r="F284" s="298" t="s">
        <v>4395</v>
      </c>
    </row>
    <row r="285" spans="1:6" x14ac:dyDescent="0.3">
      <c r="A285" s="295" t="s">
        <v>758</v>
      </c>
      <c r="B285" s="296" t="s">
        <v>759</v>
      </c>
      <c r="C285" s="297" t="s">
        <v>459</v>
      </c>
      <c r="D285" s="443">
        <v>177.87</v>
      </c>
      <c r="E285" s="443">
        <v>3379.6099999999997</v>
      </c>
      <c r="F285" s="298" t="s">
        <v>4395</v>
      </c>
    </row>
    <row r="286" spans="1:6" x14ac:dyDescent="0.3">
      <c r="A286" s="295" t="s">
        <v>760</v>
      </c>
      <c r="B286" s="296" t="s">
        <v>759</v>
      </c>
      <c r="C286" s="297" t="s">
        <v>459</v>
      </c>
      <c r="D286" s="443">
        <v>115.5</v>
      </c>
      <c r="E286" s="443">
        <v>2194.5</v>
      </c>
      <c r="F286" s="298" t="s">
        <v>4395</v>
      </c>
    </row>
    <row r="287" spans="1:6" x14ac:dyDescent="0.3">
      <c r="A287" s="295" t="s">
        <v>761</v>
      </c>
      <c r="B287" s="296" t="s">
        <v>759</v>
      </c>
      <c r="C287" s="297" t="s">
        <v>459</v>
      </c>
      <c r="D287" s="443">
        <v>115.5</v>
      </c>
      <c r="E287" s="443">
        <v>2194.5</v>
      </c>
      <c r="F287" s="298" t="s">
        <v>4395</v>
      </c>
    </row>
    <row r="288" spans="1:6" x14ac:dyDescent="0.3">
      <c r="A288" s="295" t="s">
        <v>762</v>
      </c>
      <c r="B288" s="296" t="s">
        <v>759</v>
      </c>
      <c r="C288" s="297" t="s">
        <v>459</v>
      </c>
      <c r="D288" s="443">
        <v>125.85000000000001</v>
      </c>
      <c r="E288" s="443">
        <v>1720.0800000000004</v>
      </c>
      <c r="F288" s="298" t="s">
        <v>4395</v>
      </c>
    </row>
    <row r="289" spans="1:6" x14ac:dyDescent="0.3">
      <c r="A289" s="295" t="s">
        <v>763</v>
      </c>
      <c r="B289" s="296" t="s">
        <v>759</v>
      </c>
      <c r="C289" s="297" t="s">
        <v>459</v>
      </c>
      <c r="D289" s="443">
        <v>72.510000000000005</v>
      </c>
      <c r="E289" s="443">
        <v>966.69999999999959</v>
      </c>
      <c r="F289" s="298" t="s">
        <v>4395</v>
      </c>
    </row>
    <row r="290" spans="1:6" x14ac:dyDescent="0.3">
      <c r="A290" s="295" t="s">
        <v>764</v>
      </c>
      <c r="B290" s="296" t="s">
        <v>765</v>
      </c>
      <c r="C290" s="297" t="s">
        <v>459</v>
      </c>
      <c r="D290" s="443">
        <v>12.51</v>
      </c>
      <c r="E290" s="443">
        <v>241.69999999999987</v>
      </c>
      <c r="F290" s="298" t="s">
        <v>4395</v>
      </c>
    </row>
    <row r="291" spans="1:6" x14ac:dyDescent="0.3">
      <c r="A291" s="295" t="s">
        <v>766</v>
      </c>
      <c r="B291" s="296" t="s">
        <v>765</v>
      </c>
      <c r="C291" s="297" t="s">
        <v>459</v>
      </c>
      <c r="D291" s="443">
        <v>72.72</v>
      </c>
      <c r="E291" s="443">
        <v>1405.66</v>
      </c>
      <c r="F291" s="298" t="s">
        <v>4395</v>
      </c>
    </row>
    <row r="292" spans="1:6" x14ac:dyDescent="0.3">
      <c r="A292" s="295" t="s">
        <v>767</v>
      </c>
      <c r="B292" s="296" t="s">
        <v>765</v>
      </c>
      <c r="C292" s="297" t="s">
        <v>459</v>
      </c>
      <c r="D292" s="443">
        <v>118.64999999999999</v>
      </c>
      <c r="E292" s="443">
        <v>2254.2100000000009</v>
      </c>
      <c r="F292" s="298" t="s">
        <v>4395</v>
      </c>
    </row>
    <row r="293" spans="1:6" x14ac:dyDescent="0.3">
      <c r="A293" s="295" t="s">
        <v>768</v>
      </c>
      <c r="B293" s="296" t="s">
        <v>765</v>
      </c>
      <c r="C293" s="297" t="s">
        <v>459</v>
      </c>
      <c r="D293" s="443">
        <v>67.5</v>
      </c>
      <c r="E293" s="443">
        <v>1282.5</v>
      </c>
      <c r="F293" s="298" t="s">
        <v>4395</v>
      </c>
    </row>
    <row r="294" spans="1:6" x14ac:dyDescent="0.3">
      <c r="A294" s="295" t="s">
        <v>769</v>
      </c>
      <c r="B294" s="296" t="s">
        <v>765</v>
      </c>
      <c r="C294" s="297" t="s">
        <v>459</v>
      </c>
      <c r="D294" s="443">
        <v>23.759999999999998</v>
      </c>
      <c r="E294" s="443">
        <v>459.20000000000016</v>
      </c>
      <c r="F294" s="298" t="s">
        <v>4395</v>
      </c>
    </row>
    <row r="295" spans="1:6" x14ac:dyDescent="0.3">
      <c r="A295" s="295" t="s">
        <v>770</v>
      </c>
      <c r="B295" s="296" t="s">
        <v>765</v>
      </c>
      <c r="C295" s="297" t="s">
        <v>459</v>
      </c>
      <c r="D295" s="443">
        <v>23.759999999999998</v>
      </c>
      <c r="E295" s="443">
        <v>459.20000000000016</v>
      </c>
      <c r="F295" s="298" t="s">
        <v>4395</v>
      </c>
    </row>
    <row r="296" spans="1:6" x14ac:dyDescent="0.3">
      <c r="A296" s="295" t="s">
        <v>771</v>
      </c>
      <c r="B296" s="296" t="s">
        <v>772</v>
      </c>
      <c r="C296" s="297" t="s">
        <v>773</v>
      </c>
      <c r="D296" s="443">
        <v>0</v>
      </c>
      <c r="E296" s="443">
        <v>1799</v>
      </c>
      <c r="F296" s="298" t="s">
        <v>4395</v>
      </c>
    </row>
    <row r="297" spans="1:6" x14ac:dyDescent="0.3">
      <c r="A297" s="295" t="s">
        <v>774</v>
      </c>
      <c r="B297" s="296" t="s">
        <v>772</v>
      </c>
      <c r="C297" s="297" t="s">
        <v>773</v>
      </c>
      <c r="D297" s="443">
        <v>0</v>
      </c>
      <c r="E297" s="443">
        <v>20124</v>
      </c>
      <c r="F297" s="298" t="s">
        <v>4395</v>
      </c>
    </row>
    <row r="298" spans="1:6" x14ac:dyDescent="0.3">
      <c r="A298" s="295" t="s">
        <v>775</v>
      </c>
      <c r="B298" s="296" t="s">
        <v>772</v>
      </c>
      <c r="C298" s="297" t="s">
        <v>773</v>
      </c>
      <c r="D298" s="443">
        <v>0</v>
      </c>
      <c r="E298" s="443">
        <v>13345.25</v>
      </c>
      <c r="F298" s="298" t="s">
        <v>4395</v>
      </c>
    </row>
    <row r="299" spans="1:6" x14ac:dyDescent="0.3">
      <c r="A299" s="295" t="s">
        <v>776</v>
      </c>
      <c r="B299" s="296" t="s">
        <v>772</v>
      </c>
      <c r="C299" s="297" t="s">
        <v>773</v>
      </c>
      <c r="D299" s="443">
        <v>0</v>
      </c>
      <c r="E299" s="443">
        <v>13345.25</v>
      </c>
      <c r="F299" s="298" t="s">
        <v>4395</v>
      </c>
    </row>
    <row r="300" spans="1:6" x14ac:dyDescent="0.3">
      <c r="A300" s="295" t="s">
        <v>777</v>
      </c>
      <c r="B300" s="296" t="s">
        <v>772</v>
      </c>
      <c r="C300" s="297" t="s">
        <v>773</v>
      </c>
      <c r="D300" s="443">
        <v>0</v>
      </c>
      <c r="E300" s="443">
        <v>13345.25</v>
      </c>
      <c r="F300" s="298" t="s">
        <v>4395</v>
      </c>
    </row>
    <row r="301" spans="1:6" x14ac:dyDescent="0.3">
      <c r="A301" s="295" t="s">
        <v>778</v>
      </c>
      <c r="B301" s="296" t="s">
        <v>772</v>
      </c>
      <c r="C301" s="297" t="s">
        <v>773</v>
      </c>
      <c r="D301" s="443">
        <v>0</v>
      </c>
      <c r="E301" s="443">
        <v>13345.25</v>
      </c>
      <c r="F301" s="298" t="s">
        <v>4395</v>
      </c>
    </row>
    <row r="302" spans="1:6" x14ac:dyDescent="0.3">
      <c r="A302" s="295" t="s">
        <v>779</v>
      </c>
      <c r="B302" s="296" t="s">
        <v>772</v>
      </c>
      <c r="C302" s="297" t="s">
        <v>773</v>
      </c>
      <c r="D302" s="443">
        <v>0</v>
      </c>
      <c r="E302" s="443">
        <v>13345.25</v>
      </c>
      <c r="F302" s="298" t="s">
        <v>4395</v>
      </c>
    </row>
    <row r="303" spans="1:6" x14ac:dyDescent="0.3">
      <c r="A303" s="295" t="s">
        <v>780</v>
      </c>
      <c r="B303" s="296" t="s">
        <v>772</v>
      </c>
      <c r="C303" s="297" t="s">
        <v>773</v>
      </c>
      <c r="D303" s="443">
        <v>0</v>
      </c>
      <c r="E303" s="443">
        <v>13345.25</v>
      </c>
      <c r="F303" s="298" t="s">
        <v>4395</v>
      </c>
    </row>
    <row r="304" spans="1:6" x14ac:dyDescent="0.3">
      <c r="A304" s="295" t="s">
        <v>781</v>
      </c>
      <c r="B304" s="296" t="s">
        <v>772</v>
      </c>
      <c r="C304" s="297" t="s">
        <v>773</v>
      </c>
      <c r="D304" s="443">
        <v>0</v>
      </c>
      <c r="E304" s="443">
        <v>13345.25</v>
      </c>
      <c r="F304" s="298" t="s">
        <v>4395</v>
      </c>
    </row>
    <row r="305" spans="1:6" x14ac:dyDescent="0.3">
      <c r="A305" s="295" t="s">
        <v>782</v>
      </c>
      <c r="B305" s="296" t="s">
        <v>772</v>
      </c>
      <c r="C305" s="297" t="s">
        <v>773</v>
      </c>
      <c r="D305" s="443">
        <v>0</v>
      </c>
      <c r="E305" s="443">
        <v>13345.25</v>
      </c>
      <c r="F305" s="298" t="s">
        <v>4395</v>
      </c>
    </row>
    <row r="306" spans="1:6" x14ac:dyDescent="0.3">
      <c r="A306" s="295" t="s">
        <v>783</v>
      </c>
      <c r="B306" s="296" t="s">
        <v>772</v>
      </c>
      <c r="C306" s="297" t="s">
        <v>773</v>
      </c>
      <c r="D306" s="443">
        <v>0</v>
      </c>
      <c r="E306" s="443">
        <v>13345.25</v>
      </c>
      <c r="F306" s="298" t="s">
        <v>4395</v>
      </c>
    </row>
    <row r="307" spans="1:6" x14ac:dyDescent="0.3">
      <c r="A307" s="295" t="s">
        <v>784</v>
      </c>
      <c r="B307" s="296" t="s">
        <v>772</v>
      </c>
      <c r="C307" s="297" t="s">
        <v>773</v>
      </c>
      <c r="D307" s="443">
        <v>0</v>
      </c>
      <c r="E307" s="443">
        <v>13345.25</v>
      </c>
      <c r="F307" s="298" t="s">
        <v>4395</v>
      </c>
    </row>
    <row r="308" spans="1:6" x14ac:dyDescent="0.3">
      <c r="A308" s="295" t="s">
        <v>785</v>
      </c>
      <c r="B308" s="296" t="s">
        <v>772</v>
      </c>
      <c r="C308" s="297" t="s">
        <v>773</v>
      </c>
      <c r="D308" s="443">
        <v>0</v>
      </c>
      <c r="E308" s="443">
        <v>20124</v>
      </c>
      <c r="F308" s="298" t="s">
        <v>4395</v>
      </c>
    </row>
    <row r="309" spans="1:6" x14ac:dyDescent="0.3">
      <c r="A309" s="295" t="s">
        <v>786</v>
      </c>
      <c r="B309" s="296" t="s">
        <v>772</v>
      </c>
      <c r="C309" s="297" t="s">
        <v>773</v>
      </c>
      <c r="D309" s="443">
        <v>0</v>
      </c>
      <c r="E309" s="443">
        <v>13345.25</v>
      </c>
      <c r="F309" s="298" t="s">
        <v>4395</v>
      </c>
    </row>
    <row r="310" spans="1:6" x14ac:dyDescent="0.3">
      <c r="A310" s="295" t="s">
        <v>787</v>
      </c>
      <c r="B310" s="296" t="s">
        <v>772</v>
      </c>
      <c r="C310" s="297" t="s">
        <v>773</v>
      </c>
      <c r="D310" s="443">
        <v>1166.5500000000002</v>
      </c>
      <c r="E310" s="443">
        <v>10887.800000000003</v>
      </c>
      <c r="F310" s="298" t="s">
        <v>4395</v>
      </c>
    </row>
    <row r="311" spans="1:6" x14ac:dyDescent="0.3">
      <c r="A311" s="295" t="s">
        <v>788</v>
      </c>
      <c r="B311" s="296" t="s">
        <v>772</v>
      </c>
      <c r="C311" s="297" t="s">
        <v>773</v>
      </c>
      <c r="D311" s="443">
        <v>1082.4000000000001</v>
      </c>
      <c r="E311" s="443">
        <v>10102.349999999997</v>
      </c>
      <c r="F311" s="298" t="s">
        <v>4395</v>
      </c>
    </row>
    <row r="312" spans="1:6" x14ac:dyDescent="0.3">
      <c r="A312" s="295" t="s">
        <v>789</v>
      </c>
      <c r="B312" s="296" t="s">
        <v>772</v>
      </c>
      <c r="C312" s="297" t="s">
        <v>773</v>
      </c>
      <c r="D312" s="443">
        <v>0</v>
      </c>
      <c r="E312" s="443">
        <v>23407</v>
      </c>
      <c r="F312" s="298" t="s">
        <v>4395</v>
      </c>
    </row>
    <row r="313" spans="1:6" x14ac:dyDescent="0.3">
      <c r="A313" s="295" t="s">
        <v>790</v>
      </c>
      <c r="B313" s="296" t="s">
        <v>772</v>
      </c>
      <c r="C313" s="297" t="s">
        <v>773</v>
      </c>
      <c r="D313" s="443">
        <v>0</v>
      </c>
      <c r="E313" s="443">
        <v>3199</v>
      </c>
      <c r="F313" s="298" t="s">
        <v>4395</v>
      </c>
    </row>
    <row r="314" spans="1:6" x14ac:dyDescent="0.3">
      <c r="A314" s="295" t="s">
        <v>791</v>
      </c>
      <c r="B314" s="296" t="s">
        <v>772</v>
      </c>
      <c r="C314" s="297" t="s">
        <v>773</v>
      </c>
      <c r="D314" s="443">
        <v>0</v>
      </c>
      <c r="E314" s="443">
        <v>2099</v>
      </c>
      <c r="F314" s="298" t="s">
        <v>4395</v>
      </c>
    </row>
    <row r="315" spans="1:6" x14ac:dyDescent="0.3">
      <c r="A315" s="295" t="s">
        <v>792</v>
      </c>
      <c r="B315" s="296" t="s">
        <v>772</v>
      </c>
      <c r="C315" s="297" t="s">
        <v>773</v>
      </c>
      <c r="D315" s="443">
        <v>0</v>
      </c>
      <c r="E315" s="443">
        <v>2399</v>
      </c>
      <c r="F315" s="298" t="s">
        <v>4395</v>
      </c>
    </row>
    <row r="316" spans="1:6" x14ac:dyDescent="0.3">
      <c r="A316" s="295" t="s">
        <v>793</v>
      </c>
      <c r="B316" s="296" t="s">
        <v>772</v>
      </c>
      <c r="C316" s="297" t="s">
        <v>773</v>
      </c>
      <c r="D316" s="443">
        <v>0</v>
      </c>
      <c r="E316" s="443">
        <v>2499</v>
      </c>
      <c r="F316" s="298" t="s">
        <v>4395</v>
      </c>
    </row>
    <row r="317" spans="1:6" x14ac:dyDescent="0.3">
      <c r="A317" s="295" t="s">
        <v>794</v>
      </c>
      <c r="B317" s="296" t="s">
        <v>772</v>
      </c>
      <c r="C317" s="297" t="s">
        <v>773</v>
      </c>
      <c r="D317" s="443">
        <v>0</v>
      </c>
      <c r="E317" s="443">
        <v>2499</v>
      </c>
      <c r="F317" s="298" t="s">
        <v>4395</v>
      </c>
    </row>
    <row r="318" spans="1:6" x14ac:dyDescent="0.3">
      <c r="A318" s="295" t="s">
        <v>795</v>
      </c>
      <c r="B318" s="296" t="s">
        <v>772</v>
      </c>
      <c r="C318" s="297" t="s">
        <v>773</v>
      </c>
      <c r="D318" s="443">
        <v>0</v>
      </c>
      <c r="E318" s="443">
        <v>1599</v>
      </c>
      <c r="F318" s="298" t="s">
        <v>4395</v>
      </c>
    </row>
    <row r="319" spans="1:6" x14ac:dyDescent="0.3">
      <c r="A319" s="295" t="s">
        <v>796</v>
      </c>
      <c r="B319" s="296" t="s">
        <v>772</v>
      </c>
      <c r="C319" s="297" t="s">
        <v>773</v>
      </c>
      <c r="D319" s="443">
        <v>0</v>
      </c>
      <c r="E319" s="443">
        <v>20124</v>
      </c>
      <c r="F319" s="298" t="s">
        <v>4395</v>
      </c>
    </row>
    <row r="320" spans="1:6" x14ac:dyDescent="0.3">
      <c r="A320" s="295" t="s">
        <v>797</v>
      </c>
      <c r="B320" s="296" t="s">
        <v>772</v>
      </c>
      <c r="C320" s="297" t="s">
        <v>773</v>
      </c>
      <c r="D320" s="443">
        <v>0</v>
      </c>
      <c r="E320" s="443">
        <v>2799</v>
      </c>
      <c r="F320" s="298" t="s">
        <v>4395</v>
      </c>
    </row>
    <row r="321" spans="1:6" x14ac:dyDescent="0.3">
      <c r="A321" s="295" t="s">
        <v>798</v>
      </c>
      <c r="B321" s="296" t="s">
        <v>772</v>
      </c>
      <c r="C321" s="297" t="s">
        <v>773</v>
      </c>
      <c r="D321" s="443">
        <v>0</v>
      </c>
      <c r="E321" s="443">
        <v>1799</v>
      </c>
      <c r="F321" s="298" t="s">
        <v>4395</v>
      </c>
    </row>
    <row r="322" spans="1:6" x14ac:dyDescent="0.3">
      <c r="A322" s="295" t="s">
        <v>799</v>
      </c>
      <c r="B322" s="296" t="s">
        <v>772</v>
      </c>
      <c r="C322" s="297" t="s">
        <v>773</v>
      </c>
      <c r="D322" s="443">
        <v>0</v>
      </c>
      <c r="E322" s="443">
        <v>1799</v>
      </c>
      <c r="F322" s="298" t="s">
        <v>4395</v>
      </c>
    </row>
    <row r="323" spans="1:6" x14ac:dyDescent="0.3">
      <c r="A323" s="295" t="s">
        <v>800</v>
      </c>
      <c r="B323" s="296" t="s">
        <v>772</v>
      </c>
      <c r="C323" s="297" t="s">
        <v>773</v>
      </c>
      <c r="D323" s="443">
        <v>0</v>
      </c>
      <c r="E323" s="443">
        <v>1799</v>
      </c>
      <c r="F323" s="298" t="s">
        <v>4395</v>
      </c>
    </row>
    <row r="324" spans="1:6" x14ac:dyDescent="0.3">
      <c r="A324" s="295" t="s">
        <v>801</v>
      </c>
      <c r="B324" s="296" t="s">
        <v>772</v>
      </c>
      <c r="C324" s="297" t="s">
        <v>773</v>
      </c>
      <c r="D324" s="443">
        <v>0</v>
      </c>
      <c r="E324" s="443">
        <v>1799</v>
      </c>
      <c r="F324" s="298" t="s">
        <v>4395</v>
      </c>
    </row>
    <row r="325" spans="1:6" x14ac:dyDescent="0.3">
      <c r="A325" s="295" t="s">
        <v>802</v>
      </c>
      <c r="B325" s="296" t="s">
        <v>772</v>
      </c>
      <c r="C325" s="297" t="s">
        <v>773</v>
      </c>
      <c r="D325" s="443">
        <v>0</v>
      </c>
      <c r="E325" s="443">
        <v>1799</v>
      </c>
      <c r="F325" s="298" t="s">
        <v>4395</v>
      </c>
    </row>
    <row r="326" spans="1:6" x14ac:dyDescent="0.3">
      <c r="A326" s="295" t="s">
        <v>803</v>
      </c>
      <c r="B326" s="296" t="s">
        <v>772</v>
      </c>
      <c r="C326" s="297" t="s">
        <v>773</v>
      </c>
      <c r="D326" s="443">
        <v>0</v>
      </c>
      <c r="E326" s="443">
        <v>999</v>
      </c>
      <c r="F326" s="298" t="s">
        <v>4395</v>
      </c>
    </row>
    <row r="327" spans="1:6" x14ac:dyDescent="0.3">
      <c r="A327" s="295" t="s">
        <v>804</v>
      </c>
      <c r="B327" s="296" t="s">
        <v>772</v>
      </c>
      <c r="C327" s="297" t="s">
        <v>773</v>
      </c>
      <c r="D327" s="443">
        <v>0</v>
      </c>
      <c r="E327" s="443">
        <v>1499</v>
      </c>
      <c r="F327" s="298" t="s">
        <v>4395</v>
      </c>
    </row>
    <row r="328" spans="1:6" x14ac:dyDescent="0.3">
      <c r="A328" s="295" t="s">
        <v>805</v>
      </c>
      <c r="B328" s="296" t="s">
        <v>772</v>
      </c>
      <c r="C328" s="297" t="s">
        <v>773</v>
      </c>
      <c r="D328" s="443">
        <v>0</v>
      </c>
      <c r="E328" s="443">
        <v>1799</v>
      </c>
      <c r="F328" s="298" t="s">
        <v>4395</v>
      </c>
    </row>
    <row r="329" spans="1:6" x14ac:dyDescent="0.3">
      <c r="A329" s="295" t="s">
        <v>806</v>
      </c>
      <c r="B329" s="296" t="s">
        <v>772</v>
      </c>
      <c r="C329" s="297" t="s">
        <v>773</v>
      </c>
      <c r="D329" s="443">
        <v>0</v>
      </c>
      <c r="E329" s="443">
        <v>1999</v>
      </c>
      <c r="F329" s="298" t="s">
        <v>4395</v>
      </c>
    </row>
    <row r="330" spans="1:6" x14ac:dyDescent="0.3">
      <c r="A330" s="295" t="s">
        <v>807</v>
      </c>
      <c r="B330" s="296" t="s">
        <v>772</v>
      </c>
      <c r="C330" s="297" t="s">
        <v>773</v>
      </c>
      <c r="D330" s="443">
        <v>0</v>
      </c>
      <c r="E330" s="443">
        <v>20124</v>
      </c>
      <c r="F330" s="298" t="s">
        <v>4395</v>
      </c>
    </row>
    <row r="331" spans="1:6" x14ac:dyDescent="0.3">
      <c r="A331" s="295" t="s">
        <v>808</v>
      </c>
      <c r="B331" s="296" t="s">
        <v>772</v>
      </c>
      <c r="C331" s="297" t="s">
        <v>773</v>
      </c>
      <c r="D331" s="443">
        <v>0</v>
      </c>
      <c r="E331" s="443">
        <v>1999</v>
      </c>
      <c r="F331" s="298" t="s">
        <v>4395</v>
      </c>
    </row>
    <row r="332" spans="1:6" x14ac:dyDescent="0.3">
      <c r="A332" s="295" t="s">
        <v>809</v>
      </c>
      <c r="B332" s="296" t="s">
        <v>772</v>
      </c>
      <c r="C332" s="297" t="s">
        <v>773</v>
      </c>
      <c r="D332" s="443">
        <v>0</v>
      </c>
      <c r="E332" s="443">
        <v>1999</v>
      </c>
      <c r="F332" s="298" t="s">
        <v>4395</v>
      </c>
    </row>
    <row r="333" spans="1:6" x14ac:dyDescent="0.3">
      <c r="A333" s="295" t="s">
        <v>810</v>
      </c>
      <c r="B333" s="296" t="s">
        <v>772</v>
      </c>
      <c r="C333" s="297" t="s">
        <v>773</v>
      </c>
      <c r="D333" s="443">
        <v>0</v>
      </c>
      <c r="E333" s="443">
        <v>949</v>
      </c>
      <c r="F333" s="298" t="s">
        <v>4395</v>
      </c>
    </row>
    <row r="334" spans="1:6" x14ac:dyDescent="0.3">
      <c r="A334" s="295" t="s">
        <v>811</v>
      </c>
      <c r="B334" s="296" t="s">
        <v>772</v>
      </c>
      <c r="C334" s="297" t="s">
        <v>773</v>
      </c>
      <c r="D334" s="443">
        <v>0</v>
      </c>
      <c r="E334" s="443">
        <v>2599</v>
      </c>
      <c r="F334" s="298" t="s">
        <v>4395</v>
      </c>
    </row>
    <row r="335" spans="1:6" x14ac:dyDescent="0.3">
      <c r="A335" s="295" t="s">
        <v>812</v>
      </c>
      <c r="B335" s="296" t="s">
        <v>772</v>
      </c>
      <c r="C335" s="297" t="s">
        <v>773</v>
      </c>
      <c r="D335" s="443">
        <v>0</v>
      </c>
      <c r="E335" s="443">
        <v>2599</v>
      </c>
      <c r="F335" s="298" t="s">
        <v>4395</v>
      </c>
    </row>
    <row r="336" spans="1:6" x14ac:dyDescent="0.3">
      <c r="A336" s="295" t="s">
        <v>813</v>
      </c>
      <c r="B336" s="296" t="s">
        <v>772</v>
      </c>
      <c r="C336" s="297" t="s">
        <v>773</v>
      </c>
      <c r="D336" s="443">
        <v>0</v>
      </c>
      <c r="E336" s="443">
        <v>3624</v>
      </c>
      <c r="F336" s="298" t="s">
        <v>4395</v>
      </c>
    </row>
    <row r="337" spans="1:6" x14ac:dyDescent="0.3">
      <c r="A337" s="295" t="s">
        <v>814</v>
      </c>
      <c r="B337" s="296" t="s">
        <v>772</v>
      </c>
      <c r="C337" s="297" t="s">
        <v>773</v>
      </c>
      <c r="D337" s="443">
        <v>0</v>
      </c>
      <c r="E337" s="443">
        <v>2199</v>
      </c>
      <c r="F337" s="298" t="s">
        <v>4395</v>
      </c>
    </row>
    <row r="338" spans="1:6" x14ac:dyDescent="0.3">
      <c r="A338" s="295" t="s">
        <v>815</v>
      </c>
      <c r="B338" s="296" t="s">
        <v>772</v>
      </c>
      <c r="C338" s="297" t="s">
        <v>773</v>
      </c>
      <c r="D338" s="443">
        <v>0</v>
      </c>
      <c r="E338" s="443">
        <v>1799</v>
      </c>
      <c r="F338" s="298" t="s">
        <v>4395</v>
      </c>
    </row>
    <row r="339" spans="1:6" x14ac:dyDescent="0.3">
      <c r="A339" s="295" t="s">
        <v>816</v>
      </c>
      <c r="B339" s="296" t="s">
        <v>772</v>
      </c>
      <c r="C339" s="297" t="s">
        <v>773</v>
      </c>
      <c r="D339" s="443">
        <v>0</v>
      </c>
      <c r="E339" s="443">
        <v>2599</v>
      </c>
      <c r="F339" s="298" t="s">
        <v>4395</v>
      </c>
    </row>
    <row r="340" spans="1:6" x14ac:dyDescent="0.3">
      <c r="A340" s="295" t="s">
        <v>817</v>
      </c>
      <c r="B340" s="296" t="s">
        <v>772</v>
      </c>
      <c r="C340" s="297" t="s">
        <v>773</v>
      </c>
      <c r="D340" s="443">
        <v>0</v>
      </c>
      <c r="E340" s="443">
        <v>2499</v>
      </c>
      <c r="F340" s="298" t="s">
        <v>4395</v>
      </c>
    </row>
    <row r="341" spans="1:6" x14ac:dyDescent="0.3">
      <c r="A341" s="295" t="s">
        <v>818</v>
      </c>
      <c r="B341" s="296" t="s">
        <v>772</v>
      </c>
      <c r="C341" s="297" t="s">
        <v>773</v>
      </c>
      <c r="D341" s="443">
        <v>0</v>
      </c>
      <c r="E341" s="443">
        <v>20124</v>
      </c>
      <c r="F341" s="298" t="s">
        <v>4395</v>
      </c>
    </row>
    <row r="342" spans="1:6" x14ac:dyDescent="0.3">
      <c r="A342" s="295" t="s">
        <v>819</v>
      </c>
      <c r="B342" s="296" t="s">
        <v>772</v>
      </c>
      <c r="C342" s="297" t="s">
        <v>773</v>
      </c>
      <c r="D342" s="443">
        <v>0</v>
      </c>
      <c r="E342" s="443">
        <v>3356</v>
      </c>
      <c r="F342" s="298" t="s">
        <v>4395</v>
      </c>
    </row>
    <row r="343" spans="1:6" x14ac:dyDescent="0.3">
      <c r="A343" s="295" t="s">
        <v>820</v>
      </c>
      <c r="B343" s="296" t="s">
        <v>772</v>
      </c>
      <c r="C343" s="297" t="s">
        <v>773</v>
      </c>
      <c r="D343" s="443">
        <v>0</v>
      </c>
      <c r="E343" s="443">
        <v>48971.31</v>
      </c>
      <c r="F343" s="298" t="s">
        <v>4395</v>
      </c>
    </row>
    <row r="344" spans="1:6" x14ac:dyDescent="0.3">
      <c r="A344" s="295" t="s">
        <v>821</v>
      </c>
      <c r="B344" s="296" t="s">
        <v>772</v>
      </c>
      <c r="C344" s="297" t="s">
        <v>773</v>
      </c>
      <c r="D344" s="443">
        <v>0</v>
      </c>
      <c r="E344" s="443">
        <v>48971.31</v>
      </c>
      <c r="F344" s="298" t="s">
        <v>4395</v>
      </c>
    </row>
    <row r="345" spans="1:6" x14ac:dyDescent="0.3">
      <c r="A345" s="295" t="s">
        <v>822</v>
      </c>
      <c r="B345" s="296" t="s">
        <v>772</v>
      </c>
      <c r="C345" s="297" t="s">
        <v>773</v>
      </c>
      <c r="D345" s="443">
        <v>0</v>
      </c>
      <c r="E345" s="443">
        <v>48971.31</v>
      </c>
      <c r="F345" s="298" t="s">
        <v>4395</v>
      </c>
    </row>
    <row r="346" spans="1:6" x14ac:dyDescent="0.3">
      <c r="A346" s="295" t="s">
        <v>823</v>
      </c>
      <c r="B346" s="296" t="s">
        <v>772</v>
      </c>
      <c r="C346" s="297" t="s">
        <v>773</v>
      </c>
      <c r="D346" s="443">
        <v>0</v>
      </c>
      <c r="E346" s="443">
        <v>48971.31</v>
      </c>
      <c r="F346" s="298" t="s">
        <v>4395</v>
      </c>
    </row>
    <row r="347" spans="1:6" x14ac:dyDescent="0.3">
      <c r="A347" s="295" t="s">
        <v>824</v>
      </c>
      <c r="B347" s="296" t="s">
        <v>772</v>
      </c>
      <c r="C347" s="297" t="s">
        <v>773</v>
      </c>
      <c r="D347" s="443">
        <v>0</v>
      </c>
      <c r="E347" s="443">
        <v>48971.31</v>
      </c>
      <c r="F347" s="298" t="s">
        <v>4395</v>
      </c>
    </row>
    <row r="348" spans="1:6" x14ac:dyDescent="0.3">
      <c r="A348" s="295" t="s">
        <v>825</v>
      </c>
      <c r="B348" s="296" t="s">
        <v>772</v>
      </c>
      <c r="C348" s="297" t="s">
        <v>773</v>
      </c>
      <c r="D348" s="443">
        <v>0</v>
      </c>
      <c r="E348" s="443">
        <v>48971.31</v>
      </c>
      <c r="F348" s="298" t="s">
        <v>4395</v>
      </c>
    </row>
    <row r="349" spans="1:6" x14ac:dyDescent="0.3">
      <c r="A349" s="295" t="s">
        <v>826</v>
      </c>
      <c r="B349" s="296" t="s">
        <v>772</v>
      </c>
      <c r="C349" s="297" t="s">
        <v>773</v>
      </c>
      <c r="D349" s="443">
        <v>0</v>
      </c>
      <c r="E349" s="443">
        <v>48971.31</v>
      </c>
      <c r="F349" s="298" t="s">
        <v>4395</v>
      </c>
    </row>
    <row r="350" spans="1:6" x14ac:dyDescent="0.3">
      <c r="A350" s="295" t="s">
        <v>827</v>
      </c>
      <c r="B350" s="296" t="s">
        <v>772</v>
      </c>
      <c r="C350" s="297" t="s">
        <v>773</v>
      </c>
      <c r="D350" s="443">
        <v>0</v>
      </c>
      <c r="E350" s="443">
        <v>48971.31</v>
      </c>
      <c r="F350" s="298" t="s">
        <v>4395</v>
      </c>
    </row>
    <row r="351" spans="1:6" x14ac:dyDescent="0.3">
      <c r="A351" s="295" t="s">
        <v>828</v>
      </c>
      <c r="B351" s="296" t="s">
        <v>772</v>
      </c>
      <c r="C351" s="297" t="s">
        <v>773</v>
      </c>
      <c r="D351" s="443">
        <v>0</v>
      </c>
      <c r="E351" s="443">
        <v>48971.31</v>
      </c>
      <c r="F351" s="298" t="s">
        <v>4395</v>
      </c>
    </row>
    <row r="352" spans="1:6" x14ac:dyDescent="0.3">
      <c r="A352" s="295" t="s">
        <v>829</v>
      </c>
      <c r="B352" s="296" t="s">
        <v>772</v>
      </c>
      <c r="C352" s="297" t="s">
        <v>773</v>
      </c>
      <c r="D352" s="443">
        <v>0</v>
      </c>
      <c r="E352" s="443">
        <v>20124</v>
      </c>
      <c r="F352" s="298" t="s">
        <v>4395</v>
      </c>
    </row>
    <row r="353" spans="1:6" x14ac:dyDescent="0.3">
      <c r="A353" s="295" t="s">
        <v>830</v>
      </c>
      <c r="B353" s="296" t="s">
        <v>772</v>
      </c>
      <c r="C353" s="297" t="s">
        <v>773</v>
      </c>
      <c r="D353" s="443">
        <v>0</v>
      </c>
      <c r="E353" s="443">
        <v>48971.31</v>
      </c>
      <c r="F353" s="298" t="s">
        <v>4395</v>
      </c>
    </row>
    <row r="354" spans="1:6" x14ac:dyDescent="0.3">
      <c r="A354" s="295" t="s">
        <v>831</v>
      </c>
      <c r="B354" s="296" t="s">
        <v>772</v>
      </c>
      <c r="C354" s="297" t="s">
        <v>773</v>
      </c>
      <c r="D354" s="443">
        <v>0</v>
      </c>
      <c r="E354" s="443">
        <v>48971.31</v>
      </c>
      <c r="F354" s="298" t="s">
        <v>4395</v>
      </c>
    </row>
    <row r="355" spans="1:6" x14ac:dyDescent="0.3">
      <c r="A355" s="295" t="s">
        <v>832</v>
      </c>
      <c r="B355" s="296" t="s">
        <v>772</v>
      </c>
      <c r="C355" s="297" t="s">
        <v>773</v>
      </c>
      <c r="D355" s="443">
        <v>0</v>
      </c>
      <c r="E355" s="443">
        <v>48971.31</v>
      </c>
      <c r="F355" s="298" t="s">
        <v>4395</v>
      </c>
    </row>
    <row r="356" spans="1:6" x14ac:dyDescent="0.3">
      <c r="A356" s="295" t="s">
        <v>833</v>
      </c>
      <c r="B356" s="296" t="s">
        <v>772</v>
      </c>
      <c r="C356" s="297" t="s">
        <v>773</v>
      </c>
      <c r="D356" s="443">
        <v>0</v>
      </c>
      <c r="E356" s="443">
        <v>23502.82</v>
      </c>
      <c r="F356" s="298" t="s">
        <v>510</v>
      </c>
    </row>
    <row r="357" spans="1:6" x14ac:dyDescent="0.3">
      <c r="A357" s="295" t="s">
        <v>834</v>
      </c>
      <c r="B357" s="296" t="s">
        <v>772</v>
      </c>
      <c r="C357" s="297" t="s">
        <v>773</v>
      </c>
      <c r="D357" s="443">
        <v>0</v>
      </c>
      <c r="E357" s="443">
        <v>2799</v>
      </c>
      <c r="F357" s="298" t="s">
        <v>4395</v>
      </c>
    </row>
    <row r="358" spans="1:6" x14ac:dyDescent="0.3">
      <c r="A358" s="295" t="s">
        <v>835</v>
      </c>
      <c r="B358" s="296" t="s">
        <v>772</v>
      </c>
      <c r="C358" s="297" t="s">
        <v>773</v>
      </c>
      <c r="D358" s="443">
        <v>0</v>
      </c>
      <c r="E358" s="443">
        <v>20124</v>
      </c>
      <c r="F358" s="298" t="s">
        <v>4395</v>
      </c>
    </row>
    <row r="359" spans="1:6" x14ac:dyDescent="0.3">
      <c r="A359" s="295" t="s">
        <v>836</v>
      </c>
      <c r="B359" s="296" t="s">
        <v>772</v>
      </c>
      <c r="C359" s="297" t="s">
        <v>773</v>
      </c>
      <c r="D359" s="443">
        <v>0</v>
      </c>
      <c r="E359" s="443">
        <v>20124</v>
      </c>
      <c r="F359" s="298" t="s">
        <v>4395</v>
      </c>
    </row>
    <row r="360" spans="1:6" x14ac:dyDescent="0.3">
      <c r="A360" s="295" t="s">
        <v>837</v>
      </c>
      <c r="B360" s="296" t="s">
        <v>772</v>
      </c>
      <c r="C360" s="297" t="s">
        <v>773</v>
      </c>
      <c r="D360" s="443">
        <v>0</v>
      </c>
      <c r="E360" s="443">
        <v>14449</v>
      </c>
      <c r="F360" s="298" t="s">
        <v>4395</v>
      </c>
    </row>
    <row r="361" spans="1:6" x14ac:dyDescent="0.3">
      <c r="A361" s="295" t="s">
        <v>838</v>
      </c>
      <c r="B361" s="296" t="s">
        <v>772</v>
      </c>
      <c r="C361" s="297" t="s">
        <v>773</v>
      </c>
      <c r="D361" s="443">
        <v>0</v>
      </c>
      <c r="E361" s="443">
        <v>7689</v>
      </c>
      <c r="F361" s="298" t="s">
        <v>4395</v>
      </c>
    </row>
    <row r="362" spans="1:6" x14ac:dyDescent="0.3">
      <c r="A362" s="295" t="s">
        <v>839</v>
      </c>
      <c r="B362" s="296" t="s">
        <v>772</v>
      </c>
      <c r="C362" s="297" t="s">
        <v>773</v>
      </c>
      <c r="D362" s="443">
        <v>0</v>
      </c>
      <c r="E362" s="443">
        <v>23963.66</v>
      </c>
      <c r="F362" s="298" t="s">
        <v>4395</v>
      </c>
    </row>
    <row r="363" spans="1:6" x14ac:dyDescent="0.3">
      <c r="A363" s="295" t="s">
        <v>840</v>
      </c>
      <c r="B363" s="296" t="s">
        <v>772</v>
      </c>
      <c r="C363" s="297" t="s">
        <v>773</v>
      </c>
      <c r="D363" s="443">
        <v>0</v>
      </c>
      <c r="E363" s="443">
        <v>7489</v>
      </c>
      <c r="F363" s="298" t="s">
        <v>4395</v>
      </c>
    </row>
    <row r="364" spans="1:6" x14ac:dyDescent="0.3">
      <c r="A364" s="295" t="s">
        <v>841</v>
      </c>
      <c r="B364" s="296" t="s">
        <v>772</v>
      </c>
      <c r="C364" s="297" t="s">
        <v>773</v>
      </c>
      <c r="D364" s="443">
        <v>0</v>
      </c>
      <c r="E364" s="443">
        <v>8589</v>
      </c>
      <c r="F364" s="298" t="s">
        <v>4395</v>
      </c>
    </row>
    <row r="365" spans="1:6" x14ac:dyDescent="0.3">
      <c r="A365" s="295" t="s">
        <v>842</v>
      </c>
      <c r="B365" s="296" t="s">
        <v>772</v>
      </c>
      <c r="C365" s="297" t="s">
        <v>773</v>
      </c>
      <c r="D365" s="443">
        <v>0</v>
      </c>
      <c r="E365" s="443">
        <v>5289</v>
      </c>
      <c r="F365" s="298" t="s">
        <v>4395</v>
      </c>
    </row>
    <row r="366" spans="1:6" x14ac:dyDescent="0.3">
      <c r="A366" s="295" t="s">
        <v>843</v>
      </c>
      <c r="B366" s="296" t="s">
        <v>772</v>
      </c>
      <c r="C366" s="297" t="s">
        <v>773</v>
      </c>
      <c r="D366" s="443">
        <v>0</v>
      </c>
      <c r="E366" s="443">
        <v>13447.28</v>
      </c>
      <c r="F366" s="298" t="s">
        <v>4395</v>
      </c>
    </row>
    <row r="367" spans="1:6" x14ac:dyDescent="0.3">
      <c r="A367" s="295" t="s">
        <v>844</v>
      </c>
      <c r="B367" s="296" t="s">
        <v>772</v>
      </c>
      <c r="C367" s="297" t="s">
        <v>773</v>
      </c>
      <c r="D367" s="443">
        <v>0</v>
      </c>
      <c r="E367" s="443">
        <v>13447.28</v>
      </c>
      <c r="F367" s="298" t="s">
        <v>4395</v>
      </c>
    </row>
    <row r="368" spans="1:6" x14ac:dyDescent="0.3">
      <c r="A368" s="295" t="s">
        <v>845</v>
      </c>
      <c r="B368" s="296" t="s">
        <v>772</v>
      </c>
      <c r="C368" s="297" t="s">
        <v>773</v>
      </c>
      <c r="D368" s="443">
        <v>0</v>
      </c>
      <c r="E368" s="443">
        <v>13447.28</v>
      </c>
      <c r="F368" s="298" t="s">
        <v>4395</v>
      </c>
    </row>
    <row r="369" spans="1:6" x14ac:dyDescent="0.3">
      <c r="A369" s="295" t="s">
        <v>846</v>
      </c>
      <c r="B369" s="296" t="s">
        <v>772</v>
      </c>
      <c r="C369" s="297" t="s">
        <v>773</v>
      </c>
      <c r="D369" s="443">
        <v>0</v>
      </c>
      <c r="E369" s="443">
        <v>13447.28</v>
      </c>
      <c r="F369" s="298" t="s">
        <v>4395</v>
      </c>
    </row>
    <row r="370" spans="1:6" x14ac:dyDescent="0.3">
      <c r="A370" s="295" t="s">
        <v>847</v>
      </c>
      <c r="B370" s="296" t="s">
        <v>772</v>
      </c>
      <c r="C370" s="297" t="s">
        <v>773</v>
      </c>
      <c r="D370" s="443">
        <v>0</v>
      </c>
      <c r="E370" s="443">
        <v>13447.28</v>
      </c>
      <c r="F370" s="298" t="s">
        <v>4395</v>
      </c>
    </row>
    <row r="371" spans="1:6" x14ac:dyDescent="0.3">
      <c r="A371" s="295" t="s">
        <v>848</v>
      </c>
      <c r="B371" s="296" t="s">
        <v>772</v>
      </c>
      <c r="C371" s="297" t="s">
        <v>773</v>
      </c>
      <c r="D371" s="443">
        <v>0</v>
      </c>
      <c r="E371" s="443">
        <v>13027.92</v>
      </c>
      <c r="F371" s="298" t="s">
        <v>4395</v>
      </c>
    </row>
    <row r="372" spans="1:6" x14ac:dyDescent="0.3">
      <c r="A372" s="295" t="s">
        <v>849</v>
      </c>
      <c r="B372" s="296" t="s">
        <v>772</v>
      </c>
      <c r="C372" s="297" t="s">
        <v>773</v>
      </c>
      <c r="D372" s="443">
        <v>0</v>
      </c>
      <c r="E372" s="443">
        <v>13027.92</v>
      </c>
      <c r="F372" s="298" t="s">
        <v>4395</v>
      </c>
    </row>
    <row r="373" spans="1:6" x14ac:dyDescent="0.3">
      <c r="A373" s="295" t="s">
        <v>850</v>
      </c>
      <c r="B373" s="296" t="s">
        <v>772</v>
      </c>
      <c r="C373" s="297" t="s">
        <v>773</v>
      </c>
      <c r="D373" s="443">
        <v>0</v>
      </c>
      <c r="E373" s="443">
        <v>15252.2</v>
      </c>
      <c r="F373" s="298" t="s">
        <v>4395</v>
      </c>
    </row>
    <row r="374" spans="1:6" x14ac:dyDescent="0.3">
      <c r="A374" s="295" t="s">
        <v>851</v>
      </c>
      <c r="B374" s="296" t="s">
        <v>772</v>
      </c>
      <c r="C374" s="297" t="s">
        <v>773</v>
      </c>
      <c r="D374" s="443">
        <v>0</v>
      </c>
      <c r="E374" s="443">
        <v>13027.92</v>
      </c>
      <c r="F374" s="298" t="s">
        <v>4395</v>
      </c>
    </row>
    <row r="375" spans="1:6" x14ac:dyDescent="0.3">
      <c r="A375" s="295" t="s">
        <v>852</v>
      </c>
      <c r="B375" s="296" t="s">
        <v>772</v>
      </c>
      <c r="C375" s="297" t="s">
        <v>773</v>
      </c>
      <c r="D375" s="443">
        <v>0</v>
      </c>
      <c r="E375" s="443">
        <v>13027.92</v>
      </c>
      <c r="F375" s="298" t="s">
        <v>4395</v>
      </c>
    </row>
    <row r="376" spans="1:6" x14ac:dyDescent="0.3">
      <c r="A376" s="295" t="s">
        <v>853</v>
      </c>
      <c r="B376" s="296" t="s">
        <v>772</v>
      </c>
      <c r="C376" s="297" t="s">
        <v>773</v>
      </c>
      <c r="D376" s="443">
        <v>0</v>
      </c>
      <c r="E376" s="443">
        <v>13027.92</v>
      </c>
      <c r="F376" s="298" t="s">
        <v>4395</v>
      </c>
    </row>
    <row r="377" spans="1:6" x14ac:dyDescent="0.3">
      <c r="A377" s="295" t="s">
        <v>854</v>
      </c>
      <c r="B377" s="296" t="s">
        <v>772</v>
      </c>
      <c r="C377" s="297" t="s">
        <v>773</v>
      </c>
      <c r="D377" s="443">
        <v>0</v>
      </c>
      <c r="E377" s="443">
        <v>13027.92</v>
      </c>
      <c r="F377" s="298" t="s">
        <v>4395</v>
      </c>
    </row>
    <row r="378" spans="1:6" x14ac:dyDescent="0.3">
      <c r="A378" s="295" t="s">
        <v>855</v>
      </c>
      <c r="B378" s="296" t="s">
        <v>772</v>
      </c>
      <c r="C378" s="297" t="s">
        <v>773</v>
      </c>
      <c r="D378" s="443">
        <v>0</v>
      </c>
      <c r="E378" s="443">
        <v>13027.92</v>
      </c>
      <c r="F378" s="298" t="s">
        <v>4395</v>
      </c>
    </row>
    <row r="379" spans="1:6" x14ac:dyDescent="0.3">
      <c r="A379" s="295" t="s">
        <v>856</v>
      </c>
      <c r="B379" s="296" t="s">
        <v>772</v>
      </c>
      <c r="C379" s="297" t="s">
        <v>773</v>
      </c>
      <c r="D379" s="443">
        <v>0</v>
      </c>
      <c r="E379" s="443">
        <v>13027.92</v>
      </c>
      <c r="F379" s="298" t="s">
        <v>4395</v>
      </c>
    </row>
    <row r="380" spans="1:6" x14ac:dyDescent="0.3">
      <c r="A380" s="295" t="s">
        <v>857</v>
      </c>
      <c r="B380" s="296" t="s">
        <v>772</v>
      </c>
      <c r="C380" s="297" t="s">
        <v>773</v>
      </c>
      <c r="D380" s="443">
        <v>0</v>
      </c>
      <c r="E380" s="443">
        <v>13027.92</v>
      </c>
      <c r="F380" s="298" t="s">
        <v>4395</v>
      </c>
    </row>
    <row r="381" spans="1:6" x14ac:dyDescent="0.3">
      <c r="A381" s="295" t="s">
        <v>858</v>
      </c>
      <c r="B381" s="296" t="s">
        <v>772</v>
      </c>
      <c r="C381" s="297" t="s">
        <v>773</v>
      </c>
      <c r="D381" s="443">
        <v>0</v>
      </c>
      <c r="E381" s="443">
        <v>13027.92</v>
      </c>
      <c r="F381" s="298" t="s">
        <v>4395</v>
      </c>
    </row>
    <row r="382" spans="1:6" x14ac:dyDescent="0.3">
      <c r="A382" s="295" t="s">
        <v>859</v>
      </c>
      <c r="B382" s="296" t="s">
        <v>772</v>
      </c>
      <c r="C382" s="297" t="s">
        <v>773</v>
      </c>
      <c r="D382" s="443">
        <v>0</v>
      </c>
      <c r="E382" s="443">
        <v>7614</v>
      </c>
      <c r="F382" s="298" t="s">
        <v>4395</v>
      </c>
    </row>
    <row r="383" spans="1:6" x14ac:dyDescent="0.3">
      <c r="A383" s="295" t="s">
        <v>860</v>
      </c>
      <c r="B383" s="296" t="s">
        <v>772</v>
      </c>
      <c r="C383" s="297" t="s">
        <v>773</v>
      </c>
      <c r="D383" s="443">
        <v>0</v>
      </c>
      <c r="E383" s="443">
        <v>12061.07</v>
      </c>
      <c r="F383" s="298" t="s">
        <v>4395</v>
      </c>
    </row>
    <row r="384" spans="1:6" x14ac:dyDescent="0.3">
      <c r="A384" s="295" t="s">
        <v>861</v>
      </c>
      <c r="B384" s="296" t="s">
        <v>772</v>
      </c>
      <c r="C384" s="297" t="s">
        <v>773</v>
      </c>
      <c r="D384" s="443">
        <v>0</v>
      </c>
      <c r="E384" s="443">
        <v>9789</v>
      </c>
      <c r="F384" s="298" t="s">
        <v>4395</v>
      </c>
    </row>
    <row r="385" spans="1:6" x14ac:dyDescent="0.3">
      <c r="A385" s="295" t="s">
        <v>862</v>
      </c>
      <c r="B385" s="296" t="s">
        <v>772</v>
      </c>
      <c r="C385" s="297" t="s">
        <v>773</v>
      </c>
      <c r="D385" s="443">
        <v>0</v>
      </c>
      <c r="E385" s="443">
        <v>12061.07</v>
      </c>
      <c r="F385" s="298" t="s">
        <v>4395</v>
      </c>
    </row>
    <row r="386" spans="1:6" x14ac:dyDescent="0.3">
      <c r="A386" s="295" t="s">
        <v>863</v>
      </c>
      <c r="B386" s="296" t="s">
        <v>772</v>
      </c>
      <c r="C386" s="297" t="s">
        <v>773</v>
      </c>
      <c r="D386" s="443">
        <v>0</v>
      </c>
      <c r="E386" s="443">
        <v>12061.07</v>
      </c>
      <c r="F386" s="298" t="s">
        <v>4395</v>
      </c>
    </row>
    <row r="387" spans="1:6" x14ac:dyDescent="0.3">
      <c r="A387" s="295" t="s">
        <v>864</v>
      </c>
      <c r="B387" s="296" t="s">
        <v>772</v>
      </c>
      <c r="C387" s="297" t="s">
        <v>773</v>
      </c>
      <c r="D387" s="443">
        <v>0</v>
      </c>
      <c r="E387" s="443">
        <v>12061.07</v>
      </c>
      <c r="F387" s="298" t="s">
        <v>4395</v>
      </c>
    </row>
    <row r="388" spans="1:6" x14ac:dyDescent="0.3">
      <c r="A388" s="295" t="s">
        <v>865</v>
      </c>
      <c r="B388" s="296" t="s">
        <v>772</v>
      </c>
      <c r="C388" s="297" t="s">
        <v>773</v>
      </c>
      <c r="D388" s="443">
        <v>0</v>
      </c>
      <c r="E388" s="443">
        <v>12061.07</v>
      </c>
      <c r="F388" s="298" t="s">
        <v>4395</v>
      </c>
    </row>
    <row r="389" spans="1:6" x14ac:dyDescent="0.3">
      <c r="A389" s="295" t="s">
        <v>866</v>
      </c>
      <c r="B389" s="296" t="s">
        <v>772</v>
      </c>
      <c r="C389" s="297" t="s">
        <v>773</v>
      </c>
      <c r="D389" s="443">
        <v>0</v>
      </c>
      <c r="E389" s="443">
        <v>12061.07</v>
      </c>
      <c r="F389" s="298" t="s">
        <v>4395</v>
      </c>
    </row>
    <row r="390" spans="1:6" x14ac:dyDescent="0.3">
      <c r="A390" s="295" t="s">
        <v>867</v>
      </c>
      <c r="B390" s="296" t="s">
        <v>772</v>
      </c>
      <c r="C390" s="297" t="s">
        <v>773</v>
      </c>
      <c r="D390" s="443">
        <v>0</v>
      </c>
      <c r="E390" s="443">
        <v>12061.07</v>
      </c>
      <c r="F390" s="298" t="s">
        <v>4395</v>
      </c>
    </row>
    <row r="391" spans="1:6" x14ac:dyDescent="0.3">
      <c r="A391" s="295" t="s">
        <v>868</v>
      </c>
      <c r="B391" s="296" t="s">
        <v>772</v>
      </c>
      <c r="C391" s="297" t="s">
        <v>773</v>
      </c>
      <c r="D391" s="443">
        <v>0</v>
      </c>
      <c r="E391" s="443">
        <v>12061.07</v>
      </c>
      <c r="F391" s="298" t="s">
        <v>4395</v>
      </c>
    </row>
    <row r="392" spans="1:6" x14ac:dyDescent="0.3">
      <c r="A392" s="295" t="s">
        <v>869</v>
      </c>
      <c r="B392" s="296" t="s">
        <v>772</v>
      </c>
      <c r="C392" s="297" t="s">
        <v>773</v>
      </c>
      <c r="D392" s="443">
        <v>0</v>
      </c>
      <c r="E392" s="443">
        <v>12061.07</v>
      </c>
      <c r="F392" s="298" t="s">
        <v>4395</v>
      </c>
    </row>
    <row r="393" spans="1:6" x14ac:dyDescent="0.3">
      <c r="A393" s="295" t="s">
        <v>870</v>
      </c>
      <c r="B393" s="296" t="s">
        <v>772</v>
      </c>
      <c r="C393" s="297" t="s">
        <v>773</v>
      </c>
      <c r="D393" s="443">
        <v>0</v>
      </c>
      <c r="E393" s="443">
        <v>12061.07</v>
      </c>
      <c r="F393" s="298" t="s">
        <v>4395</v>
      </c>
    </row>
    <row r="394" spans="1:6" x14ac:dyDescent="0.3">
      <c r="A394" s="295" t="s">
        <v>871</v>
      </c>
      <c r="B394" s="296" t="s">
        <v>772</v>
      </c>
      <c r="C394" s="297" t="s">
        <v>773</v>
      </c>
      <c r="D394" s="443">
        <v>0</v>
      </c>
      <c r="E394" s="443">
        <v>12061.07</v>
      </c>
      <c r="F394" s="298" t="s">
        <v>4395</v>
      </c>
    </row>
    <row r="395" spans="1:6" x14ac:dyDescent="0.3">
      <c r="A395" s="295" t="s">
        <v>872</v>
      </c>
      <c r="B395" s="296" t="s">
        <v>772</v>
      </c>
      <c r="C395" s="297" t="s">
        <v>773</v>
      </c>
      <c r="D395" s="443">
        <v>0</v>
      </c>
      <c r="E395" s="443">
        <v>9479</v>
      </c>
      <c r="F395" s="298" t="s">
        <v>4395</v>
      </c>
    </row>
    <row r="396" spans="1:6" x14ac:dyDescent="0.3">
      <c r="A396" s="295" t="s">
        <v>873</v>
      </c>
      <c r="B396" s="296" t="s">
        <v>772</v>
      </c>
      <c r="C396" s="297" t="s">
        <v>773</v>
      </c>
      <c r="D396" s="443">
        <v>0</v>
      </c>
      <c r="E396" s="443">
        <v>12061.07</v>
      </c>
      <c r="F396" s="298" t="s">
        <v>4395</v>
      </c>
    </row>
    <row r="397" spans="1:6" x14ac:dyDescent="0.3">
      <c r="A397" s="295" t="s">
        <v>874</v>
      </c>
      <c r="B397" s="296" t="s">
        <v>772</v>
      </c>
      <c r="C397" s="297" t="s">
        <v>773</v>
      </c>
      <c r="D397" s="443">
        <v>0</v>
      </c>
      <c r="E397" s="443">
        <v>12061.07</v>
      </c>
      <c r="F397" s="298" t="s">
        <v>4395</v>
      </c>
    </row>
    <row r="398" spans="1:6" x14ac:dyDescent="0.3">
      <c r="A398" s="295" t="s">
        <v>875</v>
      </c>
      <c r="B398" s="296" t="s">
        <v>772</v>
      </c>
      <c r="C398" s="297" t="s">
        <v>773</v>
      </c>
      <c r="D398" s="443">
        <v>0</v>
      </c>
      <c r="E398" s="443">
        <v>12061.07</v>
      </c>
      <c r="F398" s="298" t="s">
        <v>4395</v>
      </c>
    </row>
    <row r="399" spans="1:6" x14ac:dyDescent="0.3">
      <c r="A399" s="295" t="s">
        <v>876</v>
      </c>
      <c r="B399" s="296" t="s">
        <v>772</v>
      </c>
      <c r="C399" s="297" t="s">
        <v>773</v>
      </c>
      <c r="D399" s="443">
        <v>0</v>
      </c>
      <c r="E399" s="443">
        <v>12061.07</v>
      </c>
      <c r="F399" s="298" t="s">
        <v>4395</v>
      </c>
    </row>
    <row r="400" spans="1:6" x14ac:dyDescent="0.3">
      <c r="A400" s="295" t="s">
        <v>877</v>
      </c>
      <c r="B400" s="296" t="s">
        <v>772</v>
      </c>
      <c r="C400" s="297" t="s">
        <v>773</v>
      </c>
      <c r="D400" s="443">
        <v>0</v>
      </c>
      <c r="E400" s="443">
        <v>12061.07</v>
      </c>
      <c r="F400" s="298" t="s">
        <v>4395</v>
      </c>
    </row>
    <row r="401" spans="1:6" x14ac:dyDescent="0.3">
      <c r="A401" s="295" t="s">
        <v>878</v>
      </c>
      <c r="B401" s="296" t="s">
        <v>772</v>
      </c>
      <c r="C401" s="297" t="s">
        <v>773</v>
      </c>
      <c r="D401" s="443">
        <v>0</v>
      </c>
      <c r="E401" s="443">
        <v>12061.07</v>
      </c>
      <c r="F401" s="298" t="s">
        <v>4395</v>
      </c>
    </row>
    <row r="402" spans="1:6" x14ac:dyDescent="0.3">
      <c r="A402" s="295" t="s">
        <v>879</v>
      </c>
      <c r="B402" s="296" t="s">
        <v>772</v>
      </c>
      <c r="C402" s="297" t="s">
        <v>773</v>
      </c>
      <c r="D402" s="443">
        <v>0</v>
      </c>
      <c r="E402" s="443">
        <v>12061.07</v>
      </c>
      <c r="F402" s="298" t="s">
        <v>4395</v>
      </c>
    </row>
    <row r="403" spans="1:6" x14ac:dyDescent="0.3">
      <c r="A403" s="295" t="s">
        <v>880</v>
      </c>
      <c r="B403" s="296" t="s">
        <v>772</v>
      </c>
      <c r="C403" s="297" t="s">
        <v>773</v>
      </c>
      <c r="D403" s="443">
        <v>0</v>
      </c>
      <c r="E403" s="443">
        <v>12061.07</v>
      </c>
      <c r="F403" s="298" t="s">
        <v>4395</v>
      </c>
    </row>
    <row r="404" spans="1:6" x14ac:dyDescent="0.3">
      <c r="A404" s="295" t="s">
        <v>881</v>
      </c>
      <c r="B404" s="296" t="s">
        <v>772</v>
      </c>
      <c r="C404" s="297" t="s">
        <v>773</v>
      </c>
      <c r="D404" s="443">
        <v>0</v>
      </c>
      <c r="E404" s="443">
        <v>12061.07</v>
      </c>
      <c r="F404" s="298" t="s">
        <v>4395</v>
      </c>
    </row>
    <row r="405" spans="1:6" x14ac:dyDescent="0.3">
      <c r="A405" s="295" t="s">
        <v>882</v>
      </c>
      <c r="B405" s="296" t="s">
        <v>772</v>
      </c>
      <c r="C405" s="297" t="s">
        <v>773</v>
      </c>
      <c r="D405" s="443">
        <v>0</v>
      </c>
      <c r="E405" s="443">
        <v>12061.07</v>
      </c>
      <c r="F405" s="298" t="s">
        <v>4395</v>
      </c>
    </row>
    <row r="406" spans="1:6" x14ac:dyDescent="0.3">
      <c r="A406" s="295" t="s">
        <v>883</v>
      </c>
      <c r="B406" s="296" t="s">
        <v>772</v>
      </c>
      <c r="C406" s="297" t="s">
        <v>773</v>
      </c>
      <c r="D406" s="443">
        <v>0</v>
      </c>
      <c r="E406" s="443">
        <v>20124</v>
      </c>
      <c r="F406" s="298" t="s">
        <v>4395</v>
      </c>
    </row>
    <row r="407" spans="1:6" x14ac:dyDescent="0.3">
      <c r="A407" s="295" t="s">
        <v>884</v>
      </c>
      <c r="B407" s="296" t="s">
        <v>772</v>
      </c>
      <c r="C407" s="297" t="s">
        <v>773</v>
      </c>
      <c r="D407" s="443">
        <v>0</v>
      </c>
      <c r="E407" s="443">
        <v>12061.07</v>
      </c>
      <c r="F407" s="298" t="s">
        <v>4395</v>
      </c>
    </row>
    <row r="408" spans="1:6" x14ac:dyDescent="0.3">
      <c r="A408" s="295" t="s">
        <v>885</v>
      </c>
      <c r="B408" s="296" t="s">
        <v>772</v>
      </c>
      <c r="C408" s="297" t="s">
        <v>773</v>
      </c>
      <c r="D408" s="443">
        <v>0</v>
      </c>
      <c r="E408" s="443">
        <v>12061.07</v>
      </c>
      <c r="F408" s="298" t="s">
        <v>4395</v>
      </c>
    </row>
    <row r="409" spans="1:6" x14ac:dyDescent="0.3">
      <c r="A409" s="295" t="s">
        <v>886</v>
      </c>
      <c r="B409" s="296" t="s">
        <v>772</v>
      </c>
      <c r="C409" s="297" t="s">
        <v>773</v>
      </c>
      <c r="D409" s="443">
        <v>0</v>
      </c>
      <c r="E409" s="443">
        <v>12061.07</v>
      </c>
      <c r="F409" s="298" t="s">
        <v>4395</v>
      </c>
    </row>
    <row r="410" spans="1:6" x14ac:dyDescent="0.3">
      <c r="A410" s="295" t="s">
        <v>887</v>
      </c>
      <c r="B410" s="296" t="s">
        <v>772</v>
      </c>
      <c r="C410" s="297" t="s">
        <v>773</v>
      </c>
      <c r="D410" s="443">
        <v>0</v>
      </c>
      <c r="E410" s="443">
        <v>12949</v>
      </c>
      <c r="F410" s="298" t="s">
        <v>4395</v>
      </c>
    </row>
    <row r="411" spans="1:6" x14ac:dyDescent="0.3">
      <c r="A411" s="295" t="s">
        <v>888</v>
      </c>
      <c r="B411" s="296" t="s">
        <v>772</v>
      </c>
      <c r="C411" s="297" t="s">
        <v>773</v>
      </c>
      <c r="D411" s="443">
        <v>0</v>
      </c>
      <c r="E411" s="443">
        <v>12249</v>
      </c>
      <c r="F411" s="298" t="s">
        <v>4395</v>
      </c>
    </row>
    <row r="412" spans="1:6" x14ac:dyDescent="0.3">
      <c r="A412" s="295" t="s">
        <v>889</v>
      </c>
      <c r="B412" s="296" t="s">
        <v>772</v>
      </c>
      <c r="C412" s="297" t="s">
        <v>773</v>
      </c>
      <c r="D412" s="443">
        <v>0</v>
      </c>
      <c r="E412" s="443">
        <v>12249</v>
      </c>
      <c r="F412" s="298" t="s">
        <v>4395</v>
      </c>
    </row>
    <row r="413" spans="1:6" x14ac:dyDescent="0.3">
      <c r="A413" s="295" t="s">
        <v>890</v>
      </c>
      <c r="B413" s="296" t="s">
        <v>772</v>
      </c>
      <c r="C413" s="297" t="s">
        <v>773</v>
      </c>
      <c r="D413" s="443">
        <v>0</v>
      </c>
      <c r="E413" s="443">
        <v>12249</v>
      </c>
      <c r="F413" s="298" t="s">
        <v>4395</v>
      </c>
    </row>
    <row r="414" spans="1:6" x14ac:dyDescent="0.3">
      <c r="A414" s="295" t="s">
        <v>891</v>
      </c>
      <c r="B414" s="296" t="s">
        <v>772</v>
      </c>
      <c r="C414" s="297" t="s">
        <v>773</v>
      </c>
      <c r="D414" s="443">
        <v>0</v>
      </c>
      <c r="E414" s="443">
        <v>12249</v>
      </c>
      <c r="F414" s="298" t="s">
        <v>4395</v>
      </c>
    </row>
    <row r="415" spans="1:6" x14ac:dyDescent="0.3">
      <c r="A415" s="295" t="s">
        <v>892</v>
      </c>
      <c r="B415" s="296" t="s">
        <v>772</v>
      </c>
      <c r="C415" s="297" t="s">
        <v>773</v>
      </c>
      <c r="D415" s="443">
        <v>0</v>
      </c>
      <c r="E415" s="443">
        <v>12249</v>
      </c>
      <c r="F415" s="298" t="s">
        <v>4395</v>
      </c>
    </row>
    <row r="416" spans="1:6" x14ac:dyDescent="0.3">
      <c r="A416" s="295" t="s">
        <v>893</v>
      </c>
      <c r="B416" s="296" t="s">
        <v>772</v>
      </c>
      <c r="C416" s="297" t="s">
        <v>773</v>
      </c>
      <c r="D416" s="443">
        <v>0</v>
      </c>
      <c r="E416" s="443">
        <v>12249</v>
      </c>
      <c r="F416" s="298" t="s">
        <v>4395</v>
      </c>
    </row>
    <row r="417" spans="1:6" x14ac:dyDescent="0.3">
      <c r="A417" s="295" t="s">
        <v>894</v>
      </c>
      <c r="B417" s="296" t="s">
        <v>772</v>
      </c>
      <c r="C417" s="297" t="s">
        <v>773</v>
      </c>
      <c r="D417" s="443">
        <v>0</v>
      </c>
      <c r="E417" s="443">
        <v>20124</v>
      </c>
      <c r="F417" s="298" t="s">
        <v>4395</v>
      </c>
    </row>
    <row r="418" spans="1:6" x14ac:dyDescent="0.3">
      <c r="A418" s="295" t="s">
        <v>895</v>
      </c>
      <c r="B418" s="296" t="s">
        <v>772</v>
      </c>
      <c r="C418" s="297" t="s">
        <v>773</v>
      </c>
      <c r="D418" s="443">
        <v>0</v>
      </c>
      <c r="E418" s="443">
        <v>12249</v>
      </c>
      <c r="F418" s="298" t="s">
        <v>4395</v>
      </c>
    </row>
    <row r="419" spans="1:6" x14ac:dyDescent="0.3">
      <c r="A419" s="295" t="s">
        <v>896</v>
      </c>
      <c r="B419" s="296" t="s">
        <v>772</v>
      </c>
      <c r="C419" s="297" t="s">
        <v>773</v>
      </c>
      <c r="D419" s="443">
        <v>0</v>
      </c>
      <c r="E419" s="443">
        <v>12249</v>
      </c>
      <c r="F419" s="298" t="s">
        <v>4395</v>
      </c>
    </row>
    <row r="420" spans="1:6" x14ac:dyDescent="0.3">
      <c r="A420" s="295" t="s">
        <v>897</v>
      </c>
      <c r="B420" s="296" t="s">
        <v>772</v>
      </c>
      <c r="C420" s="297" t="s">
        <v>773</v>
      </c>
      <c r="D420" s="443">
        <v>0</v>
      </c>
      <c r="E420" s="443">
        <v>12249</v>
      </c>
      <c r="F420" s="298" t="s">
        <v>4395</v>
      </c>
    </row>
    <row r="421" spans="1:6" x14ac:dyDescent="0.3">
      <c r="A421" s="295" t="s">
        <v>898</v>
      </c>
      <c r="B421" s="296" t="s">
        <v>772</v>
      </c>
      <c r="C421" s="297" t="s">
        <v>773</v>
      </c>
      <c r="D421" s="443">
        <v>0</v>
      </c>
      <c r="E421" s="443">
        <v>12249</v>
      </c>
      <c r="F421" s="298" t="s">
        <v>4395</v>
      </c>
    </row>
    <row r="422" spans="1:6" x14ac:dyDescent="0.3">
      <c r="A422" s="295" t="s">
        <v>899</v>
      </c>
      <c r="B422" s="296" t="s">
        <v>772</v>
      </c>
      <c r="C422" s="297" t="s">
        <v>773</v>
      </c>
      <c r="D422" s="443">
        <v>0</v>
      </c>
      <c r="E422" s="443">
        <v>13789</v>
      </c>
      <c r="F422" s="298" t="s">
        <v>4395</v>
      </c>
    </row>
    <row r="423" spans="1:6" x14ac:dyDescent="0.3">
      <c r="A423" s="295" t="s">
        <v>900</v>
      </c>
      <c r="B423" s="296" t="s">
        <v>772</v>
      </c>
      <c r="C423" s="297" t="s">
        <v>773</v>
      </c>
      <c r="D423" s="443">
        <v>0.53</v>
      </c>
      <c r="E423" s="443">
        <v>11877.640000000005</v>
      </c>
      <c r="F423" s="298" t="s">
        <v>4395</v>
      </c>
    </row>
    <row r="424" spans="1:6" x14ac:dyDescent="0.3">
      <c r="A424" s="295" t="s">
        <v>901</v>
      </c>
      <c r="B424" s="296" t="s">
        <v>772</v>
      </c>
      <c r="C424" s="297" t="s">
        <v>773</v>
      </c>
      <c r="D424" s="443">
        <v>0.53</v>
      </c>
      <c r="E424" s="443">
        <v>11877.640000000005</v>
      </c>
      <c r="F424" s="298" t="s">
        <v>4395</v>
      </c>
    </row>
    <row r="425" spans="1:6" x14ac:dyDescent="0.3">
      <c r="A425" s="295" t="s">
        <v>902</v>
      </c>
      <c r="B425" s="296" t="s">
        <v>772</v>
      </c>
      <c r="C425" s="297" t="s">
        <v>773</v>
      </c>
      <c r="D425" s="443">
        <v>0.53</v>
      </c>
      <c r="E425" s="443">
        <v>11877.640000000005</v>
      </c>
      <c r="F425" s="298" t="s">
        <v>4395</v>
      </c>
    </row>
    <row r="426" spans="1:6" x14ac:dyDescent="0.3">
      <c r="A426" s="295" t="s">
        <v>903</v>
      </c>
      <c r="B426" s="296" t="s">
        <v>772</v>
      </c>
      <c r="C426" s="297" t="s">
        <v>773</v>
      </c>
      <c r="D426" s="443">
        <v>0</v>
      </c>
      <c r="E426" s="443">
        <v>7899</v>
      </c>
      <c r="F426" s="298" t="s">
        <v>4395</v>
      </c>
    </row>
    <row r="427" spans="1:6" x14ac:dyDescent="0.3">
      <c r="A427" s="295" t="s">
        <v>904</v>
      </c>
      <c r="B427" s="296" t="s">
        <v>772</v>
      </c>
      <c r="C427" s="297" t="s">
        <v>773</v>
      </c>
      <c r="D427" s="443">
        <v>0</v>
      </c>
      <c r="E427" s="443">
        <v>4989</v>
      </c>
      <c r="F427" s="298" t="s">
        <v>4395</v>
      </c>
    </row>
    <row r="428" spans="1:6" x14ac:dyDescent="0.3">
      <c r="A428" s="295" t="s">
        <v>905</v>
      </c>
      <c r="B428" s="296" t="s">
        <v>772</v>
      </c>
      <c r="C428" s="297" t="s">
        <v>773</v>
      </c>
      <c r="D428" s="443">
        <v>0</v>
      </c>
      <c r="E428" s="443">
        <v>20124</v>
      </c>
      <c r="F428" s="298" t="s">
        <v>4395</v>
      </c>
    </row>
    <row r="429" spans="1:6" x14ac:dyDescent="0.3">
      <c r="A429" s="295" t="s">
        <v>906</v>
      </c>
      <c r="B429" s="296" t="s">
        <v>772</v>
      </c>
      <c r="C429" s="297" t="s">
        <v>773</v>
      </c>
      <c r="D429" s="443">
        <v>0</v>
      </c>
      <c r="E429" s="443">
        <v>21679</v>
      </c>
      <c r="F429" s="298" t="s">
        <v>4395</v>
      </c>
    </row>
    <row r="430" spans="1:6" x14ac:dyDescent="0.3">
      <c r="A430" s="295" t="s">
        <v>907</v>
      </c>
      <c r="B430" s="296" t="s">
        <v>772</v>
      </c>
      <c r="C430" s="297" t="s">
        <v>773</v>
      </c>
      <c r="D430" s="443">
        <v>0</v>
      </c>
      <c r="E430" s="443">
        <v>5789</v>
      </c>
      <c r="F430" s="298" t="s">
        <v>4395</v>
      </c>
    </row>
    <row r="431" spans="1:6" x14ac:dyDescent="0.3">
      <c r="A431" s="295" t="s">
        <v>908</v>
      </c>
      <c r="B431" s="296" t="s">
        <v>772</v>
      </c>
      <c r="C431" s="297" t="s">
        <v>773</v>
      </c>
      <c r="D431" s="443">
        <v>0</v>
      </c>
      <c r="E431" s="443">
        <v>4789</v>
      </c>
      <c r="F431" s="298" t="s">
        <v>4395</v>
      </c>
    </row>
    <row r="432" spans="1:6" x14ac:dyDescent="0.3">
      <c r="A432" s="295" t="s">
        <v>909</v>
      </c>
      <c r="B432" s="296" t="s">
        <v>772</v>
      </c>
      <c r="C432" s="297" t="s">
        <v>773</v>
      </c>
      <c r="D432" s="443">
        <v>0</v>
      </c>
      <c r="E432" s="443">
        <v>13050.72</v>
      </c>
      <c r="F432" s="298" t="s">
        <v>4395</v>
      </c>
    </row>
    <row r="433" spans="1:6" x14ac:dyDescent="0.3">
      <c r="A433" s="295" t="s">
        <v>910</v>
      </c>
      <c r="B433" s="296" t="s">
        <v>772</v>
      </c>
      <c r="C433" s="297" t="s">
        <v>773</v>
      </c>
      <c r="D433" s="443">
        <v>0</v>
      </c>
      <c r="E433" s="443">
        <v>26102.44</v>
      </c>
      <c r="F433" s="298" t="s">
        <v>4395</v>
      </c>
    </row>
    <row r="434" spans="1:6" x14ac:dyDescent="0.3">
      <c r="A434" s="295" t="s">
        <v>911</v>
      </c>
      <c r="B434" s="296" t="s">
        <v>772</v>
      </c>
      <c r="C434" s="297" t="s">
        <v>773</v>
      </c>
      <c r="D434" s="443">
        <v>0</v>
      </c>
      <c r="E434" s="443">
        <v>8989</v>
      </c>
      <c r="F434" s="298" t="s">
        <v>4395</v>
      </c>
    </row>
    <row r="435" spans="1:6" x14ac:dyDescent="0.3">
      <c r="A435" s="295" t="s">
        <v>912</v>
      </c>
      <c r="B435" s="296" t="s">
        <v>772</v>
      </c>
      <c r="C435" s="297" t="s">
        <v>773</v>
      </c>
      <c r="D435" s="443">
        <v>0</v>
      </c>
      <c r="E435" s="443">
        <v>10924</v>
      </c>
      <c r="F435" s="298" t="s">
        <v>4395</v>
      </c>
    </row>
    <row r="436" spans="1:6" x14ac:dyDescent="0.3">
      <c r="A436" s="295" t="s">
        <v>913</v>
      </c>
      <c r="B436" s="296" t="s">
        <v>772</v>
      </c>
      <c r="C436" s="297" t="s">
        <v>773</v>
      </c>
      <c r="D436" s="443">
        <v>0</v>
      </c>
      <c r="E436" s="443">
        <v>10924</v>
      </c>
      <c r="F436" s="298" t="s">
        <v>4395</v>
      </c>
    </row>
    <row r="437" spans="1:6" x14ac:dyDescent="0.3">
      <c r="A437" s="295" t="s">
        <v>914</v>
      </c>
      <c r="B437" s="296" t="s">
        <v>772</v>
      </c>
      <c r="C437" s="297" t="s">
        <v>773</v>
      </c>
      <c r="D437" s="443">
        <v>0</v>
      </c>
      <c r="E437" s="443">
        <v>10924</v>
      </c>
      <c r="F437" s="298" t="s">
        <v>4395</v>
      </c>
    </row>
    <row r="438" spans="1:6" x14ac:dyDescent="0.3">
      <c r="A438" s="295" t="s">
        <v>915</v>
      </c>
      <c r="B438" s="296" t="s">
        <v>772</v>
      </c>
      <c r="C438" s="297" t="s">
        <v>773</v>
      </c>
      <c r="D438" s="443">
        <v>0</v>
      </c>
      <c r="E438" s="443">
        <v>10924</v>
      </c>
      <c r="F438" s="298" t="s">
        <v>4395</v>
      </c>
    </row>
    <row r="439" spans="1:6" x14ac:dyDescent="0.3">
      <c r="A439" s="295" t="s">
        <v>916</v>
      </c>
      <c r="B439" s="296" t="s">
        <v>772</v>
      </c>
      <c r="C439" s="297" t="s">
        <v>773</v>
      </c>
      <c r="D439" s="443">
        <v>0</v>
      </c>
      <c r="E439" s="443">
        <v>20124</v>
      </c>
      <c r="F439" s="298" t="s">
        <v>4395</v>
      </c>
    </row>
    <row r="440" spans="1:6" x14ac:dyDescent="0.3">
      <c r="A440" s="295" t="s">
        <v>917</v>
      </c>
      <c r="B440" s="296" t="s">
        <v>772</v>
      </c>
      <c r="C440" s="297" t="s">
        <v>773</v>
      </c>
      <c r="D440" s="443">
        <v>0</v>
      </c>
      <c r="E440" s="443">
        <v>10924</v>
      </c>
      <c r="F440" s="298" t="s">
        <v>4395</v>
      </c>
    </row>
    <row r="441" spans="1:6" x14ac:dyDescent="0.3">
      <c r="A441" s="295" t="s">
        <v>918</v>
      </c>
      <c r="B441" s="296" t="s">
        <v>772</v>
      </c>
      <c r="C441" s="297" t="s">
        <v>773</v>
      </c>
      <c r="D441" s="443">
        <v>0</v>
      </c>
      <c r="E441" s="443">
        <v>8499.86</v>
      </c>
      <c r="F441" s="298" t="s">
        <v>4395</v>
      </c>
    </row>
    <row r="442" spans="1:6" x14ac:dyDescent="0.3">
      <c r="A442" s="295" t="s">
        <v>919</v>
      </c>
      <c r="B442" s="296" t="s">
        <v>772</v>
      </c>
      <c r="C442" s="297" t="s">
        <v>773</v>
      </c>
      <c r="D442" s="443">
        <v>0</v>
      </c>
      <c r="E442" s="443">
        <v>13811.72</v>
      </c>
      <c r="F442" s="298" t="s">
        <v>4395</v>
      </c>
    </row>
    <row r="443" spans="1:6" x14ac:dyDescent="0.3">
      <c r="A443" s="295" t="s">
        <v>920</v>
      </c>
      <c r="B443" s="296" t="s">
        <v>772</v>
      </c>
      <c r="C443" s="297" t="s">
        <v>773</v>
      </c>
      <c r="D443" s="443">
        <v>0</v>
      </c>
      <c r="E443" s="443">
        <v>13811.72</v>
      </c>
      <c r="F443" s="298" t="s">
        <v>4395</v>
      </c>
    </row>
    <row r="444" spans="1:6" x14ac:dyDescent="0.3">
      <c r="A444" s="295" t="s">
        <v>921</v>
      </c>
      <c r="B444" s="296" t="s">
        <v>772</v>
      </c>
      <c r="C444" s="297" t="s">
        <v>773</v>
      </c>
      <c r="D444" s="443">
        <v>0</v>
      </c>
      <c r="E444" s="443">
        <v>13811.72</v>
      </c>
      <c r="F444" s="298" t="s">
        <v>4395</v>
      </c>
    </row>
    <row r="445" spans="1:6" x14ac:dyDescent="0.3">
      <c r="A445" s="295" t="s">
        <v>922</v>
      </c>
      <c r="B445" s="296" t="s">
        <v>772</v>
      </c>
      <c r="C445" s="297" t="s">
        <v>773</v>
      </c>
      <c r="D445" s="443">
        <v>0</v>
      </c>
      <c r="E445" s="443">
        <v>3404.12</v>
      </c>
      <c r="F445" s="298" t="s">
        <v>4395</v>
      </c>
    </row>
    <row r="446" spans="1:6" x14ac:dyDescent="0.3">
      <c r="A446" s="295" t="s">
        <v>923</v>
      </c>
      <c r="B446" s="296" t="s">
        <v>772</v>
      </c>
      <c r="C446" s="297" t="s">
        <v>773</v>
      </c>
      <c r="D446" s="443">
        <v>0</v>
      </c>
      <c r="E446" s="443">
        <v>13345.25</v>
      </c>
      <c r="F446" s="298" t="s">
        <v>4395</v>
      </c>
    </row>
    <row r="447" spans="1:6" x14ac:dyDescent="0.3">
      <c r="A447" s="295" t="s">
        <v>924</v>
      </c>
      <c r="B447" s="296" t="s">
        <v>772</v>
      </c>
      <c r="C447" s="297" t="s">
        <v>773</v>
      </c>
      <c r="D447" s="443">
        <v>0</v>
      </c>
      <c r="E447" s="443">
        <v>13345.25</v>
      </c>
      <c r="F447" s="298" t="s">
        <v>4395</v>
      </c>
    </row>
    <row r="448" spans="1:6" x14ac:dyDescent="0.3">
      <c r="A448" s="295" t="s">
        <v>925</v>
      </c>
      <c r="B448" s="296" t="s">
        <v>772</v>
      </c>
      <c r="C448" s="297" t="s">
        <v>773</v>
      </c>
      <c r="D448" s="443">
        <v>0</v>
      </c>
      <c r="E448" s="443">
        <v>13345.25</v>
      </c>
      <c r="F448" s="298" t="s">
        <v>4395</v>
      </c>
    </row>
    <row r="449" spans="1:6" x14ac:dyDescent="0.3">
      <c r="A449" s="295" t="s">
        <v>926</v>
      </c>
      <c r="B449" s="296" t="s">
        <v>772</v>
      </c>
      <c r="C449" s="297" t="s">
        <v>773</v>
      </c>
      <c r="D449" s="443">
        <v>0</v>
      </c>
      <c r="E449" s="443">
        <v>13345.25</v>
      </c>
      <c r="F449" s="298" t="s">
        <v>4395</v>
      </c>
    </row>
    <row r="450" spans="1:6" x14ac:dyDescent="0.3">
      <c r="A450" s="295" t="s">
        <v>927</v>
      </c>
      <c r="B450" s="296" t="s">
        <v>928</v>
      </c>
      <c r="C450" s="297" t="s">
        <v>773</v>
      </c>
      <c r="D450" s="443">
        <v>0</v>
      </c>
      <c r="E450" s="443">
        <v>2869</v>
      </c>
      <c r="F450" s="298" t="s">
        <v>4395</v>
      </c>
    </row>
    <row r="451" spans="1:6" x14ac:dyDescent="0.3">
      <c r="A451" s="295" t="s">
        <v>929</v>
      </c>
      <c r="B451" s="296" t="s">
        <v>928</v>
      </c>
      <c r="C451" s="297" t="s">
        <v>773</v>
      </c>
      <c r="D451" s="443">
        <v>0</v>
      </c>
      <c r="E451" s="443">
        <v>249</v>
      </c>
      <c r="F451" s="298" t="s">
        <v>4395</v>
      </c>
    </row>
    <row r="452" spans="1:6" x14ac:dyDescent="0.3">
      <c r="A452" s="295" t="s">
        <v>930</v>
      </c>
      <c r="B452" s="296" t="s">
        <v>928</v>
      </c>
      <c r="C452" s="297" t="s">
        <v>773</v>
      </c>
      <c r="D452" s="443">
        <v>0</v>
      </c>
      <c r="E452" s="443">
        <v>2869</v>
      </c>
      <c r="F452" s="298" t="s">
        <v>4395</v>
      </c>
    </row>
    <row r="453" spans="1:6" x14ac:dyDescent="0.3">
      <c r="A453" s="295" t="s">
        <v>931</v>
      </c>
      <c r="B453" s="296" t="s">
        <v>928</v>
      </c>
      <c r="C453" s="297" t="s">
        <v>773</v>
      </c>
      <c r="D453" s="443">
        <v>0</v>
      </c>
      <c r="E453" s="443">
        <v>2489</v>
      </c>
      <c r="F453" s="298" t="s">
        <v>4395</v>
      </c>
    </row>
    <row r="454" spans="1:6" x14ac:dyDescent="0.3">
      <c r="A454" s="295" t="s">
        <v>932</v>
      </c>
      <c r="B454" s="296" t="s">
        <v>928</v>
      </c>
      <c r="C454" s="297" t="s">
        <v>773</v>
      </c>
      <c r="D454" s="443">
        <v>0</v>
      </c>
      <c r="E454" s="443">
        <v>2989</v>
      </c>
      <c r="F454" s="298" t="s">
        <v>4395</v>
      </c>
    </row>
    <row r="455" spans="1:6" x14ac:dyDescent="0.3">
      <c r="A455" s="295" t="s">
        <v>933</v>
      </c>
      <c r="B455" s="296" t="s">
        <v>928</v>
      </c>
      <c r="C455" s="297" t="s">
        <v>773</v>
      </c>
      <c r="D455" s="443">
        <v>0</v>
      </c>
      <c r="E455" s="443">
        <v>5075</v>
      </c>
      <c r="F455" s="298" t="s">
        <v>4395</v>
      </c>
    </row>
    <row r="456" spans="1:6" x14ac:dyDescent="0.3">
      <c r="A456" s="295" t="s">
        <v>934</v>
      </c>
      <c r="B456" s="296" t="s">
        <v>928</v>
      </c>
      <c r="C456" s="297" t="s">
        <v>773</v>
      </c>
      <c r="D456" s="443">
        <v>0</v>
      </c>
      <c r="E456" s="443">
        <v>5499</v>
      </c>
      <c r="F456" s="298" t="s">
        <v>4395</v>
      </c>
    </row>
    <row r="457" spans="1:6" x14ac:dyDescent="0.3">
      <c r="A457" s="295" t="s">
        <v>935</v>
      </c>
      <c r="B457" s="296" t="s">
        <v>928</v>
      </c>
      <c r="C457" s="297" t="s">
        <v>773</v>
      </c>
      <c r="D457" s="443">
        <v>0</v>
      </c>
      <c r="E457" s="443">
        <v>3899</v>
      </c>
      <c r="F457" s="298" t="s">
        <v>4395</v>
      </c>
    </row>
    <row r="458" spans="1:6" x14ac:dyDescent="0.3">
      <c r="A458" s="295" t="s">
        <v>936</v>
      </c>
      <c r="B458" s="296" t="s">
        <v>928</v>
      </c>
      <c r="C458" s="297" t="s">
        <v>773</v>
      </c>
      <c r="D458" s="443">
        <v>0</v>
      </c>
      <c r="E458" s="443">
        <v>3199</v>
      </c>
      <c r="F458" s="298" t="s">
        <v>4395</v>
      </c>
    </row>
    <row r="459" spans="1:6" x14ac:dyDescent="0.3">
      <c r="A459" s="295" t="s">
        <v>937</v>
      </c>
      <c r="B459" s="296" t="s">
        <v>928</v>
      </c>
      <c r="C459" s="297" t="s">
        <v>773</v>
      </c>
      <c r="D459" s="443">
        <v>0</v>
      </c>
      <c r="E459" s="443">
        <v>15846</v>
      </c>
      <c r="F459" s="298" t="s">
        <v>4395</v>
      </c>
    </row>
    <row r="460" spans="1:6" x14ac:dyDescent="0.3">
      <c r="A460" s="295" t="s">
        <v>938</v>
      </c>
      <c r="B460" s="296" t="s">
        <v>939</v>
      </c>
      <c r="C460" s="297" t="s">
        <v>773</v>
      </c>
      <c r="D460" s="443">
        <v>0</v>
      </c>
      <c r="E460" s="443">
        <v>11499</v>
      </c>
      <c r="F460" s="298" t="s">
        <v>4395</v>
      </c>
    </row>
    <row r="461" spans="1:6" x14ac:dyDescent="0.3">
      <c r="A461" s="295" t="s">
        <v>940</v>
      </c>
      <c r="B461" s="296" t="s">
        <v>939</v>
      </c>
      <c r="C461" s="297" t="s">
        <v>773</v>
      </c>
      <c r="D461" s="443">
        <v>0</v>
      </c>
      <c r="E461" s="443">
        <v>3949</v>
      </c>
      <c r="F461" s="298" t="s">
        <v>4395</v>
      </c>
    </row>
    <row r="462" spans="1:6" x14ac:dyDescent="0.3">
      <c r="A462" s="295" t="s">
        <v>941</v>
      </c>
      <c r="B462" s="296" t="s">
        <v>939</v>
      </c>
      <c r="C462" s="297" t="s">
        <v>773</v>
      </c>
      <c r="D462" s="443">
        <v>0</v>
      </c>
      <c r="E462" s="443">
        <v>7474</v>
      </c>
      <c r="F462" s="298" t="s">
        <v>4395</v>
      </c>
    </row>
    <row r="463" spans="1:6" x14ac:dyDescent="0.3">
      <c r="A463" s="295" t="s">
        <v>942</v>
      </c>
      <c r="B463" s="296" t="s">
        <v>939</v>
      </c>
      <c r="C463" s="297" t="s">
        <v>773</v>
      </c>
      <c r="D463" s="443">
        <v>0</v>
      </c>
      <c r="E463" s="443">
        <v>7474</v>
      </c>
      <c r="F463" s="298" t="s">
        <v>4395</v>
      </c>
    </row>
    <row r="464" spans="1:6" x14ac:dyDescent="0.3">
      <c r="A464" s="295" t="s">
        <v>943</v>
      </c>
      <c r="B464" s="296" t="s">
        <v>939</v>
      </c>
      <c r="C464" s="297" t="s">
        <v>773</v>
      </c>
      <c r="D464" s="443">
        <v>0</v>
      </c>
      <c r="E464" s="443">
        <v>7474</v>
      </c>
      <c r="F464" s="298" t="s">
        <v>4395</v>
      </c>
    </row>
    <row r="465" spans="1:6" x14ac:dyDescent="0.3">
      <c r="A465" s="295" t="s">
        <v>944</v>
      </c>
      <c r="B465" s="296" t="s">
        <v>939</v>
      </c>
      <c r="C465" s="297" t="s">
        <v>773</v>
      </c>
      <c r="D465" s="443">
        <v>0</v>
      </c>
      <c r="E465" s="443">
        <v>7474</v>
      </c>
      <c r="F465" s="298" t="s">
        <v>4395</v>
      </c>
    </row>
    <row r="466" spans="1:6" x14ac:dyDescent="0.3">
      <c r="A466" s="295" t="s">
        <v>945</v>
      </c>
      <c r="B466" s="296" t="s">
        <v>939</v>
      </c>
      <c r="C466" s="297" t="s">
        <v>773</v>
      </c>
      <c r="D466" s="443">
        <v>0</v>
      </c>
      <c r="E466" s="443">
        <v>7474</v>
      </c>
      <c r="F466" s="298" t="s">
        <v>4395</v>
      </c>
    </row>
    <row r="467" spans="1:6" x14ac:dyDescent="0.3">
      <c r="A467" s="295" t="s">
        <v>946</v>
      </c>
      <c r="B467" s="296" t="s">
        <v>939</v>
      </c>
      <c r="C467" s="297" t="s">
        <v>773</v>
      </c>
      <c r="D467" s="443">
        <v>0</v>
      </c>
      <c r="E467" s="443">
        <v>6008.9</v>
      </c>
      <c r="F467" s="298" t="s">
        <v>4395</v>
      </c>
    </row>
    <row r="468" spans="1:6" x14ac:dyDescent="0.3">
      <c r="A468" s="295" t="s">
        <v>947</v>
      </c>
      <c r="B468" s="296" t="s">
        <v>939</v>
      </c>
      <c r="C468" s="297" t="s">
        <v>773</v>
      </c>
      <c r="D468" s="443">
        <v>0</v>
      </c>
      <c r="E468" s="443">
        <v>6008.9</v>
      </c>
      <c r="F468" s="298" t="s">
        <v>4395</v>
      </c>
    </row>
    <row r="469" spans="1:6" x14ac:dyDescent="0.3">
      <c r="A469" s="295" t="s">
        <v>948</v>
      </c>
      <c r="B469" s="296" t="s">
        <v>939</v>
      </c>
      <c r="C469" s="297" t="s">
        <v>773</v>
      </c>
      <c r="D469" s="443">
        <v>0</v>
      </c>
      <c r="E469" s="443">
        <v>1560.24</v>
      </c>
      <c r="F469" s="298" t="s">
        <v>4395</v>
      </c>
    </row>
    <row r="470" spans="1:6" x14ac:dyDescent="0.3">
      <c r="A470" s="295" t="s">
        <v>949</v>
      </c>
      <c r="B470" s="296" t="s">
        <v>939</v>
      </c>
      <c r="C470" s="297" t="s">
        <v>773</v>
      </c>
      <c r="D470" s="443">
        <v>0</v>
      </c>
      <c r="E470" s="443">
        <v>1560.24</v>
      </c>
      <c r="F470" s="298" t="s">
        <v>4395</v>
      </c>
    </row>
    <row r="471" spans="1:6" x14ac:dyDescent="0.3">
      <c r="A471" s="295" t="s">
        <v>950</v>
      </c>
      <c r="B471" s="296" t="s">
        <v>939</v>
      </c>
      <c r="C471" s="297" t="s">
        <v>773</v>
      </c>
      <c r="D471" s="443">
        <v>0</v>
      </c>
      <c r="E471" s="443">
        <v>1560.24</v>
      </c>
      <c r="F471" s="298" t="s">
        <v>4395</v>
      </c>
    </row>
    <row r="472" spans="1:6" x14ac:dyDescent="0.3">
      <c r="A472" s="295" t="s">
        <v>951</v>
      </c>
      <c r="B472" s="296" t="s">
        <v>939</v>
      </c>
      <c r="C472" s="297" t="s">
        <v>773</v>
      </c>
      <c r="D472" s="443">
        <v>0</v>
      </c>
      <c r="E472" s="443">
        <v>1560.24</v>
      </c>
      <c r="F472" s="298" t="s">
        <v>4395</v>
      </c>
    </row>
    <row r="473" spans="1:6" x14ac:dyDescent="0.3">
      <c r="A473" s="295" t="s">
        <v>952</v>
      </c>
      <c r="B473" s="296" t="s">
        <v>939</v>
      </c>
      <c r="C473" s="297" t="s">
        <v>773</v>
      </c>
      <c r="D473" s="443">
        <v>0</v>
      </c>
      <c r="E473" s="443">
        <v>3949</v>
      </c>
      <c r="F473" s="298" t="s">
        <v>4395</v>
      </c>
    </row>
    <row r="474" spans="1:6" x14ac:dyDescent="0.3">
      <c r="A474" s="295" t="s">
        <v>953</v>
      </c>
      <c r="B474" s="296" t="s">
        <v>939</v>
      </c>
      <c r="C474" s="297" t="s">
        <v>773</v>
      </c>
      <c r="D474" s="443">
        <v>0</v>
      </c>
      <c r="E474" s="443">
        <v>3949</v>
      </c>
      <c r="F474" s="298" t="s">
        <v>4395</v>
      </c>
    </row>
    <row r="475" spans="1:6" x14ac:dyDescent="0.3">
      <c r="A475" s="295" t="s">
        <v>954</v>
      </c>
      <c r="B475" s="296" t="s">
        <v>939</v>
      </c>
      <c r="C475" s="297" t="s">
        <v>773</v>
      </c>
      <c r="D475" s="443">
        <v>0</v>
      </c>
      <c r="E475" s="443">
        <v>3949</v>
      </c>
      <c r="F475" s="298" t="s">
        <v>4395</v>
      </c>
    </row>
    <row r="476" spans="1:6" x14ac:dyDescent="0.3">
      <c r="A476" s="295" t="s">
        <v>955</v>
      </c>
      <c r="B476" s="296" t="s">
        <v>939</v>
      </c>
      <c r="C476" s="297" t="s">
        <v>773</v>
      </c>
      <c r="D476" s="443">
        <v>0</v>
      </c>
      <c r="E476" s="443">
        <v>3949</v>
      </c>
      <c r="F476" s="298" t="s">
        <v>4395</v>
      </c>
    </row>
    <row r="477" spans="1:6" x14ac:dyDescent="0.3">
      <c r="A477" s="295" t="s">
        <v>956</v>
      </c>
      <c r="B477" s="296" t="s">
        <v>957</v>
      </c>
      <c r="C477" s="297" t="s">
        <v>773</v>
      </c>
      <c r="D477" s="443">
        <v>0</v>
      </c>
      <c r="E477" s="443">
        <v>16254.92</v>
      </c>
      <c r="F477" s="299" t="s">
        <v>4395</v>
      </c>
    </row>
    <row r="478" spans="1:6" x14ac:dyDescent="0.3">
      <c r="A478" s="295" t="s">
        <v>958</v>
      </c>
      <c r="B478" s="296" t="s">
        <v>957</v>
      </c>
      <c r="C478" s="297" t="s">
        <v>773</v>
      </c>
      <c r="D478" s="443">
        <v>0</v>
      </c>
      <c r="E478" s="443">
        <v>8984.36</v>
      </c>
      <c r="F478" s="299" t="s">
        <v>4395</v>
      </c>
    </row>
    <row r="479" spans="1:6" x14ac:dyDescent="0.3">
      <c r="A479" s="295" t="s">
        <v>959</v>
      </c>
      <c r="B479" s="296" t="s">
        <v>957</v>
      </c>
      <c r="C479" s="297" t="s">
        <v>773</v>
      </c>
      <c r="D479" s="443">
        <v>0</v>
      </c>
      <c r="E479" s="443">
        <v>3417</v>
      </c>
      <c r="F479" s="299" t="s">
        <v>4395</v>
      </c>
    </row>
    <row r="480" spans="1:6" x14ac:dyDescent="0.3">
      <c r="A480" s="295" t="s">
        <v>960</v>
      </c>
      <c r="B480" s="296" t="s">
        <v>957</v>
      </c>
      <c r="C480" s="297" t="s">
        <v>773</v>
      </c>
      <c r="D480" s="443">
        <v>0</v>
      </c>
      <c r="E480" s="443">
        <v>8984.36</v>
      </c>
      <c r="F480" s="299" t="s">
        <v>4395</v>
      </c>
    </row>
    <row r="481" spans="1:6" x14ac:dyDescent="0.3">
      <c r="A481" s="295" t="s">
        <v>961</v>
      </c>
      <c r="B481" s="296" t="s">
        <v>957</v>
      </c>
      <c r="C481" s="297" t="s">
        <v>773</v>
      </c>
      <c r="D481" s="443">
        <v>0</v>
      </c>
      <c r="E481" s="443">
        <v>3417.32</v>
      </c>
      <c r="F481" s="299" t="s">
        <v>4395</v>
      </c>
    </row>
    <row r="482" spans="1:6" x14ac:dyDescent="0.3">
      <c r="A482" s="295" t="s">
        <v>962</v>
      </c>
      <c r="B482" s="296" t="s">
        <v>957</v>
      </c>
      <c r="C482" s="297" t="s">
        <v>773</v>
      </c>
      <c r="D482" s="443">
        <v>0</v>
      </c>
      <c r="E482" s="443">
        <v>3417.32</v>
      </c>
      <c r="F482" s="299" t="s">
        <v>4395</v>
      </c>
    </row>
    <row r="483" spans="1:6" x14ac:dyDescent="0.3">
      <c r="A483" s="295" t="s">
        <v>963</v>
      </c>
      <c r="B483" s="296" t="s">
        <v>957</v>
      </c>
      <c r="C483" s="297" t="s">
        <v>773</v>
      </c>
      <c r="D483" s="443">
        <v>0</v>
      </c>
      <c r="E483" s="443">
        <v>27369</v>
      </c>
      <c r="F483" s="299" t="s">
        <v>4395</v>
      </c>
    </row>
    <row r="484" spans="1:6" x14ac:dyDescent="0.3">
      <c r="A484" s="295" t="s">
        <v>964</v>
      </c>
      <c r="B484" s="296" t="s">
        <v>957</v>
      </c>
      <c r="C484" s="297" t="s">
        <v>773</v>
      </c>
      <c r="D484" s="443">
        <v>0</v>
      </c>
      <c r="E484" s="443">
        <v>2929.17</v>
      </c>
      <c r="F484" s="299" t="s">
        <v>4395</v>
      </c>
    </row>
    <row r="485" spans="1:6" x14ac:dyDescent="0.3">
      <c r="A485" s="295" t="s">
        <v>965</v>
      </c>
      <c r="B485" s="296" t="s">
        <v>957</v>
      </c>
      <c r="C485" s="297" t="s">
        <v>773</v>
      </c>
      <c r="D485" s="443">
        <v>0</v>
      </c>
      <c r="E485" s="443">
        <v>12325.72</v>
      </c>
      <c r="F485" s="299" t="s">
        <v>4395</v>
      </c>
    </row>
    <row r="486" spans="1:6" x14ac:dyDescent="0.3">
      <c r="A486" s="295" t="s">
        <v>966</v>
      </c>
      <c r="B486" s="296" t="s">
        <v>957</v>
      </c>
      <c r="C486" s="297" t="s">
        <v>773</v>
      </c>
      <c r="D486" s="443">
        <v>0</v>
      </c>
      <c r="E486" s="443">
        <v>19394.689999999999</v>
      </c>
      <c r="F486" s="299" t="s">
        <v>4395</v>
      </c>
    </row>
    <row r="487" spans="1:6" x14ac:dyDescent="0.3">
      <c r="A487" s="295" t="s">
        <v>967</v>
      </c>
      <c r="B487" s="296" t="s">
        <v>957</v>
      </c>
      <c r="C487" s="297" t="s">
        <v>773</v>
      </c>
      <c r="D487" s="443">
        <v>0</v>
      </c>
      <c r="E487" s="443">
        <v>3782.5</v>
      </c>
      <c r="F487" s="299" t="s">
        <v>4395</v>
      </c>
    </row>
    <row r="488" spans="1:6" x14ac:dyDescent="0.3">
      <c r="A488" s="295" t="s">
        <v>968</v>
      </c>
      <c r="B488" s="296" t="s">
        <v>957</v>
      </c>
      <c r="C488" s="297" t="s">
        <v>773</v>
      </c>
      <c r="D488" s="443">
        <v>0</v>
      </c>
      <c r="E488" s="443">
        <v>5760.14</v>
      </c>
      <c r="F488" s="299" t="s">
        <v>4395</v>
      </c>
    </row>
    <row r="489" spans="1:6" x14ac:dyDescent="0.3">
      <c r="A489" s="295" t="s">
        <v>969</v>
      </c>
      <c r="B489" s="296" t="s">
        <v>957</v>
      </c>
      <c r="C489" s="297" t="s">
        <v>773</v>
      </c>
      <c r="D489" s="443">
        <v>0</v>
      </c>
      <c r="E489" s="443">
        <v>3782.5</v>
      </c>
      <c r="F489" s="299" t="s">
        <v>4395</v>
      </c>
    </row>
    <row r="490" spans="1:6" x14ac:dyDescent="0.3">
      <c r="A490" s="295" t="s">
        <v>970</v>
      </c>
      <c r="B490" s="296" t="s">
        <v>957</v>
      </c>
      <c r="C490" s="297" t="s">
        <v>773</v>
      </c>
      <c r="D490" s="443">
        <v>0</v>
      </c>
      <c r="E490" s="443">
        <v>3782.5</v>
      </c>
      <c r="F490" s="299" t="s">
        <v>4395</v>
      </c>
    </row>
    <row r="491" spans="1:6" x14ac:dyDescent="0.3">
      <c r="A491" s="295" t="s">
        <v>971</v>
      </c>
      <c r="B491" s="296" t="s">
        <v>957</v>
      </c>
      <c r="C491" s="297" t="s">
        <v>773</v>
      </c>
      <c r="D491" s="443">
        <v>0</v>
      </c>
      <c r="E491" s="443">
        <v>3782.5</v>
      </c>
      <c r="F491" s="299" t="s">
        <v>4395</v>
      </c>
    </row>
    <row r="492" spans="1:6" x14ac:dyDescent="0.3">
      <c r="A492" s="295" t="s">
        <v>972</v>
      </c>
      <c r="B492" s="296" t="s">
        <v>957</v>
      </c>
      <c r="C492" s="297" t="s">
        <v>773</v>
      </c>
      <c r="D492" s="443">
        <v>0</v>
      </c>
      <c r="E492" s="443">
        <v>3782.5</v>
      </c>
      <c r="F492" s="299" t="s">
        <v>4395</v>
      </c>
    </row>
    <row r="493" spans="1:6" x14ac:dyDescent="0.3">
      <c r="A493" s="295" t="s">
        <v>973</v>
      </c>
      <c r="B493" s="296" t="s">
        <v>957</v>
      </c>
      <c r="C493" s="297" t="s">
        <v>773</v>
      </c>
      <c r="D493" s="443">
        <v>0</v>
      </c>
      <c r="E493" s="443">
        <v>3782.5</v>
      </c>
      <c r="F493" s="299" t="s">
        <v>4395</v>
      </c>
    </row>
    <row r="494" spans="1:6" x14ac:dyDescent="0.3">
      <c r="A494" s="295" t="s">
        <v>974</v>
      </c>
      <c r="B494" s="296" t="s">
        <v>957</v>
      </c>
      <c r="C494" s="297" t="s">
        <v>773</v>
      </c>
      <c r="D494" s="443">
        <v>0</v>
      </c>
      <c r="E494" s="443">
        <v>3782.5</v>
      </c>
      <c r="F494" s="299" t="s">
        <v>510</v>
      </c>
    </row>
    <row r="495" spans="1:6" x14ac:dyDescent="0.3">
      <c r="A495" s="295" t="s">
        <v>975</v>
      </c>
      <c r="B495" s="296" t="s">
        <v>957</v>
      </c>
      <c r="C495" s="297" t="s">
        <v>773</v>
      </c>
      <c r="D495" s="443">
        <v>0</v>
      </c>
      <c r="E495" s="443">
        <v>3782.5</v>
      </c>
      <c r="F495" s="299" t="s">
        <v>510</v>
      </c>
    </row>
    <row r="496" spans="1:6" x14ac:dyDescent="0.3">
      <c r="A496" s="295" t="s">
        <v>976</v>
      </c>
      <c r="B496" s="296" t="s">
        <v>957</v>
      </c>
      <c r="C496" s="297" t="s">
        <v>773</v>
      </c>
      <c r="D496" s="443">
        <v>0</v>
      </c>
      <c r="E496" s="443">
        <v>3782.5</v>
      </c>
      <c r="F496" s="299" t="s">
        <v>510</v>
      </c>
    </row>
    <row r="497" spans="1:6" x14ac:dyDescent="0.3">
      <c r="A497" s="295" t="s">
        <v>977</v>
      </c>
      <c r="B497" s="296" t="s">
        <v>957</v>
      </c>
      <c r="C497" s="297" t="s">
        <v>773</v>
      </c>
      <c r="D497" s="443">
        <v>0</v>
      </c>
      <c r="E497" s="443">
        <v>3782.5</v>
      </c>
      <c r="F497" s="299" t="s">
        <v>510</v>
      </c>
    </row>
    <row r="498" spans="1:6" x14ac:dyDescent="0.3">
      <c r="A498" s="295" t="s">
        <v>978</v>
      </c>
      <c r="B498" s="296" t="s">
        <v>957</v>
      </c>
      <c r="C498" s="297" t="s">
        <v>773</v>
      </c>
      <c r="D498" s="443">
        <v>0</v>
      </c>
      <c r="E498" s="443">
        <v>3782.5</v>
      </c>
      <c r="F498" s="299" t="s">
        <v>510</v>
      </c>
    </row>
    <row r="499" spans="1:6" x14ac:dyDescent="0.3">
      <c r="A499" s="295" t="s">
        <v>979</v>
      </c>
      <c r="B499" s="296" t="s">
        <v>957</v>
      </c>
      <c r="C499" s="297" t="s">
        <v>773</v>
      </c>
      <c r="D499" s="443">
        <v>0</v>
      </c>
      <c r="E499" s="443">
        <v>5336.93</v>
      </c>
      <c r="F499" s="299" t="s">
        <v>4395</v>
      </c>
    </row>
    <row r="500" spans="1:6" x14ac:dyDescent="0.3">
      <c r="A500" s="295" t="s">
        <v>980</v>
      </c>
      <c r="B500" s="296" t="s">
        <v>957</v>
      </c>
      <c r="C500" s="297" t="s">
        <v>773</v>
      </c>
      <c r="D500" s="443">
        <v>0</v>
      </c>
      <c r="E500" s="443">
        <v>3782.5</v>
      </c>
      <c r="F500" s="299" t="s">
        <v>510</v>
      </c>
    </row>
    <row r="501" spans="1:6" x14ac:dyDescent="0.3">
      <c r="A501" s="295" t="s">
        <v>981</v>
      </c>
      <c r="B501" s="296" t="s">
        <v>957</v>
      </c>
      <c r="C501" s="297" t="s">
        <v>773</v>
      </c>
      <c r="D501" s="443">
        <v>0</v>
      </c>
      <c r="E501" s="443">
        <v>3782.5</v>
      </c>
      <c r="F501" s="299" t="s">
        <v>4395</v>
      </c>
    </row>
    <row r="502" spans="1:6" x14ac:dyDescent="0.3">
      <c r="A502" s="295" t="s">
        <v>982</v>
      </c>
      <c r="B502" s="296" t="s">
        <v>957</v>
      </c>
      <c r="C502" s="297" t="s">
        <v>773</v>
      </c>
      <c r="D502" s="443">
        <v>0</v>
      </c>
      <c r="E502" s="443">
        <v>3782.5</v>
      </c>
      <c r="F502" s="299" t="s">
        <v>4395</v>
      </c>
    </row>
    <row r="503" spans="1:6" x14ac:dyDescent="0.3">
      <c r="A503" s="295" t="s">
        <v>983</v>
      </c>
      <c r="B503" s="296" t="s">
        <v>957</v>
      </c>
      <c r="C503" s="297" t="s">
        <v>773</v>
      </c>
      <c r="D503" s="443">
        <v>0</v>
      </c>
      <c r="E503" s="443">
        <v>3782.5</v>
      </c>
      <c r="F503" s="299" t="s">
        <v>4395</v>
      </c>
    </row>
    <row r="504" spans="1:6" x14ac:dyDescent="0.3">
      <c r="A504" s="295" t="s">
        <v>984</v>
      </c>
      <c r="B504" s="296" t="s">
        <v>957</v>
      </c>
      <c r="C504" s="297" t="s">
        <v>773</v>
      </c>
      <c r="D504" s="443">
        <v>0</v>
      </c>
      <c r="E504" s="443">
        <v>3782.5</v>
      </c>
      <c r="F504" s="299" t="s">
        <v>4395</v>
      </c>
    </row>
    <row r="505" spans="1:6" x14ac:dyDescent="0.3">
      <c r="A505" s="295" t="s">
        <v>985</v>
      </c>
      <c r="B505" s="296" t="s">
        <v>957</v>
      </c>
      <c r="C505" s="297" t="s">
        <v>773</v>
      </c>
      <c r="D505" s="443">
        <v>0</v>
      </c>
      <c r="E505" s="443">
        <v>3782.5</v>
      </c>
      <c r="F505" s="299" t="s">
        <v>4395</v>
      </c>
    </row>
    <row r="506" spans="1:6" x14ac:dyDescent="0.3">
      <c r="A506" s="295" t="s">
        <v>986</v>
      </c>
      <c r="B506" s="296" t="s">
        <v>957</v>
      </c>
      <c r="C506" s="297" t="s">
        <v>773</v>
      </c>
      <c r="D506" s="443">
        <v>0</v>
      </c>
      <c r="E506" s="443">
        <v>3782.5</v>
      </c>
      <c r="F506" s="299" t="s">
        <v>510</v>
      </c>
    </row>
    <row r="507" spans="1:6" x14ac:dyDescent="0.3">
      <c r="A507" s="295" t="s">
        <v>987</v>
      </c>
      <c r="B507" s="296" t="s">
        <v>957</v>
      </c>
      <c r="C507" s="297" t="s">
        <v>773</v>
      </c>
      <c r="D507" s="443">
        <v>0</v>
      </c>
      <c r="E507" s="443">
        <v>3782.5</v>
      </c>
      <c r="F507" s="299" t="s">
        <v>510</v>
      </c>
    </row>
    <row r="508" spans="1:6" x14ac:dyDescent="0.3">
      <c r="A508" s="295" t="s">
        <v>988</v>
      </c>
      <c r="B508" s="296" t="s">
        <v>957</v>
      </c>
      <c r="C508" s="297" t="s">
        <v>773</v>
      </c>
      <c r="D508" s="443">
        <v>0</v>
      </c>
      <c r="E508" s="443">
        <v>3782.5</v>
      </c>
      <c r="F508" s="299" t="s">
        <v>510</v>
      </c>
    </row>
    <row r="509" spans="1:6" x14ac:dyDescent="0.3">
      <c r="A509" s="295" t="s">
        <v>989</v>
      </c>
      <c r="B509" s="296" t="s">
        <v>957</v>
      </c>
      <c r="C509" s="297" t="s">
        <v>773</v>
      </c>
      <c r="D509" s="443">
        <v>0</v>
      </c>
      <c r="E509" s="443">
        <v>3782.5</v>
      </c>
      <c r="F509" s="299" t="s">
        <v>510</v>
      </c>
    </row>
    <row r="510" spans="1:6" x14ac:dyDescent="0.3">
      <c r="A510" s="295" t="s">
        <v>990</v>
      </c>
      <c r="B510" s="296" t="s">
        <v>957</v>
      </c>
      <c r="C510" s="297" t="s">
        <v>773</v>
      </c>
      <c r="D510" s="443">
        <v>0</v>
      </c>
      <c r="E510" s="443">
        <v>5336.93</v>
      </c>
      <c r="F510" s="299" t="s">
        <v>4395</v>
      </c>
    </row>
    <row r="511" spans="1:6" x14ac:dyDescent="0.3">
      <c r="A511" s="295" t="s">
        <v>991</v>
      </c>
      <c r="B511" s="296" t="s">
        <v>957</v>
      </c>
      <c r="C511" s="297" t="s">
        <v>773</v>
      </c>
      <c r="D511" s="443">
        <v>0</v>
      </c>
      <c r="E511" s="443">
        <v>3782.5</v>
      </c>
      <c r="F511" s="299" t="s">
        <v>510</v>
      </c>
    </row>
    <row r="512" spans="1:6" x14ac:dyDescent="0.3">
      <c r="A512" s="295" t="s">
        <v>992</v>
      </c>
      <c r="B512" s="296" t="s">
        <v>957</v>
      </c>
      <c r="C512" s="297" t="s">
        <v>773</v>
      </c>
      <c r="D512" s="443">
        <v>0</v>
      </c>
      <c r="E512" s="443">
        <v>3782.5</v>
      </c>
      <c r="F512" s="299" t="s">
        <v>510</v>
      </c>
    </row>
    <row r="513" spans="1:6" x14ac:dyDescent="0.3">
      <c r="A513" s="295" t="s">
        <v>993</v>
      </c>
      <c r="B513" s="296" t="s">
        <v>957</v>
      </c>
      <c r="C513" s="297" t="s">
        <v>773</v>
      </c>
      <c r="D513" s="443">
        <v>0</v>
      </c>
      <c r="E513" s="443">
        <v>3782.5</v>
      </c>
      <c r="F513" s="299" t="s">
        <v>510</v>
      </c>
    </row>
    <row r="514" spans="1:6" x14ac:dyDescent="0.3">
      <c r="A514" s="295" t="s">
        <v>994</v>
      </c>
      <c r="B514" s="296" t="s">
        <v>957</v>
      </c>
      <c r="C514" s="297" t="s">
        <v>773</v>
      </c>
      <c r="D514" s="443">
        <v>0</v>
      </c>
      <c r="E514" s="443">
        <v>3782.5</v>
      </c>
      <c r="F514" s="299" t="s">
        <v>510</v>
      </c>
    </row>
    <row r="515" spans="1:6" x14ac:dyDescent="0.3">
      <c r="A515" s="295" t="s">
        <v>995</v>
      </c>
      <c r="B515" s="296" t="s">
        <v>957</v>
      </c>
      <c r="C515" s="297" t="s">
        <v>773</v>
      </c>
      <c r="D515" s="443">
        <v>0</v>
      </c>
      <c r="E515" s="443">
        <v>3782.5</v>
      </c>
      <c r="F515" s="299" t="s">
        <v>510</v>
      </c>
    </row>
    <row r="516" spans="1:6" x14ac:dyDescent="0.3">
      <c r="A516" s="295" t="s">
        <v>996</v>
      </c>
      <c r="B516" s="296" t="s">
        <v>957</v>
      </c>
      <c r="C516" s="297" t="s">
        <v>773</v>
      </c>
      <c r="D516" s="443">
        <v>0</v>
      </c>
      <c r="E516" s="443">
        <v>3782.5</v>
      </c>
      <c r="F516" s="299" t="s">
        <v>510</v>
      </c>
    </row>
    <row r="517" spans="1:6" x14ac:dyDescent="0.3">
      <c r="A517" s="295" t="s">
        <v>997</v>
      </c>
      <c r="B517" s="296" t="s">
        <v>957</v>
      </c>
      <c r="C517" s="297" t="s">
        <v>773</v>
      </c>
      <c r="D517" s="443">
        <v>0</v>
      </c>
      <c r="E517" s="443">
        <v>3782.5</v>
      </c>
      <c r="F517" s="299" t="s">
        <v>510</v>
      </c>
    </row>
    <row r="518" spans="1:6" x14ac:dyDescent="0.3">
      <c r="A518" s="295" t="s">
        <v>998</v>
      </c>
      <c r="B518" s="296" t="s">
        <v>957</v>
      </c>
      <c r="C518" s="297" t="s">
        <v>773</v>
      </c>
      <c r="D518" s="443">
        <v>0</v>
      </c>
      <c r="E518" s="443">
        <v>3782.5</v>
      </c>
      <c r="F518" s="299" t="s">
        <v>510</v>
      </c>
    </row>
    <row r="519" spans="1:6" x14ac:dyDescent="0.3">
      <c r="A519" s="295" t="s">
        <v>999</v>
      </c>
      <c r="B519" s="296" t="s">
        <v>957</v>
      </c>
      <c r="C519" s="297" t="s">
        <v>773</v>
      </c>
      <c r="D519" s="443">
        <v>0</v>
      </c>
      <c r="E519" s="443">
        <v>3782.5</v>
      </c>
      <c r="F519" s="299" t="s">
        <v>510</v>
      </c>
    </row>
    <row r="520" spans="1:6" x14ac:dyDescent="0.3">
      <c r="A520" s="295" t="s">
        <v>1000</v>
      </c>
      <c r="B520" s="296" t="s">
        <v>957</v>
      </c>
      <c r="C520" s="297" t="s">
        <v>773</v>
      </c>
      <c r="D520" s="443">
        <v>0</v>
      </c>
      <c r="E520" s="443">
        <v>14487.85</v>
      </c>
      <c r="F520" s="299" t="s">
        <v>510</v>
      </c>
    </row>
    <row r="521" spans="1:6" x14ac:dyDescent="0.3">
      <c r="A521" s="295" t="s">
        <v>1001</v>
      </c>
      <c r="B521" s="296" t="s">
        <v>957</v>
      </c>
      <c r="C521" s="297" t="s">
        <v>773</v>
      </c>
      <c r="D521" s="443">
        <v>0</v>
      </c>
      <c r="E521" s="443">
        <v>5336.93</v>
      </c>
      <c r="F521" s="299" t="s">
        <v>4395</v>
      </c>
    </row>
    <row r="522" spans="1:6" x14ac:dyDescent="0.3">
      <c r="A522" s="295" t="s">
        <v>1002</v>
      </c>
      <c r="B522" s="296" t="s">
        <v>957</v>
      </c>
      <c r="C522" s="297" t="s">
        <v>773</v>
      </c>
      <c r="D522" s="443">
        <v>0</v>
      </c>
      <c r="E522" s="443">
        <v>31173.200000000001</v>
      </c>
      <c r="F522" s="299" t="s">
        <v>510</v>
      </c>
    </row>
    <row r="523" spans="1:6" x14ac:dyDescent="0.3">
      <c r="A523" s="295" t="s">
        <v>1003</v>
      </c>
      <c r="B523" s="296" t="s">
        <v>957</v>
      </c>
      <c r="C523" s="297" t="s">
        <v>773</v>
      </c>
      <c r="D523" s="443">
        <v>0</v>
      </c>
      <c r="E523" s="443">
        <v>5171.41</v>
      </c>
      <c r="F523" s="299" t="s">
        <v>4395</v>
      </c>
    </row>
    <row r="524" spans="1:6" x14ac:dyDescent="0.3">
      <c r="A524" s="295" t="s">
        <v>1004</v>
      </c>
      <c r="B524" s="296" t="s">
        <v>957</v>
      </c>
      <c r="C524" s="297" t="s">
        <v>773</v>
      </c>
      <c r="D524" s="443">
        <v>0</v>
      </c>
      <c r="E524" s="443">
        <v>6682.52</v>
      </c>
      <c r="F524" s="299" t="s">
        <v>4395</v>
      </c>
    </row>
    <row r="525" spans="1:6" x14ac:dyDescent="0.3">
      <c r="A525" s="295" t="s">
        <v>1005</v>
      </c>
      <c r="B525" s="296" t="s">
        <v>957</v>
      </c>
      <c r="C525" s="297" t="s">
        <v>773</v>
      </c>
      <c r="D525" s="443">
        <v>0</v>
      </c>
      <c r="E525" s="443">
        <v>6309.35</v>
      </c>
      <c r="F525" s="299" t="s">
        <v>4395</v>
      </c>
    </row>
    <row r="526" spans="1:6" x14ac:dyDescent="0.3">
      <c r="A526" s="295" t="s">
        <v>1006</v>
      </c>
      <c r="B526" s="296" t="s">
        <v>957</v>
      </c>
      <c r="C526" s="297" t="s">
        <v>773</v>
      </c>
      <c r="D526" s="443">
        <v>0</v>
      </c>
      <c r="E526" s="443">
        <v>6309.35</v>
      </c>
      <c r="F526" s="299" t="s">
        <v>4395</v>
      </c>
    </row>
    <row r="527" spans="1:6" x14ac:dyDescent="0.3">
      <c r="A527" s="295" t="s">
        <v>1007</v>
      </c>
      <c r="B527" s="296" t="s">
        <v>957</v>
      </c>
      <c r="C527" s="297" t="s">
        <v>773</v>
      </c>
      <c r="D527" s="443">
        <v>0</v>
      </c>
      <c r="E527" s="443">
        <v>8984.36</v>
      </c>
      <c r="F527" s="299" t="s">
        <v>4395</v>
      </c>
    </row>
    <row r="528" spans="1:6" x14ac:dyDescent="0.3">
      <c r="A528" s="295" t="s">
        <v>1008</v>
      </c>
      <c r="B528" s="296" t="s">
        <v>1009</v>
      </c>
      <c r="C528" s="297" t="s">
        <v>773</v>
      </c>
      <c r="D528" s="443">
        <v>0</v>
      </c>
      <c r="E528" s="443">
        <v>31049</v>
      </c>
      <c r="F528" s="298" t="s">
        <v>4395</v>
      </c>
    </row>
    <row r="529" spans="1:6" x14ac:dyDescent="0.3">
      <c r="A529" s="295" t="s">
        <v>1010</v>
      </c>
      <c r="B529" s="296" t="s">
        <v>1009</v>
      </c>
      <c r="C529" s="297" t="s">
        <v>773</v>
      </c>
      <c r="D529" s="443">
        <v>0</v>
      </c>
      <c r="E529" s="443">
        <v>17709.34</v>
      </c>
      <c r="F529" s="298" t="s">
        <v>4395</v>
      </c>
    </row>
    <row r="530" spans="1:6" x14ac:dyDescent="0.3">
      <c r="A530" s="295" t="s">
        <v>1011</v>
      </c>
      <c r="B530" s="296" t="s">
        <v>1009</v>
      </c>
      <c r="C530" s="297" t="s">
        <v>773</v>
      </c>
      <c r="D530" s="443">
        <v>0</v>
      </c>
      <c r="E530" s="443">
        <v>20808.12</v>
      </c>
      <c r="F530" s="298" t="s">
        <v>4395</v>
      </c>
    </row>
    <row r="531" spans="1:6" x14ac:dyDescent="0.3">
      <c r="A531" s="295" t="s">
        <v>1012</v>
      </c>
      <c r="B531" s="296" t="s">
        <v>1009</v>
      </c>
      <c r="C531" s="297" t="s">
        <v>773</v>
      </c>
      <c r="D531" s="443">
        <v>0</v>
      </c>
      <c r="E531" s="443">
        <v>20808.12</v>
      </c>
      <c r="F531" s="298" t="s">
        <v>4395</v>
      </c>
    </row>
    <row r="532" spans="1:6" x14ac:dyDescent="0.3">
      <c r="A532" s="295" t="s">
        <v>1013</v>
      </c>
      <c r="B532" s="296" t="s">
        <v>1009</v>
      </c>
      <c r="C532" s="297" t="s">
        <v>773</v>
      </c>
      <c r="D532" s="443">
        <v>0</v>
      </c>
      <c r="E532" s="443">
        <v>26942.84</v>
      </c>
      <c r="F532" s="298" t="s">
        <v>4395</v>
      </c>
    </row>
    <row r="533" spans="1:6" x14ac:dyDescent="0.3">
      <c r="A533" s="295" t="s">
        <v>1014</v>
      </c>
      <c r="B533" s="296" t="s">
        <v>1009</v>
      </c>
      <c r="C533" s="297" t="s">
        <v>773</v>
      </c>
      <c r="D533" s="443">
        <v>0</v>
      </c>
      <c r="E533" s="443">
        <v>7619.69</v>
      </c>
      <c r="F533" s="298" t="s">
        <v>4395</v>
      </c>
    </row>
    <row r="534" spans="1:6" x14ac:dyDescent="0.3">
      <c r="A534" s="295" t="s">
        <v>1015</v>
      </c>
      <c r="B534" s="296" t="s">
        <v>1009</v>
      </c>
      <c r="C534" s="297" t="s">
        <v>773</v>
      </c>
      <c r="D534" s="443">
        <v>0</v>
      </c>
      <c r="E534" s="443">
        <v>7619.69</v>
      </c>
      <c r="F534" s="298" t="s">
        <v>4395</v>
      </c>
    </row>
    <row r="535" spans="1:6" x14ac:dyDescent="0.3">
      <c r="A535" s="295" t="s">
        <v>1016</v>
      </c>
      <c r="B535" s="296" t="s">
        <v>1009</v>
      </c>
      <c r="C535" s="297" t="s">
        <v>773</v>
      </c>
      <c r="D535" s="443">
        <v>0</v>
      </c>
      <c r="E535" s="443">
        <v>13943.83</v>
      </c>
      <c r="F535" s="298" t="s">
        <v>4395</v>
      </c>
    </row>
    <row r="536" spans="1:6" x14ac:dyDescent="0.3">
      <c r="A536" s="295" t="s">
        <v>1017</v>
      </c>
      <c r="B536" s="296" t="s">
        <v>1009</v>
      </c>
      <c r="C536" s="297" t="s">
        <v>773</v>
      </c>
      <c r="D536" s="443">
        <v>0</v>
      </c>
      <c r="E536" s="443">
        <v>13943.83</v>
      </c>
      <c r="F536" s="298" t="s">
        <v>4395</v>
      </c>
    </row>
    <row r="537" spans="1:6" x14ac:dyDescent="0.3">
      <c r="A537" s="295" t="s">
        <v>1018</v>
      </c>
      <c r="B537" s="296" t="s">
        <v>1009</v>
      </c>
      <c r="C537" s="297" t="s">
        <v>773</v>
      </c>
      <c r="D537" s="443">
        <v>0</v>
      </c>
      <c r="E537" s="443">
        <v>13943.83</v>
      </c>
      <c r="F537" s="298" t="s">
        <v>4395</v>
      </c>
    </row>
    <row r="538" spans="1:6" x14ac:dyDescent="0.3">
      <c r="A538" s="295" t="s">
        <v>1019</v>
      </c>
      <c r="B538" s="296" t="s">
        <v>1009</v>
      </c>
      <c r="C538" s="297" t="s">
        <v>773</v>
      </c>
      <c r="D538" s="443">
        <v>0</v>
      </c>
      <c r="E538" s="443">
        <v>13607.96</v>
      </c>
      <c r="F538" s="298" t="s">
        <v>4395</v>
      </c>
    </row>
    <row r="539" spans="1:6" x14ac:dyDescent="0.3">
      <c r="A539" s="295" t="s">
        <v>1020</v>
      </c>
      <c r="B539" s="296" t="s">
        <v>1009</v>
      </c>
      <c r="C539" s="297" t="s">
        <v>773</v>
      </c>
      <c r="D539" s="443">
        <v>0</v>
      </c>
      <c r="E539" s="443">
        <v>10518.92</v>
      </c>
      <c r="F539" s="298" t="s">
        <v>4395</v>
      </c>
    </row>
    <row r="540" spans="1:6" x14ac:dyDescent="0.3">
      <c r="A540" s="295" t="s">
        <v>1021</v>
      </c>
      <c r="B540" s="296" t="s">
        <v>1009</v>
      </c>
      <c r="C540" s="297" t="s">
        <v>773</v>
      </c>
      <c r="D540" s="443">
        <v>0</v>
      </c>
      <c r="E540" s="443">
        <v>11857.18</v>
      </c>
      <c r="F540" s="298" t="s">
        <v>4395</v>
      </c>
    </row>
    <row r="541" spans="1:6" x14ac:dyDescent="0.3">
      <c r="A541" s="295" t="s">
        <v>1022</v>
      </c>
      <c r="B541" s="296" t="s">
        <v>1009</v>
      </c>
      <c r="C541" s="297" t="s">
        <v>773</v>
      </c>
      <c r="D541" s="443">
        <v>0</v>
      </c>
      <c r="E541" s="443">
        <v>10082.6</v>
      </c>
      <c r="F541" s="298" t="s">
        <v>4395</v>
      </c>
    </row>
    <row r="542" spans="1:6" x14ac:dyDescent="0.3">
      <c r="A542" s="295" t="s">
        <v>1023</v>
      </c>
      <c r="B542" s="296" t="s">
        <v>1009</v>
      </c>
      <c r="C542" s="297" t="s">
        <v>773</v>
      </c>
      <c r="D542" s="443">
        <v>0</v>
      </c>
      <c r="E542" s="443">
        <v>17709.34</v>
      </c>
      <c r="F542" s="298" t="s">
        <v>4395</v>
      </c>
    </row>
    <row r="543" spans="1:6" x14ac:dyDescent="0.3">
      <c r="A543" s="295" t="s">
        <v>1024</v>
      </c>
      <c r="B543" s="296" t="s">
        <v>1025</v>
      </c>
      <c r="C543" s="297" t="s">
        <v>773</v>
      </c>
      <c r="D543" s="443">
        <v>0</v>
      </c>
      <c r="E543" s="443">
        <v>6870.25</v>
      </c>
      <c r="F543" s="298" t="s">
        <v>4395</v>
      </c>
    </row>
    <row r="544" spans="1:6" x14ac:dyDescent="0.3">
      <c r="A544" s="295" t="s">
        <v>1026</v>
      </c>
      <c r="B544" s="296" t="s">
        <v>1025</v>
      </c>
      <c r="C544" s="297" t="s">
        <v>773</v>
      </c>
      <c r="D544" s="443">
        <v>0</v>
      </c>
      <c r="E544" s="443">
        <v>6870.25</v>
      </c>
      <c r="F544" s="298" t="s">
        <v>4395</v>
      </c>
    </row>
    <row r="545" spans="1:6" x14ac:dyDescent="0.3">
      <c r="A545" s="295" t="s">
        <v>1027</v>
      </c>
      <c r="B545" s="296" t="s">
        <v>1025</v>
      </c>
      <c r="C545" s="297" t="s">
        <v>773</v>
      </c>
      <c r="D545" s="443">
        <v>0</v>
      </c>
      <c r="E545" s="443">
        <v>6870.25</v>
      </c>
      <c r="F545" s="298" t="s">
        <v>4395</v>
      </c>
    </row>
    <row r="546" spans="1:6" x14ac:dyDescent="0.3">
      <c r="A546" s="295" t="s">
        <v>1028</v>
      </c>
      <c r="B546" s="296" t="s">
        <v>1025</v>
      </c>
      <c r="C546" s="297" t="s">
        <v>773</v>
      </c>
      <c r="D546" s="443">
        <v>0</v>
      </c>
      <c r="E546" s="443">
        <v>6870.25</v>
      </c>
      <c r="F546" s="298" t="s">
        <v>4395</v>
      </c>
    </row>
    <row r="547" spans="1:6" x14ac:dyDescent="0.3">
      <c r="A547" s="295" t="s">
        <v>1029</v>
      </c>
      <c r="B547" s="296" t="s">
        <v>1025</v>
      </c>
      <c r="C547" s="297" t="s">
        <v>773</v>
      </c>
      <c r="D547" s="443">
        <v>0</v>
      </c>
      <c r="E547" s="443">
        <v>6870.25</v>
      </c>
      <c r="F547" s="298" t="s">
        <v>4395</v>
      </c>
    </row>
    <row r="548" spans="1:6" x14ac:dyDescent="0.3">
      <c r="A548" s="295" t="s">
        <v>1030</v>
      </c>
      <c r="B548" s="296" t="s">
        <v>1025</v>
      </c>
      <c r="C548" s="297" t="s">
        <v>773</v>
      </c>
      <c r="D548" s="443">
        <v>0</v>
      </c>
      <c r="E548" s="443">
        <v>6870.25</v>
      </c>
      <c r="F548" s="298" t="s">
        <v>4395</v>
      </c>
    </row>
    <row r="549" spans="1:6" x14ac:dyDescent="0.3">
      <c r="A549" s="295" t="s">
        <v>1031</v>
      </c>
      <c r="B549" s="296" t="s">
        <v>1025</v>
      </c>
      <c r="C549" s="297" t="s">
        <v>773</v>
      </c>
      <c r="D549" s="443">
        <v>0</v>
      </c>
      <c r="E549" s="443">
        <v>6870.25</v>
      </c>
      <c r="F549" s="298" t="s">
        <v>4395</v>
      </c>
    </row>
    <row r="550" spans="1:6" x14ac:dyDescent="0.3">
      <c r="A550" s="295" t="s">
        <v>1032</v>
      </c>
      <c r="B550" s="296" t="s">
        <v>1025</v>
      </c>
      <c r="C550" s="297" t="s">
        <v>773</v>
      </c>
      <c r="D550" s="443">
        <v>0</v>
      </c>
      <c r="E550" s="443">
        <v>6870.25</v>
      </c>
      <c r="F550" s="298" t="s">
        <v>4395</v>
      </c>
    </row>
    <row r="551" spans="1:6" x14ac:dyDescent="0.3">
      <c r="A551" s="295" t="s">
        <v>1033</v>
      </c>
      <c r="B551" s="296" t="s">
        <v>1025</v>
      </c>
      <c r="C551" s="297" t="s">
        <v>773</v>
      </c>
      <c r="D551" s="443">
        <v>0</v>
      </c>
      <c r="E551" s="443">
        <v>6870.25</v>
      </c>
      <c r="F551" s="298" t="s">
        <v>4395</v>
      </c>
    </row>
    <row r="552" spans="1:6" x14ac:dyDescent="0.3">
      <c r="A552" s="295" t="s">
        <v>1034</v>
      </c>
      <c r="B552" s="296" t="s">
        <v>1025</v>
      </c>
      <c r="C552" s="297" t="s">
        <v>773</v>
      </c>
      <c r="D552" s="443">
        <v>0</v>
      </c>
      <c r="E552" s="443">
        <v>6870.25</v>
      </c>
      <c r="F552" s="298" t="s">
        <v>4395</v>
      </c>
    </row>
    <row r="553" spans="1:6" x14ac:dyDescent="0.3">
      <c r="A553" s="295" t="s">
        <v>1035</v>
      </c>
      <c r="B553" s="296" t="s">
        <v>1025</v>
      </c>
      <c r="C553" s="297" t="s">
        <v>773</v>
      </c>
      <c r="D553" s="443">
        <v>0</v>
      </c>
      <c r="E553" s="443">
        <v>6870.25</v>
      </c>
      <c r="F553" s="298" t="s">
        <v>4395</v>
      </c>
    </row>
    <row r="554" spans="1:6" x14ac:dyDescent="0.3">
      <c r="A554" s="295" t="s">
        <v>1036</v>
      </c>
      <c r="B554" s="296" t="s">
        <v>1025</v>
      </c>
      <c r="C554" s="297" t="s">
        <v>773</v>
      </c>
      <c r="D554" s="443">
        <v>0</v>
      </c>
      <c r="E554" s="443">
        <v>6870.25</v>
      </c>
      <c r="F554" s="298" t="s">
        <v>4395</v>
      </c>
    </row>
    <row r="555" spans="1:6" x14ac:dyDescent="0.3">
      <c r="A555" s="295" t="s">
        <v>1037</v>
      </c>
      <c r="B555" s="296" t="s">
        <v>1025</v>
      </c>
      <c r="C555" s="297" t="s">
        <v>773</v>
      </c>
      <c r="D555" s="443">
        <v>0</v>
      </c>
      <c r="E555" s="443">
        <v>6870.25</v>
      </c>
      <c r="F555" s="298" t="s">
        <v>4395</v>
      </c>
    </row>
    <row r="556" spans="1:6" x14ac:dyDescent="0.3">
      <c r="A556" s="295" t="s">
        <v>1038</v>
      </c>
      <c r="B556" s="296" t="s">
        <v>1025</v>
      </c>
      <c r="C556" s="297" t="s">
        <v>773</v>
      </c>
      <c r="D556" s="443">
        <v>0</v>
      </c>
      <c r="E556" s="443">
        <v>6870.25</v>
      </c>
      <c r="F556" s="298" t="s">
        <v>4395</v>
      </c>
    </row>
    <row r="557" spans="1:6" x14ac:dyDescent="0.3">
      <c r="A557" s="295" t="s">
        <v>1039</v>
      </c>
      <c r="B557" s="296" t="s">
        <v>1025</v>
      </c>
      <c r="C557" s="297" t="s">
        <v>773</v>
      </c>
      <c r="D557" s="443">
        <v>0</v>
      </c>
      <c r="E557" s="443">
        <v>6870.25</v>
      </c>
      <c r="F557" s="298" t="s">
        <v>4395</v>
      </c>
    </row>
    <row r="558" spans="1:6" x14ac:dyDescent="0.3">
      <c r="A558" s="295" t="s">
        <v>1040</v>
      </c>
      <c r="B558" s="296" t="s">
        <v>1025</v>
      </c>
      <c r="C558" s="297" t="s">
        <v>773</v>
      </c>
      <c r="D558" s="443">
        <v>0</v>
      </c>
      <c r="E558" s="443">
        <v>6870.25</v>
      </c>
      <c r="F558" s="298" t="s">
        <v>4395</v>
      </c>
    </row>
    <row r="559" spans="1:6" x14ac:dyDescent="0.3">
      <c r="A559" s="295" t="s">
        <v>1041</v>
      </c>
      <c r="B559" s="296" t="s">
        <v>1025</v>
      </c>
      <c r="C559" s="297" t="s">
        <v>773</v>
      </c>
      <c r="D559" s="443">
        <v>0</v>
      </c>
      <c r="E559" s="443">
        <v>6870.25</v>
      </c>
      <c r="F559" s="298" t="s">
        <v>4395</v>
      </c>
    </row>
    <row r="560" spans="1:6" x14ac:dyDescent="0.3">
      <c r="A560" s="295" t="s">
        <v>1042</v>
      </c>
      <c r="B560" s="296" t="s">
        <v>1025</v>
      </c>
      <c r="C560" s="297" t="s">
        <v>773</v>
      </c>
      <c r="D560" s="443">
        <v>0</v>
      </c>
      <c r="E560" s="443">
        <v>6870.25</v>
      </c>
      <c r="F560" s="298" t="s">
        <v>4395</v>
      </c>
    </row>
    <row r="561" spans="1:6" x14ac:dyDescent="0.3">
      <c r="A561" s="295" t="s">
        <v>1043</v>
      </c>
      <c r="B561" s="296" t="s">
        <v>1025</v>
      </c>
      <c r="C561" s="297" t="s">
        <v>773</v>
      </c>
      <c r="D561" s="443">
        <v>0</v>
      </c>
      <c r="E561" s="443">
        <v>6870.25</v>
      </c>
      <c r="F561" s="298" t="s">
        <v>4395</v>
      </c>
    </row>
    <row r="562" spans="1:6" x14ac:dyDescent="0.3">
      <c r="A562" s="295" t="s">
        <v>1044</v>
      </c>
      <c r="B562" s="296" t="s">
        <v>1025</v>
      </c>
      <c r="C562" s="297" t="s">
        <v>773</v>
      </c>
      <c r="D562" s="443">
        <v>0</v>
      </c>
      <c r="E562" s="443">
        <v>6870.25</v>
      </c>
      <c r="F562" s="298" t="s">
        <v>4395</v>
      </c>
    </row>
    <row r="563" spans="1:6" x14ac:dyDescent="0.3">
      <c r="A563" s="295" t="s">
        <v>1045</v>
      </c>
      <c r="B563" s="296" t="s">
        <v>1046</v>
      </c>
      <c r="C563" s="297" t="s">
        <v>773</v>
      </c>
      <c r="D563" s="443">
        <v>0</v>
      </c>
      <c r="E563" s="443">
        <v>2799</v>
      </c>
      <c r="F563" s="298" t="s">
        <v>4395</v>
      </c>
    </row>
    <row r="564" spans="1:6" x14ac:dyDescent="0.3">
      <c r="A564" s="295" t="s">
        <v>1047</v>
      </c>
      <c r="B564" s="296" t="s">
        <v>1046</v>
      </c>
      <c r="C564" s="297" t="s">
        <v>773</v>
      </c>
      <c r="D564" s="443">
        <v>0</v>
      </c>
      <c r="E564" s="443">
        <v>3719</v>
      </c>
      <c r="F564" s="298" t="s">
        <v>4395</v>
      </c>
    </row>
    <row r="565" spans="1:6" x14ac:dyDescent="0.3">
      <c r="A565" s="295" t="s">
        <v>1048</v>
      </c>
      <c r="B565" s="296" t="s">
        <v>1046</v>
      </c>
      <c r="C565" s="297" t="s">
        <v>773</v>
      </c>
      <c r="D565" s="443">
        <v>0</v>
      </c>
      <c r="E565" s="443">
        <v>899</v>
      </c>
      <c r="F565" s="298" t="s">
        <v>4395</v>
      </c>
    </row>
    <row r="566" spans="1:6" x14ac:dyDescent="0.3">
      <c r="A566" s="295" t="s">
        <v>1049</v>
      </c>
      <c r="B566" s="296" t="s">
        <v>1046</v>
      </c>
      <c r="C566" s="297" t="s">
        <v>773</v>
      </c>
      <c r="D566" s="443">
        <v>0</v>
      </c>
      <c r="E566" s="443">
        <v>749</v>
      </c>
      <c r="F566" s="298" t="s">
        <v>4395</v>
      </c>
    </row>
    <row r="567" spans="1:6" x14ac:dyDescent="0.3">
      <c r="A567" s="295" t="s">
        <v>1050</v>
      </c>
      <c r="B567" s="296" t="s">
        <v>1046</v>
      </c>
      <c r="C567" s="297" t="s">
        <v>773</v>
      </c>
      <c r="D567" s="443">
        <v>0</v>
      </c>
      <c r="E567" s="443">
        <v>849</v>
      </c>
      <c r="F567" s="298" t="s">
        <v>510</v>
      </c>
    </row>
    <row r="568" spans="1:6" x14ac:dyDescent="0.3">
      <c r="A568" s="295" t="s">
        <v>1051</v>
      </c>
      <c r="B568" s="296" t="s">
        <v>1046</v>
      </c>
      <c r="C568" s="297" t="s">
        <v>773</v>
      </c>
      <c r="D568" s="443">
        <v>0</v>
      </c>
      <c r="E568" s="443">
        <v>4289</v>
      </c>
      <c r="F568" s="298" t="s">
        <v>4395</v>
      </c>
    </row>
    <row r="569" spans="1:6" x14ac:dyDescent="0.3">
      <c r="A569" s="295" t="s">
        <v>1052</v>
      </c>
      <c r="B569" s="296" t="s">
        <v>1046</v>
      </c>
      <c r="C569" s="297" t="s">
        <v>773</v>
      </c>
      <c r="D569" s="443">
        <v>0</v>
      </c>
      <c r="E569" s="443">
        <v>7949</v>
      </c>
      <c r="F569" s="298" t="s">
        <v>4395</v>
      </c>
    </row>
    <row r="570" spans="1:6" x14ac:dyDescent="0.3">
      <c r="A570" s="295" t="s">
        <v>1053</v>
      </c>
      <c r="B570" s="296" t="s">
        <v>1046</v>
      </c>
      <c r="C570" s="297" t="s">
        <v>773</v>
      </c>
      <c r="D570" s="443">
        <v>0</v>
      </c>
      <c r="E570" s="443">
        <v>7499</v>
      </c>
      <c r="F570" s="298" t="s">
        <v>4395</v>
      </c>
    </row>
    <row r="571" spans="1:6" x14ac:dyDescent="0.3">
      <c r="A571" s="295" t="s">
        <v>1054</v>
      </c>
      <c r="B571" s="296" t="s">
        <v>1046</v>
      </c>
      <c r="C571" s="297" t="s">
        <v>773</v>
      </c>
      <c r="D571" s="443">
        <v>0</v>
      </c>
      <c r="E571" s="443">
        <v>6998</v>
      </c>
      <c r="F571" s="298" t="s">
        <v>4395</v>
      </c>
    </row>
    <row r="572" spans="1:6" x14ac:dyDescent="0.3">
      <c r="A572" s="295" t="s">
        <v>1055</v>
      </c>
      <c r="B572" s="296" t="s">
        <v>1046</v>
      </c>
      <c r="C572" s="297" t="s">
        <v>773</v>
      </c>
      <c r="D572" s="443">
        <v>0</v>
      </c>
      <c r="E572" s="443">
        <v>1961.4</v>
      </c>
      <c r="F572" s="298" t="s">
        <v>4395</v>
      </c>
    </row>
    <row r="573" spans="1:6" x14ac:dyDescent="0.3">
      <c r="A573" s="295" t="s">
        <v>1056</v>
      </c>
      <c r="B573" s="296" t="s">
        <v>1046</v>
      </c>
      <c r="C573" s="297" t="s">
        <v>773</v>
      </c>
      <c r="D573" s="443">
        <v>0</v>
      </c>
      <c r="E573" s="443">
        <v>4419.1400000000003</v>
      </c>
      <c r="F573" s="298" t="s">
        <v>4395</v>
      </c>
    </row>
    <row r="574" spans="1:6" x14ac:dyDescent="0.3">
      <c r="A574" s="295" t="s">
        <v>1057</v>
      </c>
      <c r="B574" s="296" t="s">
        <v>1046</v>
      </c>
      <c r="C574" s="297" t="s">
        <v>773</v>
      </c>
      <c r="D574" s="443">
        <v>0</v>
      </c>
      <c r="E574" s="443">
        <v>2399</v>
      </c>
      <c r="F574" s="298" t="s">
        <v>4395</v>
      </c>
    </row>
    <row r="575" spans="1:6" x14ac:dyDescent="0.3">
      <c r="A575" s="295" t="s">
        <v>1058</v>
      </c>
      <c r="B575" s="296" t="s">
        <v>1046</v>
      </c>
      <c r="C575" s="297" t="s">
        <v>773</v>
      </c>
      <c r="D575" s="443">
        <v>0</v>
      </c>
      <c r="E575" s="443">
        <v>4949</v>
      </c>
      <c r="F575" s="298" t="s">
        <v>4395</v>
      </c>
    </row>
    <row r="576" spans="1:6" x14ac:dyDescent="0.3">
      <c r="A576" s="295" t="s">
        <v>1059</v>
      </c>
      <c r="B576" s="296" t="s">
        <v>1046</v>
      </c>
      <c r="C576" s="297" t="s">
        <v>773</v>
      </c>
      <c r="D576" s="443">
        <v>0</v>
      </c>
      <c r="E576" s="443">
        <v>1443.57</v>
      </c>
      <c r="F576" s="298" t="s">
        <v>4395</v>
      </c>
    </row>
    <row r="577" spans="1:6" x14ac:dyDescent="0.3">
      <c r="A577" s="295" t="s">
        <v>1060</v>
      </c>
      <c r="B577" s="296" t="s">
        <v>1046</v>
      </c>
      <c r="C577" s="297" t="s">
        <v>773</v>
      </c>
      <c r="D577" s="443">
        <v>637.43999999999994</v>
      </c>
      <c r="E577" s="443">
        <v>7349.8499999999958</v>
      </c>
      <c r="F577" s="298" t="s">
        <v>4395</v>
      </c>
    </row>
    <row r="578" spans="1:6" x14ac:dyDescent="0.3">
      <c r="A578" s="295" t="s">
        <v>1061</v>
      </c>
      <c r="B578" s="296" t="s">
        <v>1046</v>
      </c>
      <c r="C578" s="297" t="s">
        <v>773</v>
      </c>
      <c r="D578" s="443">
        <v>0</v>
      </c>
      <c r="E578" s="443">
        <v>3449</v>
      </c>
      <c r="F578" s="298" t="s">
        <v>4395</v>
      </c>
    </row>
    <row r="579" spans="1:6" x14ac:dyDescent="0.3">
      <c r="A579" s="295" t="s">
        <v>1062</v>
      </c>
      <c r="B579" s="296" t="s">
        <v>1046</v>
      </c>
      <c r="C579" s="297" t="s">
        <v>773</v>
      </c>
      <c r="D579" s="443">
        <v>0</v>
      </c>
      <c r="E579" s="443">
        <v>3449</v>
      </c>
      <c r="F579" s="298" t="s">
        <v>4395</v>
      </c>
    </row>
    <row r="580" spans="1:6" x14ac:dyDescent="0.3">
      <c r="A580" s="295" t="s">
        <v>1063</v>
      </c>
      <c r="B580" s="296" t="s">
        <v>1046</v>
      </c>
      <c r="C580" s="297" t="s">
        <v>773</v>
      </c>
      <c r="D580" s="443">
        <v>0</v>
      </c>
      <c r="E580" s="443">
        <v>4466.75</v>
      </c>
      <c r="F580" s="298" t="s">
        <v>4395</v>
      </c>
    </row>
    <row r="581" spans="1:6" x14ac:dyDescent="0.3">
      <c r="A581" s="295" t="s">
        <v>1064</v>
      </c>
      <c r="B581" s="296" t="s">
        <v>1046</v>
      </c>
      <c r="C581" s="297" t="s">
        <v>773</v>
      </c>
      <c r="D581" s="443">
        <v>0</v>
      </c>
      <c r="E581" s="443">
        <v>4466.75</v>
      </c>
      <c r="F581" s="298" t="s">
        <v>4395</v>
      </c>
    </row>
    <row r="582" spans="1:6" x14ac:dyDescent="0.3">
      <c r="A582" s="295" t="s">
        <v>1065</v>
      </c>
      <c r="B582" s="296" t="s">
        <v>1046</v>
      </c>
      <c r="C582" s="297" t="s">
        <v>773</v>
      </c>
      <c r="D582" s="443">
        <v>0</v>
      </c>
      <c r="E582" s="443">
        <v>4466.75</v>
      </c>
      <c r="F582" s="298" t="s">
        <v>4395</v>
      </c>
    </row>
    <row r="583" spans="1:6" x14ac:dyDescent="0.3">
      <c r="A583" s="295" t="s">
        <v>1066</v>
      </c>
      <c r="B583" s="296" t="s">
        <v>1046</v>
      </c>
      <c r="C583" s="297" t="s">
        <v>773</v>
      </c>
      <c r="D583" s="443">
        <v>0</v>
      </c>
      <c r="E583" s="443">
        <v>4466.75</v>
      </c>
      <c r="F583" s="298" t="s">
        <v>4395</v>
      </c>
    </row>
    <row r="584" spans="1:6" x14ac:dyDescent="0.3">
      <c r="A584" s="295" t="s">
        <v>1067</v>
      </c>
      <c r="B584" s="296" t="s">
        <v>1046</v>
      </c>
      <c r="C584" s="297" t="s">
        <v>773</v>
      </c>
      <c r="D584" s="443">
        <v>0</v>
      </c>
      <c r="E584" s="443">
        <v>4466.75</v>
      </c>
      <c r="F584" s="298" t="s">
        <v>4395</v>
      </c>
    </row>
    <row r="585" spans="1:6" x14ac:dyDescent="0.3">
      <c r="A585" s="295" t="s">
        <v>1068</v>
      </c>
      <c r="B585" s="296" t="s">
        <v>1046</v>
      </c>
      <c r="C585" s="297" t="s">
        <v>773</v>
      </c>
      <c r="D585" s="443">
        <v>0</v>
      </c>
      <c r="E585" s="443">
        <v>1199</v>
      </c>
      <c r="F585" s="298" t="s">
        <v>4395</v>
      </c>
    </row>
    <row r="586" spans="1:6" x14ac:dyDescent="0.3">
      <c r="A586" s="295" t="s">
        <v>1069</v>
      </c>
      <c r="B586" s="296" t="s">
        <v>1046</v>
      </c>
      <c r="C586" s="297" t="s">
        <v>773</v>
      </c>
      <c r="D586" s="443">
        <v>0</v>
      </c>
      <c r="E586" s="443">
        <v>8989</v>
      </c>
      <c r="F586" s="298" t="s">
        <v>4395</v>
      </c>
    </row>
    <row r="587" spans="1:6" x14ac:dyDescent="0.3">
      <c r="A587" s="295" t="s">
        <v>1070</v>
      </c>
      <c r="B587" s="296" t="s">
        <v>1046</v>
      </c>
      <c r="C587" s="297" t="s">
        <v>773</v>
      </c>
      <c r="D587" s="443">
        <v>0</v>
      </c>
      <c r="E587" s="443">
        <v>8372.59</v>
      </c>
      <c r="F587" s="298" t="s">
        <v>4395</v>
      </c>
    </row>
    <row r="588" spans="1:6" x14ac:dyDescent="0.3">
      <c r="A588" s="295" t="s">
        <v>1071</v>
      </c>
      <c r="B588" s="296" t="s">
        <v>1046</v>
      </c>
      <c r="C588" s="297" t="s">
        <v>773</v>
      </c>
      <c r="D588" s="443">
        <v>0</v>
      </c>
      <c r="E588" s="443">
        <v>7389</v>
      </c>
      <c r="F588" s="298" t="s">
        <v>4395</v>
      </c>
    </row>
    <row r="589" spans="1:6" x14ac:dyDescent="0.3">
      <c r="A589" s="295" t="s">
        <v>1072</v>
      </c>
      <c r="B589" s="296" t="s">
        <v>1046</v>
      </c>
      <c r="C589" s="297" t="s">
        <v>773</v>
      </c>
      <c r="D589" s="443">
        <v>1589.1000000000001</v>
      </c>
      <c r="E589" s="443">
        <v>15334.000000000007</v>
      </c>
      <c r="F589" s="298" t="s">
        <v>4395</v>
      </c>
    </row>
    <row r="590" spans="1:6" x14ac:dyDescent="0.3">
      <c r="A590" s="295" t="s">
        <v>1073</v>
      </c>
      <c r="B590" s="296" t="s">
        <v>1046</v>
      </c>
      <c r="C590" s="297" t="s">
        <v>773</v>
      </c>
      <c r="D590" s="443">
        <v>1589.1000000000001</v>
      </c>
      <c r="E590" s="443">
        <v>14831.540000000006</v>
      </c>
      <c r="F590" s="298" t="s">
        <v>4395</v>
      </c>
    </row>
    <row r="591" spans="1:6" x14ac:dyDescent="0.3">
      <c r="A591" s="295" t="s">
        <v>1074</v>
      </c>
      <c r="B591" s="296" t="s">
        <v>1046</v>
      </c>
      <c r="C591" s="297" t="s">
        <v>773</v>
      </c>
      <c r="D591" s="443">
        <v>0</v>
      </c>
      <c r="E591" s="443">
        <v>2757.62</v>
      </c>
      <c r="F591" s="298" t="s">
        <v>4395</v>
      </c>
    </row>
    <row r="592" spans="1:6" x14ac:dyDescent="0.3">
      <c r="A592" s="295" t="s">
        <v>1075</v>
      </c>
      <c r="B592" s="296" t="s">
        <v>1046</v>
      </c>
      <c r="C592" s="297" t="s">
        <v>773</v>
      </c>
      <c r="D592" s="443">
        <v>0</v>
      </c>
      <c r="E592" s="443">
        <v>23389.4</v>
      </c>
      <c r="F592" s="298" t="s">
        <v>4395</v>
      </c>
    </row>
    <row r="593" spans="1:6" x14ac:dyDescent="0.3">
      <c r="A593" s="295" t="s">
        <v>1076</v>
      </c>
      <c r="B593" s="296" t="s">
        <v>1046</v>
      </c>
      <c r="C593" s="297" t="s">
        <v>773</v>
      </c>
      <c r="D593" s="443">
        <v>0</v>
      </c>
      <c r="E593" s="443">
        <v>1999</v>
      </c>
      <c r="F593" s="298" t="s">
        <v>4395</v>
      </c>
    </row>
    <row r="594" spans="1:6" x14ac:dyDescent="0.3">
      <c r="A594" s="295" t="s">
        <v>1077</v>
      </c>
      <c r="B594" s="296" t="s">
        <v>1046</v>
      </c>
      <c r="C594" s="297" t="s">
        <v>773</v>
      </c>
      <c r="D594" s="443">
        <v>0</v>
      </c>
      <c r="E594" s="443">
        <v>1999</v>
      </c>
      <c r="F594" s="298" t="s">
        <v>4395</v>
      </c>
    </row>
    <row r="595" spans="1:6" x14ac:dyDescent="0.3">
      <c r="A595" s="295" t="s">
        <v>1078</v>
      </c>
      <c r="B595" s="296" t="s">
        <v>1046</v>
      </c>
      <c r="C595" s="297" t="s">
        <v>773</v>
      </c>
      <c r="D595" s="443">
        <v>0</v>
      </c>
      <c r="E595" s="443">
        <v>1999</v>
      </c>
      <c r="F595" s="298" t="s">
        <v>4395</v>
      </c>
    </row>
    <row r="596" spans="1:6" x14ac:dyDescent="0.3">
      <c r="A596" s="295" t="s">
        <v>1079</v>
      </c>
      <c r="B596" s="296" t="s">
        <v>1046</v>
      </c>
      <c r="C596" s="297" t="s">
        <v>773</v>
      </c>
      <c r="D596" s="443">
        <v>0</v>
      </c>
      <c r="E596" s="443">
        <v>34999</v>
      </c>
      <c r="F596" s="298" t="s">
        <v>510</v>
      </c>
    </row>
    <row r="597" spans="1:6" x14ac:dyDescent="0.3">
      <c r="A597" s="295" t="s">
        <v>1080</v>
      </c>
      <c r="B597" s="296" t="s">
        <v>1046</v>
      </c>
      <c r="C597" s="297" t="s">
        <v>773</v>
      </c>
      <c r="D597" s="443">
        <v>0</v>
      </c>
      <c r="E597" s="443">
        <v>1999</v>
      </c>
      <c r="F597" s="298" t="s">
        <v>4395</v>
      </c>
    </row>
    <row r="598" spans="1:6" x14ac:dyDescent="0.3">
      <c r="A598" s="295" t="s">
        <v>1081</v>
      </c>
      <c r="B598" s="296" t="s">
        <v>1046</v>
      </c>
      <c r="C598" s="297" t="s">
        <v>773</v>
      </c>
      <c r="D598" s="443">
        <v>0</v>
      </c>
      <c r="E598" s="443">
        <v>1999</v>
      </c>
      <c r="F598" s="298" t="s">
        <v>4395</v>
      </c>
    </row>
    <row r="599" spans="1:6" x14ac:dyDescent="0.3">
      <c r="A599" s="295" t="s">
        <v>1082</v>
      </c>
      <c r="B599" s="296" t="s">
        <v>1046</v>
      </c>
      <c r="C599" s="297" t="s">
        <v>773</v>
      </c>
      <c r="D599" s="443">
        <v>0</v>
      </c>
      <c r="E599" s="443">
        <v>4349</v>
      </c>
      <c r="F599" s="298" t="s">
        <v>4395</v>
      </c>
    </row>
    <row r="600" spans="1:6" x14ac:dyDescent="0.3">
      <c r="A600" s="295" t="s">
        <v>1083</v>
      </c>
      <c r="B600" s="296" t="s">
        <v>1046</v>
      </c>
      <c r="C600" s="297" t="s">
        <v>773</v>
      </c>
      <c r="D600" s="443">
        <v>0</v>
      </c>
      <c r="E600" s="443">
        <v>4349</v>
      </c>
      <c r="F600" s="298" t="s">
        <v>4395</v>
      </c>
    </row>
    <row r="601" spans="1:6" x14ac:dyDescent="0.3">
      <c r="A601" s="295" t="s">
        <v>1084</v>
      </c>
      <c r="B601" s="296" t="s">
        <v>1046</v>
      </c>
      <c r="C601" s="297" t="s">
        <v>773</v>
      </c>
      <c r="D601" s="443">
        <v>0</v>
      </c>
      <c r="E601" s="443">
        <v>4349</v>
      </c>
      <c r="F601" s="298" t="s">
        <v>510</v>
      </c>
    </row>
    <row r="602" spans="1:6" x14ac:dyDescent="0.3">
      <c r="A602" s="295" t="s">
        <v>1085</v>
      </c>
      <c r="B602" s="296" t="s">
        <v>1046</v>
      </c>
      <c r="C602" s="297" t="s">
        <v>773</v>
      </c>
      <c r="D602" s="443">
        <v>662.43000000000006</v>
      </c>
      <c r="E602" s="443">
        <v>6190.4400000000032</v>
      </c>
      <c r="F602" s="298" t="s">
        <v>4395</v>
      </c>
    </row>
    <row r="603" spans="1:6" x14ac:dyDescent="0.3">
      <c r="A603" s="295" t="s">
        <v>1086</v>
      </c>
      <c r="B603" s="296" t="s">
        <v>1046</v>
      </c>
      <c r="C603" s="297" t="s">
        <v>773</v>
      </c>
      <c r="D603" s="443">
        <v>0</v>
      </c>
      <c r="E603" s="443">
        <v>3999</v>
      </c>
      <c r="F603" s="298" t="s">
        <v>4395</v>
      </c>
    </row>
    <row r="604" spans="1:6" x14ac:dyDescent="0.3">
      <c r="A604" s="295" t="s">
        <v>1087</v>
      </c>
      <c r="B604" s="296" t="s">
        <v>1046</v>
      </c>
      <c r="C604" s="297" t="s">
        <v>773</v>
      </c>
      <c r="D604" s="443">
        <v>0</v>
      </c>
      <c r="E604" s="443">
        <v>849</v>
      </c>
      <c r="F604" s="298" t="s">
        <v>4395</v>
      </c>
    </row>
    <row r="605" spans="1:6" x14ac:dyDescent="0.3">
      <c r="A605" s="295" t="s">
        <v>1088</v>
      </c>
      <c r="B605" s="296" t="s">
        <v>1046</v>
      </c>
      <c r="C605" s="297" t="s">
        <v>773</v>
      </c>
      <c r="D605" s="443">
        <v>0</v>
      </c>
      <c r="E605" s="443">
        <v>849</v>
      </c>
      <c r="F605" s="298" t="s">
        <v>4395</v>
      </c>
    </row>
    <row r="606" spans="1:6" x14ac:dyDescent="0.3">
      <c r="A606" s="295" t="s">
        <v>1089</v>
      </c>
      <c r="B606" s="296" t="s">
        <v>1046</v>
      </c>
      <c r="C606" s="297" t="s">
        <v>773</v>
      </c>
      <c r="D606" s="443">
        <v>0</v>
      </c>
      <c r="E606" s="443">
        <v>6589</v>
      </c>
      <c r="F606" s="298" t="s">
        <v>4395</v>
      </c>
    </row>
    <row r="607" spans="1:6" x14ac:dyDescent="0.3">
      <c r="A607" s="295" t="s">
        <v>1090</v>
      </c>
      <c r="B607" s="296" t="s">
        <v>1046</v>
      </c>
      <c r="C607" s="297" t="s">
        <v>773</v>
      </c>
      <c r="D607" s="443">
        <v>0</v>
      </c>
      <c r="E607" s="443">
        <v>3989</v>
      </c>
      <c r="F607" s="298" t="s">
        <v>4395</v>
      </c>
    </row>
    <row r="608" spans="1:6" x14ac:dyDescent="0.3">
      <c r="A608" s="295" t="s">
        <v>1091</v>
      </c>
      <c r="B608" s="296" t="s">
        <v>1046</v>
      </c>
      <c r="C608" s="297" t="s">
        <v>773</v>
      </c>
      <c r="D608" s="443">
        <v>0</v>
      </c>
      <c r="E608" s="443">
        <v>2939</v>
      </c>
      <c r="F608" s="298" t="s">
        <v>4395</v>
      </c>
    </row>
    <row r="609" spans="1:6" x14ac:dyDescent="0.3">
      <c r="A609" s="295" t="s">
        <v>1092</v>
      </c>
      <c r="B609" s="296" t="s">
        <v>1046</v>
      </c>
      <c r="C609" s="297" t="s">
        <v>773</v>
      </c>
      <c r="D609" s="443">
        <v>0</v>
      </c>
      <c r="E609" s="443">
        <v>4564</v>
      </c>
      <c r="F609" s="298" t="s">
        <v>4395</v>
      </c>
    </row>
    <row r="610" spans="1:6" x14ac:dyDescent="0.3">
      <c r="A610" s="295" t="s">
        <v>1093</v>
      </c>
      <c r="B610" s="296" t="s">
        <v>1046</v>
      </c>
      <c r="C610" s="297" t="s">
        <v>773</v>
      </c>
      <c r="D610" s="443">
        <v>0</v>
      </c>
      <c r="E610" s="443">
        <v>3719</v>
      </c>
      <c r="F610" s="298" t="s">
        <v>510</v>
      </c>
    </row>
    <row r="611" spans="1:6" x14ac:dyDescent="0.3">
      <c r="A611" s="295" t="s">
        <v>1094</v>
      </c>
      <c r="B611" s="296" t="s">
        <v>1095</v>
      </c>
      <c r="C611" s="297" t="s">
        <v>773</v>
      </c>
      <c r="D611" s="443">
        <v>0</v>
      </c>
      <c r="E611" s="443">
        <v>4340.25</v>
      </c>
      <c r="F611" s="298" t="s">
        <v>4395</v>
      </c>
    </row>
    <row r="612" spans="1:6" x14ac:dyDescent="0.3">
      <c r="A612" s="295" t="s">
        <v>1096</v>
      </c>
      <c r="B612" s="296" t="s">
        <v>1095</v>
      </c>
      <c r="C612" s="297" t="s">
        <v>773</v>
      </c>
      <c r="D612" s="443">
        <v>0</v>
      </c>
      <c r="E612" s="443">
        <v>4340.25</v>
      </c>
      <c r="F612" s="298" t="s">
        <v>4395</v>
      </c>
    </row>
    <row r="613" spans="1:6" x14ac:dyDescent="0.3">
      <c r="A613" s="295" t="s">
        <v>1097</v>
      </c>
      <c r="B613" s="296" t="s">
        <v>1095</v>
      </c>
      <c r="C613" s="297" t="s">
        <v>773</v>
      </c>
      <c r="D613" s="443">
        <v>0</v>
      </c>
      <c r="E613" s="443">
        <v>4340.25</v>
      </c>
      <c r="F613" s="298" t="s">
        <v>4395</v>
      </c>
    </row>
    <row r="614" spans="1:6" x14ac:dyDescent="0.3">
      <c r="A614" s="295" t="s">
        <v>1098</v>
      </c>
      <c r="B614" s="296" t="s">
        <v>1095</v>
      </c>
      <c r="C614" s="297" t="s">
        <v>773</v>
      </c>
      <c r="D614" s="443">
        <v>0</v>
      </c>
      <c r="E614" s="443">
        <v>4340.25</v>
      </c>
      <c r="F614" s="298" t="s">
        <v>4395</v>
      </c>
    </row>
    <row r="615" spans="1:6" x14ac:dyDescent="0.3">
      <c r="A615" s="295" t="s">
        <v>1099</v>
      </c>
      <c r="B615" s="296" t="s">
        <v>1095</v>
      </c>
      <c r="C615" s="297" t="s">
        <v>773</v>
      </c>
      <c r="D615" s="443">
        <v>0</v>
      </c>
      <c r="E615" s="443">
        <v>4340.25</v>
      </c>
      <c r="F615" s="298" t="s">
        <v>4395</v>
      </c>
    </row>
    <row r="616" spans="1:6" x14ac:dyDescent="0.3">
      <c r="A616" s="295" t="s">
        <v>1100</v>
      </c>
      <c r="B616" s="296" t="s">
        <v>1095</v>
      </c>
      <c r="C616" s="297" t="s">
        <v>773</v>
      </c>
      <c r="D616" s="443">
        <v>0</v>
      </c>
      <c r="E616" s="443">
        <v>4340.25</v>
      </c>
      <c r="F616" s="298" t="s">
        <v>4395</v>
      </c>
    </row>
    <row r="617" spans="1:6" x14ac:dyDescent="0.3">
      <c r="A617" s="295" t="s">
        <v>1101</v>
      </c>
      <c r="B617" s="296" t="s">
        <v>1095</v>
      </c>
      <c r="C617" s="297" t="s">
        <v>773</v>
      </c>
      <c r="D617" s="443">
        <v>0</v>
      </c>
      <c r="E617" s="443">
        <v>4340.25</v>
      </c>
      <c r="F617" s="298" t="s">
        <v>4395</v>
      </c>
    </row>
    <row r="618" spans="1:6" x14ac:dyDescent="0.3">
      <c r="A618" s="295" t="s">
        <v>1102</v>
      </c>
      <c r="B618" s="296" t="s">
        <v>1095</v>
      </c>
      <c r="C618" s="297" t="s">
        <v>773</v>
      </c>
      <c r="D618" s="443">
        <v>0</v>
      </c>
      <c r="E618" s="443">
        <v>4340.25</v>
      </c>
      <c r="F618" s="298" t="s">
        <v>4395</v>
      </c>
    </row>
    <row r="619" spans="1:6" x14ac:dyDescent="0.3">
      <c r="A619" s="295" t="s">
        <v>1103</v>
      </c>
      <c r="B619" s="296" t="s">
        <v>1095</v>
      </c>
      <c r="C619" s="297" t="s">
        <v>773</v>
      </c>
      <c r="D619" s="443">
        <v>0</v>
      </c>
      <c r="E619" s="443">
        <v>4340.25</v>
      </c>
      <c r="F619" s="298" t="s">
        <v>4395</v>
      </c>
    </row>
    <row r="620" spans="1:6" x14ac:dyDescent="0.3">
      <c r="A620" s="295" t="s">
        <v>1104</v>
      </c>
      <c r="B620" s="296" t="s">
        <v>1095</v>
      </c>
      <c r="C620" s="297" t="s">
        <v>773</v>
      </c>
      <c r="D620" s="443">
        <v>0</v>
      </c>
      <c r="E620" s="443">
        <v>4340.25</v>
      </c>
      <c r="F620" s="298" t="s">
        <v>4395</v>
      </c>
    </row>
    <row r="621" spans="1:6" x14ac:dyDescent="0.3">
      <c r="A621" s="295" t="s">
        <v>1105</v>
      </c>
      <c r="B621" s="296" t="s">
        <v>1095</v>
      </c>
      <c r="C621" s="297" t="s">
        <v>773</v>
      </c>
      <c r="D621" s="443">
        <v>0</v>
      </c>
      <c r="E621" s="443">
        <v>4340.25</v>
      </c>
      <c r="F621" s="298" t="s">
        <v>4395</v>
      </c>
    </row>
    <row r="622" spans="1:6" x14ac:dyDescent="0.3">
      <c r="A622" s="295" t="s">
        <v>1106</v>
      </c>
      <c r="B622" s="296" t="s">
        <v>1095</v>
      </c>
      <c r="C622" s="297" t="s">
        <v>773</v>
      </c>
      <c r="D622" s="443">
        <v>0</v>
      </c>
      <c r="E622" s="443">
        <v>4340.25</v>
      </c>
      <c r="F622" s="298" t="s">
        <v>4395</v>
      </c>
    </row>
    <row r="623" spans="1:6" x14ac:dyDescent="0.3">
      <c r="A623" s="295" t="s">
        <v>1107</v>
      </c>
      <c r="B623" s="296" t="s">
        <v>1095</v>
      </c>
      <c r="C623" s="297" t="s">
        <v>773</v>
      </c>
      <c r="D623" s="443">
        <v>0</v>
      </c>
      <c r="E623" s="443">
        <v>4340.25</v>
      </c>
      <c r="F623" s="298" t="s">
        <v>4395</v>
      </c>
    </row>
    <row r="624" spans="1:6" x14ac:dyDescent="0.3">
      <c r="A624" s="295" t="s">
        <v>1108</v>
      </c>
      <c r="B624" s="296" t="s">
        <v>1095</v>
      </c>
      <c r="C624" s="297" t="s">
        <v>773</v>
      </c>
      <c r="D624" s="443">
        <v>0</v>
      </c>
      <c r="E624" s="443">
        <v>4340.25</v>
      </c>
      <c r="F624" s="298" t="s">
        <v>4395</v>
      </c>
    </row>
    <row r="625" spans="1:6" x14ac:dyDescent="0.3">
      <c r="A625" s="295" t="s">
        <v>1109</v>
      </c>
      <c r="B625" s="296" t="s">
        <v>1095</v>
      </c>
      <c r="C625" s="297" t="s">
        <v>773</v>
      </c>
      <c r="D625" s="443">
        <v>0</v>
      </c>
      <c r="E625" s="443">
        <v>4340.25</v>
      </c>
      <c r="F625" s="298" t="s">
        <v>4395</v>
      </c>
    </row>
    <row r="626" spans="1:6" x14ac:dyDescent="0.3">
      <c r="A626" s="295" t="s">
        <v>1110</v>
      </c>
      <c r="B626" s="296" t="s">
        <v>1095</v>
      </c>
      <c r="C626" s="297" t="s">
        <v>773</v>
      </c>
      <c r="D626" s="443">
        <v>0</v>
      </c>
      <c r="E626" s="443">
        <v>4340.25</v>
      </c>
      <c r="F626" s="298" t="s">
        <v>4395</v>
      </c>
    </row>
    <row r="627" spans="1:6" x14ac:dyDescent="0.3">
      <c r="A627" s="295" t="s">
        <v>1111</v>
      </c>
      <c r="B627" s="296" t="s">
        <v>1095</v>
      </c>
      <c r="C627" s="297" t="s">
        <v>773</v>
      </c>
      <c r="D627" s="443">
        <v>0</v>
      </c>
      <c r="E627" s="443">
        <v>4340.25</v>
      </c>
      <c r="F627" s="298" t="s">
        <v>4395</v>
      </c>
    </row>
    <row r="628" spans="1:6" x14ac:dyDescent="0.3">
      <c r="A628" s="295" t="s">
        <v>1112</v>
      </c>
      <c r="B628" s="296" t="s">
        <v>1095</v>
      </c>
      <c r="C628" s="297" t="s">
        <v>773</v>
      </c>
      <c r="D628" s="443">
        <v>0</v>
      </c>
      <c r="E628" s="443">
        <v>4340.25</v>
      </c>
      <c r="F628" s="298" t="s">
        <v>4395</v>
      </c>
    </row>
    <row r="629" spans="1:6" x14ac:dyDescent="0.3">
      <c r="A629" s="295" t="s">
        <v>1113</v>
      </c>
      <c r="B629" s="296" t="s">
        <v>1095</v>
      </c>
      <c r="C629" s="297" t="s">
        <v>773</v>
      </c>
      <c r="D629" s="443">
        <v>0</v>
      </c>
      <c r="E629" s="443">
        <v>4340.25</v>
      </c>
      <c r="F629" s="298" t="s">
        <v>4395</v>
      </c>
    </row>
    <row r="630" spans="1:6" x14ac:dyDescent="0.3">
      <c r="A630" s="295" t="s">
        <v>1114</v>
      </c>
      <c r="B630" s="296" t="s">
        <v>1095</v>
      </c>
      <c r="C630" s="297" t="s">
        <v>773</v>
      </c>
      <c r="D630" s="443">
        <v>0</v>
      </c>
      <c r="E630" s="443">
        <v>4340.25</v>
      </c>
      <c r="F630" s="298" t="s">
        <v>4395</v>
      </c>
    </row>
    <row r="631" spans="1:6" x14ac:dyDescent="0.3">
      <c r="A631" s="295" t="s">
        <v>1115</v>
      </c>
      <c r="B631" s="296" t="s">
        <v>1116</v>
      </c>
      <c r="C631" s="297" t="s">
        <v>773</v>
      </c>
      <c r="D631" s="443">
        <v>0</v>
      </c>
      <c r="E631" s="443">
        <v>42984.6</v>
      </c>
      <c r="F631" s="298" t="s">
        <v>4395</v>
      </c>
    </row>
    <row r="632" spans="1:6" x14ac:dyDescent="0.3">
      <c r="A632" s="295" t="s">
        <v>1117</v>
      </c>
      <c r="B632" s="296" t="s">
        <v>1116</v>
      </c>
      <c r="C632" s="297" t="s">
        <v>773</v>
      </c>
      <c r="D632" s="443">
        <v>0</v>
      </c>
      <c r="E632" s="443">
        <v>167091.79999999999</v>
      </c>
      <c r="F632" s="298" t="s">
        <v>4395</v>
      </c>
    </row>
    <row r="633" spans="1:6" x14ac:dyDescent="0.3">
      <c r="A633" s="295" t="s">
        <v>1118</v>
      </c>
      <c r="B633" s="296" t="s">
        <v>1116</v>
      </c>
      <c r="C633" s="297" t="s">
        <v>773</v>
      </c>
      <c r="D633" s="443">
        <v>0</v>
      </c>
      <c r="E633" s="443">
        <v>103939.39</v>
      </c>
      <c r="F633" s="298" t="s">
        <v>4395</v>
      </c>
    </row>
    <row r="634" spans="1:6" x14ac:dyDescent="0.3">
      <c r="A634" s="295" t="s">
        <v>1119</v>
      </c>
      <c r="B634" s="296" t="s">
        <v>1116</v>
      </c>
      <c r="C634" s="297" t="s">
        <v>773</v>
      </c>
      <c r="D634" s="443">
        <v>0</v>
      </c>
      <c r="E634" s="443">
        <v>51999</v>
      </c>
      <c r="F634" s="298" t="s">
        <v>4395</v>
      </c>
    </row>
    <row r="635" spans="1:6" x14ac:dyDescent="0.3">
      <c r="A635" s="295" t="s">
        <v>1120</v>
      </c>
      <c r="B635" s="296" t="s">
        <v>1121</v>
      </c>
      <c r="C635" s="297" t="s">
        <v>773</v>
      </c>
      <c r="D635" s="443">
        <v>0</v>
      </c>
      <c r="E635" s="443">
        <v>9109</v>
      </c>
      <c r="F635" s="298" t="s">
        <v>4395</v>
      </c>
    </row>
    <row r="636" spans="1:6" x14ac:dyDescent="0.3">
      <c r="A636" s="295" t="s">
        <v>1122</v>
      </c>
      <c r="B636" s="296" t="s">
        <v>1121</v>
      </c>
      <c r="C636" s="297" t="s">
        <v>773</v>
      </c>
      <c r="D636" s="443">
        <v>0</v>
      </c>
      <c r="E636" s="443">
        <v>16759</v>
      </c>
      <c r="F636" s="298" t="s">
        <v>4395</v>
      </c>
    </row>
    <row r="637" spans="1:6" x14ac:dyDescent="0.3">
      <c r="A637" s="295" t="s">
        <v>1123</v>
      </c>
      <c r="B637" s="296" t="s">
        <v>1121</v>
      </c>
      <c r="C637" s="297" t="s">
        <v>773</v>
      </c>
      <c r="D637" s="443">
        <v>0</v>
      </c>
      <c r="E637" s="443">
        <v>9109</v>
      </c>
      <c r="F637" s="298" t="s">
        <v>4395</v>
      </c>
    </row>
    <row r="638" spans="1:6" x14ac:dyDescent="0.3">
      <c r="A638" s="295" t="s">
        <v>1124</v>
      </c>
      <c r="B638" s="296" t="s">
        <v>1121</v>
      </c>
      <c r="C638" s="297" t="s">
        <v>773</v>
      </c>
      <c r="D638" s="443">
        <v>0</v>
      </c>
      <c r="E638" s="443">
        <v>9050.7199999999993</v>
      </c>
      <c r="F638" s="298" t="s">
        <v>4395</v>
      </c>
    </row>
    <row r="639" spans="1:6" x14ac:dyDescent="0.3">
      <c r="A639" s="295" t="s">
        <v>1125</v>
      </c>
      <c r="B639" s="296" t="s">
        <v>1121</v>
      </c>
      <c r="C639" s="297" t="s">
        <v>773</v>
      </c>
      <c r="D639" s="443">
        <v>0</v>
      </c>
      <c r="E639" s="443">
        <v>8073.77</v>
      </c>
      <c r="F639" s="298" t="s">
        <v>4395</v>
      </c>
    </row>
    <row r="640" spans="1:6" x14ac:dyDescent="0.3">
      <c r="A640" s="295" t="s">
        <v>1126</v>
      </c>
      <c r="B640" s="296" t="s">
        <v>1127</v>
      </c>
      <c r="C640" s="297" t="s">
        <v>773</v>
      </c>
      <c r="D640" s="443">
        <v>0</v>
      </c>
      <c r="E640" s="443">
        <v>1749</v>
      </c>
      <c r="F640" s="298" t="s">
        <v>4395</v>
      </c>
    </row>
    <row r="641" spans="1:6" x14ac:dyDescent="0.3">
      <c r="A641" s="295" t="s">
        <v>1128</v>
      </c>
      <c r="B641" s="296" t="s">
        <v>1127</v>
      </c>
      <c r="C641" s="297" t="s">
        <v>773</v>
      </c>
      <c r="D641" s="443">
        <v>97.21</v>
      </c>
      <c r="E641" s="443">
        <v>2986.95</v>
      </c>
      <c r="F641" s="298" t="s">
        <v>4395</v>
      </c>
    </row>
    <row r="642" spans="1:6" x14ac:dyDescent="0.3">
      <c r="A642" s="295" t="s">
        <v>1129</v>
      </c>
      <c r="B642" s="296" t="s">
        <v>1127</v>
      </c>
      <c r="C642" s="297" t="s">
        <v>773</v>
      </c>
      <c r="D642" s="443">
        <v>291.63</v>
      </c>
      <c r="E642" s="443">
        <v>2916.3500000000004</v>
      </c>
      <c r="F642" s="298" t="s">
        <v>4395</v>
      </c>
    </row>
    <row r="643" spans="1:6" x14ac:dyDescent="0.3">
      <c r="A643" s="295" t="s">
        <v>1130</v>
      </c>
      <c r="B643" s="296" t="s">
        <v>1127</v>
      </c>
      <c r="C643" s="297" t="s">
        <v>773</v>
      </c>
      <c r="D643" s="443">
        <v>0</v>
      </c>
      <c r="E643" s="443">
        <v>2799</v>
      </c>
      <c r="F643" s="298" t="s">
        <v>4395</v>
      </c>
    </row>
    <row r="644" spans="1:6" x14ac:dyDescent="0.3">
      <c r="A644" s="295" t="s">
        <v>1131</v>
      </c>
      <c r="B644" s="296" t="s">
        <v>1127</v>
      </c>
      <c r="C644" s="297" t="s">
        <v>773</v>
      </c>
      <c r="D644" s="443">
        <v>0</v>
      </c>
      <c r="E644" s="443">
        <v>4082</v>
      </c>
      <c r="F644" s="298" t="s">
        <v>4395</v>
      </c>
    </row>
    <row r="645" spans="1:6" x14ac:dyDescent="0.3">
      <c r="A645" s="295" t="s">
        <v>1132</v>
      </c>
      <c r="B645" s="296" t="s">
        <v>1127</v>
      </c>
      <c r="C645" s="297" t="s">
        <v>773</v>
      </c>
      <c r="D645" s="443">
        <v>0</v>
      </c>
      <c r="E645" s="443">
        <v>4082</v>
      </c>
      <c r="F645" s="298" t="s">
        <v>4395</v>
      </c>
    </row>
    <row r="646" spans="1:6" x14ac:dyDescent="0.3">
      <c r="A646" s="295" t="s">
        <v>1133</v>
      </c>
      <c r="B646" s="296" t="s">
        <v>1127</v>
      </c>
      <c r="C646" s="297" t="s">
        <v>773</v>
      </c>
      <c r="D646" s="443">
        <v>1079.07</v>
      </c>
      <c r="E646" s="443">
        <v>11150.310000000005</v>
      </c>
      <c r="F646" s="298" t="s">
        <v>4395</v>
      </c>
    </row>
    <row r="647" spans="1:6" x14ac:dyDescent="0.3">
      <c r="A647" s="295" t="s">
        <v>1134</v>
      </c>
      <c r="B647" s="296" t="s">
        <v>1127</v>
      </c>
      <c r="C647" s="297" t="s">
        <v>773</v>
      </c>
      <c r="D647" s="443">
        <v>0</v>
      </c>
      <c r="E647" s="443">
        <v>1599</v>
      </c>
      <c r="F647" s="298" t="s">
        <v>4395</v>
      </c>
    </row>
    <row r="648" spans="1:6" x14ac:dyDescent="0.3">
      <c r="A648" s="295" t="s">
        <v>1135</v>
      </c>
      <c r="B648" s="296" t="s">
        <v>1127</v>
      </c>
      <c r="C648" s="297" t="s">
        <v>773</v>
      </c>
      <c r="D648" s="443">
        <v>0</v>
      </c>
      <c r="E648" s="443">
        <v>1599</v>
      </c>
      <c r="F648" s="298" t="s">
        <v>4395</v>
      </c>
    </row>
    <row r="649" spans="1:6" x14ac:dyDescent="0.3">
      <c r="A649" s="295" t="s">
        <v>1136</v>
      </c>
      <c r="B649" s="296" t="s">
        <v>1127</v>
      </c>
      <c r="C649" s="297" t="s">
        <v>773</v>
      </c>
      <c r="D649" s="443">
        <v>0</v>
      </c>
      <c r="E649" s="443">
        <v>1199</v>
      </c>
      <c r="F649" s="298" t="s">
        <v>4395</v>
      </c>
    </row>
    <row r="650" spans="1:6" x14ac:dyDescent="0.3">
      <c r="A650" s="295" t="s">
        <v>1137</v>
      </c>
      <c r="B650" s="296" t="s">
        <v>1127</v>
      </c>
      <c r="C650" s="297" t="s">
        <v>773</v>
      </c>
      <c r="D650" s="443">
        <v>0</v>
      </c>
      <c r="E650" s="443">
        <v>6667.41</v>
      </c>
      <c r="F650" s="298" t="s">
        <v>4395</v>
      </c>
    </row>
    <row r="651" spans="1:6" x14ac:dyDescent="0.3">
      <c r="A651" s="295" t="s">
        <v>1138</v>
      </c>
      <c r="B651" s="296" t="s">
        <v>1139</v>
      </c>
      <c r="C651" s="297" t="s">
        <v>773</v>
      </c>
      <c r="D651" s="443">
        <v>0</v>
      </c>
      <c r="E651" s="443">
        <v>5170.55</v>
      </c>
      <c r="F651" s="298" t="s">
        <v>510</v>
      </c>
    </row>
    <row r="652" spans="1:6" x14ac:dyDescent="0.3">
      <c r="A652" s="295" t="s">
        <v>1140</v>
      </c>
      <c r="B652" s="296" t="s">
        <v>1139</v>
      </c>
      <c r="C652" s="297" t="s">
        <v>773</v>
      </c>
      <c r="D652" s="443">
        <v>0</v>
      </c>
      <c r="E652" s="443">
        <v>42329</v>
      </c>
      <c r="F652" s="298" t="s">
        <v>4395</v>
      </c>
    </row>
    <row r="653" spans="1:6" x14ac:dyDescent="0.3">
      <c r="A653" s="295" t="s">
        <v>1141</v>
      </c>
      <c r="B653" s="296" t="s">
        <v>1139</v>
      </c>
      <c r="C653" s="297" t="s">
        <v>773</v>
      </c>
      <c r="D653" s="443">
        <v>0</v>
      </c>
      <c r="E653" s="443">
        <v>30127</v>
      </c>
      <c r="F653" s="298" t="s">
        <v>510</v>
      </c>
    </row>
    <row r="654" spans="1:6" x14ac:dyDescent="0.3">
      <c r="A654" s="295" t="s">
        <v>1142</v>
      </c>
      <c r="B654" s="296" t="s">
        <v>1139</v>
      </c>
      <c r="C654" s="297" t="s">
        <v>773</v>
      </c>
      <c r="D654" s="443">
        <v>0</v>
      </c>
      <c r="E654" s="443">
        <v>12979</v>
      </c>
      <c r="F654" s="298" t="s">
        <v>4395</v>
      </c>
    </row>
    <row r="655" spans="1:6" x14ac:dyDescent="0.3">
      <c r="A655" s="295" t="s">
        <v>1143</v>
      </c>
      <c r="B655" s="296" t="s">
        <v>1139</v>
      </c>
      <c r="C655" s="297" t="s">
        <v>773</v>
      </c>
      <c r="D655" s="443">
        <v>0</v>
      </c>
      <c r="E655" s="443">
        <v>27752.6</v>
      </c>
      <c r="F655" s="298" t="s">
        <v>510</v>
      </c>
    </row>
    <row r="656" spans="1:6" x14ac:dyDescent="0.3">
      <c r="A656" s="295" t="s">
        <v>1144</v>
      </c>
      <c r="B656" s="296" t="s">
        <v>1139</v>
      </c>
      <c r="C656" s="297" t="s">
        <v>773</v>
      </c>
      <c r="D656" s="443">
        <v>0</v>
      </c>
      <c r="E656" s="443">
        <v>66168.600000000006</v>
      </c>
      <c r="F656" s="298" t="s">
        <v>4395</v>
      </c>
    </row>
    <row r="657" spans="1:6" x14ac:dyDescent="0.3">
      <c r="A657" s="295" t="s">
        <v>1145</v>
      </c>
      <c r="B657" s="296" t="s">
        <v>1146</v>
      </c>
      <c r="C657" s="297" t="s">
        <v>773</v>
      </c>
      <c r="D657" s="443">
        <v>0</v>
      </c>
      <c r="E657" s="443">
        <v>4222.28</v>
      </c>
      <c r="F657" s="298" t="s">
        <v>510</v>
      </c>
    </row>
    <row r="658" spans="1:6" x14ac:dyDescent="0.3">
      <c r="A658" s="295" t="s">
        <v>1147</v>
      </c>
      <c r="B658" s="296" t="s">
        <v>1146</v>
      </c>
      <c r="C658" s="297" t="s">
        <v>773</v>
      </c>
      <c r="D658" s="443">
        <v>0</v>
      </c>
      <c r="E658" s="443">
        <v>4222.28</v>
      </c>
      <c r="F658" s="298" t="s">
        <v>510</v>
      </c>
    </row>
    <row r="659" spans="1:6" x14ac:dyDescent="0.3">
      <c r="A659" s="295" t="s">
        <v>1148</v>
      </c>
      <c r="B659" s="296" t="s">
        <v>1146</v>
      </c>
      <c r="C659" s="297" t="s">
        <v>773</v>
      </c>
      <c r="D659" s="443">
        <v>0</v>
      </c>
      <c r="E659" s="443">
        <v>2756.76</v>
      </c>
      <c r="F659" s="298" t="s">
        <v>4395</v>
      </c>
    </row>
    <row r="660" spans="1:6" ht="27.6" x14ac:dyDescent="0.3">
      <c r="A660" s="295" t="s">
        <v>1149</v>
      </c>
      <c r="B660" s="295" t="s">
        <v>1150</v>
      </c>
      <c r="C660" s="297" t="s">
        <v>773</v>
      </c>
      <c r="D660" s="443">
        <v>0</v>
      </c>
      <c r="E660" s="443">
        <v>1722.28</v>
      </c>
      <c r="F660" s="298" t="s">
        <v>4395</v>
      </c>
    </row>
    <row r="661" spans="1:6" ht="27.6" x14ac:dyDescent="0.3">
      <c r="A661" s="295" t="s">
        <v>1151</v>
      </c>
      <c r="B661" s="295" t="s">
        <v>1150</v>
      </c>
      <c r="C661" s="297" t="s">
        <v>773</v>
      </c>
      <c r="D661" s="443">
        <v>0</v>
      </c>
      <c r="E661" s="443">
        <v>3199</v>
      </c>
      <c r="F661" s="298" t="s">
        <v>4395</v>
      </c>
    </row>
    <row r="662" spans="1:6" x14ac:dyDescent="0.3">
      <c r="A662" s="295" t="s">
        <v>1152</v>
      </c>
      <c r="B662" s="296" t="s">
        <v>1153</v>
      </c>
      <c r="C662" s="297" t="s">
        <v>459</v>
      </c>
      <c r="D662" s="443">
        <v>5569.62</v>
      </c>
      <c r="E662" s="443">
        <v>105822.82999999994</v>
      </c>
      <c r="F662" s="298" t="s">
        <v>4395</v>
      </c>
    </row>
    <row r="663" spans="1:6" x14ac:dyDescent="0.3">
      <c r="A663" s="295" t="s">
        <v>1154</v>
      </c>
      <c r="B663" s="296" t="s">
        <v>1153</v>
      </c>
      <c r="C663" s="297" t="s">
        <v>459</v>
      </c>
      <c r="D663" s="443">
        <v>6969.36</v>
      </c>
      <c r="E663" s="443">
        <v>132417.95999999996</v>
      </c>
      <c r="F663" s="298" t="s">
        <v>4395</v>
      </c>
    </row>
    <row r="664" spans="1:6" x14ac:dyDescent="0.3">
      <c r="A664" s="295" t="s">
        <v>1155</v>
      </c>
      <c r="B664" s="296" t="s">
        <v>1156</v>
      </c>
      <c r="C664" s="297" t="s">
        <v>459</v>
      </c>
      <c r="D664" s="443">
        <v>73.260000000000005</v>
      </c>
      <c r="E664" s="443">
        <v>1391.8500000000006</v>
      </c>
      <c r="F664" s="298" t="s">
        <v>4395</v>
      </c>
    </row>
    <row r="665" spans="1:6" x14ac:dyDescent="0.3">
      <c r="A665" s="295" t="s">
        <v>1157</v>
      </c>
      <c r="B665" s="296" t="s">
        <v>1156</v>
      </c>
      <c r="C665" s="297" t="s">
        <v>459</v>
      </c>
      <c r="D665" s="443">
        <v>98.039999999999992</v>
      </c>
      <c r="E665" s="443">
        <v>1143.79</v>
      </c>
      <c r="F665" s="298" t="s">
        <v>4395</v>
      </c>
    </row>
    <row r="666" spans="1:6" x14ac:dyDescent="0.3">
      <c r="A666" s="295" t="s">
        <v>1158</v>
      </c>
      <c r="B666" s="296" t="s">
        <v>1159</v>
      </c>
      <c r="C666" s="297" t="s">
        <v>459</v>
      </c>
      <c r="D666" s="443">
        <v>161.60999999999999</v>
      </c>
      <c r="E666" s="443">
        <v>1885.5099999999991</v>
      </c>
      <c r="F666" s="298" t="s">
        <v>4395</v>
      </c>
    </row>
    <row r="667" spans="1:6" x14ac:dyDescent="0.3">
      <c r="A667" s="295" t="s">
        <v>1160</v>
      </c>
      <c r="B667" s="296" t="s">
        <v>1161</v>
      </c>
      <c r="C667" s="297" t="s">
        <v>459</v>
      </c>
      <c r="D667" s="443">
        <v>26.25</v>
      </c>
      <c r="E667" s="443">
        <v>498.75</v>
      </c>
      <c r="F667" s="298" t="s">
        <v>4395</v>
      </c>
    </row>
    <row r="668" spans="1:6" x14ac:dyDescent="0.3">
      <c r="A668" s="295" t="s">
        <v>1162</v>
      </c>
      <c r="B668" s="296" t="s">
        <v>1161</v>
      </c>
      <c r="C668" s="297" t="s">
        <v>459</v>
      </c>
      <c r="D668" s="443">
        <v>26.25</v>
      </c>
      <c r="E668" s="443">
        <v>498.75</v>
      </c>
      <c r="F668" s="298" t="s">
        <v>4395</v>
      </c>
    </row>
    <row r="669" spans="1:6" x14ac:dyDescent="0.3">
      <c r="A669" s="295" t="s">
        <v>1163</v>
      </c>
      <c r="B669" s="296" t="s">
        <v>1161</v>
      </c>
      <c r="C669" s="297" t="s">
        <v>459</v>
      </c>
      <c r="D669" s="443">
        <v>26.25</v>
      </c>
      <c r="E669" s="443">
        <v>498.75</v>
      </c>
      <c r="F669" s="298" t="s">
        <v>4395</v>
      </c>
    </row>
    <row r="670" spans="1:6" x14ac:dyDescent="0.3">
      <c r="A670" s="295" t="s">
        <v>1164</v>
      </c>
      <c r="B670" s="296" t="s">
        <v>1161</v>
      </c>
      <c r="C670" s="297" t="s">
        <v>459</v>
      </c>
      <c r="D670" s="443">
        <v>26.25</v>
      </c>
      <c r="E670" s="443">
        <v>498.75</v>
      </c>
      <c r="F670" s="298" t="s">
        <v>4395</v>
      </c>
    </row>
    <row r="671" spans="1:6" x14ac:dyDescent="0.3">
      <c r="A671" s="295" t="s">
        <v>1165</v>
      </c>
      <c r="B671" s="296" t="s">
        <v>1166</v>
      </c>
      <c r="C671" s="297" t="s">
        <v>459</v>
      </c>
      <c r="D671" s="443">
        <v>249.66</v>
      </c>
      <c r="E671" s="443">
        <v>2829.3399999999983</v>
      </c>
      <c r="F671" s="298" t="s">
        <v>4395</v>
      </c>
    </row>
    <row r="672" spans="1:6" x14ac:dyDescent="0.3">
      <c r="A672" s="295" t="s">
        <v>1167</v>
      </c>
      <c r="B672" s="295" t="s">
        <v>1166</v>
      </c>
      <c r="C672" s="297" t="s">
        <v>459</v>
      </c>
      <c r="D672" s="443">
        <v>200.01</v>
      </c>
      <c r="E672" s="443">
        <v>3800.0300000000007</v>
      </c>
      <c r="F672" s="298" t="s">
        <v>4395</v>
      </c>
    </row>
    <row r="673" spans="1:6" x14ac:dyDescent="0.3">
      <c r="A673" s="295" t="s">
        <v>1168</v>
      </c>
      <c r="B673" s="295" t="s">
        <v>1166</v>
      </c>
      <c r="C673" s="297" t="s">
        <v>459</v>
      </c>
      <c r="D673" s="443">
        <v>65.010000000000005</v>
      </c>
      <c r="E673" s="443">
        <v>1256.7000000000007</v>
      </c>
      <c r="F673" s="298" t="s">
        <v>4395</v>
      </c>
    </row>
    <row r="674" spans="1:6" x14ac:dyDescent="0.3">
      <c r="A674" s="295" t="s">
        <v>1169</v>
      </c>
      <c r="B674" s="295" t="s">
        <v>1166</v>
      </c>
      <c r="C674" s="297" t="s">
        <v>459</v>
      </c>
      <c r="D674" s="443">
        <v>142.47</v>
      </c>
      <c r="E674" s="443">
        <v>2564.5399999999981</v>
      </c>
      <c r="F674" s="298" t="s">
        <v>4395</v>
      </c>
    </row>
    <row r="675" spans="1:6" x14ac:dyDescent="0.3">
      <c r="A675" s="295" t="s">
        <v>1170</v>
      </c>
      <c r="B675" s="296" t="s">
        <v>1171</v>
      </c>
      <c r="C675" s="297" t="s">
        <v>773</v>
      </c>
      <c r="D675" s="443">
        <v>0</v>
      </c>
      <c r="E675" s="443">
        <v>1554</v>
      </c>
      <c r="F675" s="298" t="s">
        <v>510</v>
      </c>
    </row>
    <row r="676" spans="1:6" x14ac:dyDescent="0.3">
      <c r="A676" s="295" t="s">
        <v>1172</v>
      </c>
      <c r="B676" s="296" t="s">
        <v>1171</v>
      </c>
      <c r="C676" s="297" t="s">
        <v>773</v>
      </c>
      <c r="D676" s="443">
        <v>0</v>
      </c>
      <c r="E676" s="443">
        <v>1214</v>
      </c>
      <c r="F676" s="298" t="s">
        <v>510</v>
      </c>
    </row>
    <row r="677" spans="1:6" x14ac:dyDescent="0.3">
      <c r="A677" s="295" t="s">
        <v>1173</v>
      </c>
      <c r="B677" s="296" t="s">
        <v>1171</v>
      </c>
      <c r="C677" s="297" t="s">
        <v>773</v>
      </c>
      <c r="D677" s="443">
        <v>0</v>
      </c>
      <c r="E677" s="443">
        <v>1969</v>
      </c>
      <c r="F677" s="298" t="s">
        <v>510</v>
      </c>
    </row>
    <row r="678" spans="1:6" x14ac:dyDescent="0.3">
      <c r="A678" s="295" t="s">
        <v>1174</v>
      </c>
      <c r="B678" s="296" t="s">
        <v>1171</v>
      </c>
      <c r="C678" s="297" t="s">
        <v>773</v>
      </c>
      <c r="D678" s="443">
        <v>0</v>
      </c>
      <c r="E678" s="443">
        <v>1969</v>
      </c>
      <c r="F678" s="298" t="s">
        <v>510</v>
      </c>
    </row>
    <row r="679" spans="1:6" x14ac:dyDescent="0.3">
      <c r="A679" s="295" t="s">
        <v>1175</v>
      </c>
      <c r="B679" s="296" t="s">
        <v>1171</v>
      </c>
      <c r="C679" s="297" t="s">
        <v>773</v>
      </c>
      <c r="D679" s="443">
        <v>0</v>
      </c>
      <c r="E679" s="443">
        <v>1969</v>
      </c>
      <c r="F679" s="298" t="s">
        <v>510</v>
      </c>
    </row>
    <row r="680" spans="1:6" x14ac:dyDescent="0.3">
      <c r="A680" s="295" t="s">
        <v>1176</v>
      </c>
      <c r="B680" s="296" t="s">
        <v>1171</v>
      </c>
      <c r="C680" s="297" t="s">
        <v>773</v>
      </c>
      <c r="D680" s="443">
        <v>0</v>
      </c>
      <c r="E680" s="443">
        <v>1969</v>
      </c>
      <c r="F680" s="298" t="s">
        <v>510</v>
      </c>
    </row>
    <row r="681" spans="1:6" x14ac:dyDescent="0.3">
      <c r="A681" s="295" t="s">
        <v>1177</v>
      </c>
      <c r="B681" s="296" t="s">
        <v>1171</v>
      </c>
      <c r="C681" s="297" t="s">
        <v>773</v>
      </c>
      <c r="D681" s="443">
        <v>0</v>
      </c>
      <c r="E681" s="443">
        <v>1969</v>
      </c>
      <c r="F681" s="298" t="s">
        <v>510</v>
      </c>
    </row>
    <row r="682" spans="1:6" x14ac:dyDescent="0.3">
      <c r="A682" s="295" t="s">
        <v>1178</v>
      </c>
      <c r="B682" s="296" t="s">
        <v>1171</v>
      </c>
      <c r="C682" s="297" t="s">
        <v>773</v>
      </c>
      <c r="D682" s="443">
        <v>0</v>
      </c>
      <c r="E682" s="443">
        <v>1214</v>
      </c>
      <c r="F682" s="298" t="s">
        <v>510</v>
      </c>
    </row>
    <row r="683" spans="1:6" x14ac:dyDescent="0.3">
      <c r="A683" s="295" t="s">
        <v>1179</v>
      </c>
      <c r="B683" s="296" t="s">
        <v>1171</v>
      </c>
      <c r="C683" s="297" t="s">
        <v>773</v>
      </c>
      <c r="D683" s="443">
        <v>0</v>
      </c>
      <c r="E683" s="443">
        <v>1214</v>
      </c>
      <c r="F683" s="298" t="s">
        <v>510</v>
      </c>
    </row>
    <row r="684" spans="1:6" x14ac:dyDescent="0.3">
      <c r="A684" s="295" t="s">
        <v>1180</v>
      </c>
      <c r="B684" s="296" t="s">
        <v>1171</v>
      </c>
      <c r="C684" s="297" t="s">
        <v>773</v>
      </c>
      <c r="D684" s="443">
        <v>0</v>
      </c>
      <c r="E684" s="443">
        <v>1214</v>
      </c>
      <c r="F684" s="298" t="s">
        <v>510</v>
      </c>
    </row>
    <row r="685" spans="1:6" x14ac:dyDescent="0.3">
      <c r="A685" s="295" t="s">
        <v>1181</v>
      </c>
      <c r="B685" s="296" t="s">
        <v>1171</v>
      </c>
      <c r="C685" s="297" t="s">
        <v>773</v>
      </c>
      <c r="D685" s="443">
        <v>0</v>
      </c>
      <c r="E685" s="443">
        <v>1214</v>
      </c>
      <c r="F685" s="298" t="s">
        <v>510</v>
      </c>
    </row>
    <row r="686" spans="1:6" x14ac:dyDescent="0.3">
      <c r="A686" s="295" t="s">
        <v>1182</v>
      </c>
      <c r="B686" s="296" t="s">
        <v>1171</v>
      </c>
      <c r="C686" s="297" t="s">
        <v>773</v>
      </c>
      <c r="D686" s="443">
        <v>0</v>
      </c>
      <c r="E686" s="443">
        <v>1554</v>
      </c>
      <c r="F686" s="298" t="s">
        <v>510</v>
      </c>
    </row>
    <row r="687" spans="1:6" x14ac:dyDescent="0.3">
      <c r="A687" s="295" t="s">
        <v>1183</v>
      </c>
      <c r="B687" s="296" t="s">
        <v>1171</v>
      </c>
      <c r="C687" s="297" t="s">
        <v>773</v>
      </c>
      <c r="D687" s="443">
        <v>0</v>
      </c>
      <c r="E687" s="443">
        <v>1214</v>
      </c>
      <c r="F687" s="298" t="s">
        <v>510</v>
      </c>
    </row>
    <row r="688" spans="1:6" x14ac:dyDescent="0.3">
      <c r="A688" s="295" t="s">
        <v>1184</v>
      </c>
      <c r="B688" s="296" t="s">
        <v>1171</v>
      </c>
      <c r="C688" s="297" t="s">
        <v>773</v>
      </c>
      <c r="D688" s="443">
        <v>0</v>
      </c>
      <c r="E688" s="443">
        <v>1214</v>
      </c>
      <c r="F688" s="298" t="s">
        <v>510</v>
      </c>
    </row>
    <row r="689" spans="1:6" x14ac:dyDescent="0.3">
      <c r="A689" s="295" t="s">
        <v>1185</v>
      </c>
      <c r="B689" s="296" t="s">
        <v>1171</v>
      </c>
      <c r="C689" s="297" t="s">
        <v>773</v>
      </c>
      <c r="D689" s="443">
        <v>0</v>
      </c>
      <c r="E689" s="443">
        <v>699</v>
      </c>
      <c r="F689" s="298" t="s">
        <v>510</v>
      </c>
    </row>
    <row r="690" spans="1:6" x14ac:dyDescent="0.3">
      <c r="A690" s="295" t="s">
        <v>1186</v>
      </c>
      <c r="B690" s="296" t="s">
        <v>1171</v>
      </c>
      <c r="C690" s="297" t="s">
        <v>773</v>
      </c>
      <c r="D690" s="443">
        <v>0</v>
      </c>
      <c r="E690" s="443">
        <v>699</v>
      </c>
      <c r="F690" s="298" t="s">
        <v>510</v>
      </c>
    </row>
    <row r="691" spans="1:6" x14ac:dyDescent="0.3">
      <c r="A691" s="295" t="s">
        <v>1187</v>
      </c>
      <c r="B691" s="296" t="s">
        <v>1171</v>
      </c>
      <c r="C691" s="297" t="s">
        <v>773</v>
      </c>
      <c r="D691" s="443">
        <v>0</v>
      </c>
      <c r="E691" s="443">
        <v>699</v>
      </c>
      <c r="F691" s="298" t="s">
        <v>510</v>
      </c>
    </row>
    <row r="692" spans="1:6" x14ac:dyDescent="0.3">
      <c r="A692" s="295" t="s">
        <v>1188</v>
      </c>
      <c r="B692" s="296" t="s">
        <v>1171</v>
      </c>
      <c r="C692" s="297" t="s">
        <v>773</v>
      </c>
      <c r="D692" s="443">
        <v>0</v>
      </c>
      <c r="E692" s="443">
        <v>699</v>
      </c>
      <c r="F692" s="298" t="s">
        <v>510</v>
      </c>
    </row>
    <row r="693" spans="1:6" x14ac:dyDescent="0.3">
      <c r="A693" s="295" t="s">
        <v>1189</v>
      </c>
      <c r="B693" s="296" t="s">
        <v>1171</v>
      </c>
      <c r="C693" s="297" t="s">
        <v>773</v>
      </c>
      <c r="D693" s="443">
        <v>0</v>
      </c>
      <c r="E693" s="443">
        <v>1799</v>
      </c>
      <c r="F693" s="298" t="s">
        <v>510</v>
      </c>
    </row>
    <row r="694" spans="1:6" x14ac:dyDescent="0.3">
      <c r="A694" s="295" t="s">
        <v>1190</v>
      </c>
      <c r="B694" s="296" t="s">
        <v>1171</v>
      </c>
      <c r="C694" s="297" t="s">
        <v>773</v>
      </c>
      <c r="D694" s="443">
        <v>0</v>
      </c>
      <c r="E694" s="443">
        <v>1799</v>
      </c>
      <c r="F694" s="298" t="s">
        <v>510</v>
      </c>
    </row>
    <row r="695" spans="1:6" x14ac:dyDescent="0.3">
      <c r="A695" s="295" t="s">
        <v>1191</v>
      </c>
      <c r="B695" s="296" t="s">
        <v>1171</v>
      </c>
      <c r="C695" s="297" t="s">
        <v>773</v>
      </c>
      <c r="D695" s="443">
        <v>0</v>
      </c>
      <c r="E695" s="443">
        <v>1799</v>
      </c>
      <c r="F695" s="298" t="s">
        <v>510</v>
      </c>
    </row>
    <row r="696" spans="1:6" x14ac:dyDescent="0.3">
      <c r="A696" s="295" t="s">
        <v>1192</v>
      </c>
      <c r="B696" s="296" t="s">
        <v>1171</v>
      </c>
      <c r="C696" s="297" t="s">
        <v>773</v>
      </c>
      <c r="D696" s="443">
        <v>0</v>
      </c>
      <c r="E696" s="443">
        <v>1799</v>
      </c>
      <c r="F696" s="298" t="s">
        <v>510</v>
      </c>
    </row>
    <row r="697" spans="1:6" x14ac:dyDescent="0.3">
      <c r="A697" s="295" t="s">
        <v>1193</v>
      </c>
      <c r="B697" s="296" t="s">
        <v>1171</v>
      </c>
      <c r="C697" s="297" t="s">
        <v>773</v>
      </c>
      <c r="D697" s="443">
        <v>0</v>
      </c>
      <c r="E697" s="443">
        <v>1554</v>
      </c>
      <c r="F697" s="298" t="s">
        <v>510</v>
      </c>
    </row>
    <row r="698" spans="1:6" x14ac:dyDescent="0.3">
      <c r="A698" s="295" t="s">
        <v>1194</v>
      </c>
      <c r="B698" s="296" t="s">
        <v>1171</v>
      </c>
      <c r="C698" s="297" t="s">
        <v>773</v>
      </c>
      <c r="D698" s="443">
        <v>0</v>
      </c>
      <c r="E698" s="443">
        <v>1799</v>
      </c>
      <c r="F698" s="298" t="s">
        <v>510</v>
      </c>
    </row>
    <row r="699" spans="1:6" x14ac:dyDescent="0.3">
      <c r="A699" s="295" t="s">
        <v>1195</v>
      </c>
      <c r="B699" s="296" t="s">
        <v>1171</v>
      </c>
      <c r="C699" s="297" t="s">
        <v>773</v>
      </c>
      <c r="D699" s="443">
        <v>0</v>
      </c>
      <c r="E699" s="443">
        <v>6377.53</v>
      </c>
      <c r="F699" s="298" t="s">
        <v>4395</v>
      </c>
    </row>
    <row r="700" spans="1:6" x14ac:dyDescent="0.3">
      <c r="A700" s="295" t="s">
        <v>1196</v>
      </c>
      <c r="B700" s="296" t="s">
        <v>1171</v>
      </c>
      <c r="C700" s="297" t="s">
        <v>773</v>
      </c>
      <c r="D700" s="443">
        <v>0</v>
      </c>
      <c r="E700" s="443">
        <v>8499</v>
      </c>
      <c r="F700" s="298" t="s">
        <v>510</v>
      </c>
    </row>
    <row r="701" spans="1:6" x14ac:dyDescent="0.3">
      <c r="A701" s="295" t="s">
        <v>1197</v>
      </c>
      <c r="B701" s="296" t="s">
        <v>1171</v>
      </c>
      <c r="C701" s="297" t="s">
        <v>773</v>
      </c>
      <c r="D701" s="443">
        <v>0</v>
      </c>
      <c r="E701" s="443">
        <v>1554</v>
      </c>
      <c r="F701" s="298" t="s">
        <v>510</v>
      </c>
    </row>
    <row r="702" spans="1:6" x14ac:dyDescent="0.3">
      <c r="A702" s="295" t="s">
        <v>1198</v>
      </c>
      <c r="B702" s="296" t="s">
        <v>1171</v>
      </c>
      <c r="C702" s="297" t="s">
        <v>773</v>
      </c>
      <c r="D702" s="443">
        <v>0</v>
      </c>
      <c r="E702" s="443">
        <v>1554</v>
      </c>
      <c r="F702" s="298" t="s">
        <v>510</v>
      </c>
    </row>
    <row r="703" spans="1:6" x14ac:dyDescent="0.3">
      <c r="A703" s="295" t="s">
        <v>1199</v>
      </c>
      <c r="B703" s="296" t="s">
        <v>1171</v>
      </c>
      <c r="C703" s="297" t="s">
        <v>773</v>
      </c>
      <c r="D703" s="443">
        <v>0</v>
      </c>
      <c r="E703" s="443">
        <v>1554</v>
      </c>
      <c r="F703" s="298" t="s">
        <v>510</v>
      </c>
    </row>
    <row r="704" spans="1:6" x14ac:dyDescent="0.3">
      <c r="A704" s="295" t="s">
        <v>1200</v>
      </c>
      <c r="B704" s="296" t="s">
        <v>1171</v>
      </c>
      <c r="C704" s="297" t="s">
        <v>773</v>
      </c>
      <c r="D704" s="443">
        <v>0</v>
      </c>
      <c r="E704" s="443">
        <v>1554</v>
      </c>
      <c r="F704" s="298" t="s">
        <v>510</v>
      </c>
    </row>
    <row r="705" spans="1:6" x14ac:dyDescent="0.3">
      <c r="A705" s="295" t="s">
        <v>1201</v>
      </c>
      <c r="B705" s="296" t="s">
        <v>1171</v>
      </c>
      <c r="C705" s="297" t="s">
        <v>773</v>
      </c>
      <c r="D705" s="443">
        <v>0</v>
      </c>
      <c r="E705" s="443">
        <v>1214</v>
      </c>
      <c r="F705" s="298" t="s">
        <v>510</v>
      </c>
    </row>
    <row r="706" spans="1:6" x14ac:dyDescent="0.3">
      <c r="A706" s="295" t="s">
        <v>1202</v>
      </c>
      <c r="B706" s="296" t="s">
        <v>1171</v>
      </c>
      <c r="C706" s="297" t="s">
        <v>773</v>
      </c>
      <c r="D706" s="443">
        <v>0</v>
      </c>
      <c r="E706" s="443">
        <v>1214</v>
      </c>
      <c r="F706" s="298" t="s">
        <v>510</v>
      </c>
    </row>
    <row r="707" spans="1:6" x14ac:dyDescent="0.3">
      <c r="A707" s="295" t="s">
        <v>1203</v>
      </c>
      <c r="B707" s="296" t="s">
        <v>1204</v>
      </c>
      <c r="C707" s="297" t="s">
        <v>773</v>
      </c>
      <c r="D707" s="443">
        <v>0</v>
      </c>
      <c r="E707" s="443">
        <v>849</v>
      </c>
      <c r="F707" s="298" t="s">
        <v>4395</v>
      </c>
    </row>
    <row r="708" spans="1:6" x14ac:dyDescent="0.3">
      <c r="A708" s="295" t="s">
        <v>1205</v>
      </c>
      <c r="B708" s="296" t="s">
        <v>1204</v>
      </c>
      <c r="C708" s="297" t="s">
        <v>773</v>
      </c>
      <c r="D708" s="443">
        <v>0</v>
      </c>
      <c r="E708" s="443">
        <v>3446.41</v>
      </c>
      <c r="F708" s="298" t="s">
        <v>4395</v>
      </c>
    </row>
    <row r="709" spans="1:6" x14ac:dyDescent="0.3">
      <c r="A709" s="295" t="s">
        <v>1206</v>
      </c>
      <c r="B709" s="296" t="s">
        <v>1204</v>
      </c>
      <c r="C709" s="297" t="s">
        <v>773</v>
      </c>
      <c r="D709" s="443">
        <v>0</v>
      </c>
      <c r="E709" s="443">
        <v>2839.5</v>
      </c>
      <c r="F709" s="298" t="s">
        <v>510</v>
      </c>
    </row>
    <row r="710" spans="1:6" x14ac:dyDescent="0.3">
      <c r="A710" s="295" t="s">
        <v>1207</v>
      </c>
      <c r="B710" s="296" t="s">
        <v>1204</v>
      </c>
      <c r="C710" s="297" t="s">
        <v>773</v>
      </c>
      <c r="D710" s="443">
        <v>0</v>
      </c>
      <c r="E710" s="443">
        <v>2839.5</v>
      </c>
      <c r="F710" s="298" t="s">
        <v>4395</v>
      </c>
    </row>
    <row r="711" spans="1:6" x14ac:dyDescent="0.3">
      <c r="A711" s="295" t="s">
        <v>1208</v>
      </c>
      <c r="B711" s="296" t="s">
        <v>1204</v>
      </c>
      <c r="C711" s="297" t="s">
        <v>773</v>
      </c>
      <c r="D711" s="443">
        <v>0</v>
      </c>
      <c r="E711" s="443">
        <v>1895.56</v>
      </c>
      <c r="F711" s="298" t="s">
        <v>510</v>
      </c>
    </row>
    <row r="712" spans="1:6" x14ac:dyDescent="0.3">
      <c r="A712" s="295" t="s">
        <v>1209</v>
      </c>
      <c r="B712" s="296" t="s">
        <v>1204</v>
      </c>
      <c r="C712" s="297" t="s">
        <v>773</v>
      </c>
      <c r="D712" s="443">
        <v>0</v>
      </c>
      <c r="E712" s="443">
        <v>1895.56</v>
      </c>
      <c r="F712" s="298" t="s">
        <v>4395</v>
      </c>
    </row>
    <row r="713" spans="1:6" x14ac:dyDescent="0.3">
      <c r="A713" s="295" t="s">
        <v>1210</v>
      </c>
      <c r="B713" s="296" t="s">
        <v>1204</v>
      </c>
      <c r="C713" s="297" t="s">
        <v>773</v>
      </c>
      <c r="D713" s="443">
        <v>0</v>
      </c>
      <c r="E713" s="443">
        <v>1895.56</v>
      </c>
      <c r="F713" s="298" t="s">
        <v>4395</v>
      </c>
    </row>
    <row r="714" spans="1:6" x14ac:dyDescent="0.3">
      <c r="A714" s="295" t="s">
        <v>1211</v>
      </c>
      <c r="B714" s="296" t="s">
        <v>1204</v>
      </c>
      <c r="C714" s="297" t="s">
        <v>773</v>
      </c>
      <c r="D714" s="443">
        <v>0</v>
      </c>
      <c r="E714" s="443">
        <v>5952.78</v>
      </c>
      <c r="F714" s="298" t="s">
        <v>4395</v>
      </c>
    </row>
    <row r="715" spans="1:6" x14ac:dyDescent="0.3">
      <c r="A715" s="295" t="s">
        <v>1212</v>
      </c>
      <c r="B715" s="296" t="s">
        <v>1204</v>
      </c>
      <c r="C715" s="297" t="s">
        <v>773</v>
      </c>
      <c r="D715" s="443">
        <v>0</v>
      </c>
      <c r="E715" s="443">
        <v>17584.47</v>
      </c>
      <c r="F715" s="298" t="s">
        <v>4395</v>
      </c>
    </row>
    <row r="716" spans="1:6" x14ac:dyDescent="0.3">
      <c r="A716" s="295" t="s">
        <v>1213</v>
      </c>
      <c r="B716" s="296" t="s">
        <v>1214</v>
      </c>
      <c r="C716" s="297" t="s">
        <v>1215</v>
      </c>
      <c r="D716" s="443">
        <v>0</v>
      </c>
      <c r="E716" s="443">
        <v>3473.14</v>
      </c>
      <c r="F716" s="298" t="s">
        <v>4395</v>
      </c>
    </row>
    <row r="717" spans="1:6" x14ac:dyDescent="0.3">
      <c r="A717" s="295" t="s">
        <v>1216</v>
      </c>
      <c r="B717" s="296" t="s">
        <v>1214</v>
      </c>
      <c r="C717" s="297" t="s">
        <v>1215</v>
      </c>
      <c r="D717" s="443">
        <v>0</v>
      </c>
      <c r="E717" s="443">
        <v>3473.14</v>
      </c>
      <c r="F717" s="298" t="s">
        <v>510</v>
      </c>
    </row>
    <row r="718" spans="1:6" x14ac:dyDescent="0.3">
      <c r="A718" s="295" t="s">
        <v>3656</v>
      </c>
      <c r="B718" s="296" t="s">
        <v>4396</v>
      </c>
      <c r="C718" s="297" t="s">
        <v>1215</v>
      </c>
      <c r="D718" s="443">
        <v>2439.9900000000002</v>
      </c>
      <c r="E718" s="443">
        <v>2439.9899999999998</v>
      </c>
      <c r="F718" s="298" t="s">
        <v>4395</v>
      </c>
    </row>
    <row r="719" spans="1:6" x14ac:dyDescent="0.3">
      <c r="A719" s="295" t="s">
        <v>1217</v>
      </c>
      <c r="B719" s="296" t="s">
        <v>1218</v>
      </c>
      <c r="C719" s="297" t="s">
        <v>1215</v>
      </c>
      <c r="D719" s="443">
        <v>1614.48</v>
      </c>
      <c r="E719" s="443">
        <v>12377.609999999999</v>
      </c>
      <c r="F719" s="298" t="s">
        <v>4395</v>
      </c>
    </row>
    <row r="720" spans="1:6" x14ac:dyDescent="0.3">
      <c r="A720" s="295" t="s">
        <v>1219</v>
      </c>
      <c r="B720" s="296" t="s">
        <v>1218</v>
      </c>
      <c r="C720" s="297" t="s">
        <v>1215</v>
      </c>
      <c r="D720" s="443">
        <v>1200</v>
      </c>
      <c r="E720" s="443">
        <v>22800</v>
      </c>
      <c r="F720" s="298" t="s">
        <v>4395</v>
      </c>
    </row>
    <row r="721" spans="1:6" x14ac:dyDescent="0.3">
      <c r="A721" s="295" t="s">
        <v>1220</v>
      </c>
      <c r="B721" s="296" t="s">
        <v>1218</v>
      </c>
      <c r="C721" s="297" t="s">
        <v>1215</v>
      </c>
      <c r="D721" s="443">
        <v>1614.48</v>
      </c>
      <c r="E721" s="443">
        <v>12377.609999999999</v>
      </c>
      <c r="F721" s="298" t="s">
        <v>4395</v>
      </c>
    </row>
    <row r="722" spans="1:6" x14ac:dyDescent="0.3">
      <c r="A722" s="295" t="s">
        <v>1221</v>
      </c>
      <c r="B722" s="296" t="s">
        <v>1218</v>
      </c>
      <c r="C722" s="297" t="s">
        <v>1215</v>
      </c>
      <c r="D722" s="443">
        <v>1614.48</v>
      </c>
      <c r="E722" s="443">
        <v>12377.609999999999</v>
      </c>
      <c r="F722" s="298" t="s">
        <v>4395</v>
      </c>
    </row>
    <row r="723" spans="1:6" x14ac:dyDescent="0.3">
      <c r="A723" s="295" t="s">
        <v>1222</v>
      </c>
      <c r="B723" s="296" t="s">
        <v>1218</v>
      </c>
      <c r="C723" s="297" t="s">
        <v>1215</v>
      </c>
      <c r="D723" s="443">
        <v>1614.48</v>
      </c>
      <c r="E723" s="443">
        <v>12377.609999999999</v>
      </c>
      <c r="F723" s="298" t="s">
        <v>4395</v>
      </c>
    </row>
    <row r="724" spans="1:6" x14ac:dyDescent="0.3">
      <c r="A724" s="295" t="s">
        <v>1223</v>
      </c>
      <c r="B724" s="296" t="s">
        <v>1224</v>
      </c>
      <c r="C724" s="297" t="s">
        <v>1215</v>
      </c>
      <c r="D724" s="443">
        <v>800.01</v>
      </c>
      <c r="E724" s="443">
        <v>15200.03</v>
      </c>
      <c r="F724" s="298" t="s">
        <v>4395</v>
      </c>
    </row>
    <row r="725" spans="1:6" x14ac:dyDescent="0.3">
      <c r="A725" s="295" t="s">
        <v>1225</v>
      </c>
      <c r="B725" s="296" t="s">
        <v>1224</v>
      </c>
      <c r="C725" s="297" t="s">
        <v>1215</v>
      </c>
      <c r="D725" s="443">
        <v>4749.99</v>
      </c>
      <c r="E725" s="443">
        <v>90249.970000000016</v>
      </c>
      <c r="F725" s="298" t="s">
        <v>4395</v>
      </c>
    </row>
    <row r="726" spans="1:6" x14ac:dyDescent="0.3">
      <c r="A726" s="295" t="s">
        <v>1226</v>
      </c>
      <c r="B726" s="296" t="s">
        <v>1224</v>
      </c>
      <c r="C726" s="297" t="s">
        <v>1215</v>
      </c>
      <c r="D726" s="443">
        <v>1299.99</v>
      </c>
      <c r="E726" s="443">
        <v>24699.970000000016</v>
      </c>
      <c r="F726" s="298" t="s">
        <v>4395</v>
      </c>
    </row>
    <row r="727" spans="1:6" x14ac:dyDescent="0.3">
      <c r="A727" s="295" t="s">
        <v>1227</v>
      </c>
      <c r="B727" s="296" t="s">
        <v>1224</v>
      </c>
      <c r="C727" s="297" t="s">
        <v>1215</v>
      </c>
      <c r="D727" s="443">
        <v>1299.99</v>
      </c>
      <c r="E727" s="443">
        <v>24699.970000000016</v>
      </c>
      <c r="F727" s="298" t="s">
        <v>4395</v>
      </c>
    </row>
    <row r="728" spans="1:6" x14ac:dyDescent="0.3">
      <c r="A728" s="295" t="s">
        <v>1228</v>
      </c>
      <c r="B728" s="296" t="s">
        <v>1224</v>
      </c>
      <c r="C728" s="297" t="s">
        <v>1215</v>
      </c>
      <c r="D728" s="443">
        <v>1749.9900000000002</v>
      </c>
      <c r="E728" s="443">
        <v>33249.970000000016</v>
      </c>
      <c r="F728" s="298" t="s">
        <v>4395</v>
      </c>
    </row>
    <row r="729" spans="1:6" x14ac:dyDescent="0.3">
      <c r="A729" s="295" t="s">
        <v>1229</v>
      </c>
      <c r="B729" s="296" t="s">
        <v>1224</v>
      </c>
      <c r="C729" s="297" t="s">
        <v>1215</v>
      </c>
      <c r="D729" s="443">
        <v>2250</v>
      </c>
      <c r="E729" s="443">
        <v>42750</v>
      </c>
      <c r="F729" s="298" t="s">
        <v>4395</v>
      </c>
    </row>
    <row r="730" spans="1:6" x14ac:dyDescent="0.3">
      <c r="A730" s="295" t="s">
        <v>1230</v>
      </c>
      <c r="B730" s="296" t="s">
        <v>1224</v>
      </c>
      <c r="C730" s="297" t="s">
        <v>1215</v>
      </c>
      <c r="D730" s="443">
        <v>2305.11</v>
      </c>
      <c r="E730" s="443">
        <v>17672.520000000004</v>
      </c>
      <c r="F730" s="298" t="s">
        <v>4395</v>
      </c>
    </row>
    <row r="731" spans="1:6" x14ac:dyDescent="0.3">
      <c r="A731" s="295" t="s">
        <v>1231</v>
      </c>
      <c r="B731" s="296" t="s">
        <v>1224</v>
      </c>
      <c r="C731" s="297" t="s">
        <v>1215</v>
      </c>
      <c r="D731" s="443">
        <v>2305.11</v>
      </c>
      <c r="E731" s="443">
        <v>17672.520000000004</v>
      </c>
      <c r="F731" s="298" t="s">
        <v>4395</v>
      </c>
    </row>
    <row r="732" spans="1:6" x14ac:dyDescent="0.3">
      <c r="A732" s="295" t="s">
        <v>1232</v>
      </c>
      <c r="B732" s="296" t="s">
        <v>1224</v>
      </c>
      <c r="C732" s="297" t="s">
        <v>1215</v>
      </c>
      <c r="D732" s="443">
        <v>2297.52</v>
      </c>
      <c r="E732" s="443">
        <v>17614.27</v>
      </c>
      <c r="F732" s="298" t="s">
        <v>4395</v>
      </c>
    </row>
    <row r="733" spans="1:6" x14ac:dyDescent="0.3">
      <c r="A733" s="295" t="s">
        <v>1233</v>
      </c>
      <c r="B733" s="296" t="s">
        <v>1224</v>
      </c>
      <c r="C733" s="297" t="s">
        <v>1215</v>
      </c>
      <c r="D733" s="443">
        <v>2297.52</v>
      </c>
      <c r="E733" s="443">
        <v>17614.27</v>
      </c>
      <c r="F733" s="298" t="s">
        <v>4395</v>
      </c>
    </row>
    <row r="734" spans="1:6" x14ac:dyDescent="0.3">
      <c r="A734" s="295" t="s">
        <v>1234</v>
      </c>
      <c r="B734" s="296" t="s">
        <v>1224</v>
      </c>
      <c r="C734" s="297" t="s">
        <v>1215</v>
      </c>
      <c r="D734" s="443">
        <v>2297.52</v>
      </c>
      <c r="E734" s="443">
        <v>17614.27</v>
      </c>
      <c r="F734" s="298" t="s">
        <v>4395</v>
      </c>
    </row>
    <row r="735" spans="1:6" x14ac:dyDescent="0.3">
      <c r="A735" s="295" t="s">
        <v>1235</v>
      </c>
      <c r="B735" s="296" t="s">
        <v>1224</v>
      </c>
      <c r="C735" s="297" t="s">
        <v>1215</v>
      </c>
      <c r="D735" s="443">
        <v>900</v>
      </c>
      <c r="E735" s="443">
        <v>17100</v>
      </c>
      <c r="F735" s="298" t="s">
        <v>4395</v>
      </c>
    </row>
    <row r="736" spans="1:6" x14ac:dyDescent="0.3">
      <c r="A736" s="295" t="s">
        <v>1236</v>
      </c>
      <c r="B736" s="296" t="s">
        <v>1224</v>
      </c>
      <c r="C736" s="297" t="s">
        <v>1215</v>
      </c>
      <c r="D736" s="443">
        <v>2459.73</v>
      </c>
      <c r="E736" s="443">
        <v>18857.86</v>
      </c>
      <c r="F736" s="298" t="s">
        <v>4395</v>
      </c>
    </row>
    <row r="737" spans="1:6" x14ac:dyDescent="0.3">
      <c r="A737" s="295" t="s">
        <v>1237</v>
      </c>
      <c r="B737" s="296" t="s">
        <v>1224</v>
      </c>
      <c r="C737" s="297" t="s">
        <v>1215</v>
      </c>
      <c r="D737" s="443">
        <v>12224.130000000001</v>
      </c>
      <c r="E737" s="443">
        <v>118166.64000000006</v>
      </c>
      <c r="F737" s="298" t="s">
        <v>4395</v>
      </c>
    </row>
    <row r="738" spans="1:6" x14ac:dyDescent="0.3">
      <c r="A738" s="295" t="s">
        <v>1238</v>
      </c>
      <c r="B738" s="296" t="s">
        <v>1224</v>
      </c>
      <c r="C738" s="297" t="s">
        <v>1215</v>
      </c>
      <c r="D738" s="443">
        <v>12224.130000000001</v>
      </c>
      <c r="E738" s="443">
        <v>118166.64000000006</v>
      </c>
      <c r="F738" s="298" t="s">
        <v>4395</v>
      </c>
    </row>
    <row r="739" spans="1:6" x14ac:dyDescent="0.3">
      <c r="A739" s="295" t="s">
        <v>1239</v>
      </c>
      <c r="B739" s="296" t="s">
        <v>1224</v>
      </c>
      <c r="C739" s="297" t="s">
        <v>1215</v>
      </c>
      <c r="D739" s="443">
        <v>900</v>
      </c>
      <c r="E739" s="443">
        <v>17100</v>
      </c>
      <c r="F739" s="298" t="s">
        <v>4395</v>
      </c>
    </row>
    <row r="740" spans="1:6" x14ac:dyDescent="0.3">
      <c r="A740" s="295" t="s">
        <v>1240</v>
      </c>
      <c r="B740" s="296" t="s">
        <v>1224</v>
      </c>
      <c r="C740" s="297" t="s">
        <v>1215</v>
      </c>
      <c r="D740" s="443">
        <v>999.99</v>
      </c>
      <c r="E740" s="443">
        <v>18999.970000000012</v>
      </c>
      <c r="F740" s="298" t="s">
        <v>4395</v>
      </c>
    </row>
    <row r="741" spans="1:6" x14ac:dyDescent="0.3">
      <c r="A741" s="295" t="s">
        <v>1241</v>
      </c>
      <c r="B741" s="296" t="s">
        <v>1224</v>
      </c>
      <c r="C741" s="297" t="s">
        <v>1215</v>
      </c>
      <c r="D741" s="443">
        <v>8956.89</v>
      </c>
      <c r="E741" s="443">
        <v>170181.01000000004</v>
      </c>
      <c r="F741" s="298" t="s">
        <v>4395</v>
      </c>
    </row>
    <row r="742" spans="1:6" x14ac:dyDescent="0.3">
      <c r="A742" s="295" t="s">
        <v>1242</v>
      </c>
      <c r="B742" s="296" t="s">
        <v>1224</v>
      </c>
      <c r="C742" s="297" t="s">
        <v>1215</v>
      </c>
      <c r="D742" s="443">
        <v>900</v>
      </c>
      <c r="E742" s="443">
        <v>17100</v>
      </c>
      <c r="F742" s="298" t="s">
        <v>4395</v>
      </c>
    </row>
    <row r="743" spans="1:6" x14ac:dyDescent="0.3">
      <c r="A743" s="295" t="s">
        <v>1243</v>
      </c>
      <c r="B743" s="296" t="s">
        <v>1224</v>
      </c>
      <c r="C743" s="297" t="s">
        <v>1215</v>
      </c>
      <c r="D743" s="443">
        <v>999.99</v>
      </c>
      <c r="E743" s="443">
        <v>18999.970000000012</v>
      </c>
      <c r="F743" s="298" t="s">
        <v>4395</v>
      </c>
    </row>
    <row r="744" spans="1:6" x14ac:dyDescent="0.3">
      <c r="A744" s="295" t="s">
        <v>1244</v>
      </c>
      <c r="B744" s="296" t="s">
        <v>1224</v>
      </c>
      <c r="C744" s="297" t="s">
        <v>1215</v>
      </c>
      <c r="D744" s="443">
        <v>5499.99</v>
      </c>
      <c r="E744" s="443">
        <v>104499.97000000002</v>
      </c>
      <c r="F744" s="298" t="s">
        <v>4395</v>
      </c>
    </row>
    <row r="745" spans="1:6" x14ac:dyDescent="0.3">
      <c r="A745" s="295" t="s">
        <v>1245</v>
      </c>
      <c r="B745" s="296" t="s">
        <v>1224</v>
      </c>
      <c r="C745" s="297" t="s">
        <v>1215</v>
      </c>
      <c r="D745" s="443">
        <v>4749.99</v>
      </c>
      <c r="E745" s="443">
        <v>90249.970000000016</v>
      </c>
      <c r="F745" s="298" t="s">
        <v>4395</v>
      </c>
    </row>
    <row r="746" spans="1:6" x14ac:dyDescent="0.3">
      <c r="A746" s="295" t="s">
        <v>1246</v>
      </c>
      <c r="B746" s="296" t="s">
        <v>1224</v>
      </c>
      <c r="C746" s="297" t="s">
        <v>1215</v>
      </c>
      <c r="D746" s="443">
        <v>4749.99</v>
      </c>
      <c r="E746" s="443">
        <v>90249.970000000016</v>
      </c>
      <c r="F746" s="298" t="s">
        <v>4395</v>
      </c>
    </row>
    <row r="747" spans="1:6" x14ac:dyDescent="0.3">
      <c r="A747" s="295" t="s">
        <v>1247</v>
      </c>
      <c r="B747" s="296" t="s">
        <v>1248</v>
      </c>
      <c r="C747" s="297" t="s">
        <v>1215</v>
      </c>
      <c r="D747" s="443">
        <v>2250</v>
      </c>
      <c r="E747" s="443">
        <v>42750</v>
      </c>
      <c r="F747" s="298" t="s">
        <v>4395</v>
      </c>
    </row>
    <row r="748" spans="1:6" x14ac:dyDescent="0.3">
      <c r="A748" s="295" t="s">
        <v>1249</v>
      </c>
      <c r="B748" s="296" t="s">
        <v>1248</v>
      </c>
      <c r="C748" s="297" t="s">
        <v>1215</v>
      </c>
      <c r="D748" s="443">
        <v>4250.01</v>
      </c>
      <c r="E748" s="443">
        <v>80750.029999999984</v>
      </c>
      <c r="F748" s="298" t="s">
        <v>4395</v>
      </c>
    </row>
    <row r="749" spans="1:6" x14ac:dyDescent="0.3">
      <c r="A749" s="295" t="s">
        <v>1250</v>
      </c>
      <c r="B749" s="296" t="s">
        <v>1248</v>
      </c>
      <c r="C749" s="297" t="s">
        <v>1215</v>
      </c>
      <c r="D749" s="443">
        <v>6999.99</v>
      </c>
      <c r="E749" s="443">
        <v>132999.97</v>
      </c>
      <c r="F749" s="298" t="s">
        <v>4395</v>
      </c>
    </row>
    <row r="750" spans="1:6" x14ac:dyDescent="0.3">
      <c r="A750" s="295" t="s">
        <v>1251</v>
      </c>
      <c r="B750" s="296" t="s">
        <v>1248</v>
      </c>
      <c r="C750" s="297" t="s">
        <v>1215</v>
      </c>
      <c r="D750" s="443">
        <v>1250.01</v>
      </c>
      <c r="E750" s="443">
        <v>23750.029999999984</v>
      </c>
      <c r="F750" s="298" t="s">
        <v>4395</v>
      </c>
    </row>
    <row r="751" spans="1:6" x14ac:dyDescent="0.3">
      <c r="A751" s="295" t="s">
        <v>1252</v>
      </c>
      <c r="B751" s="296" t="s">
        <v>1248</v>
      </c>
      <c r="C751" s="297" t="s">
        <v>1215</v>
      </c>
      <c r="D751" s="443">
        <v>1100.01</v>
      </c>
      <c r="E751" s="443">
        <v>20900.029999999984</v>
      </c>
      <c r="F751" s="298" t="s">
        <v>4395</v>
      </c>
    </row>
    <row r="752" spans="1:6" x14ac:dyDescent="0.3">
      <c r="A752" s="295" t="s">
        <v>1253</v>
      </c>
      <c r="B752" s="296" t="s">
        <v>1248</v>
      </c>
      <c r="C752" s="297" t="s">
        <v>1215</v>
      </c>
      <c r="D752" s="443">
        <v>2750.0099999999998</v>
      </c>
      <c r="E752" s="443">
        <v>52250.029999999984</v>
      </c>
      <c r="F752" s="298" t="s">
        <v>4395</v>
      </c>
    </row>
    <row r="753" spans="1:6" x14ac:dyDescent="0.3">
      <c r="A753" s="295" t="s">
        <v>1254</v>
      </c>
      <c r="B753" s="296" t="s">
        <v>1248</v>
      </c>
      <c r="C753" s="297" t="s">
        <v>1215</v>
      </c>
      <c r="D753" s="443">
        <v>699.99</v>
      </c>
      <c r="E753" s="443">
        <v>13299.97</v>
      </c>
      <c r="F753" s="298" t="s">
        <v>4395</v>
      </c>
    </row>
    <row r="754" spans="1:6" x14ac:dyDescent="0.3">
      <c r="A754" s="295" t="s">
        <v>1255</v>
      </c>
      <c r="B754" s="296" t="s">
        <v>1248</v>
      </c>
      <c r="C754" s="297" t="s">
        <v>1215</v>
      </c>
      <c r="D754" s="443">
        <v>1800</v>
      </c>
      <c r="E754" s="443">
        <v>34200</v>
      </c>
      <c r="F754" s="298" t="s">
        <v>4395</v>
      </c>
    </row>
    <row r="755" spans="1:6" x14ac:dyDescent="0.3">
      <c r="A755" s="295" t="s">
        <v>1256</v>
      </c>
      <c r="B755" s="296" t="s">
        <v>1248</v>
      </c>
      <c r="C755" s="297" t="s">
        <v>1215</v>
      </c>
      <c r="D755" s="443">
        <v>4899.99</v>
      </c>
      <c r="E755" s="443">
        <v>93099.970000000016</v>
      </c>
      <c r="F755" s="298" t="s">
        <v>4395</v>
      </c>
    </row>
    <row r="756" spans="1:6" x14ac:dyDescent="0.3">
      <c r="A756" s="295" t="s">
        <v>1257</v>
      </c>
      <c r="B756" s="296" t="s">
        <v>1248</v>
      </c>
      <c r="C756" s="297" t="s">
        <v>1215</v>
      </c>
      <c r="D756" s="443">
        <v>7350</v>
      </c>
      <c r="E756" s="443">
        <v>139650</v>
      </c>
      <c r="F756" s="298" t="s">
        <v>4395</v>
      </c>
    </row>
    <row r="757" spans="1:6" x14ac:dyDescent="0.3">
      <c r="A757" s="295" t="s">
        <v>1258</v>
      </c>
      <c r="B757" s="296" t="s">
        <v>1248</v>
      </c>
      <c r="C757" s="297" t="s">
        <v>1215</v>
      </c>
      <c r="D757" s="443">
        <v>6000</v>
      </c>
      <c r="E757" s="443">
        <v>114000</v>
      </c>
      <c r="F757" s="298" t="s">
        <v>4395</v>
      </c>
    </row>
    <row r="758" spans="1:6" x14ac:dyDescent="0.3">
      <c r="A758" s="295" t="s">
        <v>1259</v>
      </c>
      <c r="B758" s="296" t="s">
        <v>1248</v>
      </c>
      <c r="C758" s="297" t="s">
        <v>1215</v>
      </c>
      <c r="D758" s="443">
        <v>2000.0099999999998</v>
      </c>
      <c r="E758" s="443">
        <v>38000.029999999984</v>
      </c>
      <c r="F758" s="298" t="s">
        <v>4395</v>
      </c>
    </row>
    <row r="759" spans="1:6" x14ac:dyDescent="0.3">
      <c r="A759" s="295" t="s">
        <v>1260</v>
      </c>
      <c r="B759" s="296" t="s">
        <v>1248</v>
      </c>
      <c r="C759" s="297" t="s">
        <v>1215</v>
      </c>
      <c r="D759" s="443">
        <v>2600.0099999999998</v>
      </c>
      <c r="E759" s="443">
        <v>49400.029999999984</v>
      </c>
      <c r="F759" s="298" t="s">
        <v>4395</v>
      </c>
    </row>
    <row r="760" spans="1:6" x14ac:dyDescent="0.3">
      <c r="A760" s="295" t="s">
        <v>1261</v>
      </c>
      <c r="B760" s="296" t="s">
        <v>1248</v>
      </c>
      <c r="C760" s="297" t="s">
        <v>1215</v>
      </c>
      <c r="D760" s="443">
        <v>2400</v>
      </c>
      <c r="E760" s="443">
        <v>45600</v>
      </c>
      <c r="F760" s="298" t="s">
        <v>4395</v>
      </c>
    </row>
    <row r="761" spans="1:6" x14ac:dyDescent="0.3">
      <c r="A761" s="295" t="s">
        <v>1262</v>
      </c>
      <c r="B761" s="296" t="s">
        <v>1248</v>
      </c>
      <c r="C761" s="297" t="s">
        <v>1215</v>
      </c>
      <c r="D761" s="443">
        <v>999.99</v>
      </c>
      <c r="E761" s="443">
        <v>18999.970000000012</v>
      </c>
      <c r="F761" s="298" t="s">
        <v>4395</v>
      </c>
    </row>
    <row r="762" spans="1:6" x14ac:dyDescent="0.3">
      <c r="A762" s="295" t="s">
        <v>1263</v>
      </c>
      <c r="B762" s="296" t="s">
        <v>1248</v>
      </c>
      <c r="C762" s="297" t="s">
        <v>1215</v>
      </c>
      <c r="D762" s="443">
        <v>4250.01</v>
      </c>
      <c r="E762" s="443">
        <v>80750.029999999984</v>
      </c>
      <c r="F762" s="298" t="s">
        <v>4395</v>
      </c>
    </row>
    <row r="763" spans="1:6" x14ac:dyDescent="0.3">
      <c r="A763" s="295" t="s">
        <v>1264</v>
      </c>
      <c r="B763" s="296" t="s">
        <v>1248</v>
      </c>
      <c r="C763" s="297" t="s">
        <v>1215</v>
      </c>
      <c r="D763" s="443">
        <v>7970.01</v>
      </c>
      <c r="E763" s="443">
        <v>151430.03000000009</v>
      </c>
      <c r="F763" s="298" t="s">
        <v>4395</v>
      </c>
    </row>
    <row r="764" spans="1:6" x14ac:dyDescent="0.3">
      <c r="A764" s="295" t="s">
        <v>1265</v>
      </c>
      <c r="B764" s="296" t="s">
        <v>1248</v>
      </c>
      <c r="C764" s="297" t="s">
        <v>1215</v>
      </c>
      <c r="D764" s="443">
        <v>4250.01</v>
      </c>
      <c r="E764" s="443">
        <v>80750.029999999984</v>
      </c>
      <c r="F764" s="298" t="s">
        <v>4395</v>
      </c>
    </row>
    <row r="765" spans="1:6" x14ac:dyDescent="0.3">
      <c r="A765" s="295" t="s">
        <v>1266</v>
      </c>
      <c r="B765" s="296" t="s">
        <v>1267</v>
      </c>
      <c r="C765" s="297" t="s">
        <v>1215</v>
      </c>
      <c r="D765" s="443">
        <v>300</v>
      </c>
      <c r="E765" s="443">
        <v>5700</v>
      </c>
      <c r="F765" s="298" t="s">
        <v>4395</v>
      </c>
    </row>
    <row r="766" spans="1:6" x14ac:dyDescent="0.3">
      <c r="A766" s="295" t="s">
        <v>1268</v>
      </c>
      <c r="B766" s="296" t="s">
        <v>1267</v>
      </c>
      <c r="C766" s="297" t="s">
        <v>1215</v>
      </c>
      <c r="D766" s="443">
        <v>1077.1500000000001</v>
      </c>
      <c r="E766" s="443">
        <v>14379.999999999995</v>
      </c>
      <c r="F766" s="298" t="s">
        <v>4395</v>
      </c>
    </row>
    <row r="767" spans="1:6" x14ac:dyDescent="0.3">
      <c r="A767" s="295" t="s">
        <v>1269</v>
      </c>
      <c r="B767" s="296" t="s">
        <v>1267</v>
      </c>
      <c r="C767" s="297" t="s">
        <v>1215</v>
      </c>
      <c r="D767" s="443">
        <v>1077.1500000000001</v>
      </c>
      <c r="E767" s="443">
        <v>14379.999999999995</v>
      </c>
      <c r="F767" s="298" t="s">
        <v>4395</v>
      </c>
    </row>
    <row r="768" spans="1:6" x14ac:dyDescent="0.3">
      <c r="A768" s="295" t="s">
        <v>1270</v>
      </c>
      <c r="B768" s="296" t="s">
        <v>1267</v>
      </c>
      <c r="C768" s="297" t="s">
        <v>1215</v>
      </c>
      <c r="D768" s="443">
        <v>1064.22</v>
      </c>
      <c r="E768" s="443">
        <v>20220.240000000016</v>
      </c>
      <c r="F768" s="298" t="s">
        <v>510</v>
      </c>
    </row>
    <row r="769" spans="1:6" x14ac:dyDescent="0.3">
      <c r="A769" s="295" t="s">
        <v>1271</v>
      </c>
      <c r="B769" s="296" t="s">
        <v>1267</v>
      </c>
      <c r="C769" s="297" t="s">
        <v>1215</v>
      </c>
      <c r="D769" s="443">
        <v>1064.22</v>
      </c>
      <c r="E769" s="443">
        <v>20220.240000000016</v>
      </c>
      <c r="F769" s="298" t="s">
        <v>4395</v>
      </c>
    </row>
    <row r="770" spans="1:6" x14ac:dyDescent="0.3">
      <c r="A770" s="295" t="s">
        <v>1272</v>
      </c>
      <c r="B770" s="296" t="s">
        <v>1267</v>
      </c>
      <c r="C770" s="297" t="s">
        <v>1215</v>
      </c>
      <c r="D770" s="443">
        <v>1064.22</v>
      </c>
      <c r="E770" s="443">
        <v>20220.240000000016</v>
      </c>
      <c r="F770" s="298" t="s">
        <v>510</v>
      </c>
    </row>
    <row r="771" spans="1:6" x14ac:dyDescent="0.3">
      <c r="A771" s="295" t="s">
        <v>1273</v>
      </c>
      <c r="B771" s="296" t="s">
        <v>1267</v>
      </c>
      <c r="C771" s="297" t="s">
        <v>1215</v>
      </c>
      <c r="D771" s="443">
        <v>1064.22</v>
      </c>
      <c r="E771" s="443">
        <v>20220.240000000016</v>
      </c>
      <c r="F771" s="298" t="s">
        <v>510</v>
      </c>
    </row>
    <row r="772" spans="1:6" x14ac:dyDescent="0.3">
      <c r="A772" s="295" t="s">
        <v>1274</v>
      </c>
      <c r="B772" s="296" t="s">
        <v>1267</v>
      </c>
      <c r="C772" s="297" t="s">
        <v>1215</v>
      </c>
      <c r="D772" s="443">
        <v>1064.22</v>
      </c>
      <c r="E772" s="443">
        <v>20220.240000000016</v>
      </c>
      <c r="F772" s="298" t="s">
        <v>510</v>
      </c>
    </row>
    <row r="773" spans="1:6" x14ac:dyDescent="0.3">
      <c r="A773" s="295" t="s">
        <v>1275</v>
      </c>
      <c r="B773" s="296" t="s">
        <v>1267</v>
      </c>
      <c r="C773" s="297" t="s">
        <v>1215</v>
      </c>
      <c r="D773" s="443">
        <v>1064.22</v>
      </c>
      <c r="E773" s="443">
        <v>20220.240000000016</v>
      </c>
      <c r="F773" s="298" t="s">
        <v>4395</v>
      </c>
    </row>
    <row r="774" spans="1:6" x14ac:dyDescent="0.3">
      <c r="A774" s="295" t="s">
        <v>1276</v>
      </c>
      <c r="B774" s="296" t="s">
        <v>1267</v>
      </c>
      <c r="C774" s="297" t="s">
        <v>1215</v>
      </c>
      <c r="D774" s="443">
        <v>1072.5</v>
      </c>
      <c r="E774" s="443">
        <v>13585</v>
      </c>
      <c r="F774" s="298" t="s">
        <v>4395</v>
      </c>
    </row>
    <row r="775" spans="1:6" x14ac:dyDescent="0.3">
      <c r="A775" s="295" t="s">
        <v>1277</v>
      </c>
      <c r="B775" s="296" t="s">
        <v>1267</v>
      </c>
      <c r="C775" s="297" t="s">
        <v>1215</v>
      </c>
      <c r="D775" s="443">
        <v>1072.5</v>
      </c>
      <c r="E775" s="443">
        <v>13585</v>
      </c>
      <c r="F775" s="298" t="s">
        <v>4395</v>
      </c>
    </row>
    <row r="776" spans="1:6" x14ac:dyDescent="0.3">
      <c r="A776" s="295" t="s">
        <v>1278</v>
      </c>
      <c r="B776" s="296" t="s">
        <v>1267</v>
      </c>
      <c r="C776" s="297" t="s">
        <v>1215</v>
      </c>
      <c r="D776" s="443">
        <v>300</v>
      </c>
      <c r="E776" s="443">
        <v>5700</v>
      </c>
      <c r="F776" s="298" t="s">
        <v>510</v>
      </c>
    </row>
    <row r="777" spans="1:6" x14ac:dyDescent="0.3">
      <c r="A777" s="295" t="s">
        <v>1279</v>
      </c>
      <c r="B777" s="296" t="s">
        <v>1267</v>
      </c>
      <c r="C777" s="297" t="s">
        <v>1215</v>
      </c>
      <c r="D777" s="443">
        <v>375</v>
      </c>
      <c r="E777" s="443">
        <v>7125</v>
      </c>
      <c r="F777" s="298" t="s">
        <v>4395</v>
      </c>
    </row>
    <row r="778" spans="1:6" x14ac:dyDescent="0.3">
      <c r="A778" s="295" t="s">
        <v>1280</v>
      </c>
      <c r="B778" s="296" t="s">
        <v>1267</v>
      </c>
      <c r="C778" s="297" t="s">
        <v>1215</v>
      </c>
      <c r="D778" s="443">
        <v>200.01</v>
      </c>
      <c r="E778" s="443">
        <v>3800.0300000000007</v>
      </c>
      <c r="F778" s="298" t="s">
        <v>510</v>
      </c>
    </row>
    <row r="779" spans="1:6" x14ac:dyDescent="0.3">
      <c r="A779" s="295" t="s">
        <v>1281</v>
      </c>
      <c r="B779" s="296" t="s">
        <v>1267</v>
      </c>
      <c r="C779" s="297" t="s">
        <v>1215</v>
      </c>
      <c r="D779" s="443">
        <v>1150.56</v>
      </c>
      <c r="E779" s="443">
        <v>21860.650000000005</v>
      </c>
      <c r="F779" s="298" t="s">
        <v>4395</v>
      </c>
    </row>
    <row r="780" spans="1:6" x14ac:dyDescent="0.3">
      <c r="A780" s="295" t="s">
        <v>1282</v>
      </c>
      <c r="B780" s="296" t="s">
        <v>1267</v>
      </c>
      <c r="C780" s="297" t="s">
        <v>1215</v>
      </c>
      <c r="D780" s="443">
        <v>1172.4000000000001</v>
      </c>
      <c r="E780" s="443">
        <v>22275.819999999992</v>
      </c>
      <c r="F780" s="298" t="s">
        <v>4395</v>
      </c>
    </row>
    <row r="781" spans="1:6" x14ac:dyDescent="0.3">
      <c r="A781" s="295" t="s">
        <v>1283</v>
      </c>
      <c r="B781" s="296" t="s">
        <v>1267</v>
      </c>
      <c r="C781" s="297" t="s">
        <v>1215</v>
      </c>
      <c r="D781" s="443">
        <v>1150.56</v>
      </c>
      <c r="E781" s="443">
        <v>21860.650000000005</v>
      </c>
      <c r="F781" s="298" t="s">
        <v>4395</v>
      </c>
    </row>
    <row r="782" spans="1:6" x14ac:dyDescent="0.3">
      <c r="A782" s="295" t="s">
        <v>1284</v>
      </c>
      <c r="B782" s="296" t="s">
        <v>1267</v>
      </c>
      <c r="C782" s="297" t="s">
        <v>1215</v>
      </c>
      <c r="D782" s="443">
        <v>1150.56</v>
      </c>
      <c r="E782" s="443">
        <v>21860.650000000005</v>
      </c>
      <c r="F782" s="298" t="s">
        <v>4395</v>
      </c>
    </row>
    <row r="783" spans="1:6" x14ac:dyDescent="0.3">
      <c r="A783" s="295" t="s">
        <v>1285</v>
      </c>
      <c r="B783" s="296" t="s">
        <v>1267</v>
      </c>
      <c r="C783" s="297" t="s">
        <v>1215</v>
      </c>
      <c r="D783" s="443">
        <v>943.98</v>
      </c>
      <c r="E783" s="443">
        <v>17935.38</v>
      </c>
      <c r="F783" s="298" t="s">
        <v>4395</v>
      </c>
    </row>
    <row r="784" spans="1:6" x14ac:dyDescent="0.3">
      <c r="A784" s="295" t="s">
        <v>1286</v>
      </c>
      <c r="B784" s="296" t="s">
        <v>1287</v>
      </c>
      <c r="C784" s="297" t="s">
        <v>1215</v>
      </c>
      <c r="D784" s="443">
        <v>112.5</v>
      </c>
      <c r="E784" s="443">
        <v>2137.5</v>
      </c>
      <c r="F784" s="298" t="s">
        <v>4395</v>
      </c>
    </row>
    <row r="785" spans="1:6" x14ac:dyDescent="0.3">
      <c r="A785" s="295" t="s">
        <v>1288</v>
      </c>
      <c r="B785" s="296" t="s">
        <v>1287</v>
      </c>
      <c r="C785" s="297" t="s">
        <v>1215</v>
      </c>
      <c r="D785" s="443">
        <v>112.5</v>
      </c>
      <c r="E785" s="443">
        <v>2137.5</v>
      </c>
      <c r="F785" s="298" t="s">
        <v>4395</v>
      </c>
    </row>
    <row r="786" spans="1:6" x14ac:dyDescent="0.3">
      <c r="A786" s="295" t="s">
        <v>1289</v>
      </c>
      <c r="B786" s="295" t="s">
        <v>1290</v>
      </c>
      <c r="C786" s="297" t="s">
        <v>1215</v>
      </c>
      <c r="D786" s="443">
        <v>1875</v>
      </c>
      <c r="E786" s="443">
        <v>22500</v>
      </c>
      <c r="F786" s="298" t="s">
        <v>4395</v>
      </c>
    </row>
    <row r="787" spans="1:6" x14ac:dyDescent="0.3">
      <c r="A787" s="295" t="s">
        <v>1291</v>
      </c>
      <c r="B787" s="295" t="s">
        <v>1292</v>
      </c>
      <c r="C787" s="297" t="s">
        <v>459</v>
      </c>
      <c r="D787" s="443">
        <v>450</v>
      </c>
      <c r="E787" s="443">
        <v>8550</v>
      </c>
      <c r="F787" s="298" t="s">
        <v>4395</v>
      </c>
    </row>
    <row r="788" spans="1:6" x14ac:dyDescent="0.3">
      <c r="A788" s="295" t="s">
        <v>1293</v>
      </c>
      <c r="B788" s="295" t="s">
        <v>1292</v>
      </c>
      <c r="C788" s="297" t="s">
        <v>459</v>
      </c>
      <c r="D788" s="443">
        <v>2000.0099999999998</v>
      </c>
      <c r="E788" s="443">
        <v>38000.029999999984</v>
      </c>
      <c r="F788" s="298" t="s">
        <v>510</v>
      </c>
    </row>
    <row r="789" spans="1:6" x14ac:dyDescent="0.3">
      <c r="A789" s="295" t="s">
        <v>1294</v>
      </c>
      <c r="B789" s="295" t="s">
        <v>1292</v>
      </c>
      <c r="C789" s="297" t="s">
        <v>459</v>
      </c>
      <c r="D789" s="443">
        <v>763.11</v>
      </c>
      <c r="E789" s="443">
        <v>14498.930000000008</v>
      </c>
      <c r="F789" s="298" t="s">
        <v>510</v>
      </c>
    </row>
    <row r="790" spans="1:6" x14ac:dyDescent="0.3">
      <c r="A790" s="295" t="s">
        <v>1295</v>
      </c>
      <c r="B790" s="295" t="s">
        <v>1292</v>
      </c>
      <c r="C790" s="297" t="s">
        <v>459</v>
      </c>
      <c r="D790" s="443">
        <v>5415.96</v>
      </c>
      <c r="E790" s="443">
        <v>95681.810000000056</v>
      </c>
      <c r="F790" s="298" t="s">
        <v>510</v>
      </c>
    </row>
    <row r="791" spans="1:6" x14ac:dyDescent="0.3">
      <c r="A791" s="295" t="s">
        <v>1296</v>
      </c>
      <c r="B791" s="295" t="s">
        <v>1292</v>
      </c>
      <c r="C791" s="297" t="s">
        <v>459</v>
      </c>
      <c r="D791" s="443">
        <v>3057.0299999999997</v>
      </c>
      <c r="E791" s="443">
        <v>58083.390000000021</v>
      </c>
      <c r="F791" s="298" t="s">
        <v>510</v>
      </c>
    </row>
    <row r="792" spans="1:6" x14ac:dyDescent="0.3">
      <c r="A792" s="295" t="s">
        <v>1297</v>
      </c>
      <c r="B792" s="295" t="s">
        <v>1292</v>
      </c>
      <c r="C792" s="297" t="s">
        <v>459</v>
      </c>
      <c r="D792" s="443">
        <v>384.12</v>
      </c>
      <c r="E792" s="443">
        <v>7298.36</v>
      </c>
      <c r="F792" s="298" t="s">
        <v>510</v>
      </c>
    </row>
    <row r="793" spans="1:6" x14ac:dyDescent="0.3">
      <c r="A793" s="295" t="s">
        <v>1298</v>
      </c>
      <c r="B793" s="295" t="s">
        <v>1292</v>
      </c>
      <c r="C793" s="297" t="s">
        <v>459</v>
      </c>
      <c r="D793" s="443">
        <v>1442.04</v>
      </c>
      <c r="E793" s="443">
        <v>20669.36</v>
      </c>
      <c r="F793" s="298" t="s">
        <v>510</v>
      </c>
    </row>
    <row r="794" spans="1:6" x14ac:dyDescent="0.3">
      <c r="A794" s="295" t="s">
        <v>1299</v>
      </c>
      <c r="B794" s="295" t="s">
        <v>1292</v>
      </c>
      <c r="C794" s="297" t="s">
        <v>459</v>
      </c>
      <c r="D794" s="443">
        <v>3723</v>
      </c>
      <c r="E794" s="443">
        <v>70737</v>
      </c>
      <c r="F794" s="298" t="s">
        <v>510</v>
      </c>
    </row>
    <row r="795" spans="1:6" x14ac:dyDescent="0.3">
      <c r="A795" s="295" t="s">
        <v>1300</v>
      </c>
      <c r="B795" s="295" t="s">
        <v>1292</v>
      </c>
      <c r="C795" s="297" t="s">
        <v>459</v>
      </c>
      <c r="D795" s="443">
        <v>1962.5099999999998</v>
      </c>
      <c r="E795" s="443">
        <v>22241.699999999986</v>
      </c>
      <c r="F795" s="298" t="s">
        <v>510</v>
      </c>
    </row>
    <row r="796" spans="1:6" x14ac:dyDescent="0.3">
      <c r="A796" s="295" t="s">
        <v>1301</v>
      </c>
      <c r="B796" s="295" t="s">
        <v>1292</v>
      </c>
      <c r="C796" s="297" t="s">
        <v>459</v>
      </c>
      <c r="D796" s="443">
        <v>1625.0099999999998</v>
      </c>
      <c r="E796" s="443">
        <v>30875.029999999984</v>
      </c>
      <c r="F796" s="298" t="s">
        <v>510</v>
      </c>
    </row>
    <row r="797" spans="1:6" x14ac:dyDescent="0.3">
      <c r="A797" s="295" t="s">
        <v>1302</v>
      </c>
      <c r="B797" s="295" t="s">
        <v>1292</v>
      </c>
      <c r="C797" s="297" t="s">
        <v>459</v>
      </c>
      <c r="D797" s="443">
        <v>6667.89</v>
      </c>
      <c r="E797" s="443">
        <v>117799.58000000005</v>
      </c>
      <c r="F797" s="298" t="s">
        <v>510</v>
      </c>
    </row>
    <row r="798" spans="1:6" x14ac:dyDescent="0.3">
      <c r="A798" s="295" t="s">
        <v>1303</v>
      </c>
      <c r="B798" s="295" t="s">
        <v>1292</v>
      </c>
      <c r="C798" s="297" t="s">
        <v>459</v>
      </c>
      <c r="D798" s="443">
        <v>450</v>
      </c>
      <c r="E798" s="443">
        <v>8550</v>
      </c>
      <c r="F798" s="298" t="s">
        <v>4395</v>
      </c>
    </row>
    <row r="799" spans="1:6" x14ac:dyDescent="0.3">
      <c r="A799" s="295" t="s">
        <v>1304</v>
      </c>
      <c r="B799" s="295" t="s">
        <v>1292</v>
      </c>
      <c r="C799" s="297" t="s">
        <v>459</v>
      </c>
      <c r="D799" s="443">
        <v>2277.5099999999998</v>
      </c>
      <c r="E799" s="443">
        <v>20497.529999999992</v>
      </c>
      <c r="F799" s="298" t="s">
        <v>510</v>
      </c>
    </row>
    <row r="800" spans="1:6" x14ac:dyDescent="0.3">
      <c r="A800" s="295" t="s">
        <v>1305</v>
      </c>
      <c r="B800" s="295" t="s">
        <v>1292</v>
      </c>
      <c r="C800" s="297" t="s">
        <v>459</v>
      </c>
      <c r="D800" s="443">
        <v>3353.07</v>
      </c>
      <c r="E800" s="443">
        <v>63708.410000000018</v>
      </c>
      <c r="F800" s="298" t="s">
        <v>510</v>
      </c>
    </row>
    <row r="801" spans="1:6" x14ac:dyDescent="0.3">
      <c r="A801" s="295" t="s">
        <v>1306</v>
      </c>
      <c r="B801" s="295" t="s">
        <v>1292</v>
      </c>
      <c r="C801" s="297" t="s">
        <v>459</v>
      </c>
      <c r="D801" s="443">
        <v>1995</v>
      </c>
      <c r="E801" s="443">
        <v>25270</v>
      </c>
      <c r="F801" s="298" t="s">
        <v>510</v>
      </c>
    </row>
    <row r="802" spans="1:6" x14ac:dyDescent="0.3">
      <c r="A802" s="295" t="s">
        <v>1307</v>
      </c>
      <c r="B802" s="295" t="s">
        <v>1292</v>
      </c>
      <c r="C802" s="297" t="s">
        <v>459</v>
      </c>
      <c r="D802" s="443">
        <v>2330.79</v>
      </c>
      <c r="E802" s="443">
        <v>31077.300000000003</v>
      </c>
      <c r="F802" s="298" t="s">
        <v>510</v>
      </c>
    </row>
    <row r="803" spans="1:6" x14ac:dyDescent="0.3">
      <c r="A803" s="295" t="s">
        <v>1308</v>
      </c>
      <c r="B803" s="295" t="s">
        <v>1292</v>
      </c>
      <c r="C803" s="297" t="s">
        <v>459</v>
      </c>
      <c r="D803" s="443">
        <v>1989.9900000000002</v>
      </c>
      <c r="E803" s="443">
        <v>25869.970000000016</v>
      </c>
      <c r="F803" s="298" t="s">
        <v>4395</v>
      </c>
    </row>
    <row r="804" spans="1:6" x14ac:dyDescent="0.3">
      <c r="A804" s="295" t="s">
        <v>1309</v>
      </c>
      <c r="B804" s="295" t="s">
        <v>1292</v>
      </c>
      <c r="C804" s="297" t="s">
        <v>459</v>
      </c>
      <c r="D804" s="443">
        <v>379.56</v>
      </c>
      <c r="E804" s="443">
        <v>3669.0699999999997</v>
      </c>
      <c r="F804" s="298" t="s">
        <v>4395</v>
      </c>
    </row>
    <row r="805" spans="1:6" x14ac:dyDescent="0.3">
      <c r="A805" s="295" t="s">
        <v>1310</v>
      </c>
      <c r="B805" s="295" t="s">
        <v>1292</v>
      </c>
      <c r="C805" s="297" t="s">
        <v>459</v>
      </c>
      <c r="D805" s="443">
        <v>3354.3599999999997</v>
      </c>
      <c r="E805" s="443">
        <v>32425.37999999999</v>
      </c>
      <c r="F805" s="298" t="s">
        <v>4395</v>
      </c>
    </row>
    <row r="806" spans="1:6" x14ac:dyDescent="0.3">
      <c r="A806" s="295" t="s">
        <v>1311</v>
      </c>
      <c r="B806" s="295" t="s">
        <v>1292</v>
      </c>
      <c r="C806" s="297" t="s">
        <v>459</v>
      </c>
      <c r="D806" s="443">
        <v>995.43000000000006</v>
      </c>
      <c r="E806" s="443">
        <v>9622.42</v>
      </c>
      <c r="F806" s="298" t="s">
        <v>4395</v>
      </c>
    </row>
    <row r="807" spans="1:6" x14ac:dyDescent="0.3">
      <c r="A807" s="295" t="s">
        <v>1312</v>
      </c>
      <c r="B807" s="295" t="s">
        <v>1292</v>
      </c>
      <c r="C807" s="297" t="s">
        <v>459</v>
      </c>
      <c r="D807" s="443">
        <v>995.43000000000006</v>
      </c>
      <c r="E807" s="443">
        <v>9622.42</v>
      </c>
      <c r="F807" s="298" t="s">
        <v>4395</v>
      </c>
    </row>
    <row r="808" spans="1:6" x14ac:dyDescent="0.3">
      <c r="A808" s="295" t="s">
        <v>1313</v>
      </c>
      <c r="B808" s="295" t="s">
        <v>1292</v>
      </c>
      <c r="C808" s="297" t="s">
        <v>459</v>
      </c>
      <c r="D808" s="443">
        <v>191.01</v>
      </c>
      <c r="E808" s="443">
        <v>1846.5000000000007</v>
      </c>
      <c r="F808" s="298" t="s">
        <v>4395</v>
      </c>
    </row>
    <row r="809" spans="1:6" x14ac:dyDescent="0.3">
      <c r="A809" s="295" t="s">
        <v>1314</v>
      </c>
      <c r="B809" s="295" t="s">
        <v>1292</v>
      </c>
      <c r="C809" s="297" t="s">
        <v>459</v>
      </c>
      <c r="D809" s="443">
        <v>2712.33</v>
      </c>
      <c r="E809" s="443">
        <v>51534.390000000007</v>
      </c>
      <c r="F809" s="298" t="s">
        <v>510</v>
      </c>
    </row>
    <row r="810" spans="1:6" x14ac:dyDescent="0.3">
      <c r="A810" s="295" t="s">
        <v>1315</v>
      </c>
      <c r="B810" s="295" t="s">
        <v>1292</v>
      </c>
      <c r="C810" s="297" t="s">
        <v>459</v>
      </c>
      <c r="D810" s="443">
        <v>609.27</v>
      </c>
      <c r="E810" s="443">
        <v>11576.29</v>
      </c>
      <c r="F810" s="298" t="s">
        <v>510</v>
      </c>
    </row>
    <row r="811" spans="1:6" x14ac:dyDescent="0.3">
      <c r="A811" s="295" t="s">
        <v>1316</v>
      </c>
      <c r="B811" s="295" t="s">
        <v>1292</v>
      </c>
      <c r="C811" s="297" t="s">
        <v>459</v>
      </c>
      <c r="D811" s="443">
        <v>453.24</v>
      </c>
      <c r="E811" s="443">
        <v>7100.869999999999</v>
      </c>
      <c r="F811" s="298" t="s">
        <v>510</v>
      </c>
    </row>
    <row r="812" spans="1:6" x14ac:dyDescent="0.3">
      <c r="A812" s="295" t="s">
        <v>1317</v>
      </c>
      <c r="B812" s="295" t="s">
        <v>1292</v>
      </c>
      <c r="C812" s="297" t="s">
        <v>459</v>
      </c>
      <c r="D812" s="443">
        <v>197.49</v>
      </c>
      <c r="E812" s="443">
        <v>3094.1399999999994</v>
      </c>
      <c r="F812" s="298" t="s">
        <v>510</v>
      </c>
    </row>
    <row r="813" spans="1:6" x14ac:dyDescent="0.3">
      <c r="A813" s="295" t="s">
        <v>1318</v>
      </c>
      <c r="B813" s="295" t="s">
        <v>1292</v>
      </c>
      <c r="C813" s="297" t="s">
        <v>459</v>
      </c>
      <c r="D813" s="443">
        <v>815.01</v>
      </c>
      <c r="E813" s="443">
        <v>15485.03</v>
      </c>
      <c r="F813" s="298" t="s">
        <v>510</v>
      </c>
    </row>
    <row r="814" spans="1:6" x14ac:dyDescent="0.3">
      <c r="A814" s="295" t="s">
        <v>1319</v>
      </c>
      <c r="B814" s="295" t="s">
        <v>1292</v>
      </c>
      <c r="C814" s="297" t="s">
        <v>459</v>
      </c>
      <c r="D814" s="443">
        <v>69.989999999999995</v>
      </c>
      <c r="E814" s="443">
        <v>1329.9699999999993</v>
      </c>
      <c r="F814" s="298" t="s">
        <v>4395</v>
      </c>
    </row>
    <row r="815" spans="1:6" x14ac:dyDescent="0.3">
      <c r="A815" s="295" t="s">
        <v>1320</v>
      </c>
      <c r="B815" s="295" t="s">
        <v>1292</v>
      </c>
      <c r="C815" s="297" t="s">
        <v>459</v>
      </c>
      <c r="D815" s="443">
        <v>69.989999999999995</v>
      </c>
      <c r="E815" s="443">
        <v>1329.9699999999993</v>
      </c>
      <c r="F815" s="298" t="s">
        <v>4395</v>
      </c>
    </row>
    <row r="816" spans="1:6" x14ac:dyDescent="0.3">
      <c r="A816" s="295" t="s">
        <v>1321</v>
      </c>
      <c r="B816" s="295" t="s">
        <v>1292</v>
      </c>
      <c r="C816" s="297" t="s">
        <v>459</v>
      </c>
      <c r="D816" s="443">
        <v>2872.62</v>
      </c>
      <c r="E816" s="443">
        <v>54579.860000000008</v>
      </c>
      <c r="F816" s="298" t="s">
        <v>4395</v>
      </c>
    </row>
    <row r="817" spans="1:6" x14ac:dyDescent="0.3">
      <c r="A817" s="295" t="s">
        <v>1322</v>
      </c>
      <c r="B817" s="295" t="s">
        <v>1292</v>
      </c>
      <c r="C817" s="297" t="s">
        <v>459</v>
      </c>
      <c r="D817" s="443">
        <v>3450.84</v>
      </c>
      <c r="E817" s="443">
        <v>35658.609999999993</v>
      </c>
      <c r="F817" s="298" t="s">
        <v>4395</v>
      </c>
    </row>
    <row r="818" spans="1:6" x14ac:dyDescent="0.3">
      <c r="A818" s="295" t="s">
        <v>1323</v>
      </c>
      <c r="B818" s="296" t="s">
        <v>1292</v>
      </c>
      <c r="C818" s="297" t="s">
        <v>459</v>
      </c>
      <c r="D818" s="443">
        <v>4147.26</v>
      </c>
      <c r="E818" s="443">
        <v>59443.949999999983</v>
      </c>
      <c r="F818" s="298" t="s">
        <v>510</v>
      </c>
    </row>
    <row r="819" spans="1:6" x14ac:dyDescent="0.3">
      <c r="A819" s="295" t="s">
        <v>1324</v>
      </c>
      <c r="B819" s="296" t="s">
        <v>1325</v>
      </c>
      <c r="C819" s="297" t="s">
        <v>459</v>
      </c>
      <c r="D819" s="443">
        <v>1250.01</v>
      </c>
      <c r="E819" s="443">
        <v>4166.7</v>
      </c>
      <c r="F819" s="299" t="s">
        <v>4395</v>
      </c>
    </row>
    <row r="820" spans="1:6" x14ac:dyDescent="0.3">
      <c r="A820" s="295" t="s">
        <v>1326</v>
      </c>
      <c r="B820" s="296" t="s">
        <v>1325</v>
      </c>
      <c r="C820" s="297" t="s">
        <v>459</v>
      </c>
      <c r="D820" s="443">
        <v>2023.2599999999998</v>
      </c>
      <c r="E820" s="443">
        <v>36418.719999999987</v>
      </c>
      <c r="F820" s="299" t="s">
        <v>510</v>
      </c>
    </row>
    <row r="821" spans="1:6" x14ac:dyDescent="0.3">
      <c r="A821" s="295" t="s">
        <v>1327</v>
      </c>
      <c r="B821" s="296" t="s">
        <v>1325</v>
      </c>
      <c r="C821" s="297" t="s">
        <v>459</v>
      </c>
      <c r="D821" s="443">
        <v>172.41</v>
      </c>
      <c r="E821" s="443">
        <v>977.00000000000023</v>
      </c>
      <c r="F821" s="299" t="s">
        <v>4395</v>
      </c>
    </row>
    <row r="822" spans="1:6" x14ac:dyDescent="0.3">
      <c r="A822" s="295" t="s">
        <v>1328</v>
      </c>
      <c r="B822" s="296" t="s">
        <v>1325</v>
      </c>
      <c r="C822" s="297" t="s">
        <v>459</v>
      </c>
      <c r="D822" s="443">
        <v>275.01</v>
      </c>
      <c r="E822" s="443">
        <v>5225.0300000000007</v>
      </c>
      <c r="F822" s="299" t="s">
        <v>4395</v>
      </c>
    </row>
    <row r="823" spans="1:6" x14ac:dyDescent="0.3">
      <c r="A823" s="295" t="s">
        <v>1329</v>
      </c>
      <c r="B823" s="296" t="s">
        <v>1325</v>
      </c>
      <c r="C823" s="297" t="s">
        <v>459</v>
      </c>
      <c r="D823" s="443">
        <v>487.04999999999995</v>
      </c>
      <c r="E823" s="443">
        <v>2759.9899999999993</v>
      </c>
      <c r="F823" s="299" t="s">
        <v>4395</v>
      </c>
    </row>
    <row r="824" spans="1:6" x14ac:dyDescent="0.3">
      <c r="A824" s="295" t="s">
        <v>1330</v>
      </c>
      <c r="B824" s="296" t="s">
        <v>1325</v>
      </c>
      <c r="C824" s="297" t="s">
        <v>459</v>
      </c>
      <c r="D824" s="443">
        <v>612.51</v>
      </c>
      <c r="E824" s="443">
        <v>2858.3700000000003</v>
      </c>
      <c r="F824" s="299" t="s">
        <v>4395</v>
      </c>
    </row>
    <row r="825" spans="1:6" x14ac:dyDescent="0.3">
      <c r="A825" s="295" t="s">
        <v>1331</v>
      </c>
      <c r="B825" s="296" t="s">
        <v>1325</v>
      </c>
      <c r="C825" s="297" t="s">
        <v>459</v>
      </c>
      <c r="D825" s="443">
        <v>687.51</v>
      </c>
      <c r="E825" s="443">
        <v>3412.7000000000007</v>
      </c>
      <c r="F825" s="299" t="s">
        <v>4395</v>
      </c>
    </row>
    <row r="826" spans="1:6" x14ac:dyDescent="0.3">
      <c r="A826" s="295" t="s">
        <v>1332</v>
      </c>
      <c r="B826" s="296" t="s">
        <v>1325</v>
      </c>
      <c r="C826" s="297" t="s">
        <v>459</v>
      </c>
      <c r="D826" s="443">
        <v>425.01</v>
      </c>
      <c r="E826" s="443">
        <v>5241.7000000000007</v>
      </c>
      <c r="F826" s="299" t="s">
        <v>510</v>
      </c>
    </row>
    <row r="827" spans="1:6" x14ac:dyDescent="0.3">
      <c r="A827" s="295" t="s">
        <v>1333</v>
      </c>
      <c r="B827" s="296" t="s">
        <v>1325</v>
      </c>
      <c r="C827" s="297" t="s">
        <v>459</v>
      </c>
      <c r="D827" s="443">
        <v>135.87</v>
      </c>
      <c r="E827" s="443">
        <v>1313.4099999999996</v>
      </c>
      <c r="F827" s="299" t="s">
        <v>4395</v>
      </c>
    </row>
    <row r="828" spans="1:6" x14ac:dyDescent="0.3">
      <c r="A828" s="295" t="s">
        <v>1334</v>
      </c>
      <c r="B828" s="296" t="s">
        <v>1325</v>
      </c>
      <c r="C828" s="297" t="s">
        <v>459</v>
      </c>
      <c r="D828" s="443">
        <v>1178.19</v>
      </c>
      <c r="E828" s="443">
        <v>22385.369999999995</v>
      </c>
      <c r="F828" s="299" t="s">
        <v>4395</v>
      </c>
    </row>
    <row r="829" spans="1:6" x14ac:dyDescent="0.3">
      <c r="A829" s="295" t="s">
        <v>1335</v>
      </c>
      <c r="B829" s="296" t="s">
        <v>1325</v>
      </c>
      <c r="C829" s="297" t="s">
        <v>459</v>
      </c>
      <c r="D829" s="443">
        <v>1178.19</v>
      </c>
      <c r="E829" s="443">
        <v>22385.369999999995</v>
      </c>
      <c r="F829" s="299" t="s">
        <v>4395</v>
      </c>
    </row>
    <row r="830" spans="1:6" x14ac:dyDescent="0.3">
      <c r="A830" s="295" t="s">
        <v>1336</v>
      </c>
      <c r="B830" s="296" t="s">
        <v>1325</v>
      </c>
      <c r="C830" s="297" t="s">
        <v>459</v>
      </c>
      <c r="D830" s="443">
        <v>1342.5</v>
      </c>
      <c r="E830" s="443">
        <v>4475</v>
      </c>
      <c r="F830" s="299" t="s">
        <v>4395</v>
      </c>
    </row>
    <row r="831" spans="1:6" x14ac:dyDescent="0.3">
      <c r="A831" s="295" t="s">
        <v>1337</v>
      </c>
      <c r="B831" s="296" t="s">
        <v>1325</v>
      </c>
      <c r="C831" s="297" t="s">
        <v>459</v>
      </c>
      <c r="D831" s="443">
        <v>3776.04</v>
      </c>
      <c r="E831" s="443">
        <v>71744.519999999975</v>
      </c>
      <c r="F831" s="299" t="s">
        <v>4395</v>
      </c>
    </row>
    <row r="832" spans="1:6" x14ac:dyDescent="0.3">
      <c r="A832" s="295" t="s">
        <v>1338</v>
      </c>
      <c r="B832" s="296" t="s">
        <v>1325</v>
      </c>
      <c r="C832" s="297" t="s">
        <v>459</v>
      </c>
      <c r="D832" s="443">
        <v>1853.4900000000002</v>
      </c>
      <c r="E832" s="443">
        <v>26566.800000000017</v>
      </c>
      <c r="F832" s="299" t="s">
        <v>510</v>
      </c>
    </row>
    <row r="833" spans="1:6" x14ac:dyDescent="0.3">
      <c r="A833" s="295" t="s">
        <v>1339</v>
      </c>
      <c r="B833" s="296" t="s">
        <v>1325</v>
      </c>
      <c r="C833" s="297" t="s">
        <v>459</v>
      </c>
      <c r="D833" s="443">
        <v>2354.0099999999998</v>
      </c>
      <c r="E833" s="443">
        <v>44726.029999999984</v>
      </c>
      <c r="F833" s="299" t="s">
        <v>510</v>
      </c>
    </row>
    <row r="834" spans="1:6" x14ac:dyDescent="0.3">
      <c r="A834" s="295" t="s">
        <v>1340</v>
      </c>
      <c r="B834" s="296" t="s">
        <v>1325</v>
      </c>
      <c r="C834" s="297" t="s">
        <v>459</v>
      </c>
      <c r="D834" s="443">
        <v>1265.01</v>
      </c>
      <c r="E834" s="443">
        <v>18131.699999999993</v>
      </c>
      <c r="F834" s="299" t="s">
        <v>510</v>
      </c>
    </row>
    <row r="835" spans="1:6" x14ac:dyDescent="0.3">
      <c r="A835" s="295" t="s">
        <v>1341</v>
      </c>
      <c r="B835" s="296" t="s">
        <v>1325</v>
      </c>
      <c r="C835" s="297" t="s">
        <v>459</v>
      </c>
      <c r="D835" s="443">
        <v>50.010000000000005</v>
      </c>
      <c r="E835" s="443">
        <v>316.7000000000001</v>
      </c>
      <c r="F835" s="299" t="s">
        <v>4395</v>
      </c>
    </row>
    <row r="836" spans="1:6" x14ac:dyDescent="0.3">
      <c r="A836" s="295" t="s">
        <v>1342</v>
      </c>
      <c r="B836" s="296" t="s">
        <v>1325</v>
      </c>
      <c r="C836" s="297" t="s">
        <v>459</v>
      </c>
      <c r="D836" s="443">
        <v>50.010000000000005</v>
      </c>
      <c r="E836" s="443">
        <v>316.7000000000001</v>
      </c>
      <c r="F836" s="299" t="s">
        <v>4395</v>
      </c>
    </row>
    <row r="837" spans="1:6" x14ac:dyDescent="0.3">
      <c r="A837" s="295" t="s">
        <v>1343</v>
      </c>
      <c r="B837" s="296" t="s">
        <v>1325</v>
      </c>
      <c r="C837" s="297" t="s">
        <v>459</v>
      </c>
      <c r="D837" s="443">
        <v>156.03</v>
      </c>
      <c r="E837" s="443">
        <v>2964.6400000000021</v>
      </c>
      <c r="F837" s="299" t="s">
        <v>4395</v>
      </c>
    </row>
    <row r="838" spans="1:6" x14ac:dyDescent="0.3">
      <c r="A838" s="295" t="s">
        <v>1344</v>
      </c>
      <c r="B838" s="296" t="s">
        <v>1325</v>
      </c>
      <c r="C838" s="297" t="s">
        <v>459</v>
      </c>
      <c r="D838" s="443">
        <v>625.59</v>
      </c>
      <c r="E838" s="443">
        <v>11886.370000000006</v>
      </c>
      <c r="F838" s="299" t="s">
        <v>510</v>
      </c>
    </row>
    <row r="839" spans="1:6" x14ac:dyDescent="0.3">
      <c r="A839" s="295" t="s">
        <v>1345</v>
      </c>
      <c r="B839" s="296" t="s">
        <v>1325</v>
      </c>
      <c r="C839" s="297" t="s">
        <v>459</v>
      </c>
      <c r="D839" s="443">
        <v>2540.2200000000003</v>
      </c>
      <c r="E839" s="443">
        <v>48264.179999999978</v>
      </c>
      <c r="F839" s="299" t="s">
        <v>510</v>
      </c>
    </row>
    <row r="840" spans="1:6" x14ac:dyDescent="0.3">
      <c r="A840" s="295" t="s">
        <v>1346</v>
      </c>
      <c r="B840" s="296" t="s">
        <v>1325</v>
      </c>
      <c r="C840" s="297" t="s">
        <v>459</v>
      </c>
      <c r="D840" s="443">
        <v>2577.66</v>
      </c>
      <c r="E840" s="443">
        <v>48975.540000000008</v>
      </c>
      <c r="F840" s="299" t="s">
        <v>510</v>
      </c>
    </row>
    <row r="841" spans="1:6" x14ac:dyDescent="0.3">
      <c r="A841" s="295" t="s">
        <v>1347</v>
      </c>
      <c r="B841" s="296" t="s">
        <v>1325</v>
      </c>
      <c r="C841" s="297" t="s">
        <v>459</v>
      </c>
      <c r="D841" s="443">
        <v>952.5</v>
      </c>
      <c r="E841" s="443">
        <v>3175</v>
      </c>
      <c r="F841" s="299" t="s">
        <v>4395</v>
      </c>
    </row>
    <row r="842" spans="1:6" x14ac:dyDescent="0.3">
      <c r="A842" s="295" t="s">
        <v>1348</v>
      </c>
      <c r="B842" s="296" t="s">
        <v>1325</v>
      </c>
      <c r="C842" s="297" t="s">
        <v>459</v>
      </c>
      <c r="D842" s="443">
        <v>1482.3000000000002</v>
      </c>
      <c r="E842" s="443">
        <v>27669.599999999988</v>
      </c>
      <c r="F842" s="299" t="s">
        <v>510</v>
      </c>
    </row>
    <row r="843" spans="1:6" x14ac:dyDescent="0.3">
      <c r="A843" s="295" t="s">
        <v>1349</v>
      </c>
      <c r="B843" s="296" t="s">
        <v>1325</v>
      </c>
      <c r="C843" s="297" t="s">
        <v>459</v>
      </c>
      <c r="D843" s="443">
        <v>1904.37</v>
      </c>
      <c r="E843" s="443">
        <v>36183.110000000008</v>
      </c>
      <c r="F843" s="299" t="s">
        <v>510</v>
      </c>
    </row>
    <row r="844" spans="1:6" x14ac:dyDescent="0.3">
      <c r="A844" s="295" t="s">
        <v>1350</v>
      </c>
      <c r="B844" s="296" t="s">
        <v>1325</v>
      </c>
      <c r="C844" s="297" t="s">
        <v>459</v>
      </c>
      <c r="D844" s="443">
        <v>1207.5</v>
      </c>
      <c r="E844" s="443">
        <v>22942.5</v>
      </c>
      <c r="F844" s="299" t="s">
        <v>510</v>
      </c>
    </row>
    <row r="845" spans="1:6" x14ac:dyDescent="0.3">
      <c r="A845" s="295" t="s">
        <v>1351</v>
      </c>
      <c r="B845" s="296" t="s">
        <v>1325</v>
      </c>
      <c r="C845" s="297" t="s">
        <v>459</v>
      </c>
      <c r="D845" s="443">
        <v>214.79999999999998</v>
      </c>
      <c r="E845" s="443">
        <v>4081.4099999999994</v>
      </c>
      <c r="F845" s="299" t="s">
        <v>4395</v>
      </c>
    </row>
    <row r="846" spans="1:6" x14ac:dyDescent="0.3">
      <c r="A846" s="295" t="s">
        <v>1352</v>
      </c>
      <c r="B846" s="296" t="s">
        <v>1325</v>
      </c>
      <c r="C846" s="297" t="s">
        <v>459</v>
      </c>
      <c r="D846" s="443">
        <v>785.73</v>
      </c>
      <c r="E846" s="443">
        <v>14928.619999999999</v>
      </c>
      <c r="F846" s="299" t="s">
        <v>4395</v>
      </c>
    </row>
    <row r="847" spans="1:6" x14ac:dyDescent="0.3">
      <c r="A847" s="295" t="s">
        <v>1353</v>
      </c>
      <c r="B847" s="296" t="s">
        <v>1325</v>
      </c>
      <c r="C847" s="297" t="s">
        <v>459</v>
      </c>
      <c r="D847" s="443">
        <v>487.5</v>
      </c>
      <c r="E847" s="443">
        <v>9262.5</v>
      </c>
      <c r="F847" s="299" t="s">
        <v>510</v>
      </c>
    </row>
    <row r="848" spans="1:6" x14ac:dyDescent="0.3">
      <c r="A848" s="295" t="s">
        <v>1354</v>
      </c>
      <c r="B848" s="296" t="s">
        <v>1325</v>
      </c>
      <c r="C848" s="297" t="s">
        <v>459</v>
      </c>
      <c r="D848" s="443">
        <v>451.89</v>
      </c>
      <c r="E848" s="443">
        <v>8585.6699999999983</v>
      </c>
      <c r="F848" s="299" t="s">
        <v>4395</v>
      </c>
    </row>
    <row r="849" spans="1:6" x14ac:dyDescent="0.3">
      <c r="A849" s="295" t="s">
        <v>1355</v>
      </c>
      <c r="B849" s="296" t="s">
        <v>1325</v>
      </c>
      <c r="C849" s="297" t="s">
        <v>459</v>
      </c>
      <c r="D849" s="443">
        <v>462.51</v>
      </c>
      <c r="E849" s="443">
        <v>2158.3700000000003</v>
      </c>
      <c r="F849" s="299" t="s">
        <v>4395</v>
      </c>
    </row>
    <row r="850" spans="1:6" x14ac:dyDescent="0.3">
      <c r="A850" s="295" t="s">
        <v>1356</v>
      </c>
      <c r="B850" s="296" t="s">
        <v>1325</v>
      </c>
      <c r="C850" s="297" t="s">
        <v>459</v>
      </c>
      <c r="D850" s="443">
        <v>366.78000000000003</v>
      </c>
      <c r="E850" s="443">
        <v>6968.7400000000016</v>
      </c>
      <c r="F850" s="299" t="s">
        <v>4395</v>
      </c>
    </row>
    <row r="851" spans="1:6" x14ac:dyDescent="0.3">
      <c r="A851" s="295" t="s">
        <v>1357</v>
      </c>
      <c r="B851" s="296" t="s">
        <v>1325</v>
      </c>
      <c r="C851" s="297" t="s">
        <v>459</v>
      </c>
      <c r="D851" s="443">
        <v>247.5</v>
      </c>
      <c r="E851" s="443">
        <v>1402.5</v>
      </c>
      <c r="F851" s="299" t="s">
        <v>4395</v>
      </c>
    </row>
    <row r="852" spans="1:6" x14ac:dyDescent="0.3">
      <c r="A852" s="295" t="s">
        <v>1358</v>
      </c>
      <c r="B852" s="296" t="s">
        <v>1325</v>
      </c>
      <c r="C852" s="297" t="s">
        <v>459</v>
      </c>
      <c r="D852" s="443">
        <v>1886.0099999999998</v>
      </c>
      <c r="E852" s="443">
        <v>6286.7</v>
      </c>
      <c r="F852" s="299" t="s">
        <v>4395</v>
      </c>
    </row>
    <row r="853" spans="1:6" x14ac:dyDescent="0.3">
      <c r="A853" s="295" t="s">
        <v>1359</v>
      </c>
      <c r="B853" s="296" t="s">
        <v>1325</v>
      </c>
      <c r="C853" s="297" t="s">
        <v>459</v>
      </c>
      <c r="D853" s="443">
        <v>297.14999999999998</v>
      </c>
      <c r="E853" s="443">
        <v>1287.6599999999996</v>
      </c>
      <c r="F853" s="299" t="s">
        <v>4395</v>
      </c>
    </row>
    <row r="854" spans="1:6" x14ac:dyDescent="0.3">
      <c r="A854" s="295" t="s">
        <v>1360</v>
      </c>
      <c r="B854" s="296" t="s">
        <v>1325</v>
      </c>
      <c r="C854" s="297" t="s">
        <v>459</v>
      </c>
      <c r="D854" s="443">
        <v>95.01</v>
      </c>
      <c r="E854" s="443">
        <v>1235.0300000000004</v>
      </c>
      <c r="F854" s="299" t="s">
        <v>4395</v>
      </c>
    </row>
    <row r="855" spans="1:6" x14ac:dyDescent="0.3">
      <c r="A855" s="295" t="s">
        <v>1361</v>
      </c>
      <c r="B855" s="296" t="s">
        <v>1325</v>
      </c>
      <c r="C855" s="297" t="s">
        <v>459</v>
      </c>
      <c r="D855" s="443">
        <v>195.24</v>
      </c>
      <c r="E855" s="443">
        <v>3709.7199999999993</v>
      </c>
      <c r="F855" s="299" t="s">
        <v>4395</v>
      </c>
    </row>
    <row r="856" spans="1:6" x14ac:dyDescent="0.3">
      <c r="A856" s="295" t="s">
        <v>1362</v>
      </c>
      <c r="B856" s="296" t="s">
        <v>1325</v>
      </c>
      <c r="C856" s="297" t="s">
        <v>459</v>
      </c>
      <c r="D856" s="443">
        <v>159.99</v>
      </c>
      <c r="E856" s="443">
        <v>1759.9699999999993</v>
      </c>
      <c r="F856" s="299" t="s">
        <v>4395</v>
      </c>
    </row>
    <row r="857" spans="1:6" x14ac:dyDescent="0.3">
      <c r="A857" s="295" t="s">
        <v>1363</v>
      </c>
      <c r="B857" s="296" t="s">
        <v>1325</v>
      </c>
      <c r="C857" s="297" t="s">
        <v>459</v>
      </c>
      <c r="D857" s="443">
        <v>212.10000000000002</v>
      </c>
      <c r="E857" s="443">
        <v>2686.6099999999983</v>
      </c>
      <c r="F857" s="299" t="s">
        <v>4395</v>
      </c>
    </row>
    <row r="858" spans="1:6" x14ac:dyDescent="0.3">
      <c r="A858" s="295" t="s">
        <v>1364</v>
      </c>
      <c r="B858" s="296" t="s">
        <v>1325</v>
      </c>
      <c r="C858" s="297" t="s">
        <v>459</v>
      </c>
      <c r="D858" s="443">
        <v>316.26</v>
      </c>
      <c r="E858" s="443">
        <v>4533.1000000000004</v>
      </c>
      <c r="F858" s="299" t="s">
        <v>4395</v>
      </c>
    </row>
    <row r="859" spans="1:6" x14ac:dyDescent="0.3">
      <c r="A859" s="295" t="s">
        <v>1365</v>
      </c>
      <c r="B859" s="296" t="s">
        <v>1325</v>
      </c>
      <c r="C859" s="297" t="s">
        <v>459</v>
      </c>
      <c r="D859" s="443">
        <v>350.01</v>
      </c>
      <c r="E859" s="443">
        <v>6650.0300000000007</v>
      </c>
      <c r="F859" s="299" t="s">
        <v>4395</v>
      </c>
    </row>
    <row r="860" spans="1:6" x14ac:dyDescent="0.3">
      <c r="A860" s="295" t="s">
        <v>1366</v>
      </c>
      <c r="B860" s="296" t="s">
        <v>1325</v>
      </c>
      <c r="C860" s="297" t="s">
        <v>459</v>
      </c>
      <c r="D860" s="443">
        <v>1325.01</v>
      </c>
      <c r="E860" s="443">
        <v>12808.36</v>
      </c>
      <c r="F860" s="299" t="s">
        <v>4395</v>
      </c>
    </row>
    <row r="861" spans="1:6" x14ac:dyDescent="0.3">
      <c r="A861" s="295" t="s">
        <v>1367</v>
      </c>
      <c r="B861" s="296" t="s">
        <v>1325</v>
      </c>
      <c r="C861" s="297" t="s">
        <v>459</v>
      </c>
      <c r="D861" s="443">
        <v>4178.6400000000003</v>
      </c>
      <c r="E861" s="443">
        <v>40393.459999999992</v>
      </c>
      <c r="F861" s="299" t="s">
        <v>4395</v>
      </c>
    </row>
    <row r="862" spans="1:6" x14ac:dyDescent="0.3">
      <c r="A862" s="295" t="s">
        <v>3657</v>
      </c>
      <c r="B862" s="296" t="s">
        <v>1325</v>
      </c>
      <c r="C862" s="297" t="s">
        <v>459</v>
      </c>
      <c r="D862" s="443">
        <v>390</v>
      </c>
      <c r="E862" s="443">
        <v>390</v>
      </c>
      <c r="F862" s="299" t="s">
        <v>4395</v>
      </c>
    </row>
    <row r="863" spans="1:6" x14ac:dyDescent="0.3">
      <c r="A863" s="295" t="s">
        <v>1368</v>
      </c>
      <c r="B863" s="296" t="s">
        <v>1325</v>
      </c>
      <c r="C863" s="297" t="s">
        <v>459</v>
      </c>
      <c r="D863" s="443">
        <v>500.01</v>
      </c>
      <c r="E863" s="443">
        <v>9500.0300000000007</v>
      </c>
      <c r="F863" s="299" t="s">
        <v>510</v>
      </c>
    </row>
    <row r="864" spans="1:6" x14ac:dyDescent="0.3">
      <c r="A864" s="295" t="s">
        <v>1369</v>
      </c>
      <c r="B864" s="296" t="s">
        <v>1325</v>
      </c>
      <c r="C864" s="297" t="s">
        <v>459</v>
      </c>
      <c r="D864" s="443">
        <v>787.5</v>
      </c>
      <c r="E864" s="443">
        <v>3675</v>
      </c>
      <c r="F864" s="299" t="s">
        <v>4395</v>
      </c>
    </row>
    <row r="865" spans="1:6" x14ac:dyDescent="0.3">
      <c r="A865" s="295" t="s">
        <v>1370</v>
      </c>
      <c r="B865" s="296" t="s">
        <v>1325</v>
      </c>
      <c r="C865" s="297" t="s">
        <v>459</v>
      </c>
      <c r="D865" s="443">
        <v>195</v>
      </c>
      <c r="E865" s="443">
        <v>3705</v>
      </c>
      <c r="F865" s="299" t="s">
        <v>4395</v>
      </c>
    </row>
    <row r="866" spans="1:6" x14ac:dyDescent="0.3">
      <c r="A866" s="295" t="s">
        <v>1371</v>
      </c>
      <c r="B866" s="296" t="s">
        <v>1325</v>
      </c>
      <c r="C866" s="297" t="s">
        <v>459</v>
      </c>
      <c r="D866" s="443">
        <v>421.74</v>
      </c>
      <c r="E866" s="443">
        <v>8013.2199999999993</v>
      </c>
      <c r="F866" s="298" t="s">
        <v>510</v>
      </c>
    </row>
    <row r="867" spans="1:6" x14ac:dyDescent="0.3">
      <c r="A867" s="295" t="s">
        <v>1372</v>
      </c>
      <c r="B867" s="296" t="s">
        <v>1325</v>
      </c>
      <c r="C867" s="297" t="s">
        <v>459</v>
      </c>
      <c r="D867" s="443">
        <v>264.99</v>
      </c>
      <c r="E867" s="443">
        <v>1501.6399999999996</v>
      </c>
      <c r="F867" s="298" t="s">
        <v>4395</v>
      </c>
    </row>
    <row r="868" spans="1:6" x14ac:dyDescent="0.3">
      <c r="A868" s="295" t="s">
        <v>1373</v>
      </c>
      <c r="B868" s="296" t="s">
        <v>1374</v>
      </c>
      <c r="C868" s="297" t="s">
        <v>459</v>
      </c>
      <c r="D868" s="443">
        <v>1387.5</v>
      </c>
      <c r="E868" s="443">
        <v>4625</v>
      </c>
      <c r="F868" s="298" t="s">
        <v>4395</v>
      </c>
    </row>
    <row r="869" spans="1:6" x14ac:dyDescent="0.3">
      <c r="A869" s="295" t="s">
        <v>1375</v>
      </c>
      <c r="B869" s="296" t="s">
        <v>1374</v>
      </c>
      <c r="C869" s="297" t="s">
        <v>459</v>
      </c>
      <c r="D869" s="443">
        <v>777.51</v>
      </c>
      <c r="E869" s="443">
        <v>12440.03</v>
      </c>
      <c r="F869" s="298" t="s">
        <v>510</v>
      </c>
    </row>
    <row r="870" spans="1:6" x14ac:dyDescent="0.3">
      <c r="A870" s="295" t="s">
        <v>1376</v>
      </c>
      <c r="B870" s="296" t="s">
        <v>1374</v>
      </c>
      <c r="C870" s="297" t="s">
        <v>459</v>
      </c>
      <c r="D870" s="443">
        <v>1119.99</v>
      </c>
      <c r="E870" s="443">
        <v>17919.970000000008</v>
      </c>
      <c r="F870" s="298" t="s">
        <v>510</v>
      </c>
    </row>
    <row r="871" spans="1:6" x14ac:dyDescent="0.3">
      <c r="A871" s="295" t="s">
        <v>1377</v>
      </c>
      <c r="B871" s="296" t="s">
        <v>1374</v>
      </c>
      <c r="C871" s="297" t="s">
        <v>459</v>
      </c>
      <c r="D871" s="443">
        <v>182.49</v>
      </c>
      <c r="E871" s="443">
        <v>2372.4699999999993</v>
      </c>
      <c r="F871" s="298" t="s">
        <v>510</v>
      </c>
    </row>
    <row r="872" spans="1:6" x14ac:dyDescent="0.3">
      <c r="A872" s="295" t="s">
        <v>1378</v>
      </c>
      <c r="B872" s="296" t="s">
        <v>1374</v>
      </c>
      <c r="C872" s="297" t="s">
        <v>459</v>
      </c>
      <c r="D872" s="443">
        <v>327.51</v>
      </c>
      <c r="E872" s="443">
        <v>1855.8600000000006</v>
      </c>
      <c r="F872" s="298" t="s">
        <v>4395</v>
      </c>
    </row>
    <row r="873" spans="1:6" x14ac:dyDescent="0.3">
      <c r="A873" s="295" t="s">
        <v>1379</v>
      </c>
      <c r="B873" s="296" t="s">
        <v>1374</v>
      </c>
      <c r="C873" s="297" t="s">
        <v>459</v>
      </c>
      <c r="D873" s="443">
        <v>2055</v>
      </c>
      <c r="E873" s="443">
        <v>30140</v>
      </c>
      <c r="F873" s="298" t="s">
        <v>510</v>
      </c>
    </row>
    <row r="874" spans="1:6" x14ac:dyDescent="0.3">
      <c r="A874" s="295" t="s">
        <v>1380</v>
      </c>
      <c r="B874" s="296" t="s">
        <v>1374</v>
      </c>
      <c r="C874" s="297" t="s">
        <v>459</v>
      </c>
      <c r="D874" s="443">
        <v>500.01</v>
      </c>
      <c r="E874" s="443">
        <v>7166.7000000000007</v>
      </c>
      <c r="F874" s="298" t="s">
        <v>510</v>
      </c>
    </row>
    <row r="875" spans="1:6" x14ac:dyDescent="0.3">
      <c r="A875" s="295" t="s">
        <v>1381</v>
      </c>
      <c r="B875" s="296" t="s">
        <v>1374</v>
      </c>
      <c r="C875" s="297" t="s">
        <v>459</v>
      </c>
      <c r="D875" s="443">
        <v>1720.1999999999998</v>
      </c>
      <c r="E875" s="443">
        <v>32110.400000000012</v>
      </c>
      <c r="F875" s="298" t="s">
        <v>510</v>
      </c>
    </row>
    <row r="876" spans="1:6" x14ac:dyDescent="0.3">
      <c r="A876" s="295" t="s">
        <v>1382</v>
      </c>
      <c r="B876" s="296" t="s">
        <v>1374</v>
      </c>
      <c r="C876" s="297" t="s">
        <v>459</v>
      </c>
      <c r="D876" s="443">
        <v>2034.9900000000002</v>
      </c>
      <c r="E876" s="443">
        <v>34594.970000000016</v>
      </c>
      <c r="F876" s="298" t="s">
        <v>510</v>
      </c>
    </row>
    <row r="877" spans="1:6" x14ac:dyDescent="0.3">
      <c r="A877" s="295" t="s">
        <v>1383</v>
      </c>
      <c r="B877" s="296" t="s">
        <v>1374</v>
      </c>
      <c r="C877" s="297" t="s">
        <v>459</v>
      </c>
      <c r="D877" s="443">
        <v>2257.5</v>
      </c>
      <c r="E877" s="443">
        <v>38377.5</v>
      </c>
      <c r="F877" s="298" t="s">
        <v>510</v>
      </c>
    </row>
    <row r="878" spans="1:6" x14ac:dyDescent="0.3">
      <c r="A878" s="295" t="s">
        <v>1384</v>
      </c>
      <c r="B878" s="296" t="s">
        <v>1374</v>
      </c>
      <c r="C878" s="297" t="s">
        <v>459</v>
      </c>
      <c r="D878" s="443">
        <v>2316.2400000000002</v>
      </c>
      <c r="E878" s="443">
        <v>37059.970000000016</v>
      </c>
      <c r="F878" s="298" t="s">
        <v>510</v>
      </c>
    </row>
    <row r="879" spans="1:6" x14ac:dyDescent="0.3">
      <c r="A879" s="295" t="s">
        <v>1385</v>
      </c>
      <c r="B879" s="296" t="s">
        <v>1374</v>
      </c>
      <c r="C879" s="297" t="s">
        <v>459</v>
      </c>
      <c r="D879" s="443">
        <v>1500</v>
      </c>
      <c r="E879" s="443">
        <v>5000</v>
      </c>
      <c r="F879" s="298" t="s">
        <v>4395</v>
      </c>
    </row>
    <row r="880" spans="1:6" x14ac:dyDescent="0.3">
      <c r="A880" s="295" t="s">
        <v>1386</v>
      </c>
      <c r="B880" s="296" t="s">
        <v>1374</v>
      </c>
      <c r="C880" s="297" t="s">
        <v>459</v>
      </c>
      <c r="D880" s="443">
        <v>617.49</v>
      </c>
      <c r="E880" s="443">
        <v>2881.6299999999997</v>
      </c>
      <c r="F880" s="298" t="s">
        <v>4395</v>
      </c>
    </row>
    <row r="881" spans="1:6" x14ac:dyDescent="0.3">
      <c r="A881" s="295" t="s">
        <v>1387</v>
      </c>
      <c r="B881" s="296" t="s">
        <v>1374</v>
      </c>
      <c r="C881" s="297" t="s">
        <v>459</v>
      </c>
      <c r="D881" s="443">
        <v>1137.51</v>
      </c>
      <c r="E881" s="443">
        <v>20095.859999999986</v>
      </c>
      <c r="F881" s="298" t="s">
        <v>510</v>
      </c>
    </row>
    <row r="882" spans="1:6" x14ac:dyDescent="0.3">
      <c r="A882" s="295" t="s">
        <v>1388</v>
      </c>
      <c r="B882" s="296" t="s">
        <v>1374</v>
      </c>
      <c r="C882" s="297" t="s">
        <v>459</v>
      </c>
      <c r="D882" s="443">
        <v>624.99</v>
      </c>
      <c r="E882" s="443">
        <v>7708.2999999999993</v>
      </c>
      <c r="F882" s="298" t="s">
        <v>510</v>
      </c>
    </row>
    <row r="883" spans="1:6" x14ac:dyDescent="0.3">
      <c r="A883" s="295" t="s">
        <v>1389</v>
      </c>
      <c r="B883" s="296" t="s">
        <v>1374</v>
      </c>
      <c r="C883" s="297" t="s">
        <v>459</v>
      </c>
      <c r="D883" s="443">
        <v>1800</v>
      </c>
      <c r="E883" s="443">
        <v>34200</v>
      </c>
      <c r="F883" s="298" t="s">
        <v>510</v>
      </c>
    </row>
    <row r="884" spans="1:6" x14ac:dyDescent="0.3">
      <c r="A884" s="295" t="s">
        <v>1390</v>
      </c>
      <c r="B884" s="296" t="s">
        <v>1374</v>
      </c>
      <c r="C884" s="297" t="s">
        <v>459</v>
      </c>
      <c r="D884" s="443">
        <v>440.46</v>
      </c>
      <c r="E884" s="443">
        <v>4257.6900000000005</v>
      </c>
      <c r="F884" s="298" t="s">
        <v>4395</v>
      </c>
    </row>
    <row r="885" spans="1:6" x14ac:dyDescent="0.3">
      <c r="A885" s="295" t="s">
        <v>1391</v>
      </c>
      <c r="B885" s="296" t="s">
        <v>1374</v>
      </c>
      <c r="C885" s="297" t="s">
        <v>459</v>
      </c>
      <c r="D885" s="443">
        <v>1637.4900000000002</v>
      </c>
      <c r="E885" s="443">
        <v>7641.6299999999992</v>
      </c>
      <c r="F885" s="298" t="s">
        <v>4395</v>
      </c>
    </row>
    <row r="886" spans="1:6" x14ac:dyDescent="0.3">
      <c r="A886" s="295" t="s">
        <v>1392</v>
      </c>
      <c r="B886" s="296" t="s">
        <v>1374</v>
      </c>
      <c r="C886" s="297" t="s">
        <v>459</v>
      </c>
      <c r="D886" s="443">
        <v>301.38</v>
      </c>
      <c r="E886" s="443">
        <v>3817.38</v>
      </c>
      <c r="F886" s="298" t="s">
        <v>510</v>
      </c>
    </row>
    <row r="887" spans="1:6" x14ac:dyDescent="0.3">
      <c r="A887" s="295" t="s">
        <v>1393</v>
      </c>
      <c r="B887" s="296" t="s">
        <v>1374</v>
      </c>
      <c r="C887" s="297" t="s">
        <v>459</v>
      </c>
      <c r="D887" s="443">
        <v>3585.06</v>
      </c>
      <c r="E887" s="443">
        <v>68116.139999999985</v>
      </c>
      <c r="F887" s="298" t="s">
        <v>510</v>
      </c>
    </row>
    <row r="888" spans="1:6" x14ac:dyDescent="0.3">
      <c r="A888" s="295" t="s">
        <v>1394</v>
      </c>
      <c r="B888" s="296" t="s">
        <v>1374</v>
      </c>
      <c r="C888" s="297" t="s">
        <v>459</v>
      </c>
      <c r="D888" s="443">
        <v>425.01</v>
      </c>
      <c r="E888" s="443">
        <v>8075.0300000000007</v>
      </c>
      <c r="F888" s="298" t="s">
        <v>510</v>
      </c>
    </row>
    <row r="889" spans="1:6" x14ac:dyDescent="0.3">
      <c r="A889" s="295" t="s">
        <v>1395</v>
      </c>
      <c r="B889" s="296" t="s">
        <v>1374</v>
      </c>
      <c r="C889" s="297" t="s">
        <v>459</v>
      </c>
      <c r="D889" s="443">
        <v>3238.9500000000003</v>
      </c>
      <c r="E889" s="443">
        <v>61539.890000000014</v>
      </c>
      <c r="F889" s="298" t="s">
        <v>510</v>
      </c>
    </row>
    <row r="890" spans="1:6" x14ac:dyDescent="0.3">
      <c r="A890" s="295" t="s">
        <v>1396</v>
      </c>
      <c r="B890" s="296" t="s">
        <v>1374</v>
      </c>
      <c r="C890" s="297" t="s">
        <v>459</v>
      </c>
      <c r="D890" s="443">
        <v>3825</v>
      </c>
      <c r="E890" s="443">
        <v>12750</v>
      </c>
      <c r="F890" s="298" t="s">
        <v>4395</v>
      </c>
    </row>
    <row r="891" spans="1:6" x14ac:dyDescent="0.3">
      <c r="A891" s="295" t="s">
        <v>1397</v>
      </c>
      <c r="B891" s="296" t="s">
        <v>1374</v>
      </c>
      <c r="C891" s="297" t="s">
        <v>459</v>
      </c>
      <c r="D891" s="443">
        <v>214.23</v>
      </c>
      <c r="E891" s="443">
        <v>4070.3099999999986</v>
      </c>
      <c r="F891" s="298" t="s">
        <v>510</v>
      </c>
    </row>
    <row r="892" spans="1:6" x14ac:dyDescent="0.3">
      <c r="A892" s="295" t="s">
        <v>1398</v>
      </c>
      <c r="B892" s="296" t="s">
        <v>1374</v>
      </c>
      <c r="C892" s="297" t="s">
        <v>459</v>
      </c>
      <c r="D892" s="443">
        <v>140.01</v>
      </c>
      <c r="E892" s="443">
        <v>2660.0300000000007</v>
      </c>
      <c r="F892" s="298" t="s">
        <v>4395</v>
      </c>
    </row>
    <row r="893" spans="1:6" x14ac:dyDescent="0.3">
      <c r="A893" s="295" t="s">
        <v>1399</v>
      </c>
      <c r="B893" s="296" t="s">
        <v>1374</v>
      </c>
      <c r="C893" s="297" t="s">
        <v>459</v>
      </c>
      <c r="D893" s="443">
        <v>578.84999999999991</v>
      </c>
      <c r="E893" s="443">
        <v>10998.150000000007</v>
      </c>
      <c r="F893" s="298" t="s">
        <v>510</v>
      </c>
    </row>
    <row r="894" spans="1:6" x14ac:dyDescent="0.3">
      <c r="A894" s="295" t="s">
        <v>1400</v>
      </c>
      <c r="B894" s="296" t="s">
        <v>1374</v>
      </c>
      <c r="C894" s="297" t="s">
        <v>459</v>
      </c>
      <c r="D894" s="443">
        <v>2228.88</v>
      </c>
      <c r="E894" s="443">
        <v>23031.719999999994</v>
      </c>
      <c r="F894" s="298" t="s">
        <v>510</v>
      </c>
    </row>
    <row r="895" spans="1:6" x14ac:dyDescent="0.3">
      <c r="A895" s="295" t="s">
        <v>1401</v>
      </c>
      <c r="B895" s="296" t="s">
        <v>1374</v>
      </c>
      <c r="C895" s="297" t="s">
        <v>459</v>
      </c>
      <c r="D895" s="443">
        <v>1077.5999999999999</v>
      </c>
      <c r="E895" s="443">
        <v>11494.290000000006</v>
      </c>
      <c r="F895" s="298" t="s">
        <v>510</v>
      </c>
    </row>
    <row r="896" spans="1:6" x14ac:dyDescent="0.3">
      <c r="A896" s="295" t="s">
        <v>1402</v>
      </c>
      <c r="B896" s="296" t="s">
        <v>1374</v>
      </c>
      <c r="C896" s="297" t="s">
        <v>459</v>
      </c>
      <c r="D896" s="443">
        <v>3147.93</v>
      </c>
      <c r="E896" s="443">
        <v>55613.249999999978</v>
      </c>
      <c r="F896" s="298" t="s">
        <v>510</v>
      </c>
    </row>
    <row r="897" spans="1:6" x14ac:dyDescent="0.3">
      <c r="A897" s="295" t="s">
        <v>1403</v>
      </c>
      <c r="B897" s="296" t="s">
        <v>1374</v>
      </c>
      <c r="C897" s="297" t="s">
        <v>459</v>
      </c>
      <c r="D897" s="443">
        <v>2165.7599999999998</v>
      </c>
      <c r="E897" s="443">
        <v>41149.279999999984</v>
      </c>
      <c r="F897" s="298" t="s">
        <v>510</v>
      </c>
    </row>
    <row r="898" spans="1:6" x14ac:dyDescent="0.3">
      <c r="A898" s="295" t="s">
        <v>1404</v>
      </c>
      <c r="B898" s="296" t="s">
        <v>1374</v>
      </c>
      <c r="C898" s="297" t="s">
        <v>459</v>
      </c>
      <c r="D898" s="443">
        <v>1197.96</v>
      </c>
      <c r="E898" s="443">
        <v>22761.269999999997</v>
      </c>
      <c r="F898" s="298" t="s">
        <v>510</v>
      </c>
    </row>
    <row r="899" spans="1:6" x14ac:dyDescent="0.3">
      <c r="A899" s="295" t="s">
        <v>1405</v>
      </c>
      <c r="B899" s="296" t="s">
        <v>1374</v>
      </c>
      <c r="C899" s="297" t="s">
        <v>459</v>
      </c>
      <c r="D899" s="443">
        <v>1140.99</v>
      </c>
      <c r="E899" s="443">
        <v>21678.990000000016</v>
      </c>
      <c r="F899" s="298" t="s">
        <v>510</v>
      </c>
    </row>
    <row r="900" spans="1:6" x14ac:dyDescent="0.3">
      <c r="A900" s="295" t="s">
        <v>1406</v>
      </c>
      <c r="B900" s="296" t="s">
        <v>1374</v>
      </c>
      <c r="C900" s="297" t="s">
        <v>459</v>
      </c>
      <c r="D900" s="443">
        <v>577.59</v>
      </c>
      <c r="E900" s="443">
        <v>10974.150000000005</v>
      </c>
      <c r="F900" s="298" t="s">
        <v>510</v>
      </c>
    </row>
    <row r="901" spans="1:6" x14ac:dyDescent="0.3">
      <c r="A901" s="295" t="s">
        <v>1407</v>
      </c>
      <c r="B901" s="296" t="s">
        <v>1374</v>
      </c>
      <c r="C901" s="297" t="s">
        <v>459</v>
      </c>
      <c r="D901" s="443">
        <v>5864.01</v>
      </c>
      <c r="E901" s="443">
        <v>19546.699999999997</v>
      </c>
      <c r="F901" s="298" t="s">
        <v>4395</v>
      </c>
    </row>
    <row r="902" spans="1:6" x14ac:dyDescent="0.3">
      <c r="A902" s="295" t="s">
        <v>1408</v>
      </c>
      <c r="B902" s="296" t="s">
        <v>1374</v>
      </c>
      <c r="C902" s="297" t="s">
        <v>459</v>
      </c>
      <c r="D902" s="443">
        <v>2002.5</v>
      </c>
      <c r="E902" s="443">
        <v>9345</v>
      </c>
      <c r="F902" s="298" t="s">
        <v>510</v>
      </c>
    </row>
    <row r="903" spans="1:6" x14ac:dyDescent="0.3">
      <c r="A903" s="295" t="s">
        <v>1409</v>
      </c>
      <c r="B903" s="296" t="s">
        <v>1374</v>
      </c>
      <c r="C903" s="297" t="s">
        <v>459</v>
      </c>
      <c r="D903" s="443">
        <v>2002.5</v>
      </c>
      <c r="E903" s="443">
        <v>9345</v>
      </c>
      <c r="F903" s="298" t="s">
        <v>4395</v>
      </c>
    </row>
    <row r="904" spans="1:6" x14ac:dyDescent="0.3">
      <c r="A904" s="295" t="s">
        <v>1410</v>
      </c>
      <c r="B904" s="296" t="s">
        <v>1374</v>
      </c>
      <c r="C904" s="297" t="s">
        <v>459</v>
      </c>
      <c r="D904" s="443">
        <v>90.449999999999989</v>
      </c>
      <c r="E904" s="443">
        <v>1206.0000000000005</v>
      </c>
      <c r="F904" s="298" t="s">
        <v>4395</v>
      </c>
    </row>
    <row r="905" spans="1:6" x14ac:dyDescent="0.3">
      <c r="A905" s="295" t="s">
        <v>3658</v>
      </c>
      <c r="B905" s="296" t="s">
        <v>1374</v>
      </c>
      <c r="C905" s="297" t="s">
        <v>459</v>
      </c>
      <c r="D905" s="443">
        <v>444.99</v>
      </c>
      <c r="E905" s="443">
        <v>444.99</v>
      </c>
      <c r="F905" s="298" t="s">
        <v>4395</v>
      </c>
    </row>
    <row r="906" spans="1:6" x14ac:dyDescent="0.3">
      <c r="A906" s="295" t="s">
        <v>1411</v>
      </c>
      <c r="B906" s="296" t="s">
        <v>1374</v>
      </c>
      <c r="C906" s="297" t="s">
        <v>459</v>
      </c>
      <c r="D906" s="443">
        <v>2450.0099999999998</v>
      </c>
      <c r="E906" s="443">
        <v>46550.029999999984</v>
      </c>
      <c r="F906" s="298" t="s">
        <v>4395</v>
      </c>
    </row>
    <row r="907" spans="1:6" x14ac:dyDescent="0.3">
      <c r="A907" s="295" t="s">
        <v>1412</v>
      </c>
      <c r="B907" s="296" t="s">
        <v>1374</v>
      </c>
      <c r="C907" s="297" t="s">
        <v>459</v>
      </c>
      <c r="D907" s="443">
        <v>350.79</v>
      </c>
      <c r="E907" s="443">
        <v>6664.9500000000025</v>
      </c>
      <c r="F907" s="298" t="s">
        <v>510</v>
      </c>
    </row>
    <row r="908" spans="1:6" x14ac:dyDescent="0.3">
      <c r="A908" s="295" t="s">
        <v>1413</v>
      </c>
      <c r="B908" s="296" t="s">
        <v>1374</v>
      </c>
      <c r="C908" s="297" t="s">
        <v>459</v>
      </c>
      <c r="D908" s="443">
        <v>1603.6499999999999</v>
      </c>
      <c r="E908" s="443">
        <v>30469.349999999995</v>
      </c>
      <c r="F908" s="299" t="s">
        <v>510</v>
      </c>
    </row>
    <row r="909" spans="1:6" x14ac:dyDescent="0.3">
      <c r="A909" s="295" t="s">
        <v>1414</v>
      </c>
      <c r="B909" s="296" t="s">
        <v>1374</v>
      </c>
      <c r="C909" s="297" t="s">
        <v>459</v>
      </c>
      <c r="D909" s="443">
        <v>375</v>
      </c>
      <c r="E909" s="443">
        <v>6625</v>
      </c>
      <c r="F909" s="299" t="s">
        <v>510</v>
      </c>
    </row>
    <row r="910" spans="1:6" x14ac:dyDescent="0.3">
      <c r="A910" s="295" t="s">
        <v>1415</v>
      </c>
      <c r="B910" s="296" t="s">
        <v>1374</v>
      </c>
      <c r="C910" s="297" t="s">
        <v>459</v>
      </c>
      <c r="D910" s="443">
        <v>1500</v>
      </c>
      <c r="E910" s="443">
        <v>17500</v>
      </c>
      <c r="F910" s="298" t="s">
        <v>510</v>
      </c>
    </row>
    <row r="911" spans="1:6" x14ac:dyDescent="0.3">
      <c r="A911" s="295" t="s">
        <v>1416</v>
      </c>
      <c r="B911" s="296" t="s">
        <v>1417</v>
      </c>
      <c r="C911" s="297" t="s">
        <v>459</v>
      </c>
      <c r="D911" s="443">
        <v>474.99</v>
      </c>
      <c r="E911" s="443">
        <v>9024.9699999999993</v>
      </c>
      <c r="F911" s="298" t="s">
        <v>4395</v>
      </c>
    </row>
    <row r="912" spans="1:6" x14ac:dyDescent="0.3">
      <c r="A912" s="295" t="s">
        <v>1418</v>
      </c>
      <c r="B912" s="296" t="s">
        <v>1417</v>
      </c>
      <c r="C912" s="297" t="s">
        <v>459</v>
      </c>
      <c r="D912" s="443">
        <v>885</v>
      </c>
      <c r="E912" s="443">
        <v>16815</v>
      </c>
      <c r="F912" s="298" t="s">
        <v>4395</v>
      </c>
    </row>
    <row r="913" spans="1:6" x14ac:dyDescent="0.3">
      <c r="A913" s="295" t="s">
        <v>1419</v>
      </c>
      <c r="B913" s="296" t="s">
        <v>1420</v>
      </c>
      <c r="C913" s="297" t="s">
        <v>459</v>
      </c>
      <c r="D913" s="443">
        <v>384.99</v>
      </c>
      <c r="E913" s="443">
        <v>7314.9699999999993</v>
      </c>
      <c r="F913" s="298" t="s">
        <v>4395</v>
      </c>
    </row>
    <row r="914" spans="1:6" x14ac:dyDescent="0.3">
      <c r="A914" s="295" t="s">
        <v>1421</v>
      </c>
      <c r="B914" s="296" t="s">
        <v>1420</v>
      </c>
      <c r="C914" s="297" t="s">
        <v>459</v>
      </c>
      <c r="D914" s="443">
        <v>787.5</v>
      </c>
      <c r="E914" s="443">
        <v>9975</v>
      </c>
      <c r="F914" s="298" t="s">
        <v>4395</v>
      </c>
    </row>
    <row r="915" spans="1:6" x14ac:dyDescent="0.3">
      <c r="A915" s="295" t="s">
        <v>1422</v>
      </c>
      <c r="B915" s="296" t="s">
        <v>1420</v>
      </c>
      <c r="C915" s="297" t="s">
        <v>459</v>
      </c>
      <c r="D915" s="443">
        <v>777.51</v>
      </c>
      <c r="E915" s="443">
        <v>9848.36</v>
      </c>
      <c r="F915" s="298" t="s">
        <v>4395</v>
      </c>
    </row>
    <row r="916" spans="1:6" x14ac:dyDescent="0.3">
      <c r="A916" s="295" t="s">
        <v>1423</v>
      </c>
      <c r="B916" s="296" t="s">
        <v>1420</v>
      </c>
      <c r="C916" s="297" t="s">
        <v>459</v>
      </c>
      <c r="D916" s="443">
        <v>322.68</v>
      </c>
      <c r="E916" s="443">
        <v>6130.8400000000038</v>
      </c>
      <c r="F916" s="298" t="s">
        <v>4395</v>
      </c>
    </row>
    <row r="917" spans="1:6" x14ac:dyDescent="0.3">
      <c r="A917" s="295" t="s">
        <v>1424</v>
      </c>
      <c r="B917" s="296" t="s">
        <v>1420</v>
      </c>
      <c r="C917" s="297" t="s">
        <v>459</v>
      </c>
      <c r="D917" s="443">
        <v>322.68</v>
      </c>
      <c r="E917" s="443">
        <v>6130.8400000000038</v>
      </c>
      <c r="F917" s="298" t="s">
        <v>4395</v>
      </c>
    </row>
    <row r="918" spans="1:6" x14ac:dyDescent="0.3">
      <c r="A918" s="295" t="s">
        <v>1425</v>
      </c>
      <c r="B918" s="296" t="s">
        <v>1420</v>
      </c>
      <c r="C918" s="297" t="s">
        <v>459</v>
      </c>
      <c r="D918" s="443">
        <v>322.68</v>
      </c>
      <c r="E918" s="443">
        <v>6130.8400000000038</v>
      </c>
      <c r="F918" s="298" t="s">
        <v>4395</v>
      </c>
    </row>
    <row r="919" spans="1:6" x14ac:dyDescent="0.3">
      <c r="A919" s="295" t="s">
        <v>1426</v>
      </c>
      <c r="B919" s="296" t="s">
        <v>1420</v>
      </c>
      <c r="C919" s="297" t="s">
        <v>459</v>
      </c>
      <c r="D919" s="443">
        <v>322.68</v>
      </c>
      <c r="E919" s="443">
        <v>6130.8400000000038</v>
      </c>
      <c r="F919" s="298" t="s">
        <v>4395</v>
      </c>
    </row>
    <row r="920" spans="1:6" x14ac:dyDescent="0.3">
      <c r="A920" s="295" t="s">
        <v>1427</v>
      </c>
      <c r="B920" s="296" t="s">
        <v>1420</v>
      </c>
      <c r="C920" s="297" t="s">
        <v>459</v>
      </c>
      <c r="D920" s="443">
        <v>417.51</v>
      </c>
      <c r="E920" s="443">
        <v>7932.5300000000007</v>
      </c>
      <c r="F920" s="298" t="s">
        <v>4395</v>
      </c>
    </row>
    <row r="921" spans="1:6" x14ac:dyDescent="0.3">
      <c r="A921" s="295" t="s">
        <v>1428</v>
      </c>
      <c r="B921" s="296" t="s">
        <v>1420</v>
      </c>
      <c r="C921" s="297" t="s">
        <v>459</v>
      </c>
      <c r="D921" s="443">
        <v>417.51</v>
      </c>
      <c r="E921" s="443">
        <v>7932.5300000000007</v>
      </c>
      <c r="F921" s="298" t="s">
        <v>4395</v>
      </c>
    </row>
    <row r="922" spans="1:6" x14ac:dyDescent="0.3">
      <c r="A922" s="295" t="s">
        <v>1429</v>
      </c>
      <c r="B922" s="296" t="s">
        <v>1420</v>
      </c>
      <c r="C922" s="297" t="s">
        <v>459</v>
      </c>
      <c r="D922" s="443">
        <v>837.51</v>
      </c>
      <c r="E922" s="443">
        <v>10608.36</v>
      </c>
      <c r="F922" s="298" t="s">
        <v>4395</v>
      </c>
    </row>
    <row r="923" spans="1:6" ht="27.6" x14ac:dyDescent="0.3">
      <c r="A923" s="295" t="s">
        <v>3659</v>
      </c>
      <c r="B923" s="296" t="s">
        <v>3660</v>
      </c>
      <c r="C923" s="297" t="s">
        <v>459</v>
      </c>
      <c r="D923" s="443">
        <v>487.5</v>
      </c>
      <c r="E923" s="443">
        <v>487.5</v>
      </c>
      <c r="F923" s="298" t="s">
        <v>4395</v>
      </c>
    </row>
    <row r="924" spans="1:6" x14ac:dyDescent="0.3">
      <c r="A924" s="295" t="s">
        <v>3661</v>
      </c>
      <c r="B924" s="296" t="s">
        <v>3662</v>
      </c>
      <c r="C924" s="297" t="s">
        <v>459</v>
      </c>
      <c r="D924" s="443">
        <v>195</v>
      </c>
      <c r="E924" s="443">
        <v>195</v>
      </c>
      <c r="F924" s="298" t="s">
        <v>4395</v>
      </c>
    </row>
    <row r="925" spans="1:6" x14ac:dyDescent="0.3">
      <c r="A925" s="295" t="s">
        <v>1430</v>
      </c>
      <c r="B925" s="296" t="s">
        <v>1431</v>
      </c>
      <c r="C925" s="297" t="s">
        <v>459</v>
      </c>
      <c r="D925" s="443">
        <v>635.73</v>
      </c>
      <c r="E925" s="443">
        <v>12078.619999999999</v>
      </c>
      <c r="F925" s="298" t="s">
        <v>510</v>
      </c>
    </row>
    <row r="926" spans="1:6" x14ac:dyDescent="0.3">
      <c r="A926" s="295" t="s">
        <v>1432</v>
      </c>
      <c r="B926" s="296" t="s">
        <v>1431</v>
      </c>
      <c r="C926" s="297" t="s">
        <v>459</v>
      </c>
      <c r="D926" s="443">
        <v>635.73</v>
      </c>
      <c r="E926" s="443">
        <v>12078.619999999999</v>
      </c>
      <c r="F926" s="298" t="s">
        <v>510</v>
      </c>
    </row>
    <row r="927" spans="1:6" x14ac:dyDescent="0.3">
      <c r="A927" s="295" t="s">
        <v>1433</v>
      </c>
      <c r="B927" s="296" t="s">
        <v>1431</v>
      </c>
      <c r="C927" s="297" t="s">
        <v>459</v>
      </c>
      <c r="D927" s="443">
        <v>635.73</v>
      </c>
      <c r="E927" s="443">
        <v>12078.619999999999</v>
      </c>
      <c r="F927" s="298" t="s">
        <v>4395</v>
      </c>
    </row>
    <row r="928" spans="1:6" x14ac:dyDescent="0.3">
      <c r="A928" s="295" t="s">
        <v>1434</v>
      </c>
      <c r="B928" s="296" t="s">
        <v>1431</v>
      </c>
      <c r="C928" s="297" t="s">
        <v>459</v>
      </c>
      <c r="D928" s="443">
        <v>635.73</v>
      </c>
      <c r="E928" s="443">
        <v>12078.619999999999</v>
      </c>
      <c r="F928" s="298" t="s">
        <v>4395</v>
      </c>
    </row>
    <row r="929" spans="1:6" x14ac:dyDescent="0.3">
      <c r="A929" s="295" t="s">
        <v>1435</v>
      </c>
      <c r="B929" s="296" t="s">
        <v>1431</v>
      </c>
      <c r="C929" s="297" t="s">
        <v>459</v>
      </c>
      <c r="D929" s="443">
        <v>426.72</v>
      </c>
      <c r="E929" s="443">
        <v>8107.7499999999982</v>
      </c>
      <c r="F929" s="298" t="s">
        <v>4395</v>
      </c>
    </row>
    <row r="930" spans="1:6" x14ac:dyDescent="0.3">
      <c r="A930" s="295" t="s">
        <v>1436</v>
      </c>
      <c r="B930" s="296" t="s">
        <v>1437</v>
      </c>
      <c r="C930" s="297" t="s">
        <v>459</v>
      </c>
      <c r="D930" s="443">
        <v>6999.99</v>
      </c>
      <c r="E930" s="443">
        <v>132999.97</v>
      </c>
      <c r="F930" s="298" t="s">
        <v>4395</v>
      </c>
    </row>
    <row r="931" spans="1:6" x14ac:dyDescent="0.3">
      <c r="A931" s="295" t="s">
        <v>1438</v>
      </c>
      <c r="B931" s="296" t="s">
        <v>1437</v>
      </c>
      <c r="C931" s="297" t="s">
        <v>459</v>
      </c>
      <c r="D931" s="443">
        <v>2250</v>
      </c>
      <c r="E931" s="443">
        <v>42750</v>
      </c>
      <c r="F931" s="298" t="s">
        <v>510</v>
      </c>
    </row>
    <row r="932" spans="1:6" x14ac:dyDescent="0.3">
      <c r="A932" s="295" t="s">
        <v>1439</v>
      </c>
      <c r="B932" s="296" t="s">
        <v>1437</v>
      </c>
      <c r="C932" s="297" t="s">
        <v>459</v>
      </c>
      <c r="D932" s="443">
        <v>6999.99</v>
      </c>
      <c r="E932" s="443">
        <v>132999.97</v>
      </c>
      <c r="F932" s="298" t="s">
        <v>4395</v>
      </c>
    </row>
    <row r="933" spans="1:6" x14ac:dyDescent="0.3">
      <c r="A933" s="295" t="s">
        <v>1440</v>
      </c>
      <c r="B933" s="296" t="s">
        <v>1441</v>
      </c>
      <c r="C933" s="297" t="s">
        <v>459</v>
      </c>
      <c r="D933" s="443">
        <v>872.31</v>
      </c>
      <c r="E933" s="443">
        <v>16573.730000000003</v>
      </c>
      <c r="F933" s="298" t="s">
        <v>4395</v>
      </c>
    </row>
    <row r="934" spans="1:6" x14ac:dyDescent="0.3">
      <c r="A934" s="295" t="s">
        <v>1442</v>
      </c>
      <c r="B934" s="296" t="s">
        <v>1441</v>
      </c>
      <c r="C934" s="297" t="s">
        <v>459</v>
      </c>
      <c r="D934" s="443">
        <v>1365</v>
      </c>
      <c r="E934" s="443">
        <v>25935</v>
      </c>
      <c r="F934" s="298" t="s">
        <v>4395</v>
      </c>
    </row>
    <row r="935" spans="1:6" x14ac:dyDescent="0.3">
      <c r="A935" s="295" t="s">
        <v>1443</v>
      </c>
      <c r="B935" s="296" t="s">
        <v>1441</v>
      </c>
      <c r="C935" s="297" t="s">
        <v>459</v>
      </c>
      <c r="D935" s="443">
        <v>870.99</v>
      </c>
      <c r="E935" s="443">
        <v>16548.97</v>
      </c>
      <c r="F935" s="298" t="s">
        <v>4395</v>
      </c>
    </row>
    <row r="936" spans="1:6" x14ac:dyDescent="0.3">
      <c r="A936" s="295" t="s">
        <v>1444</v>
      </c>
      <c r="B936" s="296" t="s">
        <v>1441</v>
      </c>
      <c r="C936" s="297" t="s">
        <v>459</v>
      </c>
      <c r="D936" s="443">
        <v>1365</v>
      </c>
      <c r="E936" s="443">
        <v>25935</v>
      </c>
      <c r="F936" s="298" t="s">
        <v>4395</v>
      </c>
    </row>
    <row r="937" spans="1:6" x14ac:dyDescent="0.3">
      <c r="A937" s="295" t="s">
        <v>1445</v>
      </c>
      <c r="B937" s="296" t="s">
        <v>1441</v>
      </c>
      <c r="C937" s="297" t="s">
        <v>459</v>
      </c>
      <c r="D937" s="443">
        <v>1365</v>
      </c>
      <c r="E937" s="443">
        <v>25935</v>
      </c>
      <c r="F937" s="298" t="s">
        <v>4395</v>
      </c>
    </row>
    <row r="938" spans="1:6" x14ac:dyDescent="0.3">
      <c r="A938" s="295" t="s">
        <v>1446</v>
      </c>
      <c r="B938" s="296" t="s">
        <v>1441</v>
      </c>
      <c r="C938" s="297" t="s">
        <v>459</v>
      </c>
      <c r="D938" s="443">
        <v>1365</v>
      </c>
      <c r="E938" s="443">
        <v>25935</v>
      </c>
      <c r="F938" s="298" t="s">
        <v>4395</v>
      </c>
    </row>
    <row r="939" spans="1:6" x14ac:dyDescent="0.3">
      <c r="A939" s="295" t="s">
        <v>1447</v>
      </c>
      <c r="B939" s="296" t="s">
        <v>1441</v>
      </c>
      <c r="C939" s="297" t="s">
        <v>459</v>
      </c>
      <c r="D939" s="443">
        <v>1365</v>
      </c>
      <c r="E939" s="443">
        <v>25935</v>
      </c>
      <c r="F939" s="298" t="s">
        <v>4395</v>
      </c>
    </row>
    <row r="940" spans="1:6" x14ac:dyDescent="0.3">
      <c r="A940" s="295" t="s">
        <v>1448</v>
      </c>
      <c r="B940" s="296" t="s">
        <v>1441</v>
      </c>
      <c r="C940" s="297" t="s">
        <v>459</v>
      </c>
      <c r="D940" s="443">
        <v>1365</v>
      </c>
      <c r="E940" s="443">
        <v>25935</v>
      </c>
      <c r="F940" s="298" t="s">
        <v>510</v>
      </c>
    </row>
    <row r="941" spans="1:6" x14ac:dyDescent="0.3">
      <c r="A941" s="295" t="s">
        <v>1449</v>
      </c>
      <c r="B941" s="296" t="s">
        <v>1441</v>
      </c>
      <c r="C941" s="297" t="s">
        <v>459</v>
      </c>
      <c r="D941" s="443">
        <v>1365</v>
      </c>
      <c r="E941" s="443">
        <v>25935</v>
      </c>
      <c r="F941" s="298" t="s">
        <v>510</v>
      </c>
    </row>
    <row r="942" spans="1:6" x14ac:dyDescent="0.3">
      <c r="A942" s="295" t="s">
        <v>1450</v>
      </c>
      <c r="B942" s="296" t="s">
        <v>1441</v>
      </c>
      <c r="C942" s="297" t="s">
        <v>459</v>
      </c>
      <c r="D942" s="443">
        <v>1365</v>
      </c>
      <c r="E942" s="443">
        <v>25935</v>
      </c>
      <c r="F942" s="298" t="s">
        <v>4395</v>
      </c>
    </row>
    <row r="943" spans="1:6" x14ac:dyDescent="0.3">
      <c r="A943" s="295" t="s">
        <v>1451</v>
      </c>
      <c r="B943" s="296" t="s">
        <v>1452</v>
      </c>
      <c r="C943" s="297" t="s">
        <v>459</v>
      </c>
      <c r="D943" s="443">
        <v>803.58</v>
      </c>
      <c r="E943" s="443">
        <v>15267.880000000005</v>
      </c>
      <c r="F943" s="298" t="s">
        <v>4395</v>
      </c>
    </row>
    <row r="944" spans="1:6" x14ac:dyDescent="0.3">
      <c r="A944" s="295" t="s">
        <v>1453</v>
      </c>
      <c r="B944" s="296" t="s">
        <v>1452</v>
      </c>
      <c r="C944" s="297" t="s">
        <v>459</v>
      </c>
      <c r="D944" s="443">
        <v>803.58</v>
      </c>
      <c r="E944" s="443">
        <v>15267.880000000005</v>
      </c>
      <c r="F944" s="298" t="s">
        <v>4395</v>
      </c>
    </row>
    <row r="945" spans="1:6" x14ac:dyDescent="0.3">
      <c r="A945" s="295" t="s">
        <v>1454</v>
      </c>
      <c r="B945" s="296" t="s">
        <v>1452</v>
      </c>
      <c r="C945" s="297" t="s">
        <v>459</v>
      </c>
      <c r="D945" s="443">
        <v>803.58</v>
      </c>
      <c r="E945" s="443">
        <v>15267.880000000005</v>
      </c>
      <c r="F945" s="298" t="s">
        <v>4395</v>
      </c>
    </row>
    <row r="946" spans="1:6" x14ac:dyDescent="0.3">
      <c r="A946" s="295" t="s">
        <v>1455</v>
      </c>
      <c r="B946" s="296" t="s">
        <v>1452</v>
      </c>
      <c r="C946" s="297" t="s">
        <v>459</v>
      </c>
      <c r="D946" s="443">
        <v>803.58</v>
      </c>
      <c r="E946" s="443">
        <v>15267.880000000005</v>
      </c>
      <c r="F946" s="298" t="s">
        <v>4395</v>
      </c>
    </row>
    <row r="947" spans="1:6" x14ac:dyDescent="0.3">
      <c r="A947" s="295" t="s">
        <v>1456</v>
      </c>
      <c r="B947" s="296" t="s">
        <v>1457</v>
      </c>
      <c r="C947" s="297" t="s">
        <v>459</v>
      </c>
      <c r="D947" s="443">
        <v>650.01</v>
      </c>
      <c r="E947" s="443">
        <v>12350.03</v>
      </c>
      <c r="F947" s="298" t="s">
        <v>510</v>
      </c>
    </row>
    <row r="948" spans="1:6" x14ac:dyDescent="0.3">
      <c r="A948" s="295" t="s">
        <v>1458</v>
      </c>
      <c r="B948" s="296" t="s">
        <v>1459</v>
      </c>
      <c r="C948" s="297" t="s">
        <v>459</v>
      </c>
      <c r="D948" s="443">
        <v>33750</v>
      </c>
      <c r="E948" s="443">
        <v>641250</v>
      </c>
      <c r="F948" s="298" t="s">
        <v>4395</v>
      </c>
    </row>
    <row r="949" spans="1:6" x14ac:dyDescent="0.3">
      <c r="A949" s="295" t="s">
        <v>1460</v>
      </c>
      <c r="B949" s="296" t="s">
        <v>1459</v>
      </c>
      <c r="C949" s="297" t="s">
        <v>459</v>
      </c>
      <c r="D949" s="443">
        <v>67299.990000000005</v>
      </c>
      <c r="E949" s="443">
        <v>1278699.9700000007</v>
      </c>
      <c r="F949" s="298" t="s">
        <v>4395</v>
      </c>
    </row>
    <row r="950" spans="1:6" x14ac:dyDescent="0.3">
      <c r="A950" s="295" t="s">
        <v>1461</v>
      </c>
      <c r="B950" s="296" t="s">
        <v>1462</v>
      </c>
      <c r="C950" s="297" t="s">
        <v>459</v>
      </c>
      <c r="D950" s="443">
        <v>699.99</v>
      </c>
      <c r="E950" s="443">
        <v>13299.97</v>
      </c>
      <c r="F950" s="298" t="s">
        <v>4395</v>
      </c>
    </row>
    <row r="951" spans="1:6" x14ac:dyDescent="0.3">
      <c r="A951" s="295" t="s">
        <v>1463</v>
      </c>
      <c r="B951" s="296" t="s">
        <v>1462</v>
      </c>
      <c r="C951" s="297" t="s">
        <v>459</v>
      </c>
      <c r="D951" s="443">
        <v>27.509999999999998</v>
      </c>
      <c r="E951" s="443">
        <v>531.70000000000005</v>
      </c>
      <c r="F951" s="298" t="s">
        <v>4395</v>
      </c>
    </row>
    <row r="952" spans="1:6" x14ac:dyDescent="0.3">
      <c r="A952" s="295" t="s">
        <v>1464</v>
      </c>
      <c r="B952" s="296" t="s">
        <v>1462</v>
      </c>
      <c r="C952" s="297" t="s">
        <v>459</v>
      </c>
      <c r="D952" s="443">
        <v>60</v>
      </c>
      <c r="E952" s="443">
        <v>1140</v>
      </c>
      <c r="F952" s="298" t="s">
        <v>4395</v>
      </c>
    </row>
    <row r="953" spans="1:6" x14ac:dyDescent="0.3">
      <c r="A953" s="295" t="s">
        <v>1465</v>
      </c>
      <c r="B953" s="296" t="s">
        <v>1462</v>
      </c>
      <c r="C953" s="297" t="s">
        <v>459</v>
      </c>
      <c r="D953" s="443">
        <v>2874.9900000000002</v>
      </c>
      <c r="E953" s="443">
        <v>54624.970000000016</v>
      </c>
      <c r="F953" s="298" t="s">
        <v>4395</v>
      </c>
    </row>
    <row r="954" spans="1:6" x14ac:dyDescent="0.3">
      <c r="A954" s="295" t="s">
        <v>1466</v>
      </c>
      <c r="B954" s="296" t="s">
        <v>1462</v>
      </c>
      <c r="C954" s="297" t="s">
        <v>459</v>
      </c>
      <c r="D954" s="443">
        <v>450</v>
      </c>
      <c r="E954" s="443">
        <v>8550</v>
      </c>
      <c r="F954" s="298" t="s">
        <v>4395</v>
      </c>
    </row>
    <row r="955" spans="1:6" x14ac:dyDescent="0.3">
      <c r="A955" s="295" t="s">
        <v>1467</v>
      </c>
      <c r="B955" s="296" t="s">
        <v>1462</v>
      </c>
      <c r="C955" s="297" t="s">
        <v>459</v>
      </c>
      <c r="D955" s="443">
        <v>837.51</v>
      </c>
      <c r="E955" s="443">
        <v>15912.53</v>
      </c>
      <c r="F955" s="298" t="s">
        <v>4395</v>
      </c>
    </row>
    <row r="956" spans="1:6" x14ac:dyDescent="0.3">
      <c r="A956" s="295" t="s">
        <v>1468</v>
      </c>
      <c r="B956" s="296" t="s">
        <v>1462</v>
      </c>
      <c r="C956" s="297" t="s">
        <v>459</v>
      </c>
      <c r="D956" s="443">
        <v>350.01</v>
      </c>
      <c r="E956" s="443">
        <v>6650.0300000000007</v>
      </c>
      <c r="F956" s="298" t="s">
        <v>4395</v>
      </c>
    </row>
    <row r="957" spans="1:6" x14ac:dyDescent="0.3">
      <c r="A957" s="295" t="s">
        <v>1469</v>
      </c>
      <c r="B957" s="296" t="s">
        <v>1462</v>
      </c>
      <c r="C957" s="297" t="s">
        <v>459</v>
      </c>
      <c r="D957" s="443">
        <v>800.01</v>
      </c>
      <c r="E957" s="443">
        <v>15200.03</v>
      </c>
      <c r="F957" s="298" t="s">
        <v>4395</v>
      </c>
    </row>
    <row r="958" spans="1:6" x14ac:dyDescent="0.3">
      <c r="A958" s="295" t="s">
        <v>1470</v>
      </c>
      <c r="B958" s="296" t="s">
        <v>1462</v>
      </c>
      <c r="C958" s="297" t="s">
        <v>459</v>
      </c>
      <c r="D958" s="443">
        <v>50.010000000000005</v>
      </c>
      <c r="E958" s="443">
        <v>966.69999999999959</v>
      </c>
      <c r="F958" s="298" t="s">
        <v>4395</v>
      </c>
    </row>
    <row r="959" spans="1:6" x14ac:dyDescent="0.3">
      <c r="A959" s="295" t="s">
        <v>1471</v>
      </c>
      <c r="B959" s="296" t="s">
        <v>1462</v>
      </c>
      <c r="C959" s="297" t="s">
        <v>459</v>
      </c>
      <c r="D959" s="443">
        <v>90</v>
      </c>
      <c r="E959" s="443">
        <v>1710</v>
      </c>
      <c r="F959" s="298" t="s">
        <v>4395</v>
      </c>
    </row>
    <row r="960" spans="1:6" x14ac:dyDescent="0.3">
      <c r="A960" s="295" t="s">
        <v>1472</v>
      </c>
      <c r="B960" s="296" t="s">
        <v>1462</v>
      </c>
      <c r="C960" s="297" t="s">
        <v>459</v>
      </c>
      <c r="D960" s="443">
        <v>174.99</v>
      </c>
      <c r="E960" s="443">
        <v>3324.9699999999993</v>
      </c>
      <c r="F960" s="298" t="s">
        <v>4395</v>
      </c>
    </row>
    <row r="961" spans="1:6" x14ac:dyDescent="0.3">
      <c r="A961" s="295" t="s">
        <v>1473</v>
      </c>
      <c r="B961" s="296" t="s">
        <v>1462</v>
      </c>
      <c r="C961" s="297" t="s">
        <v>459</v>
      </c>
      <c r="D961" s="443">
        <v>450</v>
      </c>
      <c r="E961" s="443">
        <v>8550</v>
      </c>
      <c r="F961" s="298" t="s">
        <v>4395</v>
      </c>
    </row>
    <row r="962" spans="1:6" x14ac:dyDescent="0.3">
      <c r="A962" s="295" t="s">
        <v>1474</v>
      </c>
      <c r="B962" s="296" t="s">
        <v>1462</v>
      </c>
      <c r="C962" s="297" t="s">
        <v>459</v>
      </c>
      <c r="D962" s="443">
        <v>0</v>
      </c>
      <c r="E962" s="443">
        <v>5600</v>
      </c>
      <c r="F962" s="298" t="s">
        <v>4395</v>
      </c>
    </row>
    <row r="963" spans="1:6" x14ac:dyDescent="0.3">
      <c r="A963" s="295" t="s">
        <v>1475</v>
      </c>
      <c r="B963" s="296" t="s">
        <v>1462</v>
      </c>
      <c r="C963" s="297" t="s">
        <v>459</v>
      </c>
      <c r="D963" s="443">
        <v>800.01</v>
      </c>
      <c r="E963" s="443">
        <v>15200.03</v>
      </c>
      <c r="F963" s="298" t="s">
        <v>4395</v>
      </c>
    </row>
    <row r="964" spans="1:6" x14ac:dyDescent="0.3">
      <c r="A964" s="295" t="s">
        <v>1476</v>
      </c>
      <c r="B964" s="296" t="s">
        <v>1462</v>
      </c>
      <c r="C964" s="297" t="s">
        <v>459</v>
      </c>
      <c r="D964" s="443">
        <v>200.01</v>
      </c>
      <c r="E964" s="443">
        <v>3800.0300000000007</v>
      </c>
      <c r="F964" s="298" t="s">
        <v>4395</v>
      </c>
    </row>
    <row r="965" spans="1:6" x14ac:dyDescent="0.3">
      <c r="A965" s="295" t="s">
        <v>1477</v>
      </c>
      <c r="B965" s="296" t="s">
        <v>1462</v>
      </c>
      <c r="C965" s="297" t="s">
        <v>459</v>
      </c>
      <c r="D965" s="443">
        <v>200.01</v>
      </c>
      <c r="E965" s="443">
        <v>3800.0300000000007</v>
      </c>
      <c r="F965" s="298" t="s">
        <v>4395</v>
      </c>
    </row>
    <row r="966" spans="1:6" x14ac:dyDescent="0.3">
      <c r="A966" s="295" t="s">
        <v>1478</v>
      </c>
      <c r="B966" s="296" t="s">
        <v>1462</v>
      </c>
      <c r="C966" s="297" t="s">
        <v>459</v>
      </c>
      <c r="D966" s="443">
        <v>267.87</v>
      </c>
      <c r="E966" s="443">
        <v>5089.32</v>
      </c>
      <c r="F966" s="298" t="s">
        <v>4395</v>
      </c>
    </row>
    <row r="967" spans="1:6" x14ac:dyDescent="0.3">
      <c r="A967" s="295" t="s">
        <v>1479</v>
      </c>
      <c r="B967" s="296" t="s">
        <v>1462</v>
      </c>
      <c r="C967" s="297" t="s">
        <v>459</v>
      </c>
      <c r="D967" s="443">
        <v>267.87</v>
      </c>
      <c r="E967" s="443">
        <v>5089.32</v>
      </c>
      <c r="F967" s="298" t="s">
        <v>4395</v>
      </c>
    </row>
    <row r="968" spans="1:6" x14ac:dyDescent="0.3">
      <c r="A968" s="295" t="s">
        <v>1480</v>
      </c>
      <c r="B968" s="296" t="s">
        <v>1462</v>
      </c>
      <c r="C968" s="297" t="s">
        <v>459</v>
      </c>
      <c r="D968" s="443">
        <v>1875</v>
      </c>
      <c r="E968" s="443">
        <v>35625</v>
      </c>
      <c r="F968" s="298" t="s">
        <v>4395</v>
      </c>
    </row>
    <row r="969" spans="1:6" x14ac:dyDescent="0.3">
      <c r="A969" s="295" t="s">
        <v>1481</v>
      </c>
      <c r="B969" s="296" t="s">
        <v>1462</v>
      </c>
      <c r="C969" s="297" t="s">
        <v>459</v>
      </c>
      <c r="D969" s="443">
        <v>150</v>
      </c>
      <c r="E969" s="443">
        <v>2850</v>
      </c>
      <c r="F969" s="298" t="s">
        <v>510</v>
      </c>
    </row>
    <row r="970" spans="1:6" x14ac:dyDescent="0.3">
      <c r="A970" s="295" t="s">
        <v>1482</v>
      </c>
      <c r="B970" s="296" t="s">
        <v>1462</v>
      </c>
      <c r="C970" s="297" t="s">
        <v>459</v>
      </c>
      <c r="D970" s="443">
        <v>27.509999999999998</v>
      </c>
      <c r="E970" s="443">
        <v>531.70000000000005</v>
      </c>
      <c r="F970" s="298" t="s">
        <v>510</v>
      </c>
    </row>
    <row r="971" spans="1:6" x14ac:dyDescent="0.3">
      <c r="A971" s="295" t="s">
        <v>1483</v>
      </c>
      <c r="B971" s="296" t="s">
        <v>1462</v>
      </c>
      <c r="C971" s="297" t="s">
        <v>459</v>
      </c>
      <c r="D971" s="443">
        <v>200.01</v>
      </c>
      <c r="E971" s="443">
        <v>3800.0300000000007</v>
      </c>
      <c r="F971" s="298" t="s">
        <v>4395</v>
      </c>
    </row>
    <row r="972" spans="1:6" x14ac:dyDescent="0.3">
      <c r="A972" s="295" t="s">
        <v>1484</v>
      </c>
      <c r="B972" s="296" t="s">
        <v>1462</v>
      </c>
      <c r="C972" s="297" t="s">
        <v>459</v>
      </c>
      <c r="D972" s="443">
        <v>350.01</v>
      </c>
      <c r="E972" s="443">
        <v>6650.0300000000007</v>
      </c>
      <c r="F972" s="298" t="s">
        <v>4395</v>
      </c>
    </row>
    <row r="973" spans="1:6" x14ac:dyDescent="0.3">
      <c r="A973" s="295" t="s">
        <v>1485</v>
      </c>
      <c r="B973" s="296" t="s">
        <v>1462</v>
      </c>
      <c r="C973" s="297" t="s">
        <v>459</v>
      </c>
      <c r="D973" s="443">
        <v>774.99</v>
      </c>
      <c r="E973" s="443">
        <v>14724.97</v>
      </c>
      <c r="F973" s="298" t="s">
        <v>4395</v>
      </c>
    </row>
    <row r="974" spans="1:6" x14ac:dyDescent="0.3">
      <c r="A974" s="295" t="s">
        <v>1486</v>
      </c>
      <c r="B974" s="296" t="s">
        <v>1462</v>
      </c>
      <c r="C974" s="297" t="s">
        <v>459</v>
      </c>
      <c r="D974" s="443">
        <v>1321.44</v>
      </c>
      <c r="E974" s="443">
        <v>25107.179999999997</v>
      </c>
      <c r="F974" s="298" t="s">
        <v>4395</v>
      </c>
    </row>
    <row r="975" spans="1:6" x14ac:dyDescent="0.3">
      <c r="A975" s="295" t="s">
        <v>1487</v>
      </c>
      <c r="B975" s="296" t="s">
        <v>1462</v>
      </c>
      <c r="C975" s="297" t="s">
        <v>459</v>
      </c>
      <c r="D975" s="443">
        <v>31.259999999999998</v>
      </c>
      <c r="E975" s="443">
        <v>604.1999999999997</v>
      </c>
      <c r="F975" s="298" t="s">
        <v>4395</v>
      </c>
    </row>
    <row r="976" spans="1:6" x14ac:dyDescent="0.3">
      <c r="A976" s="295" t="s">
        <v>1488</v>
      </c>
      <c r="B976" s="296" t="s">
        <v>1462</v>
      </c>
      <c r="C976" s="297" t="s">
        <v>459</v>
      </c>
      <c r="D976" s="443">
        <v>500.01</v>
      </c>
      <c r="E976" s="443">
        <v>9500.0300000000007</v>
      </c>
      <c r="F976" s="298" t="s">
        <v>4395</v>
      </c>
    </row>
    <row r="977" spans="1:6" x14ac:dyDescent="0.3">
      <c r="A977" s="295" t="s">
        <v>1489</v>
      </c>
      <c r="B977" s="296" t="s">
        <v>1462</v>
      </c>
      <c r="C977" s="297" t="s">
        <v>459</v>
      </c>
      <c r="D977" s="443">
        <v>450</v>
      </c>
      <c r="E977" s="443">
        <v>8550</v>
      </c>
      <c r="F977" s="298" t="s">
        <v>4395</v>
      </c>
    </row>
    <row r="978" spans="1:6" x14ac:dyDescent="0.3">
      <c r="A978" s="295" t="s">
        <v>1490</v>
      </c>
      <c r="B978" s="296" t="s">
        <v>1462</v>
      </c>
      <c r="C978" s="297" t="s">
        <v>459</v>
      </c>
      <c r="D978" s="443">
        <v>300</v>
      </c>
      <c r="E978" s="443">
        <v>5700</v>
      </c>
      <c r="F978" s="298" t="s">
        <v>4395</v>
      </c>
    </row>
    <row r="979" spans="1:6" x14ac:dyDescent="0.3">
      <c r="A979" s="295" t="s">
        <v>1491</v>
      </c>
      <c r="B979" s="296" t="s">
        <v>1462</v>
      </c>
      <c r="C979" s="297" t="s">
        <v>459</v>
      </c>
      <c r="D979" s="443">
        <v>300</v>
      </c>
      <c r="E979" s="443">
        <v>5709.17</v>
      </c>
      <c r="F979" s="298" t="s">
        <v>4395</v>
      </c>
    </row>
    <row r="980" spans="1:6" x14ac:dyDescent="0.3">
      <c r="A980" s="295" t="s">
        <v>1492</v>
      </c>
      <c r="B980" s="296" t="s">
        <v>1462</v>
      </c>
      <c r="C980" s="297" t="s">
        <v>459</v>
      </c>
      <c r="D980" s="443">
        <v>225</v>
      </c>
      <c r="E980" s="443">
        <v>4284.17</v>
      </c>
      <c r="F980" s="298" t="s">
        <v>4395</v>
      </c>
    </row>
    <row r="981" spans="1:6" x14ac:dyDescent="0.3">
      <c r="A981" s="295" t="s">
        <v>1493</v>
      </c>
      <c r="B981" s="296" t="s">
        <v>1462</v>
      </c>
      <c r="C981" s="297" t="s">
        <v>459</v>
      </c>
      <c r="D981" s="443">
        <v>225</v>
      </c>
      <c r="E981" s="443">
        <v>4284.17</v>
      </c>
      <c r="F981" s="298" t="s">
        <v>4395</v>
      </c>
    </row>
    <row r="982" spans="1:6" x14ac:dyDescent="0.3">
      <c r="A982" s="295" t="s">
        <v>1494</v>
      </c>
      <c r="B982" s="296" t="s">
        <v>1462</v>
      </c>
      <c r="C982" s="297" t="s">
        <v>459</v>
      </c>
      <c r="D982" s="443">
        <v>225</v>
      </c>
      <c r="E982" s="443">
        <v>4284.17</v>
      </c>
      <c r="F982" s="298" t="s">
        <v>4395</v>
      </c>
    </row>
    <row r="983" spans="1:6" x14ac:dyDescent="0.3">
      <c r="A983" s="295" t="s">
        <v>1495</v>
      </c>
      <c r="B983" s="296" t="s">
        <v>1496</v>
      </c>
      <c r="C983" s="297" t="s">
        <v>459</v>
      </c>
      <c r="D983" s="443">
        <v>90.51</v>
      </c>
      <c r="E983" s="443">
        <v>1719.8100000000006</v>
      </c>
      <c r="F983" s="298" t="s">
        <v>4395</v>
      </c>
    </row>
    <row r="984" spans="1:6" x14ac:dyDescent="0.3">
      <c r="A984" s="295" t="s">
        <v>1497</v>
      </c>
      <c r="B984" s="296" t="s">
        <v>1496</v>
      </c>
      <c r="C984" s="297" t="s">
        <v>459</v>
      </c>
      <c r="D984" s="443">
        <v>0</v>
      </c>
      <c r="E984" s="443">
        <v>2248.2800000000002</v>
      </c>
      <c r="F984" s="298" t="s">
        <v>4395</v>
      </c>
    </row>
    <row r="985" spans="1:6" x14ac:dyDescent="0.3">
      <c r="A985" s="295" t="s">
        <v>1498</v>
      </c>
      <c r="B985" s="296" t="s">
        <v>1496</v>
      </c>
      <c r="C985" s="297" t="s">
        <v>459</v>
      </c>
      <c r="D985" s="443">
        <v>7.5</v>
      </c>
      <c r="E985" s="443">
        <v>142.5</v>
      </c>
      <c r="F985" s="298" t="s">
        <v>510</v>
      </c>
    </row>
    <row r="986" spans="1:6" x14ac:dyDescent="0.3">
      <c r="A986" s="295" t="s">
        <v>1499</v>
      </c>
      <c r="B986" s="296" t="s">
        <v>1496</v>
      </c>
      <c r="C986" s="297" t="s">
        <v>459</v>
      </c>
      <c r="D986" s="443">
        <v>11.25</v>
      </c>
      <c r="E986" s="443">
        <v>213.75</v>
      </c>
      <c r="F986" s="298" t="s">
        <v>510</v>
      </c>
    </row>
    <row r="987" spans="1:6" x14ac:dyDescent="0.3">
      <c r="A987" s="295" t="s">
        <v>1500</v>
      </c>
      <c r="B987" s="296" t="s">
        <v>1496</v>
      </c>
      <c r="C987" s="297" t="s">
        <v>459</v>
      </c>
      <c r="D987" s="443">
        <v>8.76</v>
      </c>
      <c r="E987" s="443">
        <v>169.19999999999987</v>
      </c>
      <c r="F987" s="298" t="s">
        <v>510</v>
      </c>
    </row>
    <row r="988" spans="1:6" x14ac:dyDescent="0.3">
      <c r="A988" s="295" t="s">
        <v>1501</v>
      </c>
      <c r="B988" s="296" t="s">
        <v>1496</v>
      </c>
      <c r="C988" s="297" t="s">
        <v>459</v>
      </c>
      <c r="D988" s="443">
        <v>0</v>
      </c>
      <c r="E988" s="443">
        <v>1281.03</v>
      </c>
      <c r="F988" s="298" t="s">
        <v>4395</v>
      </c>
    </row>
    <row r="989" spans="1:6" x14ac:dyDescent="0.3">
      <c r="A989" s="295" t="s">
        <v>1502</v>
      </c>
      <c r="B989" s="296" t="s">
        <v>1496</v>
      </c>
      <c r="C989" s="297" t="s">
        <v>459</v>
      </c>
      <c r="D989" s="443">
        <v>191.76</v>
      </c>
      <c r="E989" s="443">
        <v>2173.2000000000007</v>
      </c>
      <c r="F989" s="298" t="s">
        <v>4395</v>
      </c>
    </row>
    <row r="990" spans="1:6" x14ac:dyDescent="0.3">
      <c r="A990" s="295" t="s">
        <v>1503</v>
      </c>
      <c r="B990" s="296" t="s">
        <v>1496</v>
      </c>
      <c r="C990" s="297" t="s">
        <v>459</v>
      </c>
      <c r="D990" s="443">
        <v>191.76</v>
      </c>
      <c r="E990" s="443">
        <v>2173.2000000000007</v>
      </c>
      <c r="F990" s="298" t="s">
        <v>510</v>
      </c>
    </row>
    <row r="991" spans="1:6" x14ac:dyDescent="0.3">
      <c r="A991" s="295" t="s">
        <v>1504</v>
      </c>
      <c r="B991" s="296" t="s">
        <v>1496</v>
      </c>
      <c r="C991" s="297" t="s">
        <v>459</v>
      </c>
      <c r="D991" s="443">
        <v>281.04000000000002</v>
      </c>
      <c r="E991" s="443">
        <v>5339.6700000000028</v>
      </c>
      <c r="F991" s="298" t="s">
        <v>4395</v>
      </c>
    </row>
    <row r="992" spans="1:6" x14ac:dyDescent="0.3">
      <c r="A992" s="295" t="s">
        <v>1505</v>
      </c>
      <c r="B992" s="296" t="s">
        <v>1496</v>
      </c>
      <c r="C992" s="297" t="s">
        <v>459</v>
      </c>
      <c r="D992" s="443">
        <v>281.04000000000002</v>
      </c>
      <c r="E992" s="443">
        <v>5339.6700000000028</v>
      </c>
      <c r="F992" s="298" t="s">
        <v>4395</v>
      </c>
    </row>
    <row r="993" spans="1:6" x14ac:dyDescent="0.3">
      <c r="A993" s="295" t="s">
        <v>1506</v>
      </c>
      <c r="B993" s="296" t="s">
        <v>1496</v>
      </c>
      <c r="C993" s="297" t="s">
        <v>459</v>
      </c>
      <c r="D993" s="443">
        <v>311.96999999999997</v>
      </c>
      <c r="E993" s="443">
        <v>5927.2899999999981</v>
      </c>
      <c r="F993" s="298" t="s">
        <v>510</v>
      </c>
    </row>
    <row r="994" spans="1:6" x14ac:dyDescent="0.3">
      <c r="A994" s="295" t="s">
        <v>1507</v>
      </c>
      <c r="B994" s="296" t="s">
        <v>1496</v>
      </c>
      <c r="C994" s="297" t="s">
        <v>459</v>
      </c>
      <c r="D994" s="443">
        <v>90.51</v>
      </c>
      <c r="E994" s="443">
        <v>1719.8100000000006</v>
      </c>
      <c r="F994" s="298" t="s">
        <v>4395</v>
      </c>
    </row>
    <row r="995" spans="1:6" x14ac:dyDescent="0.3">
      <c r="A995" s="295" t="s">
        <v>1508</v>
      </c>
      <c r="B995" s="296" t="s">
        <v>1496</v>
      </c>
      <c r="C995" s="297" t="s">
        <v>459</v>
      </c>
      <c r="D995" s="443">
        <v>60</v>
      </c>
      <c r="E995" s="443">
        <v>1140</v>
      </c>
      <c r="F995" s="298" t="s">
        <v>4395</v>
      </c>
    </row>
    <row r="996" spans="1:6" x14ac:dyDescent="0.3">
      <c r="A996" s="295" t="s">
        <v>1509</v>
      </c>
      <c r="B996" s="296" t="s">
        <v>1496</v>
      </c>
      <c r="C996" s="297" t="s">
        <v>459</v>
      </c>
      <c r="D996" s="443">
        <v>200.01</v>
      </c>
      <c r="E996" s="443">
        <v>3800.0300000000007</v>
      </c>
      <c r="F996" s="298" t="s">
        <v>4395</v>
      </c>
    </row>
    <row r="997" spans="1:6" x14ac:dyDescent="0.3">
      <c r="A997" s="295" t="s">
        <v>1510</v>
      </c>
      <c r="B997" s="296" t="s">
        <v>1496</v>
      </c>
      <c r="C997" s="297" t="s">
        <v>459</v>
      </c>
      <c r="D997" s="443">
        <v>94.83</v>
      </c>
      <c r="E997" s="443">
        <v>1801.6899999999991</v>
      </c>
      <c r="F997" s="298" t="s">
        <v>4395</v>
      </c>
    </row>
    <row r="998" spans="1:6" x14ac:dyDescent="0.3">
      <c r="A998" s="295" t="s">
        <v>1511</v>
      </c>
      <c r="B998" s="296" t="s">
        <v>1496</v>
      </c>
      <c r="C998" s="297" t="s">
        <v>459</v>
      </c>
      <c r="D998" s="443">
        <v>30</v>
      </c>
      <c r="E998" s="443">
        <v>570</v>
      </c>
      <c r="F998" s="298" t="s">
        <v>510</v>
      </c>
    </row>
    <row r="999" spans="1:6" x14ac:dyDescent="0.3">
      <c r="A999" s="295" t="s">
        <v>1512</v>
      </c>
      <c r="B999" s="296" t="s">
        <v>1496</v>
      </c>
      <c r="C999" s="297" t="s">
        <v>459</v>
      </c>
      <c r="D999" s="443">
        <v>113.58</v>
      </c>
      <c r="E999" s="443">
        <v>1930.829999999999</v>
      </c>
      <c r="F999" s="298" t="s">
        <v>4395</v>
      </c>
    </row>
    <row r="1000" spans="1:6" x14ac:dyDescent="0.3">
      <c r="A1000" s="295" t="s">
        <v>1513</v>
      </c>
      <c r="B1000" s="296" t="s">
        <v>1496</v>
      </c>
      <c r="C1000" s="297" t="s">
        <v>459</v>
      </c>
      <c r="D1000" s="443">
        <v>86.22</v>
      </c>
      <c r="E1000" s="443">
        <v>1666.71</v>
      </c>
      <c r="F1000" s="298" t="s">
        <v>4395</v>
      </c>
    </row>
    <row r="1001" spans="1:6" x14ac:dyDescent="0.3">
      <c r="A1001" s="295" t="s">
        <v>1514</v>
      </c>
      <c r="B1001" s="296" t="s">
        <v>1496</v>
      </c>
      <c r="C1001" s="297" t="s">
        <v>459</v>
      </c>
      <c r="D1001" s="443">
        <v>86.22</v>
      </c>
      <c r="E1001" s="443">
        <v>1666.71</v>
      </c>
      <c r="F1001" s="298" t="s">
        <v>4395</v>
      </c>
    </row>
    <row r="1002" spans="1:6" x14ac:dyDescent="0.3">
      <c r="A1002" s="295" t="s">
        <v>1515</v>
      </c>
      <c r="B1002" s="296" t="s">
        <v>1496</v>
      </c>
      <c r="C1002" s="297" t="s">
        <v>459</v>
      </c>
      <c r="D1002" s="443">
        <v>86.22</v>
      </c>
      <c r="E1002" s="443">
        <v>1666.71</v>
      </c>
      <c r="F1002" s="298" t="s">
        <v>4395</v>
      </c>
    </row>
    <row r="1003" spans="1:6" x14ac:dyDescent="0.3">
      <c r="A1003" s="295" t="s">
        <v>1516</v>
      </c>
      <c r="B1003" s="296" t="s">
        <v>1496</v>
      </c>
      <c r="C1003" s="297" t="s">
        <v>459</v>
      </c>
      <c r="D1003" s="443">
        <v>86.22</v>
      </c>
      <c r="E1003" s="443">
        <v>1666.71</v>
      </c>
      <c r="F1003" s="298" t="s">
        <v>4395</v>
      </c>
    </row>
    <row r="1004" spans="1:6" x14ac:dyDescent="0.3">
      <c r="A1004" s="295" t="s">
        <v>1517</v>
      </c>
      <c r="B1004" s="296" t="s">
        <v>1496</v>
      </c>
      <c r="C1004" s="297" t="s">
        <v>459</v>
      </c>
      <c r="D1004" s="443">
        <v>86.22</v>
      </c>
      <c r="E1004" s="443">
        <v>1666.71</v>
      </c>
      <c r="F1004" s="298" t="s">
        <v>4395</v>
      </c>
    </row>
    <row r="1005" spans="1:6" x14ac:dyDescent="0.3">
      <c r="A1005" s="295" t="s">
        <v>1518</v>
      </c>
      <c r="B1005" s="296" t="s">
        <v>1496</v>
      </c>
      <c r="C1005" s="297" t="s">
        <v>459</v>
      </c>
      <c r="D1005" s="443">
        <v>752.16</v>
      </c>
      <c r="E1005" s="443">
        <v>7270.8500000000022</v>
      </c>
      <c r="F1005" s="298" t="s">
        <v>4395</v>
      </c>
    </row>
    <row r="1006" spans="1:6" x14ac:dyDescent="0.3">
      <c r="A1006" s="295" t="s">
        <v>1519</v>
      </c>
      <c r="B1006" s="296" t="s">
        <v>1496</v>
      </c>
      <c r="C1006" s="297" t="s">
        <v>459</v>
      </c>
      <c r="D1006" s="443">
        <v>86.22</v>
      </c>
      <c r="E1006" s="443">
        <v>1666.71</v>
      </c>
      <c r="F1006" s="298" t="s">
        <v>4395</v>
      </c>
    </row>
    <row r="1007" spans="1:6" x14ac:dyDescent="0.3">
      <c r="A1007" s="295" t="s">
        <v>1520</v>
      </c>
      <c r="B1007" s="296" t="s">
        <v>1496</v>
      </c>
      <c r="C1007" s="297" t="s">
        <v>459</v>
      </c>
      <c r="D1007" s="443">
        <v>86.22</v>
      </c>
      <c r="E1007" s="443">
        <v>1666.71</v>
      </c>
      <c r="F1007" s="298" t="s">
        <v>4395</v>
      </c>
    </row>
    <row r="1008" spans="1:6" x14ac:dyDescent="0.3">
      <c r="A1008" s="295" t="s">
        <v>1521</v>
      </c>
      <c r="B1008" s="296" t="s">
        <v>1496</v>
      </c>
      <c r="C1008" s="297" t="s">
        <v>459</v>
      </c>
      <c r="D1008" s="443">
        <v>167.04</v>
      </c>
      <c r="E1008" s="443">
        <v>3173.5299999999984</v>
      </c>
      <c r="F1008" s="298" t="s">
        <v>4395</v>
      </c>
    </row>
    <row r="1009" spans="1:6" x14ac:dyDescent="0.3">
      <c r="A1009" s="295" t="s">
        <v>1522</v>
      </c>
      <c r="B1009" s="296" t="s">
        <v>1496</v>
      </c>
      <c r="C1009" s="297" t="s">
        <v>459</v>
      </c>
      <c r="D1009" s="443">
        <v>344.61</v>
      </c>
      <c r="E1009" s="443">
        <v>6547.619999999999</v>
      </c>
      <c r="F1009" s="298" t="s">
        <v>4395</v>
      </c>
    </row>
    <row r="1010" spans="1:6" x14ac:dyDescent="0.3">
      <c r="A1010" s="295" t="s">
        <v>1523</v>
      </c>
      <c r="B1010" s="296" t="s">
        <v>1496</v>
      </c>
      <c r="C1010" s="297" t="s">
        <v>459</v>
      </c>
      <c r="D1010" s="443">
        <v>2604.6000000000004</v>
      </c>
      <c r="E1010" s="443">
        <v>49487.369999999974</v>
      </c>
      <c r="F1010" s="298" t="s">
        <v>4395</v>
      </c>
    </row>
    <row r="1011" spans="1:6" x14ac:dyDescent="0.3">
      <c r="A1011" s="295" t="s">
        <v>1524</v>
      </c>
      <c r="B1011" s="296" t="s">
        <v>1496</v>
      </c>
      <c r="C1011" s="297" t="s">
        <v>459</v>
      </c>
      <c r="D1011" s="443">
        <v>308.19</v>
      </c>
      <c r="E1011" s="443">
        <v>2670.98</v>
      </c>
      <c r="F1011" s="298" t="s">
        <v>4395</v>
      </c>
    </row>
    <row r="1012" spans="1:6" x14ac:dyDescent="0.3">
      <c r="A1012" s="295" t="s">
        <v>1525</v>
      </c>
      <c r="B1012" s="296" t="s">
        <v>1496</v>
      </c>
      <c r="C1012" s="297" t="s">
        <v>459</v>
      </c>
      <c r="D1012" s="443">
        <v>160.14000000000001</v>
      </c>
      <c r="E1012" s="443">
        <v>3042.4900000000011</v>
      </c>
      <c r="F1012" s="298" t="s">
        <v>4395</v>
      </c>
    </row>
    <row r="1013" spans="1:6" x14ac:dyDescent="0.3">
      <c r="A1013" s="295" t="s">
        <v>1526</v>
      </c>
      <c r="B1013" s="296" t="s">
        <v>1496</v>
      </c>
      <c r="C1013" s="297" t="s">
        <v>459</v>
      </c>
      <c r="D1013" s="443">
        <v>114.24</v>
      </c>
      <c r="E1013" s="443">
        <v>2208.3899999999994</v>
      </c>
      <c r="F1013" s="298" t="s">
        <v>4395</v>
      </c>
    </row>
    <row r="1014" spans="1:6" x14ac:dyDescent="0.3">
      <c r="A1014" s="295" t="s">
        <v>1527</v>
      </c>
      <c r="B1014" s="296" t="s">
        <v>1496</v>
      </c>
      <c r="C1014" s="297" t="s">
        <v>459</v>
      </c>
      <c r="D1014" s="443">
        <v>376.08</v>
      </c>
      <c r="E1014" s="443">
        <v>7145.4799999999968</v>
      </c>
      <c r="F1014" s="298" t="s">
        <v>4395</v>
      </c>
    </row>
    <row r="1015" spans="1:6" x14ac:dyDescent="0.3">
      <c r="A1015" s="295" t="s">
        <v>1528</v>
      </c>
      <c r="B1015" s="296" t="s">
        <v>1496</v>
      </c>
      <c r="C1015" s="297" t="s">
        <v>459</v>
      </c>
      <c r="D1015" s="443">
        <v>283.74</v>
      </c>
      <c r="E1015" s="443">
        <v>5391.2199999999993</v>
      </c>
      <c r="F1015" s="298" t="s">
        <v>4395</v>
      </c>
    </row>
    <row r="1016" spans="1:6" x14ac:dyDescent="0.3">
      <c r="A1016" s="295" t="s">
        <v>1529</v>
      </c>
      <c r="B1016" s="296" t="s">
        <v>1496</v>
      </c>
      <c r="C1016" s="297" t="s">
        <v>459</v>
      </c>
      <c r="D1016" s="443">
        <v>133.62</v>
      </c>
      <c r="E1016" s="443">
        <v>2538.7199999999998</v>
      </c>
      <c r="F1016" s="298" t="s">
        <v>4395</v>
      </c>
    </row>
    <row r="1017" spans="1:6" x14ac:dyDescent="0.3">
      <c r="A1017" s="295" t="s">
        <v>1530</v>
      </c>
      <c r="B1017" s="296" t="s">
        <v>1496</v>
      </c>
      <c r="C1017" s="297" t="s">
        <v>459</v>
      </c>
      <c r="D1017" s="443">
        <v>124.14000000000001</v>
      </c>
      <c r="E1017" s="443">
        <v>1200.0000000000005</v>
      </c>
      <c r="F1017" s="298" t="s">
        <v>4395</v>
      </c>
    </row>
    <row r="1018" spans="1:6" x14ac:dyDescent="0.3">
      <c r="A1018" s="295" t="s">
        <v>1531</v>
      </c>
      <c r="B1018" s="296" t="s">
        <v>1496</v>
      </c>
      <c r="C1018" s="297" t="s">
        <v>459</v>
      </c>
      <c r="D1018" s="443">
        <v>50.010000000000005</v>
      </c>
      <c r="E1018" s="443">
        <v>966.69999999999959</v>
      </c>
      <c r="F1018" s="298" t="s">
        <v>4395</v>
      </c>
    </row>
    <row r="1019" spans="1:6" x14ac:dyDescent="0.3">
      <c r="A1019" s="295" t="s">
        <v>1532</v>
      </c>
      <c r="B1019" s="296" t="s">
        <v>1496</v>
      </c>
      <c r="C1019" s="297" t="s">
        <v>459</v>
      </c>
      <c r="D1019" s="443">
        <v>150</v>
      </c>
      <c r="E1019" s="443">
        <v>2850</v>
      </c>
      <c r="F1019" s="298" t="s">
        <v>4395</v>
      </c>
    </row>
    <row r="1020" spans="1:6" x14ac:dyDescent="0.3">
      <c r="A1020" s="295" t="s">
        <v>1533</v>
      </c>
      <c r="B1020" s="296" t="s">
        <v>1496</v>
      </c>
      <c r="C1020" s="297" t="s">
        <v>459</v>
      </c>
      <c r="D1020" s="443">
        <v>237.48</v>
      </c>
      <c r="E1020" s="443">
        <v>2058.1200000000008</v>
      </c>
      <c r="F1020" s="298" t="s">
        <v>4395</v>
      </c>
    </row>
    <row r="1021" spans="1:6" x14ac:dyDescent="0.3">
      <c r="A1021" s="295" t="s">
        <v>1534</v>
      </c>
      <c r="B1021" s="296" t="s">
        <v>1496</v>
      </c>
      <c r="C1021" s="297" t="s">
        <v>459</v>
      </c>
      <c r="D1021" s="443">
        <v>237.48</v>
      </c>
      <c r="E1021" s="443">
        <v>2058.1200000000008</v>
      </c>
      <c r="F1021" s="298" t="s">
        <v>4395</v>
      </c>
    </row>
    <row r="1022" spans="1:6" x14ac:dyDescent="0.3">
      <c r="A1022" s="295" t="s">
        <v>1535</v>
      </c>
      <c r="B1022" s="296" t="s">
        <v>1496</v>
      </c>
      <c r="C1022" s="297" t="s">
        <v>459</v>
      </c>
      <c r="D1022" s="443">
        <v>237.48</v>
      </c>
      <c r="E1022" s="443">
        <v>2058.1200000000008</v>
      </c>
      <c r="F1022" s="298" t="s">
        <v>4395</v>
      </c>
    </row>
    <row r="1023" spans="1:6" x14ac:dyDescent="0.3">
      <c r="A1023" s="295" t="s">
        <v>1536</v>
      </c>
      <c r="B1023" s="296" t="s">
        <v>1496</v>
      </c>
      <c r="C1023" s="297" t="s">
        <v>459</v>
      </c>
      <c r="D1023" s="443">
        <v>94.83</v>
      </c>
      <c r="E1023" s="443">
        <v>1643.6799999999992</v>
      </c>
      <c r="F1023" s="298" t="s">
        <v>4395</v>
      </c>
    </row>
    <row r="1024" spans="1:6" x14ac:dyDescent="0.3">
      <c r="A1024" s="295" t="s">
        <v>1537</v>
      </c>
      <c r="B1024" s="296" t="s">
        <v>1496</v>
      </c>
      <c r="C1024" s="297" t="s">
        <v>459</v>
      </c>
      <c r="D1024" s="443">
        <v>94.83</v>
      </c>
      <c r="E1024" s="443">
        <v>1643.6799999999992</v>
      </c>
      <c r="F1024" s="298" t="s">
        <v>4395</v>
      </c>
    </row>
    <row r="1025" spans="1:6" x14ac:dyDescent="0.3">
      <c r="A1025" s="295" t="s">
        <v>1538</v>
      </c>
      <c r="B1025" s="296" t="s">
        <v>1496</v>
      </c>
      <c r="C1025" s="297" t="s">
        <v>459</v>
      </c>
      <c r="D1025" s="443">
        <v>96.99</v>
      </c>
      <c r="E1025" s="443">
        <v>1648.7299999999993</v>
      </c>
      <c r="F1025" s="298" t="s">
        <v>4395</v>
      </c>
    </row>
    <row r="1026" spans="1:6" x14ac:dyDescent="0.3">
      <c r="A1026" s="295" t="s">
        <v>1539</v>
      </c>
      <c r="B1026" s="296" t="s">
        <v>1496</v>
      </c>
      <c r="C1026" s="297" t="s">
        <v>459</v>
      </c>
      <c r="D1026" s="443">
        <v>134.28</v>
      </c>
      <c r="E1026" s="443">
        <v>2551.1200000000022</v>
      </c>
      <c r="F1026" s="298" t="s">
        <v>4395</v>
      </c>
    </row>
    <row r="1027" spans="1:6" x14ac:dyDescent="0.3">
      <c r="A1027" s="295" t="s">
        <v>1540</v>
      </c>
      <c r="B1027" s="296" t="s">
        <v>1496</v>
      </c>
      <c r="C1027" s="297" t="s">
        <v>459</v>
      </c>
      <c r="D1027" s="443">
        <v>236.43</v>
      </c>
      <c r="E1027" s="443">
        <v>4492.050000000002</v>
      </c>
      <c r="F1027" s="298" t="s">
        <v>4395</v>
      </c>
    </row>
    <row r="1028" spans="1:6" x14ac:dyDescent="0.3">
      <c r="A1028" s="295" t="s">
        <v>1541</v>
      </c>
      <c r="B1028" s="296" t="s">
        <v>1496</v>
      </c>
      <c r="C1028" s="297" t="s">
        <v>459</v>
      </c>
      <c r="D1028" s="443">
        <v>158.39999999999998</v>
      </c>
      <c r="E1028" s="443">
        <v>3009.6800000000017</v>
      </c>
      <c r="F1028" s="298" t="s">
        <v>4395</v>
      </c>
    </row>
    <row r="1029" spans="1:6" x14ac:dyDescent="0.3">
      <c r="A1029" s="295" t="s">
        <v>1542</v>
      </c>
      <c r="B1029" s="296" t="s">
        <v>1496</v>
      </c>
      <c r="C1029" s="297" t="s">
        <v>459</v>
      </c>
      <c r="D1029" s="443">
        <v>169.17000000000002</v>
      </c>
      <c r="E1029" s="443">
        <v>3214.4099999999989</v>
      </c>
      <c r="F1029" s="298" t="s">
        <v>4395</v>
      </c>
    </row>
    <row r="1030" spans="1:6" x14ac:dyDescent="0.3">
      <c r="A1030" s="295" t="s">
        <v>1543</v>
      </c>
      <c r="B1030" s="296" t="s">
        <v>1496</v>
      </c>
      <c r="C1030" s="297" t="s">
        <v>459</v>
      </c>
      <c r="D1030" s="443">
        <v>169.17000000000002</v>
      </c>
      <c r="E1030" s="443">
        <v>3214.4099999999989</v>
      </c>
      <c r="F1030" s="298" t="s">
        <v>4395</v>
      </c>
    </row>
    <row r="1031" spans="1:6" x14ac:dyDescent="0.3">
      <c r="A1031" s="295" t="s">
        <v>1544</v>
      </c>
      <c r="B1031" s="296" t="s">
        <v>1496</v>
      </c>
      <c r="C1031" s="297" t="s">
        <v>459</v>
      </c>
      <c r="D1031" s="443">
        <v>143.10000000000002</v>
      </c>
      <c r="E1031" s="443">
        <v>2718.9599999999982</v>
      </c>
      <c r="F1031" s="298" t="s">
        <v>4395</v>
      </c>
    </row>
    <row r="1032" spans="1:6" x14ac:dyDescent="0.3">
      <c r="A1032" s="295" t="s">
        <v>1545</v>
      </c>
      <c r="B1032" s="296" t="s">
        <v>1496</v>
      </c>
      <c r="C1032" s="297" t="s">
        <v>459</v>
      </c>
      <c r="D1032" s="443">
        <v>143.10000000000002</v>
      </c>
      <c r="E1032" s="443">
        <v>2718.9599999999982</v>
      </c>
      <c r="F1032" s="298" t="s">
        <v>4395</v>
      </c>
    </row>
    <row r="1033" spans="1:6" x14ac:dyDescent="0.3">
      <c r="A1033" s="295" t="s">
        <v>1546</v>
      </c>
      <c r="B1033" s="296" t="s">
        <v>1496</v>
      </c>
      <c r="C1033" s="297" t="s">
        <v>459</v>
      </c>
      <c r="D1033" s="443">
        <v>143.10000000000002</v>
      </c>
      <c r="E1033" s="443">
        <v>2718.9599999999982</v>
      </c>
      <c r="F1033" s="298" t="s">
        <v>4395</v>
      </c>
    </row>
    <row r="1034" spans="1:6" x14ac:dyDescent="0.3">
      <c r="A1034" s="295" t="s">
        <v>1547</v>
      </c>
      <c r="B1034" s="296" t="s">
        <v>1496</v>
      </c>
      <c r="C1034" s="297" t="s">
        <v>459</v>
      </c>
      <c r="D1034" s="443">
        <v>187.5</v>
      </c>
      <c r="E1034" s="443">
        <v>3562.5</v>
      </c>
      <c r="F1034" s="298" t="s">
        <v>4395</v>
      </c>
    </row>
    <row r="1035" spans="1:6" x14ac:dyDescent="0.3">
      <c r="A1035" s="295" t="s">
        <v>1548</v>
      </c>
      <c r="B1035" s="296" t="s">
        <v>1496</v>
      </c>
      <c r="C1035" s="297" t="s">
        <v>459</v>
      </c>
      <c r="D1035" s="443">
        <v>187.5</v>
      </c>
      <c r="E1035" s="443">
        <v>3562.5</v>
      </c>
      <c r="F1035" s="298" t="s">
        <v>4395</v>
      </c>
    </row>
    <row r="1036" spans="1:6" x14ac:dyDescent="0.3">
      <c r="A1036" s="295" t="s">
        <v>1549</v>
      </c>
      <c r="B1036" s="296" t="s">
        <v>1496</v>
      </c>
      <c r="C1036" s="297" t="s">
        <v>459</v>
      </c>
      <c r="D1036" s="443">
        <v>136.64999999999998</v>
      </c>
      <c r="E1036" s="443">
        <v>1320.8699999999997</v>
      </c>
      <c r="F1036" s="298" t="s">
        <v>4395</v>
      </c>
    </row>
    <row r="1037" spans="1:6" x14ac:dyDescent="0.3">
      <c r="A1037" s="295" t="s">
        <v>1550</v>
      </c>
      <c r="B1037" s="296" t="s">
        <v>1496</v>
      </c>
      <c r="C1037" s="297" t="s">
        <v>459</v>
      </c>
      <c r="D1037" s="443">
        <v>75</v>
      </c>
      <c r="E1037" s="443">
        <v>1425</v>
      </c>
      <c r="F1037" s="298" t="s">
        <v>4395</v>
      </c>
    </row>
    <row r="1038" spans="1:6" x14ac:dyDescent="0.3">
      <c r="A1038" s="295" t="s">
        <v>1551</v>
      </c>
      <c r="B1038" s="296" t="s">
        <v>1496</v>
      </c>
      <c r="C1038" s="297" t="s">
        <v>459</v>
      </c>
      <c r="D1038" s="443">
        <v>236.43</v>
      </c>
      <c r="E1038" s="443">
        <v>4492.050000000002</v>
      </c>
      <c r="F1038" s="298" t="s">
        <v>4395</v>
      </c>
    </row>
    <row r="1039" spans="1:6" x14ac:dyDescent="0.3">
      <c r="A1039" s="295" t="s">
        <v>1552</v>
      </c>
      <c r="B1039" s="296" t="s">
        <v>1496</v>
      </c>
      <c r="C1039" s="297" t="s">
        <v>459</v>
      </c>
      <c r="D1039" s="443">
        <v>86.22</v>
      </c>
      <c r="E1039" s="443">
        <v>1666.71</v>
      </c>
      <c r="F1039" s="298" t="s">
        <v>4395</v>
      </c>
    </row>
    <row r="1040" spans="1:6" x14ac:dyDescent="0.3">
      <c r="A1040" s="295" t="s">
        <v>1553</v>
      </c>
      <c r="B1040" s="296" t="s">
        <v>1496</v>
      </c>
      <c r="C1040" s="297" t="s">
        <v>459</v>
      </c>
      <c r="D1040" s="443">
        <v>143.10000000000002</v>
      </c>
      <c r="E1040" s="443">
        <v>2718.9599999999982</v>
      </c>
      <c r="F1040" s="298" t="s">
        <v>4395</v>
      </c>
    </row>
    <row r="1041" spans="1:6" x14ac:dyDescent="0.3">
      <c r="A1041" s="295" t="s">
        <v>1554</v>
      </c>
      <c r="B1041" s="296" t="s">
        <v>1496</v>
      </c>
      <c r="C1041" s="297" t="s">
        <v>459</v>
      </c>
      <c r="D1041" s="443">
        <v>134.28</v>
      </c>
      <c r="E1041" s="443">
        <v>2551.1200000000022</v>
      </c>
      <c r="F1041" s="298" t="s">
        <v>4395</v>
      </c>
    </row>
    <row r="1042" spans="1:6" x14ac:dyDescent="0.3">
      <c r="A1042" s="295" t="s">
        <v>1555</v>
      </c>
      <c r="B1042" s="296" t="s">
        <v>1496</v>
      </c>
      <c r="C1042" s="297" t="s">
        <v>459</v>
      </c>
      <c r="D1042" s="443">
        <v>87.51</v>
      </c>
      <c r="E1042" s="443">
        <v>1691.7000000000007</v>
      </c>
      <c r="F1042" s="298" t="s">
        <v>4395</v>
      </c>
    </row>
    <row r="1043" spans="1:6" x14ac:dyDescent="0.3">
      <c r="A1043" s="295" t="s">
        <v>1556</v>
      </c>
      <c r="B1043" s="296" t="s">
        <v>1496</v>
      </c>
      <c r="C1043" s="297" t="s">
        <v>459</v>
      </c>
      <c r="D1043" s="443">
        <v>167.04</v>
      </c>
      <c r="E1043" s="443">
        <v>3173.5399999999986</v>
      </c>
      <c r="F1043" s="298" t="s">
        <v>4395</v>
      </c>
    </row>
    <row r="1044" spans="1:6" x14ac:dyDescent="0.3">
      <c r="A1044" s="295" t="s">
        <v>1557</v>
      </c>
      <c r="B1044" s="296" t="s">
        <v>1496</v>
      </c>
      <c r="C1044" s="297" t="s">
        <v>459</v>
      </c>
      <c r="D1044" s="443">
        <v>230.61</v>
      </c>
      <c r="E1044" s="443">
        <v>4381.4899999999989</v>
      </c>
      <c r="F1044" s="298" t="s">
        <v>4395</v>
      </c>
    </row>
    <row r="1045" spans="1:6" x14ac:dyDescent="0.3">
      <c r="A1045" s="295" t="s">
        <v>1558</v>
      </c>
      <c r="B1045" s="296" t="s">
        <v>1496</v>
      </c>
      <c r="C1045" s="297" t="s">
        <v>459</v>
      </c>
      <c r="D1045" s="443">
        <v>383.31</v>
      </c>
      <c r="E1045" s="443">
        <v>3321.96</v>
      </c>
      <c r="F1045" s="298" t="s">
        <v>4395</v>
      </c>
    </row>
    <row r="1046" spans="1:6" x14ac:dyDescent="0.3">
      <c r="A1046" s="295" t="s">
        <v>1559</v>
      </c>
      <c r="B1046" s="296" t="s">
        <v>1496</v>
      </c>
      <c r="C1046" s="297" t="s">
        <v>459</v>
      </c>
      <c r="D1046" s="443">
        <v>383.31</v>
      </c>
      <c r="E1046" s="443">
        <v>3321.96</v>
      </c>
      <c r="F1046" s="298" t="s">
        <v>4395</v>
      </c>
    </row>
    <row r="1047" spans="1:6" x14ac:dyDescent="0.3">
      <c r="A1047" s="295" t="s">
        <v>1560</v>
      </c>
      <c r="B1047" s="296" t="s">
        <v>1496</v>
      </c>
      <c r="C1047" s="297" t="s">
        <v>459</v>
      </c>
      <c r="D1047" s="443">
        <v>383.31</v>
      </c>
      <c r="E1047" s="443">
        <v>3321.96</v>
      </c>
      <c r="F1047" s="298" t="s">
        <v>4395</v>
      </c>
    </row>
    <row r="1048" spans="1:6" x14ac:dyDescent="0.3">
      <c r="A1048" s="295" t="s">
        <v>1561</v>
      </c>
      <c r="B1048" s="296" t="s">
        <v>1496</v>
      </c>
      <c r="C1048" s="297" t="s">
        <v>459</v>
      </c>
      <c r="D1048" s="443">
        <v>383.31</v>
      </c>
      <c r="E1048" s="443">
        <v>3321.96</v>
      </c>
      <c r="F1048" s="298" t="s">
        <v>4395</v>
      </c>
    </row>
    <row r="1049" spans="1:6" x14ac:dyDescent="0.3">
      <c r="A1049" s="295" t="s">
        <v>1562</v>
      </c>
      <c r="B1049" s="296" t="s">
        <v>1496</v>
      </c>
      <c r="C1049" s="297" t="s">
        <v>459</v>
      </c>
      <c r="D1049" s="443">
        <v>261.42</v>
      </c>
      <c r="E1049" s="443">
        <v>4967.0200000000032</v>
      </c>
      <c r="F1049" s="298" t="s">
        <v>4395</v>
      </c>
    </row>
    <row r="1050" spans="1:6" x14ac:dyDescent="0.3">
      <c r="A1050" s="295" t="s">
        <v>1563</v>
      </c>
      <c r="B1050" s="296" t="s">
        <v>1496</v>
      </c>
      <c r="C1050" s="297" t="s">
        <v>459</v>
      </c>
      <c r="D1050" s="443">
        <v>383.31</v>
      </c>
      <c r="E1050" s="443">
        <v>3321.96</v>
      </c>
      <c r="F1050" s="298" t="s">
        <v>4395</v>
      </c>
    </row>
    <row r="1051" spans="1:6" x14ac:dyDescent="0.3">
      <c r="A1051" s="295" t="s">
        <v>1564</v>
      </c>
      <c r="B1051" s="296" t="s">
        <v>1496</v>
      </c>
      <c r="C1051" s="297" t="s">
        <v>459</v>
      </c>
      <c r="D1051" s="443">
        <v>296.34000000000003</v>
      </c>
      <c r="E1051" s="443">
        <v>5630.3999999999978</v>
      </c>
      <c r="F1051" s="298" t="s">
        <v>4395</v>
      </c>
    </row>
    <row r="1052" spans="1:6" x14ac:dyDescent="0.3">
      <c r="A1052" s="295" t="s">
        <v>1565</v>
      </c>
      <c r="B1052" s="296" t="s">
        <v>1496</v>
      </c>
      <c r="C1052" s="297" t="s">
        <v>459</v>
      </c>
      <c r="D1052" s="443">
        <v>45</v>
      </c>
      <c r="E1052" s="443">
        <v>855</v>
      </c>
      <c r="F1052" s="298" t="s">
        <v>4395</v>
      </c>
    </row>
    <row r="1053" spans="1:6" x14ac:dyDescent="0.3">
      <c r="A1053" s="295" t="s">
        <v>1566</v>
      </c>
      <c r="B1053" s="296" t="s">
        <v>1496</v>
      </c>
      <c r="C1053" s="297" t="s">
        <v>459</v>
      </c>
      <c r="D1053" s="443">
        <v>30</v>
      </c>
      <c r="E1053" s="443">
        <v>570</v>
      </c>
      <c r="F1053" s="298" t="s">
        <v>510</v>
      </c>
    </row>
    <row r="1054" spans="1:6" x14ac:dyDescent="0.3">
      <c r="A1054" s="295" t="s">
        <v>1567</v>
      </c>
      <c r="B1054" s="296" t="s">
        <v>1496</v>
      </c>
      <c r="C1054" s="297" t="s">
        <v>459</v>
      </c>
      <c r="D1054" s="443">
        <v>125.01</v>
      </c>
      <c r="E1054" s="443">
        <v>2375.0300000000007</v>
      </c>
      <c r="F1054" s="298" t="s">
        <v>4395</v>
      </c>
    </row>
    <row r="1055" spans="1:6" x14ac:dyDescent="0.3">
      <c r="A1055" s="295" t="s">
        <v>1568</v>
      </c>
      <c r="B1055" s="296" t="s">
        <v>1496</v>
      </c>
      <c r="C1055" s="297" t="s">
        <v>459</v>
      </c>
      <c r="D1055" s="443">
        <v>87.51</v>
      </c>
      <c r="E1055" s="443">
        <v>1691.7000000000007</v>
      </c>
      <c r="F1055" s="298" t="s">
        <v>510</v>
      </c>
    </row>
    <row r="1056" spans="1:6" x14ac:dyDescent="0.3">
      <c r="A1056" s="295" t="s">
        <v>1569</v>
      </c>
      <c r="B1056" s="296" t="s">
        <v>1496</v>
      </c>
      <c r="C1056" s="297" t="s">
        <v>459</v>
      </c>
      <c r="D1056" s="443">
        <v>249.99</v>
      </c>
      <c r="E1056" s="443">
        <v>4749.9699999999993</v>
      </c>
      <c r="F1056" s="298" t="s">
        <v>4395</v>
      </c>
    </row>
    <row r="1057" spans="1:6" x14ac:dyDescent="0.3">
      <c r="A1057" s="295" t="s">
        <v>1570</v>
      </c>
      <c r="B1057" s="296" t="s">
        <v>1496</v>
      </c>
      <c r="C1057" s="297" t="s">
        <v>459</v>
      </c>
      <c r="D1057" s="443">
        <v>137.49</v>
      </c>
      <c r="E1057" s="443">
        <v>2612.4699999999993</v>
      </c>
      <c r="F1057" s="298" t="s">
        <v>4395</v>
      </c>
    </row>
    <row r="1058" spans="1:6" x14ac:dyDescent="0.3">
      <c r="A1058" s="295" t="s">
        <v>1571</v>
      </c>
      <c r="B1058" s="296" t="s">
        <v>1496</v>
      </c>
      <c r="C1058" s="297" t="s">
        <v>459</v>
      </c>
      <c r="D1058" s="443">
        <v>233.49</v>
      </c>
      <c r="E1058" s="443">
        <v>4436.33</v>
      </c>
      <c r="F1058" s="298" t="s">
        <v>4395</v>
      </c>
    </row>
    <row r="1059" spans="1:6" x14ac:dyDescent="0.3">
      <c r="A1059" s="295" t="s">
        <v>1572</v>
      </c>
      <c r="B1059" s="296" t="s">
        <v>1496</v>
      </c>
      <c r="C1059" s="297" t="s">
        <v>459</v>
      </c>
      <c r="D1059" s="443">
        <v>75</v>
      </c>
      <c r="E1059" s="443">
        <v>1425</v>
      </c>
      <c r="F1059" s="298" t="s">
        <v>4395</v>
      </c>
    </row>
    <row r="1060" spans="1:6" x14ac:dyDescent="0.3">
      <c r="A1060" s="295" t="s">
        <v>1573</v>
      </c>
      <c r="B1060" s="296" t="s">
        <v>1496</v>
      </c>
      <c r="C1060" s="297" t="s">
        <v>459</v>
      </c>
      <c r="D1060" s="443">
        <v>0</v>
      </c>
      <c r="E1060" s="443">
        <v>2248.2800000000002</v>
      </c>
      <c r="F1060" s="298" t="s">
        <v>4395</v>
      </c>
    </row>
    <row r="1061" spans="1:6" x14ac:dyDescent="0.3">
      <c r="A1061" s="295" t="s">
        <v>1574</v>
      </c>
      <c r="B1061" s="296" t="s">
        <v>1496</v>
      </c>
      <c r="C1061" s="297" t="s">
        <v>459</v>
      </c>
      <c r="D1061" s="443">
        <v>50.010000000000005</v>
      </c>
      <c r="E1061" s="443">
        <v>966.69999999999959</v>
      </c>
      <c r="F1061" s="298" t="s">
        <v>4395</v>
      </c>
    </row>
    <row r="1062" spans="1:6" x14ac:dyDescent="0.3">
      <c r="A1062" s="295" t="s">
        <v>1575</v>
      </c>
      <c r="B1062" s="296" t="s">
        <v>1496</v>
      </c>
      <c r="C1062" s="297" t="s">
        <v>459</v>
      </c>
      <c r="D1062" s="443">
        <v>323.01</v>
      </c>
      <c r="E1062" s="443">
        <v>6137.0300000000007</v>
      </c>
      <c r="F1062" s="298" t="s">
        <v>4395</v>
      </c>
    </row>
    <row r="1063" spans="1:6" x14ac:dyDescent="0.3">
      <c r="A1063" s="295" t="s">
        <v>1576</v>
      </c>
      <c r="B1063" s="296" t="s">
        <v>1496</v>
      </c>
      <c r="C1063" s="297" t="s">
        <v>459</v>
      </c>
      <c r="D1063" s="443">
        <v>249.99</v>
      </c>
      <c r="E1063" s="443">
        <v>4749.9699999999993</v>
      </c>
      <c r="F1063" s="298" t="s">
        <v>4395</v>
      </c>
    </row>
    <row r="1064" spans="1:6" x14ac:dyDescent="0.3">
      <c r="A1064" s="295" t="s">
        <v>1577</v>
      </c>
      <c r="B1064" s="296" t="s">
        <v>1496</v>
      </c>
      <c r="C1064" s="297" t="s">
        <v>459</v>
      </c>
      <c r="D1064" s="443">
        <v>18.75</v>
      </c>
      <c r="E1064" s="443">
        <v>356.25</v>
      </c>
      <c r="F1064" s="298" t="s">
        <v>4395</v>
      </c>
    </row>
    <row r="1065" spans="1:6" x14ac:dyDescent="0.3">
      <c r="A1065" s="295" t="s">
        <v>1578</v>
      </c>
      <c r="B1065" s="296" t="s">
        <v>1496</v>
      </c>
      <c r="C1065" s="297" t="s">
        <v>459</v>
      </c>
      <c r="D1065" s="443">
        <v>37.5</v>
      </c>
      <c r="E1065" s="443">
        <v>712.5</v>
      </c>
      <c r="F1065" s="298" t="s">
        <v>4395</v>
      </c>
    </row>
    <row r="1066" spans="1:6" x14ac:dyDescent="0.3">
      <c r="A1066" s="295" t="s">
        <v>1579</v>
      </c>
      <c r="B1066" s="296" t="s">
        <v>1496</v>
      </c>
      <c r="C1066" s="297" t="s">
        <v>459</v>
      </c>
      <c r="D1066" s="443">
        <v>15</v>
      </c>
      <c r="E1066" s="443">
        <v>285</v>
      </c>
      <c r="F1066" s="298" t="s">
        <v>510</v>
      </c>
    </row>
    <row r="1067" spans="1:6" x14ac:dyDescent="0.3">
      <c r="A1067" s="295" t="s">
        <v>1580</v>
      </c>
      <c r="B1067" s="296" t="s">
        <v>1496</v>
      </c>
      <c r="C1067" s="297" t="s">
        <v>459</v>
      </c>
      <c r="D1067" s="443">
        <v>100.19999999999999</v>
      </c>
      <c r="E1067" s="443">
        <v>935.19999999999982</v>
      </c>
      <c r="F1067" s="298" t="s">
        <v>4395</v>
      </c>
    </row>
    <row r="1068" spans="1:6" x14ac:dyDescent="0.3">
      <c r="A1068" s="295" t="s">
        <v>1581</v>
      </c>
      <c r="B1068" s="296" t="s">
        <v>1496</v>
      </c>
      <c r="C1068" s="297" t="s">
        <v>459</v>
      </c>
      <c r="D1068" s="443">
        <v>94.62</v>
      </c>
      <c r="E1068" s="443">
        <v>851.52999999999963</v>
      </c>
      <c r="F1068" s="298" t="s">
        <v>4395</v>
      </c>
    </row>
    <row r="1069" spans="1:6" x14ac:dyDescent="0.3">
      <c r="A1069" s="295" t="s">
        <v>1582</v>
      </c>
      <c r="B1069" s="296" t="s">
        <v>1496</v>
      </c>
      <c r="C1069" s="297" t="s">
        <v>459</v>
      </c>
      <c r="D1069" s="443">
        <v>140.10000000000002</v>
      </c>
      <c r="E1069" s="443">
        <v>2288.119999999999</v>
      </c>
      <c r="F1069" s="298" t="s">
        <v>4395</v>
      </c>
    </row>
    <row r="1070" spans="1:6" x14ac:dyDescent="0.3">
      <c r="A1070" s="295" t="s">
        <v>1583</v>
      </c>
      <c r="B1070" s="296" t="s">
        <v>1496</v>
      </c>
      <c r="C1070" s="297" t="s">
        <v>459</v>
      </c>
      <c r="D1070" s="443">
        <v>201.51</v>
      </c>
      <c r="E1070" s="443">
        <v>3291.3300000000008</v>
      </c>
      <c r="F1070" s="298" t="s">
        <v>510</v>
      </c>
    </row>
    <row r="1071" spans="1:6" x14ac:dyDescent="0.3">
      <c r="A1071" s="295" t="s">
        <v>1584</v>
      </c>
      <c r="B1071" s="296" t="s">
        <v>1496</v>
      </c>
      <c r="C1071" s="297" t="s">
        <v>459</v>
      </c>
      <c r="D1071" s="443">
        <v>0</v>
      </c>
      <c r="E1071" s="443">
        <v>2248.2800000000002</v>
      </c>
      <c r="F1071" s="298" t="s">
        <v>4395</v>
      </c>
    </row>
    <row r="1072" spans="1:6" x14ac:dyDescent="0.3">
      <c r="A1072" s="295" t="s">
        <v>1585</v>
      </c>
      <c r="B1072" s="296" t="s">
        <v>1496</v>
      </c>
      <c r="C1072" s="297" t="s">
        <v>459</v>
      </c>
      <c r="D1072" s="443">
        <v>226.07999999999998</v>
      </c>
      <c r="E1072" s="443">
        <v>4295.4799999999996</v>
      </c>
      <c r="F1072" s="298" t="s">
        <v>4395</v>
      </c>
    </row>
    <row r="1073" spans="1:6" x14ac:dyDescent="0.3">
      <c r="A1073" s="295" t="s">
        <v>1586</v>
      </c>
      <c r="B1073" s="296" t="s">
        <v>1496</v>
      </c>
      <c r="C1073" s="297" t="s">
        <v>459</v>
      </c>
      <c r="D1073" s="443">
        <v>366.15</v>
      </c>
      <c r="E1073" s="443">
        <v>6957.0700000000015</v>
      </c>
      <c r="F1073" s="298" t="s">
        <v>4395</v>
      </c>
    </row>
    <row r="1074" spans="1:6" x14ac:dyDescent="0.3">
      <c r="A1074" s="295" t="s">
        <v>1587</v>
      </c>
      <c r="B1074" s="296" t="s">
        <v>1496</v>
      </c>
      <c r="C1074" s="297" t="s">
        <v>459</v>
      </c>
      <c r="D1074" s="443">
        <v>13.74</v>
      </c>
      <c r="E1074" s="443">
        <v>261.22000000000008</v>
      </c>
      <c r="F1074" s="298" t="s">
        <v>4395</v>
      </c>
    </row>
    <row r="1075" spans="1:6" x14ac:dyDescent="0.3">
      <c r="A1075" s="295" t="s">
        <v>1588</v>
      </c>
      <c r="B1075" s="296" t="s">
        <v>1496</v>
      </c>
      <c r="C1075" s="297" t="s">
        <v>459</v>
      </c>
      <c r="D1075" s="443">
        <v>7.5</v>
      </c>
      <c r="E1075" s="443">
        <v>142.5</v>
      </c>
      <c r="F1075" s="298" t="s">
        <v>4395</v>
      </c>
    </row>
    <row r="1076" spans="1:6" x14ac:dyDescent="0.3">
      <c r="A1076" s="295" t="s">
        <v>1589</v>
      </c>
      <c r="B1076" s="296" t="s">
        <v>1496</v>
      </c>
      <c r="C1076" s="297" t="s">
        <v>459</v>
      </c>
      <c r="D1076" s="443">
        <v>45</v>
      </c>
      <c r="E1076" s="443">
        <v>855</v>
      </c>
      <c r="F1076" s="298" t="s">
        <v>4395</v>
      </c>
    </row>
    <row r="1077" spans="1:6" x14ac:dyDescent="0.3">
      <c r="A1077" s="295" t="s">
        <v>1590</v>
      </c>
      <c r="B1077" s="296" t="s">
        <v>1496</v>
      </c>
      <c r="C1077" s="297" t="s">
        <v>459</v>
      </c>
      <c r="D1077" s="443">
        <v>86.22</v>
      </c>
      <c r="E1077" s="443">
        <v>1666.71</v>
      </c>
      <c r="F1077" s="298" t="s">
        <v>4395</v>
      </c>
    </row>
    <row r="1078" spans="1:6" x14ac:dyDescent="0.3">
      <c r="A1078" s="295" t="s">
        <v>1591</v>
      </c>
      <c r="B1078" s="296" t="s">
        <v>1592</v>
      </c>
      <c r="C1078" s="297" t="s">
        <v>459</v>
      </c>
      <c r="D1078" s="443">
        <v>262.5</v>
      </c>
      <c r="E1078" s="443">
        <v>4025</v>
      </c>
      <c r="F1078" s="298" t="s">
        <v>4395</v>
      </c>
    </row>
    <row r="1079" spans="1:6" x14ac:dyDescent="0.3">
      <c r="A1079" s="295" t="s">
        <v>1593</v>
      </c>
      <c r="B1079" s="296" t="s">
        <v>1592</v>
      </c>
      <c r="C1079" s="297" t="s">
        <v>459</v>
      </c>
      <c r="D1079" s="443">
        <v>62.489999999999995</v>
      </c>
      <c r="E1079" s="443">
        <v>1187.4699999999996</v>
      </c>
      <c r="F1079" s="298" t="s">
        <v>4395</v>
      </c>
    </row>
    <row r="1080" spans="1:6" x14ac:dyDescent="0.3">
      <c r="A1080" s="295" t="s">
        <v>1594</v>
      </c>
      <c r="B1080" s="296" t="s">
        <v>1592</v>
      </c>
      <c r="C1080" s="297" t="s">
        <v>459</v>
      </c>
      <c r="D1080" s="443">
        <v>399.99</v>
      </c>
      <c r="E1080" s="443">
        <v>7599.9699999999993</v>
      </c>
      <c r="F1080" s="298" t="s">
        <v>4395</v>
      </c>
    </row>
    <row r="1081" spans="1:6" x14ac:dyDescent="0.3">
      <c r="A1081" s="295" t="s">
        <v>1595</v>
      </c>
      <c r="B1081" s="296" t="s">
        <v>4397</v>
      </c>
      <c r="C1081" s="297" t="s">
        <v>459</v>
      </c>
      <c r="D1081" s="443">
        <v>5.22</v>
      </c>
      <c r="E1081" s="443">
        <v>100.73999999999995</v>
      </c>
      <c r="F1081" s="298" t="s">
        <v>4395</v>
      </c>
    </row>
    <row r="1082" spans="1:6" x14ac:dyDescent="0.3">
      <c r="A1082" s="295" t="s">
        <v>1596</v>
      </c>
      <c r="B1082" s="296" t="s">
        <v>4397</v>
      </c>
      <c r="C1082" s="297" t="s">
        <v>459</v>
      </c>
      <c r="D1082" s="443">
        <v>5.22</v>
      </c>
      <c r="E1082" s="443">
        <v>100.73999999999995</v>
      </c>
      <c r="F1082" s="298" t="s">
        <v>4395</v>
      </c>
    </row>
    <row r="1083" spans="1:6" x14ac:dyDescent="0.3">
      <c r="A1083" s="295" t="s">
        <v>1597</v>
      </c>
      <c r="B1083" s="296" t="s">
        <v>4397</v>
      </c>
      <c r="C1083" s="297" t="s">
        <v>459</v>
      </c>
      <c r="D1083" s="443">
        <v>5.22</v>
      </c>
      <c r="E1083" s="443">
        <v>100.73999999999995</v>
      </c>
      <c r="F1083" s="298" t="s">
        <v>4395</v>
      </c>
    </row>
    <row r="1084" spans="1:6" x14ac:dyDescent="0.3">
      <c r="A1084" s="295" t="s">
        <v>1598</v>
      </c>
      <c r="B1084" s="296" t="s">
        <v>4397</v>
      </c>
      <c r="C1084" s="297" t="s">
        <v>459</v>
      </c>
      <c r="D1084" s="443">
        <v>5.22</v>
      </c>
      <c r="E1084" s="443">
        <v>100.73999999999995</v>
      </c>
      <c r="F1084" s="298" t="s">
        <v>4395</v>
      </c>
    </row>
    <row r="1085" spans="1:6" x14ac:dyDescent="0.3">
      <c r="A1085" s="295" t="s">
        <v>1599</v>
      </c>
      <c r="B1085" s="296" t="s">
        <v>4397</v>
      </c>
      <c r="C1085" s="297" t="s">
        <v>459</v>
      </c>
      <c r="D1085" s="443">
        <v>5.22</v>
      </c>
      <c r="E1085" s="443">
        <v>100.73999999999995</v>
      </c>
      <c r="F1085" s="298" t="s">
        <v>4395</v>
      </c>
    </row>
    <row r="1086" spans="1:6" x14ac:dyDescent="0.3">
      <c r="A1086" s="295" t="s">
        <v>1600</v>
      </c>
      <c r="B1086" s="296" t="s">
        <v>4397</v>
      </c>
      <c r="C1086" s="297" t="s">
        <v>459</v>
      </c>
      <c r="D1086" s="443">
        <v>5.22</v>
      </c>
      <c r="E1086" s="443">
        <v>100.73999999999995</v>
      </c>
      <c r="F1086" s="298" t="s">
        <v>4395</v>
      </c>
    </row>
    <row r="1087" spans="1:6" x14ac:dyDescent="0.3">
      <c r="A1087" s="295" t="s">
        <v>1601</v>
      </c>
      <c r="B1087" s="296" t="s">
        <v>4397</v>
      </c>
      <c r="C1087" s="297" t="s">
        <v>459</v>
      </c>
      <c r="D1087" s="443">
        <v>5.22</v>
      </c>
      <c r="E1087" s="443">
        <v>100.73999999999995</v>
      </c>
      <c r="F1087" s="298" t="s">
        <v>4395</v>
      </c>
    </row>
    <row r="1088" spans="1:6" x14ac:dyDescent="0.3">
      <c r="A1088" s="295" t="s">
        <v>1602</v>
      </c>
      <c r="B1088" s="296" t="s">
        <v>4397</v>
      </c>
      <c r="C1088" s="297" t="s">
        <v>459</v>
      </c>
      <c r="D1088" s="443">
        <v>5.22</v>
      </c>
      <c r="E1088" s="443">
        <v>100.73999999999995</v>
      </c>
      <c r="F1088" s="298" t="s">
        <v>4395</v>
      </c>
    </row>
    <row r="1089" spans="1:6" x14ac:dyDescent="0.3">
      <c r="A1089" s="295" t="s">
        <v>1603</v>
      </c>
      <c r="B1089" s="296" t="s">
        <v>4397</v>
      </c>
      <c r="C1089" s="297" t="s">
        <v>459</v>
      </c>
      <c r="D1089" s="443">
        <v>5.22</v>
      </c>
      <c r="E1089" s="443">
        <v>100.73999999999995</v>
      </c>
      <c r="F1089" s="298" t="s">
        <v>4395</v>
      </c>
    </row>
    <row r="1090" spans="1:6" x14ac:dyDescent="0.3">
      <c r="A1090" s="295" t="s">
        <v>1604</v>
      </c>
      <c r="B1090" s="296" t="s">
        <v>4397</v>
      </c>
      <c r="C1090" s="297" t="s">
        <v>459</v>
      </c>
      <c r="D1090" s="443">
        <v>5.22</v>
      </c>
      <c r="E1090" s="443">
        <v>100.73999999999995</v>
      </c>
      <c r="F1090" s="298" t="s">
        <v>4395</v>
      </c>
    </row>
    <row r="1091" spans="1:6" x14ac:dyDescent="0.3">
      <c r="A1091" s="295" t="s">
        <v>1605</v>
      </c>
      <c r="B1091" s="296" t="s">
        <v>4397</v>
      </c>
      <c r="C1091" s="297" t="s">
        <v>459</v>
      </c>
      <c r="D1091" s="443">
        <v>5.22</v>
      </c>
      <c r="E1091" s="443">
        <v>100.73999999999995</v>
      </c>
      <c r="F1091" s="298" t="s">
        <v>4395</v>
      </c>
    </row>
    <row r="1092" spans="1:6" x14ac:dyDescent="0.3">
      <c r="A1092" s="295" t="s">
        <v>1606</v>
      </c>
      <c r="B1092" s="296" t="s">
        <v>4397</v>
      </c>
      <c r="C1092" s="297" t="s">
        <v>459</v>
      </c>
      <c r="D1092" s="443">
        <v>5.22</v>
      </c>
      <c r="E1092" s="443">
        <v>100.73999999999995</v>
      </c>
      <c r="F1092" s="298" t="s">
        <v>4395</v>
      </c>
    </row>
    <row r="1093" spans="1:6" x14ac:dyDescent="0.3">
      <c r="A1093" s="295" t="s">
        <v>1607</v>
      </c>
      <c r="B1093" s="296" t="s">
        <v>1608</v>
      </c>
      <c r="C1093" s="297" t="s">
        <v>459</v>
      </c>
      <c r="D1093" s="443">
        <v>175.95</v>
      </c>
      <c r="E1093" s="443">
        <v>3343.2300000000009</v>
      </c>
      <c r="F1093" s="298" t="s">
        <v>4395</v>
      </c>
    </row>
    <row r="1094" spans="1:6" x14ac:dyDescent="0.3">
      <c r="A1094" s="295" t="s">
        <v>1609</v>
      </c>
      <c r="B1094" s="296" t="s">
        <v>1608</v>
      </c>
      <c r="C1094" s="297" t="s">
        <v>459</v>
      </c>
      <c r="D1094" s="443">
        <v>340.98</v>
      </c>
      <c r="E1094" s="443">
        <v>6478.5399999999991</v>
      </c>
      <c r="F1094" s="298" t="s">
        <v>4395</v>
      </c>
    </row>
    <row r="1095" spans="1:6" x14ac:dyDescent="0.3">
      <c r="A1095" s="295" t="s">
        <v>1610</v>
      </c>
      <c r="B1095" s="296" t="s">
        <v>1608</v>
      </c>
      <c r="C1095" s="297" t="s">
        <v>459</v>
      </c>
      <c r="D1095" s="443">
        <v>340.98</v>
      </c>
      <c r="E1095" s="443">
        <v>6478.5399999999991</v>
      </c>
      <c r="F1095" s="298" t="s">
        <v>4395</v>
      </c>
    </row>
    <row r="1096" spans="1:6" x14ac:dyDescent="0.3">
      <c r="A1096" s="295" t="s">
        <v>1611</v>
      </c>
      <c r="B1096" s="296" t="s">
        <v>1608</v>
      </c>
      <c r="C1096" s="297" t="s">
        <v>459</v>
      </c>
      <c r="D1096" s="443">
        <v>340.98</v>
      </c>
      <c r="E1096" s="443">
        <v>6478.5399999999991</v>
      </c>
      <c r="F1096" s="298" t="s">
        <v>4395</v>
      </c>
    </row>
    <row r="1097" spans="1:6" x14ac:dyDescent="0.3">
      <c r="A1097" s="295" t="s">
        <v>1612</v>
      </c>
      <c r="B1097" s="296" t="s">
        <v>1608</v>
      </c>
      <c r="C1097" s="297" t="s">
        <v>459</v>
      </c>
      <c r="D1097" s="443">
        <v>340.98</v>
      </c>
      <c r="E1097" s="443">
        <v>6478.5399999999991</v>
      </c>
      <c r="F1097" s="298" t="s">
        <v>4395</v>
      </c>
    </row>
    <row r="1098" spans="1:6" x14ac:dyDescent="0.3">
      <c r="A1098" s="295" t="s">
        <v>1613</v>
      </c>
      <c r="B1098" s="296" t="s">
        <v>1608</v>
      </c>
      <c r="C1098" s="297" t="s">
        <v>459</v>
      </c>
      <c r="D1098" s="443">
        <v>340.98</v>
      </c>
      <c r="E1098" s="443">
        <v>6478.5399999999991</v>
      </c>
      <c r="F1098" s="298" t="s">
        <v>4395</v>
      </c>
    </row>
    <row r="1099" spans="1:6" x14ac:dyDescent="0.3">
      <c r="A1099" s="295" t="s">
        <v>1614</v>
      </c>
      <c r="B1099" s="296" t="s">
        <v>1608</v>
      </c>
      <c r="C1099" s="297" t="s">
        <v>459</v>
      </c>
      <c r="D1099" s="443">
        <v>340.98</v>
      </c>
      <c r="E1099" s="443">
        <v>6478.5399999999991</v>
      </c>
      <c r="F1099" s="298" t="s">
        <v>510</v>
      </c>
    </row>
    <row r="1100" spans="1:6" x14ac:dyDescent="0.3">
      <c r="A1100" s="295" t="s">
        <v>1615</v>
      </c>
      <c r="B1100" s="296" t="s">
        <v>1608</v>
      </c>
      <c r="C1100" s="297" t="s">
        <v>459</v>
      </c>
      <c r="D1100" s="443">
        <v>340.98</v>
      </c>
      <c r="E1100" s="443">
        <v>6478.5399999999991</v>
      </c>
      <c r="F1100" s="298" t="s">
        <v>510</v>
      </c>
    </row>
    <row r="1101" spans="1:6" x14ac:dyDescent="0.3">
      <c r="A1101" s="295" t="s">
        <v>1616</v>
      </c>
      <c r="B1101" s="296" t="s">
        <v>1608</v>
      </c>
      <c r="C1101" s="297" t="s">
        <v>459</v>
      </c>
      <c r="D1101" s="443">
        <v>340.98</v>
      </c>
      <c r="E1101" s="443">
        <v>6478.5399999999991</v>
      </c>
      <c r="F1101" s="298" t="s">
        <v>4395</v>
      </c>
    </row>
    <row r="1102" spans="1:6" x14ac:dyDescent="0.3">
      <c r="A1102" s="295" t="s">
        <v>1617</v>
      </c>
      <c r="B1102" s="296" t="s">
        <v>1608</v>
      </c>
      <c r="C1102" s="297" t="s">
        <v>459</v>
      </c>
      <c r="D1102" s="443">
        <v>340.98</v>
      </c>
      <c r="E1102" s="443">
        <v>6478.5399999999991</v>
      </c>
      <c r="F1102" s="298" t="s">
        <v>510</v>
      </c>
    </row>
    <row r="1103" spans="1:6" x14ac:dyDescent="0.3">
      <c r="A1103" s="295" t="s">
        <v>1618</v>
      </c>
      <c r="B1103" s="296" t="s">
        <v>1608</v>
      </c>
      <c r="C1103" s="297" t="s">
        <v>459</v>
      </c>
      <c r="D1103" s="443">
        <v>340.98</v>
      </c>
      <c r="E1103" s="443">
        <v>6478.5399999999991</v>
      </c>
      <c r="F1103" s="298" t="s">
        <v>510</v>
      </c>
    </row>
    <row r="1104" spans="1:6" x14ac:dyDescent="0.3">
      <c r="A1104" s="295" t="s">
        <v>1619</v>
      </c>
      <c r="B1104" s="296" t="s">
        <v>1608</v>
      </c>
      <c r="C1104" s="297" t="s">
        <v>459</v>
      </c>
      <c r="D1104" s="443">
        <v>85.35</v>
      </c>
      <c r="E1104" s="443">
        <v>1621.6500000000003</v>
      </c>
      <c r="F1104" s="298" t="s">
        <v>4395</v>
      </c>
    </row>
    <row r="1105" spans="1:6" x14ac:dyDescent="0.3">
      <c r="A1105" s="295" t="s">
        <v>1620</v>
      </c>
      <c r="B1105" s="296" t="s">
        <v>1608</v>
      </c>
      <c r="C1105" s="297" t="s">
        <v>459</v>
      </c>
      <c r="D1105" s="443">
        <v>340.98</v>
      </c>
      <c r="E1105" s="443">
        <v>6478.5399999999991</v>
      </c>
      <c r="F1105" s="298" t="s">
        <v>510</v>
      </c>
    </row>
    <row r="1106" spans="1:6" x14ac:dyDescent="0.3">
      <c r="A1106" s="295" t="s">
        <v>1621</v>
      </c>
      <c r="B1106" s="296" t="s">
        <v>1608</v>
      </c>
      <c r="C1106" s="297" t="s">
        <v>459</v>
      </c>
      <c r="D1106" s="443">
        <v>340.98</v>
      </c>
      <c r="E1106" s="443">
        <v>6478.5399999999991</v>
      </c>
      <c r="F1106" s="298" t="s">
        <v>510</v>
      </c>
    </row>
    <row r="1107" spans="1:6" x14ac:dyDescent="0.3">
      <c r="A1107" s="295" t="s">
        <v>1622</v>
      </c>
      <c r="B1107" s="296" t="s">
        <v>1608</v>
      </c>
      <c r="C1107" s="297" t="s">
        <v>459</v>
      </c>
      <c r="D1107" s="443">
        <v>340.98</v>
      </c>
      <c r="E1107" s="443">
        <v>6478.5399999999991</v>
      </c>
      <c r="F1107" s="298" t="s">
        <v>510</v>
      </c>
    </row>
    <row r="1108" spans="1:6" x14ac:dyDescent="0.3">
      <c r="A1108" s="295" t="s">
        <v>1623</v>
      </c>
      <c r="B1108" s="296" t="s">
        <v>1608</v>
      </c>
      <c r="C1108" s="297" t="s">
        <v>459</v>
      </c>
      <c r="D1108" s="443">
        <v>340.98</v>
      </c>
      <c r="E1108" s="443">
        <v>6478.5399999999991</v>
      </c>
      <c r="F1108" s="298" t="s">
        <v>510</v>
      </c>
    </row>
    <row r="1109" spans="1:6" x14ac:dyDescent="0.3">
      <c r="A1109" s="295" t="s">
        <v>1624</v>
      </c>
      <c r="B1109" s="296" t="s">
        <v>1608</v>
      </c>
      <c r="C1109" s="297" t="s">
        <v>459</v>
      </c>
      <c r="D1109" s="443">
        <v>340.98</v>
      </c>
      <c r="E1109" s="443">
        <v>6478.5399999999991</v>
      </c>
      <c r="F1109" s="298" t="s">
        <v>510</v>
      </c>
    </row>
    <row r="1110" spans="1:6" x14ac:dyDescent="0.3">
      <c r="A1110" s="295" t="s">
        <v>1625</v>
      </c>
      <c r="B1110" s="296" t="s">
        <v>1608</v>
      </c>
      <c r="C1110" s="297" t="s">
        <v>459</v>
      </c>
      <c r="D1110" s="443">
        <v>340.98</v>
      </c>
      <c r="E1110" s="443">
        <v>6478.5399999999991</v>
      </c>
      <c r="F1110" s="298" t="s">
        <v>510</v>
      </c>
    </row>
    <row r="1111" spans="1:6" x14ac:dyDescent="0.3">
      <c r="A1111" s="295" t="s">
        <v>1626</v>
      </c>
      <c r="B1111" s="296" t="s">
        <v>1608</v>
      </c>
      <c r="C1111" s="297" t="s">
        <v>459</v>
      </c>
      <c r="D1111" s="443">
        <v>340.98</v>
      </c>
      <c r="E1111" s="443">
        <v>6478.5399999999991</v>
      </c>
      <c r="F1111" s="298" t="s">
        <v>510</v>
      </c>
    </row>
    <row r="1112" spans="1:6" x14ac:dyDescent="0.3">
      <c r="A1112" s="295" t="s">
        <v>1627</v>
      </c>
      <c r="B1112" s="296" t="s">
        <v>1608</v>
      </c>
      <c r="C1112" s="297" t="s">
        <v>459</v>
      </c>
      <c r="D1112" s="443">
        <v>340.98</v>
      </c>
      <c r="E1112" s="443">
        <v>6478.5399999999991</v>
      </c>
      <c r="F1112" s="298" t="s">
        <v>510</v>
      </c>
    </row>
    <row r="1113" spans="1:6" x14ac:dyDescent="0.3">
      <c r="A1113" s="295" t="s">
        <v>1628</v>
      </c>
      <c r="B1113" s="296" t="s">
        <v>1608</v>
      </c>
      <c r="C1113" s="297" t="s">
        <v>459</v>
      </c>
      <c r="D1113" s="443">
        <v>340.98</v>
      </c>
      <c r="E1113" s="443">
        <v>6478.5399999999991</v>
      </c>
      <c r="F1113" s="298" t="s">
        <v>4395</v>
      </c>
    </row>
    <row r="1114" spans="1:6" x14ac:dyDescent="0.3">
      <c r="A1114" s="295" t="s">
        <v>1629</v>
      </c>
      <c r="B1114" s="296" t="s">
        <v>1608</v>
      </c>
      <c r="C1114" s="297" t="s">
        <v>459</v>
      </c>
      <c r="D1114" s="443">
        <v>61.260000000000005</v>
      </c>
      <c r="E1114" s="443">
        <v>939.19999999999959</v>
      </c>
      <c r="F1114" s="298" t="s">
        <v>4395</v>
      </c>
    </row>
    <row r="1115" spans="1:6" x14ac:dyDescent="0.3">
      <c r="A1115" s="295" t="s">
        <v>1630</v>
      </c>
      <c r="B1115" s="296" t="s">
        <v>1608</v>
      </c>
      <c r="C1115" s="297" t="s">
        <v>459</v>
      </c>
      <c r="D1115" s="443">
        <v>135.75</v>
      </c>
      <c r="E1115" s="443">
        <v>2579.3200000000002</v>
      </c>
      <c r="F1115" s="298" t="s">
        <v>510</v>
      </c>
    </row>
    <row r="1116" spans="1:6" x14ac:dyDescent="0.3">
      <c r="A1116" s="295" t="s">
        <v>1631</v>
      </c>
      <c r="B1116" s="296" t="s">
        <v>1608</v>
      </c>
      <c r="C1116" s="297" t="s">
        <v>459</v>
      </c>
      <c r="D1116" s="443">
        <v>99.51</v>
      </c>
      <c r="E1116" s="443">
        <v>1890.5300000000007</v>
      </c>
      <c r="F1116" s="298" t="s">
        <v>4395</v>
      </c>
    </row>
    <row r="1117" spans="1:6" x14ac:dyDescent="0.3">
      <c r="A1117" s="295" t="s">
        <v>1632</v>
      </c>
      <c r="B1117" s="296" t="s">
        <v>1608</v>
      </c>
      <c r="C1117" s="297" t="s">
        <v>459</v>
      </c>
      <c r="D1117" s="443">
        <v>169.17000000000002</v>
      </c>
      <c r="E1117" s="443">
        <v>3044.8999999999987</v>
      </c>
      <c r="F1117" s="298" t="s">
        <v>4395</v>
      </c>
    </row>
    <row r="1118" spans="1:6" x14ac:dyDescent="0.3">
      <c r="A1118" s="295" t="s">
        <v>1633</v>
      </c>
      <c r="B1118" s="296" t="s">
        <v>1608</v>
      </c>
      <c r="C1118" s="297" t="s">
        <v>459</v>
      </c>
      <c r="D1118" s="443">
        <v>66.539999999999992</v>
      </c>
      <c r="E1118" s="443">
        <v>1264.4200000000005</v>
      </c>
      <c r="F1118" s="298" t="s">
        <v>4395</v>
      </c>
    </row>
    <row r="1119" spans="1:6" x14ac:dyDescent="0.3">
      <c r="A1119" s="295" t="s">
        <v>1634</v>
      </c>
      <c r="B1119" s="296" t="s">
        <v>1608</v>
      </c>
      <c r="C1119" s="297" t="s">
        <v>459</v>
      </c>
      <c r="D1119" s="443">
        <v>66.539999999999992</v>
      </c>
      <c r="E1119" s="443">
        <v>1264.4200000000005</v>
      </c>
      <c r="F1119" s="298" t="s">
        <v>4395</v>
      </c>
    </row>
    <row r="1120" spans="1:6" x14ac:dyDescent="0.3">
      <c r="A1120" s="295" t="s">
        <v>1635</v>
      </c>
      <c r="B1120" s="296" t="s">
        <v>1608</v>
      </c>
      <c r="C1120" s="297" t="s">
        <v>459</v>
      </c>
      <c r="D1120" s="443">
        <v>92.49</v>
      </c>
      <c r="E1120" s="443">
        <v>1757.4699999999993</v>
      </c>
      <c r="F1120" s="298" t="s">
        <v>4395</v>
      </c>
    </row>
    <row r="1121" spans="1:6" x14ac:dyDescent="0.3">
      <c r="A1121" s="295" t="s">
        <v>1636</v>
      </c>
      <c r="B1121" s="296" t="s">
        <v>1608</v>
      </c>
      <c r="C1121" s="297" t="s">
        <v>459</v>
      </c>
      <c r="D1121" s="443">
        <v>74.760000000000005</v>
      </c>
      <c r="E1121" s="443">
        <v>1445.2000000000007</v>
      </c>
      <c r="F1121" s="298" t="s">
        <v>4395</v>
      </c>
    </row>
    <row r="1122" spans="1:6" x14ac:dyDescent="0.3">
      <c r="A1122" s="295" t="s">
        <v>1637</v>
      </c>
      <c r="B1122" s="296" t="s">
        <v>1608</v>
      </c>
      <c r="C1122" s="297" t="s">
        <v>459</v>
      </c>
      <c r="D1122" s="443">
        <v>340.98</v>
      </c>
      <c r="E1122" s="443">
        <v>6478.5399999999991</v>
      </c>
      <c r="F1122" s="298" t="s">
        <v>4395</v>
      </c>
    </row>
    <row r="1123" spans="1:6" x14ac:dyDescent="0.3">
      <c r="A1123" s="295" t="s">
        <v>1638</v>
      </c>
      <c r="B1123" s="296" t="s">
        <v>1639</v>
      </c>
      <c r="C1123" s="297" t="s">
        <v>459</v>
      </c>
      <c r="D1123" s="443">
        <v>60.989999999999995</v>
      </c>
      <c r="E1123" s="443">
        <v>1158.9699999999996</v>
      </c>
      <c r="F1123" s="298" t="s">
        <v>4395</v>
      </c>
    </row>
    <row r="1124" spans="1:6" x14ac:dyDescent="0.3">
      <c r="A1124" s="295" t="s">
        <v>1640</v>
      </c>
      <c r="B1124" s="296" t="s">
        <v>1639</v>
      </c>
      <c r="C1124" s="297" t="s">
        <v>459</v>
      </c>
      <c r="D1124" s="443">
        <v>30</v>
      </c>
      <c r="E1124" s="443">
        <v>570</v>
      </c>
      <c r="F1124" s="298" t="s">
        <v>4395</v>
      </c>
    </row>
    <row r="1125" spans="1:6" x14ac:dyDescent="0.3">
      <c r="A1125" s="295" t="s">
        <v>1641</v>
      </c>
      <c r="B1125" s="296" t="s">
        <v>1639</v>
      </c>
      <c r="C1125" s="297" t="s">
        <v>459</v>
      </c>
      <c r="D1125" s="443">
        <v>202.5</v>
      </c>
      <c r="E1125" s="443">
        <v>3847.5</v>
      </c>
      <c r="F1125" s="298" t="s">
        <v>4395</v>
      </c>
    </row>
    <row r="1126" spans="1:6" x14ac:dyDescent="0.3">
      <c r="A1126" s="295" t="s">
        <v>1642</v>
      </c>
      <c r="B1126" s="296" t="s">
        <v>1639</v>
      </c>
      <c r="C1126" s="297" t="s">
        <v>459</v>
      </c>
      <c r="D1126" s="443">
        <v>11.25</v>
      </c>
      <c r="E1126" s="443">
        <v>213.75</v>
      </c>
      <c r="F1126" s="298" t="s">
        <v>4395</v>
      </c>
    </row>
    <row r="1127" spans="1:6" x14ac:dyDescent="0.3">
      <c r="A1127" s="295" t="s">
        <v>1643</v>
      </c>
      <c r="B1127" s="296" t="s">
        <v>1639</v>
      </c>
      <c r="C1127" s="297" t="s">
        <v>459</v>
      </c>
      <c r="D1127" s="443">
        <v>207.51</v>
      </c>
      <c r="E1127" s="443">
        <v>2420.8600000000006</v>
      </c>
      <c r="F1127" s="298" t="s">
        <v>4395</v>
      </c>
    </row>
    <row r="1128" spans="1:6" x14ac:dyDescent="0.3">
      <c r="A1128" s="295" t="s">
        <v>1644</v>
      </c>
      <c r="B1128" s="296" t="s">
        <v>1639</v>
      </c>
      <c r="C1128" s="297" t="s">
        <v>459</v>
      </c>
      <c r="D1128" s="443">
        <v>87.51</v>
      </c>
      <c r="E1128" s="443">
        <v>1691.7000000000007</v>
      </c>
      <c r="F1128" s="298" t="s">
        <v>4395</v>
      </c>
    </row>
    <row r="1129" spans="1:6" x14ac:dyDescent="0.3">
      <c r="A1129" s="295" t="s">
        <v>1645</v>
      </c>
      <c r="B1129" s="296" t="s">
        <v>1639</v>
      </c>
      <c r="C1129" s="297" t="s">
        <v>459</v>
      </c>
      <c r="D1129" s="443">
        <v>206.25</v>
      </c>
      <c r="E1129" s="443">
        <v>3918.75</v>
      </c>
      <c r="F1129" s="298" t="s">
        <v>4395</v>
      </c>
    </row>
    <row r="1130" spans="1:6" x14ac:dyDescent="0.3">
      <c r="A1130" s="295" t="s">
        <v>1646</v>
      </c>
      <c r="B1130" s="296" t="s">
        <v>1639</v>
      </c>
      <c r="C1130" s="297" t="s">
        <v>459</v>
      </c>
      <c r="D1130" s="443">
        <v>202.5</v>
      </c>
      <c r="E1130" s="443">
        <v>3847.5</v>
      </c>
      <c r="F1130" s="298" t="s">
        <v>4395</v>
      </c>
    </row>
    <row r="1131" spans="1:6" x14ac:dyDescent="0.3">
      <c r="A1131" s="295" t="s">
        <v>1647</v>
      </c>
      <c r="B1131" s="296" t="s">
        <v>1639</v>
      </c>
      <c r="C1131" s="297" t="s">
        <v>459</v>
      </c>
      <c r="D1131" s="443">
        <v>296.25</v>
      </c>
      <c r="E1131" s="443">
        <v>5628.75</v>
      </c>
      <c r="F1131" s="298" t="s">
        <v>510</v>
      </c>
    </row>
    <row r="1132" spans="1:6" x14ac:dyDescent="0.3">
      <c r="A1132" s="295" t="s">
        <v>1648</v>
      </c>
      <c r="B1132" s="296" t="s">
        <v>1639</v>
      </c>
      <c r="C1132" s="297" t="s">
        <v>459</v>
      </c>
      <c r="D1132" s="443">
        <v>409.71</v>
      </c>
      <c r="E1132" s="443">
        <v>7784.3999999999978</v>
      </c>
      <c r="F1132" s="298" t="s">
        <v>4395</v>
      </c>
    </row>
    <row r="1133" spans="1:6" x14ac:dyDescent="0.3">
      <c r="A1133" s="295" t="s">
        <v>1649</v>
      </c>
      <c r="B1133" s="296" t="s">
        <v>1639</v>
      </c>
      <c r="C1133" s="297" t="s">
        <v>459</v>
      </c>
      <c r="D1133" s="443">
        <v>409.71</v>
      </c>
      <c r="E1133" s="443">
        <v>7784.3999999999978</v>
      </c>
      <c r="F1133" s="298" t="s">
        <v>4395</v>
      </c>
    </row>
    <row r="1134" spans="1:6" x14ac:dyDescent="0.3">
      <c r="A1134" s="295" t="s">
        <v>1650</v>
      </c>
      <c r="B1134" s="296" t="s">
        <v>1639</v>
      </c>
      <c r="C1134" s="297" t="s">
        <v>459</v>
      </c>
      <c r="D1134" s="443">
        <v>60.989999999999995</v>
      </c>
      <c r="E1134" s="443">
        <v>1158.9699999999996</v>
      </c>
      <c r="F1134" s="298" t="s">
        <v>4395</v>
      </c>
    </row>
    <row r="1135" spans="1:6" x14ac:dyDescent="0.3">
      <c r="A1135" s="295" t="s">
        <v>1651</v>
      </c>
      <c r="B1135" s="296" t="s">
        <v>1639</v>
      </c>
      <c r="C1135" s="297" t="s">
        <v>459</v>
      </c>
      <c r="D1135" s="443">
        <v>60.989999999999995</v>
      </c>
      <c r="E1135" s="443">
        <v>1158.9699999999996</v>
      </c>
      <c r="F1135" s="298" t="s">
        <v>4395</v>
      </c>
    </row>
    <row r="1136" spans="1:6" x14ac:dyDescent="0.3">
      <c r="A1136" s="295" t="s">
        <v>1652</v>
      </c>
      <c r="B1136" s="296" t="s">
        <v>1639</v>
      </c>
      <c r="C1136" s="297" t="s">
        <v>459</v>
      </c>
      <c r="D1136" s="443">
        <v>21.240000000000002</v>
      </c>
      <c r="E1136" s="443">
        <v>403.71999999999986</v>
      </c>
      <c r="F1136" s="298" t="s">
        <v>4395</v>
      </c>
    </row>
    <row r="1137" spans="1:6" x14ac:dyDescent="0.3">
      <c r="A1137" s="295" t="s">
        <v>1653</v>
      </c>
      <c r="B1137" s="296" t="s">
        <v>1639</v>
      </c>
      <c r="C1137" s="297" t="s">
        <v>459</v>
      </c>
      <c r="D1137" s="443">
        <v>189.99</v>
      </c>
      <c r="E1137" s="443">
        <v>3039.9699999999993</v>
      </c>
      <c r="F1137" s="298" t="s">
        <v>510</v>
      </c>
    </row>
    <row r="1138" spans="1:6" x14ac:dyDescent="0.3">
      <c r="A1138" s="295" t="s">
        <v>1654</v>
      </c>
      <c r="B1138" s="296" t="s">
        <v>1639</v>
      </c>
      <c r="C1138" s="297" t="s">
        <v>459</v>
      </c>
      <c r="D1138" s="443">
        <v>377.01</v>
      </c>
      <c r="E1138" s="443">
        <v>2010.7000000000005</v>
      </c>
      <c r="F1138" s="298" t="s">
        <v>4395</v>
      </c>
    </row>
    <row r="1139" spans="1:6" x14ac:dyDescent="0.3">
      <c r="A1139" s="295" t="s">
        <v>1655</v>
      </c>
      <c r="B1139" s="296" t="s">
        <v>1639</v>
      </c>
      <c r="C1139" s="297" t="s">
        <v>459</v>
      </c>
      <c r="D1139" s="443">
        <v>447.81000000000006</v>
      </c>
      <c r="E1139" s="443">
        <v>8508.470000000003</v>
      </c>
      <c r="F1139" s="298" t="s">
        <v>4395</v>
      </c>
    </row>
    <row r="1140" spans="1:6" x14ac:dyDescent="0.3">
      <c r="A1140" s="295" t="s">
        <v>1656</v>
      </c>
      <c r="B1140" s="296" t="s">
        <v>1639</v>
      </c>
      <c r="C1140" s="297" t="s">
        <v>459</v>
      </c>
      <c r="D1140" s="443">
        <v>24.990000000000002</v>
      </c>
      <c r="E1140" s="443">
        <v>474.96999999999986</v>
      </c>
      <c r="F1140" s="298" t="s">
        <v>4395</v>
      </c>
    </row>
    <row r="1141" spans="1:6" x14ac:dyDescent="0.3">
      <c r="A1141" s="295" t="s">
        <v>1657</v>
      </c>
      <c r="B1141" s="296" t="s">
        <v>1639</v>
      </c>
      <c r="C1141" s="297" t="s">
        <v>459</v>
      </c>
      <c r="D1141" s="443">
        <v>30</v>
      </c>
      <c r="E1141" s="443">
        <v>570</v>
      </c>
      <c r="F1141" s="298" t="s">
        <v>4395</v>
      </c>
    </row>
    <row r="1142" spans="1:6" x14ac:dyDescent="0.3">
      <c r="A1142" s="295" t="s">
        <v>1658</v>
      </c>
      <c r="B1142" s="296" t="s">
        <v>1659</v>
      </c>
      <c r="C1142" s="297" t="s">
        <v>459</v>
      </c>
      <c r="D1142" s="443">
        <v>62.489999999999995</v>
      </c>
      <c r="E1142" s="443">
        <v>833.30000000000041</v>
      </c>
      <c r="F1142" s="298" t="s">
        <v>4395</v>
      </c>
    </row>
    <row r="1143" spans="1:6" x14ac:dyDescent="0.3">
      <c r="A1143" s="295" t="s">
        <v>1660</v>
      </c>
      <c r="B1143" s="296" t="s">
        <v>1659</v>
      </c>
      <c r="C1143" s="297" t="s">
        <v>459</v>
      </c>
      <c r="D1143" s="443">
        <v>187.5</v>
      </c>
      <c r="E1143" s="443">
        <v>2812.5</v>
      </c>
      <c r="F1143" s="298" t="s">
        <v>4395</v>
      </c>
    </row>
    <row r="1144" spans="1:6" x14ac:dyDescent="0.3">
      <c r="A1144" s="295" t="s">
        <v>1661</v>
      </c>
      <c r="B1144" s="296" t="s">
        <v>1659</v>
      </c>
      <c r="C1144" s="297" t="s">
        <v>459</v>
      </c>
      <c r="D1144" s="443">
        <v>8.76</v>
      </c>
      <c r="E1144" s="443">
        <v>169.19999999999987</v>
      </c>
      <c r="F1144" s="298" t="s">
        <v>4395</v>
      </c>
    </row>
    <row r="1145" spans="1:6" x14ac:dyDescent="0.3">
      <c r="A1145" s="295" t="s">
        <v>1662</v>
      </c>
      <c r="B1145" s="296" t="s">
        <v>1659</v>
      </c>
      <c r="C1145" s="297" t="s">
        <v>459</v>
      </c>
      <c r="D1145" s="443">
        <v>114.99</v>
      </c>
      <c r="E1145" s="443">
        <v>1456.6399999999994</v>
      </c>
      <c r="F1145" s="298" t="s">
        <v>4395</v>
      </c>
    </row>
    <row r="1146" spans="1:6" x14ac:dyDescent="0.3">
      <c r="A1146" s="295" t="s">
        <v>1663</v>
      </c>
      <c r="B1146" s="296" t="s">
        <v>1659</v>
      </c>
      <c r="C1146" s="297" t="s">
        <v>459</v>
      </c>
      <c r="D1146" s="443">
        <v>512.13</v>
      </c>
      <c r="E1146" s="443">
        <v>9730.6499999999924</v>
      </c>
      <c r="F1146" s="298" t="s">
        <v>4395</v>
      </c>
    </row>
    <row r="1147" spans="1:6" x14ac:dyDescent="0.3">
      <c r="A1147" s="295" t="s">
        <v>1664</v>
      </c>
      <c r="B1147" s="296" t="s">
        <v>1659</v>
      </c>
      <c r="C1147" s="297" t="s">
        <v>459</v>
      </c>
      <c r="D1147" s="443">
        <v>156.24</v>
      </c>
      <c r="E1147" s="443">
        <v>2343.7199999999993</v>
      </c>
      <c r="F1147" s="298" t="s">
        <v>4395</v>
      </c>
    </row>
    <row r="1148" spans="1:6" x14ac:dyDescent="0.3">
      <c r="A1148" s="295" t="s">
        <v>4398</v>
      </c>
      <c r="B1148" s="296" t="s">
        <v>4399</v>
      </c>
      <c r="C1148" s="297" t="s">
        <v>459</v>
      </c>
      <c r="D1148" s="443">
        <v>174.51</v>
      </c>
      <c r="E1148" s="443">
        <v>174.51</v>
      </c>
      <c r="F1148" s="298" t="s">
        <v>4395</v>
      </c>
    </row>
    <row r="1149" spans="1:6" x14ac:dyDescent="0.3">
      <c r="A1149" s="295" t="s">
        <v>4400</v>
      </c>
      <c r="B1149" s="296" t="s">
        <v>4399</v>
      </c>
      <c r="C1149" s="297" t="s">
        <v>459</v>
      </c>
      <c r="D1149" s="443">
        <v>174.51</v>
      </c>
      <c r="E1149" s="443">
        <v>174.51</v>
      </c>
      <c r="F1149" s="298" t="s">
        <v>4395</v>
      </c>
    </row>
    <row r="1150" spans="1:6" x14ac:dyDescent="0.3">
      <c r="A1150" s="295" t="s">
        <v>1665</v>
      </c>
      <c r="B1150" s="296" t="s">
        <v>1666</v>
      </c>
      <c r="C1150" s="297" t="s">
        <v>459</v>
      </c>
      <c r="D1150" s="443">
        <v>522.51</v>
      </c>
      <c r="E1150" s="443">
        <v>1741.7000000000003</v>
      </c>
      <c r="F1150" s="298" t="s">
        <v>4395</v>
      </c>
    </row>
    <row r="1151" spans="1:6" x14ac:dyDescent="0.3">
      <c r="A1151" s="295" t="s">
        <v>1667</v>
      </c>
      <c r="B1151" s="296" t="s">
        <v>1668</v>
      </c>
      <c r="C1151" s="297" t="s">
        <v>459</v>
      </c>
      <c r="D1151" s="443">
        <v>0</v>
      </c>
      <c r="E1151" s="443">
        <v>2598.27</v>
      </c>
      <c r="F1151" s="298" t="s">
        <v>4395</v>
      </c>
    </row>
    <row r="1152" spans="1:6" x14ac:dyDescent="0.3">
      <c r="A1152" s="295" t="s">
        <v>1669</v>
      </c>
      <c r="B1152" s="296" t="s">
        <v>1668</v>
      </c>
      <c r="C1152" s="297" t="s">
        <v>459</v>
      </c>
      <c r="D1152" s="443">
        <v>300</v>
      </c>
      <c r="E1152" s="443">
        <v>5700</v>
      </c>
      <c r="F1152" s="298" t="s">
        <v>4395</v>
      </c>
    </row>
    <row r="1153" spans="1:6" x14ac:dyDescent="0.3">
      <c r="A1153" s="295" t="s">
        <v>1670</v>
      </c>
      <c r="B1153" s="296" t="s">
        <v>1668</v>
      </c>
      <c r="C1153" s="297" t="s">
        <v>459</v>
      </c>
      <c r="D1153" s="443">
        <v>1875</v>
      </c>
      <c r="E1153" s="443">
        <v>35625</v>
      </c>
      <c r="F1153" s="298" t="s">
        <v>4395</v>
      </c>
    </row>
    <row r="1154" spans="1:6" x14ac:dyDescent="0.3">
      <c r="A1154" s="295" t="s">
        <v>1671</v>
      </c>
      <c r="B1154" s="296" t="s">
        <v>1668</v>
      </c>
      <c r="C1154" s="297" t="s">
        <v>459</v>
      </c>
      <c r="D1154" s="443">
        <v>189.99</v>
      </c>
      <c r="E1154" s="443">
        <v>3609.9699999999993</v>
      </c>
      <c r="F1154" s="298" t="s">
        <v>4395</v>
      </c>
    </row>
    <row r="1155" spans="1:6" x14ac:dyDescent="0.3">
      <c r="A1155" s="295" t="s">
        <v>1672</v>
      </c>
      <c r="B1155" s="296" t="s">
        <v>1668</v>
      </c>
      <c r="C1155" s="297" t="s">
        <v>459</v>
      </c>
      <c r="D1155" s="443">
        <v>2000.0099999999998</v>
      </c>
      <c r="E1155" s="443">
        <v>38000.029999999984</v>
      </c>
      <c r="F1155" s="298" t="s">
        <v>4395</v>
      </c>
    </row>
    <row r="1156" spans="1:6" x14ac:dyDescent="0.3">
      <c r="A1156" s="295" t="s">
        <v>1673</v>
      </c>
      <c r="B1156" s="296" t="s">
        <v>1668</v>
      </c>
      <c r="C1156" s="297" t="s">
        <v>459</v>
      </c>
      <c r="D1156" s="443">
        <v>3699.99</v>
      </c>
      <c r="E1156" s="443">
        <v>70299.970000000016</v>
      </c>
      <c r="F1156" s="298" t="s">
        <v>4395</v>
      </c>
    </row>
    <row r="1157" spans="1:6" x14ac:dyDescent="0.3">
      <c r="A1157" s="295" t="s">
        <v>1674</v>
      </c>
      <c r="B1157" s="296" t="s">
        <v>1668</v>
      </c>
      <c r="C1157" s="297" t="s">
        <v>459</v>
      </c>
      <c r="D1157" s="443">
        <v>3249.99</v>
      </c>
      <c r="E1157" s="443">
        <v>61749.970000000016</v>
      </c>
      <c r="F1157" s="298" t="s">
        <v>4395</v>
      </c>
    </row>
    <row r="1158" spans="1:6" x14ac:dyDescent="0.3">
      <c r="A1158" s="295" t="s">
        <v>1675</v>
      </c>
      <c r="B1158" s="296" t="s">
        <v>1668</v>
      </c>
      <c r="C1158" s="297" t="s">
        <v>459</v>
      </c>
      <c r="D1158" s="443">
        <v>2750.0099999999998</v>
      </c>
      <c r="E1158" s="443">
        <v>52250.029999999984</v>
      </c>
      <c r="F1158" s="298" t="s">
        <v>4395</v>
      </c>
    </row>
    <row r="1159" spans="1:6" x14ac:dyDescent="0.3">
      <c r="A1159" s="295" t="s">
        <v>1676</v>
      </c>
      <c r="B1159" s="296" t="s">
        <v>1668</v>
      </c>
      <c r="C1159" s="297" t="s">
        <v>459</v>
      </c>
      <c r="D1159" s="443">
        <v>75</v>
      </c>
      <c r="E1159" s="443">
        <v>1425</v>
      </c>
      <c r="F1159" s="298" t="s">
        <v>4395</v>
      </c>
    </row>
    <row r="1160" spans="1:6" x14ac:dyDescent="0.3">
      <c r="A1160" s="295" t="s">
        <v>1677</v>
      </c>
      <c r="B1160" s="296" t="s">
        <v>1668</v>
      </c>
      <c r="C1160" s="297" t="s">
        <v>459</v>
      </c>
      <c r="D1160" s="443">
        <v>1055.01</v>
      </c>
      <c r="E1160" s="443">
        <v>18286.69999999999</v>
      </c>
      <c r="F1160" s="298" t="s">
        <v>4395</v>
      </c>
    </row>
    <row r="1161" spans="1:6" x14ac:dyDescent="0.3">
      <c r="A1161" s="295" t="s">
        <v>1678</v>
      </c>
      <c r="B1161" s="296" t="s">
        <v>1679</v>
      </c>
      <c r="C1161" s="297" t="s">
        <v>459</v>
      </c>
      <c r="D1161" s="443">
        <v>500.01</v>
      </c>
      <c r="E1161" s="443">
        <v>9500.0300000000007</v>
      </c>
      <c r="F1161" s="298" t="s">
        <v>4395</v>
      </c>
    </row>
    <row r="1162" spans="1:6" x14ac:dyDescent="0.3">
      <c r="A1162" s="295" t="s">
        <v>1680</v>
      </c>
      <c r="B1162" s="296" t="s">
        <v>1679</v>
      </c>
      <c r="C1162" s="297" t="s">
        <v>459</v>
      </c>
      <c r="D1162" s="443">
        <v>600.84</v>
      </c>
      <c r="E1162" s="443">
        <v>11415.730000000005</v>
      </c>
      <c r="F1162" s="298" t="s">
        <v>4395</v>
      </c>
    </row>
    <row r="1163" spans="1:6" x14ac:dyDescent="0.3">
      <c r="A1163" s="295" t="s">
        <v>1681</v>
      </c>
      <c r="B1163" s="296" t="s">
        <v>1679</v>
      </c>
      <c r="C1163" s="297" t="s">
        <v>459</v>
      </c>
      <c r="D1163" s="443">
        <v>585.84</v>
      </c>
      <c r="E1163" s="443">
        <v>11130.730000000005</v>
      </c>
      <c r="F1163" s="298" t="s">
        <v>4395</v>
      </c>
    </row>
    <row r="1164" spans="1:6" x14ac:dyDescent="0.3">
      <c r="A1164" s="295" t="s">
        <v>1682</v>
      </c>
      <c r="B1164" s="296" t="s">
        <v>1679</v>
      </c>
      <c r="C1164" s="297" t="s">
        <v>459</v>
      </c>
      <c r="D1164" s="443">
        <v>500.01</v>
      </c>
      <c r="E1164" s="443">
        <v>9500.0300000000007</v>
      </c>
      <c r="F1164" s="298" t="s">
        <v>4395</v>
      </c>
    </row>
    <row r="1165" spans="1:6" x14ac:dyDescent="0.3">
      <c r="A1165" s="295" t="s">
        <v>1683</v>
      </c>
      <c r="B1165" s="296" t="s">
        <v>1679</v>
      </c>
      <c r="C1165" s="297" t="s">
        <v>459</v>
      </c>
      <c r="D1165" s="443">
        <v>500.01</v>
      </c>
      <c r="E1165" s="443">
        <v>9500.0300000000007</v>
      </c>
      <c r="F1165" s="298" t="s">
        <v>4395</v>
      </c>
    </row>
    <row r="1166" spans="1:6" x14ac:dyDescent="0.3">
      <c r="A1166" s="295" t="s">
        <v>1684</v>
      </c>
      <c r="B1166" s="296" t="s">
        <v>1679</v>
      </c>
      <c r="C1166" s="297" t="s">
        <v>459</v>
      </c>
      <c r="D1166" s="443">
        <v>500.01</v>
      </c>
      <c r="E1166" s="443">
        <v>9500.0300000000007</v>
      </c>
      <c r="F1166" s="298" t="s">
        <v>4395</v>
      </c>
    </row>
    <row r="1167" spans="1:6" x14ac:dyDescent="0.3">
      <c r="A1167" s="295" t="s">
        <v>1685</v>
      </c>
      <c r="B1167" s="296" t="s">
        <v>1679</v>
      </c>
      <c r="C1167" s="297" t="s">
        <v>459</v>
      </c>
      <c r="D1167" s="443">
        <v>500.01</v>
      </c>
      <c r="E1167" s="443">
        <v>9500.0300000000007</v>
      </c>
      <c r="F1167" s="298" t="s">
        <v>4395</v>
      </c>
    </row>
    <row r="1168" spans="1:6" x14ac:dyDescent="0.3">
      <c r="A1168" s="295" t="s">
        <v>1686</v>
      </c>
      <c r="B1168" s="296" t="s">
        <v>1679</v>
      </c>
      <c r="C1168" s="297" t="s">
        <v>459</v>
      </c>
      <c r="D1168" s="443">
        <v>500.01</v>
      </c>
      <c r="E1168" s="443">
        <v>9500.0300000000007</v>
      </c>
      <c r="F1168" s="298" t="s">
        <v>4395</v>
      </c>
    </row>
    <row r="1169" spans="1:6" x14ac:dyDescent="0.3">
      <c r="A1169" s="295" t="s">
        <v>1687</v>
      </c>
      <c r="B1169" s="296" t="s">
        <v>1679</v>
      </c>
      <c r="C1169" s="297" t="s">
        <v>459</v>
      </c>
      <c r="D1169" s="443">
        <v>500.01</v>
      </c>
      <c r="E1169" s="443">
        <v>9500.0300000000007</v>
      </c>
      <c r="F1169" s="298" t="s">
        <v>4395</v>
      </c>
    </row>
    <row r="1170" spans="1:6" x14ac:dyDescent="0.3">
      <c r="A1170" s="295" t="s">
        <v>1688</v>
      </c>
      <c r="B1170" s="296" t="s">
        <v>1679</v>
      </c>
      <c r="C1170" s="297" t="s">
        <v>459</v>
      </c>
      <c r="D1170" s="443">
        <v>500.01</v>
      </c>
      <c r="E1170" s="443">
        <v>9500.0300000000007</v>
      </c>
      <c r="F1170" s="298" t="s">
        <v>4395</v>
      </c>
    </row>
    <row r="1171" spans="1:6" x14ac:dyDescent="0.3">
      <c r="A1171" s="295" t="s">
        <v>1689</v>
      </c>
      <c r="B1171" s="296" t="s">
        <v>1679</v>
      </c>
      <c r="C1171" s="297" t="s">
        <v>459</v>
      </c>
      <c r="D1171" s="443">
        <v>500.01</v>
      </c>
      <c r="E1171" s="443">
        <v>9500.0300000000007</v>
      </c>
      <c r="F1171" s="298" t="s">
        <v>4395</v>
      </c>
    </row>
    <row r="1172" spans="1:6" x14ac:dyDescent="0.3">
      <c r="A1172" s="295" t="s">
        <v>1690</v>
      </c>
      <c r="B1172" s="296" t="s">
        <v>1691</v>
      </c>
      <c r="C1172" s="297" t="s">
        <v>459</v>
      </c>
      <c r="D1172" s="443">
        <v>489.99</v>
      </c>
      <c r="E1172" s="443">
        <v>6206.6399999999994</v>
      </c>
      <c r="F1172" s="298" t="s">
        <v>4395</v>
      </c>
    </row>
    <row r="1173" spans="1:6" x14ac:dyDescent="0.3">
      <c r="A1173" s="295" t="s">
        <v>1692</v>
      </c>
      <c r="B1173" s="296" t="s">
        <v>1691</v>
      </c>
      <c r="C1173" s="297" t="s">
        <v>459</v>
      </c>
      <c r="D1173" s="443">
        <v>730.26</v>
      </c>
      <c r="E1173" s="443">
        <v>9249.86</v>
      </c>
      <c r="F1173" s="298" t="s">
        <v>4395</v>
      </c>
    </row>
    <row r="1174" spans="1:6" x14ac:dyDescent="0.3">
      <c r="A1174" s="295" t="s">
        <v>1693</v>
      </c>
      <c r="B1174" s="296" t="s">
        <v>1691</v>
      </c>
      <c r="C1174" s="297" t="s">
        <v>459</v>
      </c>
      <c r="D1174" s="443">
        <v>730.26</v>
      </c>
      <c r="E1174" s="443">
        <v>9249.86</v>
      </c>
      <c r="F1174" s="298" t="s">
        <v>4395</v>
      </c>
    </row>
    <row r="1175" spans="1:6" x14ac:dyDescent="0.3">
      <c r="A1175" s="295" t="s">
        <v>1694</v>
      </c>
      <c r="B1175" s="296" t="s">
        <v>1691</v>
      </c>
      <c r="C1175" s="297" t="s">
        <v>459</v>
      </c>
      <c r="D1175" s="443">
        <v>1216.26</v>
      </c>
      <c r="E1175" s="443">
        <v>23108.779999999984</v>
      </c>
      <c r="F1175" s="298" t="s">
        <v>4395</v>
      </c>
    </row>
    <row r="1176" spans="1:6" x14ac:dyDescent="0.3">
      <c r="A1176" s="295" t="s">
        <v>1695</v>
      </c>
      <c r="B1176" s="296" t="s">
        <v>1691</v>
      </c>
      <c r="C1176" s="297" t="s">
        <v>459</v>
      </c>
      <c r="D1176" s="443">
        <v>105.63</v>
      </c>
      <c r="E1176" s="443">
        <v>1584.3900000000003</v>
      </c>
      <c r="F1176" s="298" t="s">
        <v>4395</v>
      </c>
    </row>
    <row r="1177" spans="1:6" x14ac:dyDescent="0.3">
      <c r="A1177" s="295" t="s">
        <v>1696</v>
      </c>
      <c r="B1177" s="296" t="s">
        <v>1691</v>
      </c>
      <c r="C1177" s="297" t="s">
        <v>459</v>
      </c>
      <c r="D1177" s="443">
        <v>201</v>
      </c>
      <c r="E1177" s="443">
        <v>2613</v>
      </c>
      <c r="F1177" s="298" t="s">
        <v>4395</v>
      </c>
    </row>
    <row r="1178" spans="1:6" x14ac:dyDescent="0.3">
      <c r="A1178" s="295" t="s">
        <v>1697</v>
      </c>
      <c r="B1178" s="296" t="s">
        <v>1691</v>
      </c>
      <c r="C1178" s="297" t="s">
        <v>459</v>
      </c>
      <c r="D1178" s="443">
        <v>195.27</v>
      </c>
      <c r="E1178" s="443">
        <v>1171.6600000000001</v>
      </c>
      <c r="F1178" s="298" t="s">
        <v>4395</v>
      </c>
    </row>
    <row r="1179" spans="1:6" x14ac:dyDescent="0.3">
      <c r="A1179" s="295" t="s">
        <v>1698</v>
      </c>
      <c r="B1179" s="296" t="s">
        <v>1691</v>
      </c>
      <c r="C1179" s="297" t="s">
        <v>459</v>
      </c>
      <c r="D1179" s="443">
        <v>628.74</v>
      </c>
      <c r="E1179" s="443">
        <v>10059.969999999999</v>
      </c>
      <c r="F1179" s="298" t="s">
        <v>4395</v>
      </c>
    </row>
    <row r="1180" spans="1:6" x14ac:dyDescent="0.3">
      <c r="A1180" s="295" t="s">
        <v>1699</v>
      </c>
      <c r="B1180" s="296" t="s">
        <v>1691</v>
      </c>
      <c r="C1180" s="297" t="s">
        <v>459</v>
      </c>
      <c r="D1180" s="443">
        <v>628.74</v>
      </c>
      <c r="E1180" s="443">
        <v>10059.969999999999</v>
      </c>
      <c r="F1180" s="298" t="s">
        <v>4395</v>
      </c>
    </row>
    <row r="1181" spans="1:6" x14ac:dyDescent="0.3">
      <c r="A1181" s="295" t="s">
        <v>1700</v>
      </c>
      <c r="B1181" s="296" t="s">
        <v>1691</v>
      </c>
      <c r="C1181" s="297" t="s">
        <v>459</v>
      </c>
      <c r="D1181" s="443">
        <v>155.28</v>
      </c>
      <c r="E1181" s="443">
        <v>2484.3300000000017</v>
      </c>
      <c r="F1181" s="298" t="s">
        <v>4395</v>
      </c>
    </row>
    <row r="1182" spans="1:6" x14ac:dyDescent="0.3">
      <c r="A1182" s="295" t="s">
        <v>1701</v>
      </c>
      <c r="B1182" s="296" t="s">
        <v>1691</v>
      </c>
      <c r="C1182" s="297" t="s">
        <v>459</v>
      </c>
      <c r="D1182" s="443">
        <v>1164.99</v>
      </c>
      <c r="E1182" s="443">
        <v>18639.970000000008</v>
      </c>
      <c r="F1182" s="298" t="s">
        <v>4395</v>
      </c>
    </row>
    <row r="1183" spans="1:6" x14ac:dyDescent="0.3">
      <c r="A1183" s="295" t="s">
        <v>1702</v>
      </c>
      <c r="B1183" s="296" t="s">
        <v>1691</v>
      </c>
      <c r="C1183" s="297" t="s">
        <v>459</v>
      </c>
      <c r="D1183" s="443">
        <v>1252.3499999999999</v>
      </c>
      <c r="E1183" s="443">
        <v>23794.810000000005</v>
      </c>
      <c r="F1183" s="298" t="s">
        <v>4395</v>
      </c>
    </row>
    <row r="1184" spans="1:6" x14ac:dyDescent="0.3">
      <c r="A1184" s="295" t="s">
        <v>1703</v>
      </c>
      <c r="B1184" s="296" t="s">
        <v>1691</v>
      </c>
      <c r="C1184" s="297" t="s">
        <v>459</v>
      </c>
      <c r="D1184" s="443">
        <v>122.69999999999999</v>
      </c>
      <c r="E1184" s="443">
        <v>777.12999999999977</v>
      </c>
      <c r="F1184" s="298" t="s">
        <v>4395</v>
      </c>
    </row>
    <row r="1185" spans="1:6" x14ac:dyDescent="0.3">
      <c r="A1185" s="295" t="s">
        <v>1704</v>
      </c>
      <c r="B1185" s="296" t="s">
        <v>1691</v>
      </c>
      <c r="C1185" s="297" t="s">
        <v>459</v>
      </c>
      <c r="D1185" s="443">
        <v>108.06</v>
      </c>
      <c r="E1185" s="443">
        <v>1548.85</v>
      </c>
      <c r="F1185" s="298" t="s">
        <v>4395</v>
      </c>
    </row>
    <row r="1186" spans="1:6" x14ac:dyDescent="0.3">
      <c r="A1186" s="295" t="s">
        <v>1705</v>
      </c>
      <c r="B1186" s="295" t="s">
        <v>1706</v>
      </c>
      <c r="C1186" s="297" t="s">
        <v>459</v>
      </c>
      <c r="D1186" s="443">
        <v>3999.99</v>
      </c>
      <c r="E1186" s="443">
        <v>75999.970000000016</v>
      </c>
      <c r="F1186" s="298" t="s">
        <v>4395</v>
      </c>
    </row>
    <row r="1187" spans="1:6" x14ac:dyDescent="0.3">
      <c r="A1187" s="295" t="s">
        <v>1707</v>
      </c>
      <c r="B1187" s="295" t="s">
        <v>1706</v>
      </c>
      <c r="C1187" s="297" t="s">
        <v>459</v>
      </c>
      <c r="D1187" s="443">
        <v>2247.5099999999998</v>
      </c>
      <c r="E1187" s="443">
        <v>42702.529999999984</v>
      </c>
      <c r="F1187" s="298" t="s">
        <v>4395</v>
      </c>
    </row>
    <row r="1188" spans="1:6" x14ac:dyDescent="0.3">
      <c r="A1188" s="295" t="s">
        <v>1708</v>
      </c>
      <c r="B1188" s="295" t="s">
        <v>1706</v>
      </c>
      <c r="C1188" s="297" t="s">
        <v>459</v>
      </c>
      <c r="D1188" s="443">
        <v>1500</v>
      </c>
      <c r="E1188" s="443">
        <v>28500</v>
      </c>
      <c r="F1188" s="298" t="s">
        <v>4395</v>
      </c>
    </row>
    <row r="1189" spans="1:6" x14ac:dyDescent="0.3">
      <c r="A1189" s="295" t="s">
        <v>1709</v>
      </c>
      <c r="B1189" s="295" t="s">
        <v>1706</v>
      </c>
      <c r="C1189" s="297" t="s">
        <v>459</v>
      </c>
      <c r="D1189" s="443">
        <v>900</v>
      </c>
      <c r="E1189" s="443">
        <v>17100</v>
      </c>
      <c r="F1189" s="298" t="s">
        <v>4395</v>
      </c>
    </row>
    <row r="1190" spans="1:6" x14ac:dyDescent="0.3">
      <c r="A1190" s="295" t="s">
        <v>1710</v>
      </c>
      <c r="B1190" s="295" t="s">
        <v>1706</v>
      </c>
      <c r="C1190" s="297" t="s">
        <v>459</v>
      </c>
      <c r="D1190" s="443">
        <v>3962.49</v>
      </c>
      <c r="E1190" s="443">
        <v>48870.800000000017</v>
      </c>
      <c r="F1190" s="298" t="s">
        <v>4395</v>
      </c>
    </row>
    <row r="1191" spans="1:6" x14ac:dyDescent="0.3">
      <c r="A1191" s="295" t="s">
        <v>1711</v>
      </c>
      <c r="B1191" s="295" t="s">
        <v>1706</v>
      </c>
      <c r="C1191" s="297" t="s">
        <v>459</v>
      </c>
      <c r="D1191" s="443">
        <v>560.09999999999991</v>
      </c>
      <c r="E1191" s="443">
        <v>10641.830000000007</v>
      </c>
      <c r="F1191" s="298" t="s">
        <v>4395</v>
      </c>
    </row>
    <row r="1192" spans="1:6" x14ac:dyDescent="0.3">
      <c r="A1192" s="295" t="s">
        <v>1712</v>
      </c>
      <c r="B1192" s="295" t="s">
        <v>1713</v>
      </c>
      <c r="C1192" s="297" t="s">
        <v>459</v>
      </c>
      <c r="D1192" s="443">
        <v>1500</v>
      </c>
      <c r="E1192" s="443">
        <v>28500</v>
      </c>
      <c r="F1192" s="298" t="s">
        <v>4395</v>
      </c>
    </row>
    <row r="1193" spans="1:6" x14ac:dyDescent="0.3">
      <c r="A1193" s="295" t="s">
        <v>1714</v>
      </c>
      <c r="B1193" s="295" t="s">
        <v>1713</v>
      </c>
      <c r="C1193" s="297" t="s">
        <v>459</v>
      </c>
      <c r="D1193" s="443">
        <v>27.509999999999998</v>
      </c>
      <c r="E1193" s="443">
        <v>531.70000000000005</v>
      </c>
      <c r="F1193" s="298" t="s">
        <v>4395</v>
      </c>
    </row>
    <row r="1194" spans="1:6" x14ac:dyDescent="0.3">
      <c r="A1194" s="295" t="s">
        <v>1715</v>
      </c>
      <c r="B1194" s="295" t="s">
        <v>1713</v>
      </c>
      <c r="C1194" s="297" t="s">
        <v>459</v>
      </c>
      <c r="D1194" s="443">
        <v>27.509999999999998</v>
      </c>
      <c r="E1194" s="443">
        <v>531.70000000000005</v>
      </c>
      <c r="F1194" s="298" t="s">
        <v>4395</v>
      </c>
    </row>
    <row r="1195" spans="1:6" x14ac:dyDescent="0.3">
      <c r="A1195" s="295" t="s">
        <v>1716</v>
      </c>
      <c r="B1195" s="295" t="s">
        <v>1713</v>
      </c>
      <c r="C1195" s="297" t="s">
        <v>459</v>
      </c>
      <c r="D1195" s="443">
        <v>27.509999999999998</v>
      </c>
      <c r="E1195" s="443">
        <v>531.70000000000005</v>
      </c>
      <c r="F1195" s="298" t="s">
        <v>4395</v>
      </c>
    </row>
    <row r="1196" spans="1:6" x14ac:dyDescent="0.3">
      <c r="A1196" s="295" t="s">
        <v>1717</v>
      </c>
      <c r="B1196" s="295" t="s">
        <v>1713</v>
      </c>
      <c r="C1196" s="297" t="s">
        <v>459</v>
      </c>
      <c r="D1196" s="443">
        <v>27.509999999999998</v>
      </c>
      <c r="E1196" s="443">
        <v>531.70000000000005</v>
      </c>
      <c r="F1196" s="298" t="s">
        <v>4395</v>
      </c>
    </row>
    <row r="1197" spans="1:6" x14ac:dyDescent="0.3">
      <c r="A1197" s="295" t="s">
        <v>1718</v>
      </c>
      <c r="B1197" s="295" t="s">
        <v>1713</v>
      </c>
      <c r="C1197" s="297" t="s">
        <v>459</v>
      </c>
      <c r="D1197" s="443">
        <v>27.509999999999998</v>
      </c>
      <c r="E1197" s="443">
        <v>531.70000000000005</v>
      </c>
      <c r="F1197" s="298" t="s">
        <v>4395</v>
      </c>
    </row>
    <row r="1198" spans="1:6" x14ac:dyDescent="0.3">
      <c r="A1198" s="295" t="s">
        <v>1719</v>
      </c>
      <c r="B1198" s="295" t="s">
        <v>1713</v>
      </c>
      <c r="C1198" s="297" t="s">
        <v>459</v>
      </c>
      <c r="D1198" s="443">
        <v>27.509999999999998</v>
      </c>
      <c r="E1198" s="443">
        <v>531.70000000000005</v>
      </c>
      <c r="F1198" s="298" t="s">
        <v>4395</v>
      </c>
    </row>
    <row r="1199" spans="1:6" x14ac:dyDescent="0.3">
      <c r="A1199" s="295" t="s">
        <v>1720</v>
      </c>
      <c r="B1199" s="295" t="s">
        <v>1713</v>
      </c>
      <c r="C1199" s="297" t="s">
        <v>459</v>
      </c>
      <c r="D1199" s="443">
        <v>27.509999999999998</v>
      </c>
      <c r="E1199" s="443">
        <v>531.70000000000005</v>
      </c>
      <c r="F1199" s="298" t="s">
        <v>4395</v>
      </c>
    </row>
    <row r="1200" spans="1:6" x14ac:dyDescent="0.3">
      <c r="A1200" s="295" t="s">
        <v>1721</v>
      </c>
      <c r="B1200" s="295" t="s">
        <v>1713</v>
      </c>
      <c r="C1200" s="297" t="s">
        <v>459</v>
      </c>
      <c r="D1200" s="443">
        <v>27.509999999999998</v>
      </c>
      <c r="E1200" s="443">
        <v>531.70000000000005</v>
      </c>
      <c r="F1200" s="298" t="s">
        <v>4395</v>
      </c>
    </row>
    <row r="1201" spans="1:6" x14ac:dyDescent="0.3">
      <c r="A1201" s="295" t="s">
        <v>1722</v>
      </c>
      <c r="B1201" s="295" t="s">
        <v>1713</v>
      </c>
      <c r="C1201" s="297" t="s">
        <v>459</v>
      </c>
      <c r="D1201" s="443">
        <v>27.509999999999998</v>
      </c>
      <c r="E1201" s="443">
        <v>531.70000000000005</v>
      </c>
      <c r="F1201" s="298" t="s">
        <v>4395</v>
      </c>
    </row>
    <row r="1202" spans="1:6" x14ac:dyDescent="0.3">
      <c r="A1202" s="295" t="s">
        <v>1723</v>
      </c>
      <c r="B1202" s="295" t="s">
        <v>1713</v>
      </c>
      <c r="C1202" s="297" t="s">
        <v>459</v>
      </c>
      <c r="D1202" s="443">
        <v>27.509999999999998</v>
      </c>
      <c r="E1202" s="443">
        <v>531.70000000000005</v>
      </c>
      <c r="F1202" s="298" t="s">
        <v>4395</v>
      </c>
    </row>
    <row r="1203" spans="1:6" x14ac:dyDescent="0.3">
      <c r="A1203" s="295" t="s">
        <v>1724</v>
      </c>
      <c r="B1203" s="295" t="s">
        <v>1713</v>
      </c>
      <c r="C1203" s="297" t="s">
        <v>459</v>
      </c>
      <c r="D1203" s="443">
        <v>484.26</v>
      </c>
      <c r="E1203" s="443">
        <v>9200.7800000000007</v>
      </c>
      <c r="F1203" s="298" t="s">
        <v>4395</v>
      </c>
    </row>
    <row r="1204" spans="1:6" x14ac:dyDescent="0.3">
      <c r="A1204" s="295" t="s">
        <v>1725</v>
      </c>
      <c r="B1204" s="295" t="s">
        <v>1713</v>
      </c>
      <c r="C1204" s="297" t="s">
        <v>459</v>
      </c>
      <c r="D1204" s="443">
        <v>27.509999999999998</v>
      </c>
      <c r="E1204" s="443">
        <v>531.70000000000005</v>
      </c>
      <c r="F1204" s="298" t="s">
        <v>4395</v>
      </c>
    </row>
    <row r="1205" spans="1:6" x14ac:dyDescent="0.3">
      <c r="A1205" s="295" t="s">
        <v>1726</v>
      </c>
      <c r="B1205" s="295" t="s">
        <v>1713</v>
      </c>
      <c r="C1205" s="297" t="s">
        <v>459</v>
      </c>
      <c r="D1205" s="443">
        <v>27.509999999999998</v>
      </c>
      <c r="E1205" s="443">
        <v>531.70000000000005</v>
      </c>
      <c r="F1205" s="298" t="s">
        <v>4395</v>
      </c>
    </row>
    <row r="1206" spans="1:6" x14ac:dyDescent="0.3">
      <c r="A1206" s="295" t="s">
        <v>1727</v>
      </c>
      <c r="B1206" s="295" t="s">
        <v>1713</v>
      </c>
      <c r="C1206" s="297" t="s">
        <v>459</v>
      </c>
      <c r="D1206" s="443">
        <v>27.509999999999998</v>
      </c>
      <c r="E1206" s="443">
        <v>531.70000000000005</v>
      </c>
      <c r="F1206" s="298" t="s">
        <v>4395</v>
      </c>
    </row>
    <row r="1207" spans="1:6" x14ac:dyDescent="0.3">
      <c r="A1207" s="295" t="s">
        <v>1728</v>
      </c>
      <c r="B1207" s="295" t="s">
        <v>1713</v>
      </c>
      <c r="C1207" s="297" t="s">
        <v>459</v>
      </c>
      <c r="D1207" s="443">
        <v>27.509999999999998</v>
      </c>
      <c r="E1207" s="443">
        <v>531.70000000000005</v>
      </c>
      <c r="F1207" s="298" t="s">
        <v>4395</v>
      </c>
    </row>
    <row r="1208" spans="1:6" x14ac:dyDescent="0.3">
      <c r="A1208" s="295" t="s">
        <v>1729</v>
      </c>
      <c r="B1208" s="295" t="s">
        <v>1713</v>
      </c>
      <c r="C1208" s="297" t="s">
        <v>459</v>
      </c>
      <c r="D1208" s="443">
        <v>27.509999999999998</v>
      </c>
      <c r="E1208" s="443">
        <v>531.70000000000005</v>
      </c>
      <c r="F1208" s="298" t="s">
        <v>4395</v>
      </c>
    </row>
    <row r="1209" spans="1:6" x14ac:dyDescent="0.3">
      <c r="A1209" s="295" t="s">
        <v>1730</v>
      </c>
      <c r="B1209" s="295" t="s">
        <v>1713</v>
      </c>
      <c r="C1209" s="297" t="s">
        <v>459</v>
      </c>
      <c r="D1209" s="443">
        <v>27.509999999999998</v>
      </c>
      <c r="E1209" s="443">
        <v>531.70000000000005</v>
      </c>
      <c r="F1209" s="298" t="s">
        <v>4395</v>
      </c>
    </row>
    <row r="1210" spans="1:6" x14ac:dyDescent="0.3">
      <c r="A1210" s="295" t="s">
        <v>1731</v>
      </c>
      <c r="B1210" s="295" t="s">
        <v>1713</v>
      </c>
      <c r="C1210" s="297" t="s">
        <v>459</v>
      </c>
      <c r="D1210" s="443">
        <v>187.5</v>
      </c>
      <c r="E1210" s="443">
        <v>2312.5</v>
      </c>
      <c r="F1210" s="298" t="s">
        <v>4395</v>
      </c>
    </row>
    <row r="1211" spans="1:6" x14ac:dyDescent="0.3">
      <c r="A1211" s="295" t="s">
        <v>1732</v>
      </c>
      <c r="B1211" s="295" t="s">
        <v>1713</v>
      </c>
      <c r="C1211" s="297" t="s">
        <v>459</v>
      </c>
      <c r="D1211" s="443">
        <v>141.96</v>
      </c>
      <c r="E1211" s="443">
        <v>2697.0800000000013</v>
      </c>
      <c r="F1211" s="298" t="s">
        <v>4395</v>
      </c>
    </row>
    <row r="1212" spans="1:6" x14ac:dyDescent="0.3">
      <c r="A1212" s="295" t="s">
        <v>1733</v>
      </c>
      <c r="B1212" s="295" t="s">
        <v>1713</v>
      </c>
      <c r="C1212" s="297" t="s">
        <v>459</v>
      </c>
      <c r="D1212" s="443">
        <v>67.89</v>
      </c>
      <c r="E1212" s="443">
        <v>271.56</v>
      </c>
      <c r="F1212" s="298" t="s">
        <v>4395</v>
      </c>
    </row>
    <row r="1213" spans="1:6" x14ac:dyDescent="0.3">
      <c r="A1213" s="295" t="s">
        <v>1734</v>
      </c>
      <c r="B1213" s="295" t="s">
        <v>1713</v>
      </c>
      <c r="C1213" s="297" t="s">
        <v>459</v>
      </c>
      <c r="D1213" s="443">
        <v>1633.62</v>
      </c>
      <c r="E1213" s="443">
        <v>31038.790000000008</v>
      </c>
      <c r="F1213" s="298" t="s">
        <v>4395</v>
      </c>
    </row>
    <row r="1214" spans="1:6" x14ac:dyDescent="0.3">
      <c r="A1214" s="295" t="s">
        <v>1735</v>
      </c>
      <c r="B1214" s="295" t="s">
        <v>1713</v>
      </c>
      <c r="C1214" s="297" t="s">
        <v>459</v>
      </c>
      <c r="D1214" s="443">
        <v>543.66</v>
      </c>
      <c r="E1214" s="443">
        <v>10329.379999999994</v>
      </c>
      <c r="F1214" s="298" t="s">
        <v>4395</v>
      </c>
    </row>
    <row r="1215" spans="1:6" x14ac:dyDescent="0.3">
      <c r="A1215" s="295" t="s">
        <v>1736</v>
      </c>
      <c r="B1215" s="295" t="s">
        <v>1713</v>
      </c>
      <c r="C1215" s="297" t="s">
        <v>459</v>
      </c>
      <c r="D1215" s="443">
        <v>548.97</v>
      </c>
      <c r="E1215" s="443">
        <v>8783.3199999999979</v>
      </c>
      <c r="F1215" s="298" t="s">
        <v>4395</v>
      </c>
    </row>
    <row r="1216" spans="1:6" x14ac:dyDescent="0.3">
      <c r="A1216" s="295" t="s">
        <v>1737</v>
      </c>
      <c r="B1216" s="295" t="s">
        <v>1713</v>
      </c>
      <c r="C1216" s="297" t="s">
        <v>459</v>
      </c>
      <c r="D1216" s="443">
        <v>725.01</v>
      </c>
      <c r="E1216" s="443">
        <v>13775.03</v>
      </c>
      <c r="F1216" s="298" t="s">
        <v>4395</v>
      </c>
    </row>
    <row r="1217" spans="1:6" x14ac:dyDescent="0.3">
      <c r="A1217" s="295" t="s">
        <v>1738</v>
      </c>
      <c r="B1217" s="295" t="s">
        <v>1713</v>
      </c>
      <c r="C1217" s="297" t="s">
        <v>459</v>
      </c>
      <c r="D1217" s="443">
        <v>812.49</v>
      </c>
      <c r="E1217" s="443">
        <v>11374.97</v>
      </c>
      <c r="F1217" s="298" t="s">
        <v>4395</v>
      </c>
    </row>
    <row r="1218" spans="1:6" x14ac:dyDescent="0.3">
      <c r="A1218" s="295" t="s">
        <v>1739</v>
      </c>
      <c r="B1218" s="295" t="s">
        <v>1713</v>
      </c>
      <c r="C1218" s="297" t="s">
        <v>459</v>
      </c>
      <c r="D1218" s="443">
        <v>812.49</v>
      </c>
      <c r="E1218" s="443">
        <v>11374.97</v>
      </c>
      <c r="F1218" s="298" t="s">
        <v>4395</v>
      </c>
    </row>
    <row r="1219" spans="1:6" x14ac:dyDescent="0.3">
      <c r="A1219" s="295" t="s">
        <v>1740</v>
      </c>
      <c r="B1219" s="295" t="s">
        <v>1713</v>
      </c>
      <c r="C1219" s="297" t="s">
        <v>459</v>
      </c>
      <c r="D1219" s="443">
        <v>0</v>
      </c>
      <c r="E1219" s="443">
        <v>1196</v>
      </c>
      <c r="F1219" s="298" t="s">
        <v>510</v>
      </c>
    </row>
    <row r="1220" spans="1:6" x14ac:dyDescent="0.3">
      <c r="A1220" s="295" t="s">
        <v>1741</v>
      </c>
      <c r="B1220" s="295" t="s">
        <v>1713</v>
      </c>
      <c r="C1220" s="297" t="s">
        <v>459</v>
      </c>
      <c r="D1220" s="443">
        <v>615.99</v>
      </c>
      <c r="E1220" s="443">
        <v>8623.9699999999993</v>
      </c>
      <c r="F1220" s="298" t="s">
        <v>4395</v>
      </c>
    </row>
    <row r="1221" spans="1:6" x14ac:dyDescent="0.3">
      <c r="A1221" s="295" t="s">
        <v>1742</v>
      </c>
      <c r="B1221" s="295" t="s">
        <v>1713</v>
      </c>
      <c r="C1221" s="297" t="s">
        <v>459</v>
      </c>
      <c r="D1221" s="443">
        <v>960.72</v>
      </c>
      <c r="E1221" s="443">
        <v>18253.590000000007</v>
      </c>
      <c r="F1221" s="298" t="s">
        <v>4395</v>
      </c>
    </row>
    <row r="1222" spans="1:6" x14ac:dyDescent="0.3">
      <c r="A1222" s="295" t="s">
        <v>1743</v>
      </c>
      <c r="B1222" s="295" t="s">
        <v>1713</v>
      </c>
      <c r="C1222" s="297" t="s">
        <v>459</v>
      </c>
      <c r="D1222" s="443">
        <v>960.72</v>
      </c>
      <c r="E1222" s="443">
        <v>18253.590000000007</v>
      </c>
      <c r="F1222" s="298" t="s">
        <v>4395</v>
      </c>
    </row>
    <row r="1223" spans="1:6" x14ac:dyDescent="0.3">
      <c r="A1223" s="295" t="s">
        <v>1744</v>
      </c>
      <c r="B1223" s="295" t="s">
        <v>1713</v>
      </c>
      <c r="C1223" s="297" t="s">
        <v>459</v>
      </c>
      <c r="D1223" s="443">
        <v>150</v>
      </c>
      <c r="E1223" s="443">
        <v>2850</v>
      </c>
      <c r="F1223" s="298" t="s">
        <v>4395</v>
      </c>
    </row>
    <row r="1224" spans="1:6" x14ac:dyDescent="0.3">
      <c r="A1224" s="295" t="s">
        <v>1745</v>
      </c>
      <c r="B1224" s="295" t="s">
        <v>1713</v>
      </c>
      <c r="C1224" s="297" t="s">
        <v>459</v>
      </c>
      <c r="D1224" s="443">
        <v>412.5</v>
      </c>
      <c r="E1224" s="443">
        <v>5637.5</v>
      </c>
      <c r="F1224" s="298" t="s">
        <v>4395</v>
      </c>
    </row>
    <row r="1225" spans="1:6" x14ac:dyDescent="0.3">
      <c r="A1225" s="295" t="s">
        <v>1746</v>
      </c>
      <c r="B1225" s="295" t="s">
        <v>1713</v>
      </c>
      <c r="C1225" s="297" t="s">
        <v>459</v>
      </c>
      <c r="D1225" s="443">
        <v>35.01</v>
      </c>
      <c r="E1225" s="443">
        <v>676.69999999999959</v>
      </c>
      <c r="F1225" s="298" t="s">
        <v>4395</v>
      </c>
    </row>
    <row r="1226" spans="1:6" x14ac:dyDescent="0.3">
      <c r="A1226" s="295" t="s">
        <v>1747</v>
      </c>
      <c r="B1226" s="295" t="s">
        <v>1713</v>
      </c>
      <c r="C1226" s="297" t="s">
        <v>459</v>
      </c>
      <c r="D1226" s="443">
        <v>892.56</v>
      </c>
      <c r="E1226" s="443">
        <v>5355.340000000002</v>
      </c>
      <c r="F1226" s="298" t="s">
        <v>4395</v>
      </c>
    </row>
    <row r="1227" spans="1:6" x14ac:dyDescent="0.3">
      <c r="A1227" s="295" t="s">
        <v>1748</v>
      </c>
      <c r="B1227" s="295" t="s">
        <v>1713</v>
      </c>
      <c r="C1227" s="297" t="s">
        <v>459</v>
      </c>
      <c r="D1227" s="443">
        <v>740.64</v>
      </c>
      <c r="E1227" s="443">
        <v>14071.919999999993</v>
      </c>
      <c r="F1227" s="298" t="s">
        <v>4395</v>
      </c>
    </row>
    <row r="1228" spans="1:6" x14ac:dyDescent="0.3">
      <c r="A1228" s="295" t="s">
        <v>1749</v>
      </c>
      <c r="B1228" s="295" t="s">
        <v>1713</v>
      </c>
      <c r="C1228" s="297" t="s">
        <v>459</v>
      </c>
      <c r="D1228" s="443">
        <v>243.75</v>
      </c>
      <c r="E1228" s="443">
        <v>4631.25</v>
      </c>
      <c r="F1228" s="298" t="s">
        <v>4395</v>
      </c>
    </row>
    <row r="1229" spans="1:6" x14ac:dyDescent="0.3">
      <c r="A1229" s="295" t="s">
        <v>1750</v>
      </c>
      <c r="B1229" s="295" t="s">
        <v>1713</v>
      </c>
      <c r="C1229" s="297" t="s">
        <v>459</v>
      </c>
      <c r="D1229" s="443">
        <v>195</v>
      </c>
      <c r="E1229" s="443">
        <v>3705</v>
      </c>
      <c r="F1229" s="298" t="s">
        <v>4395</v>
      </c>
    </row>
    <row r="1230" spans="1:6" x14ac:dyDescent="0.3">
      <c r="A1230" s="295" t="s">
        <v>1751</v>
      </c>
      <c r="B1230" s="295" t="s">
        <v>1713</v>
      </c>
      <c r="C1230" s="297" t="s">
        <v>459</v>
      </c>
      <c r="D1230" s="443">
        <v>387.51</v>
      </c>
      <c r="E1230" s="443">
        <v>7362.5300000000007</v>
      </c>
      <c r="F1230" s="298" t="s">
        <v>4395</v>
      </c>
    </row>
    <row r="1231" spans="1:6" x14ac:dyDescent="0.3">
      <c r="A1231" s="295" t="s">
        <v>1752</v>
      </c>
      <c r="B1231" s="295" t="s">
        <v>1713</v>
      </c>
      <c r="C1231" s="297" t="s">
        <v>459</v>
      </c>
      <c r="D1231" s="443">
        <v>275.01</v>
      </c>
      <c r="E1231" s="443">
        <v>5225.0300000000007</v>
      </c>
      <c r="F1231" s="298" t="s">
        <v>4395</v>
      </c>
    </row>
    <row r="1232" spans="1:6" x14ac:dyDescent="0.3">
      <c r="A1232" s="295" t="s">
        <v>1753</v>
      </c>
      <c r="B1232" s="295" t="s">
        <v>1713</v>
      </c>
      <c r="C1232" s="297" t="s">
        <v>459</v>
      </c>
      <c r="D1232" s="443">
        <v>275.01</v>
      </c>
      <c r="E1232" s="443">
        <v>5225.0300000000007</v>
      </c>
      <c r="F1232" s="298" t="s">
        <v>4395</v>
      </c>
    </row>
    <row r="1233" spans="1:6" x14ac:dyDescent="0.3">
      <c r="A1233" s="295" t="s">
        <v>1754</v>
      </c>
      <c r="B1233" s="296" t="s">
        <v>1713</v>
      </c>
      <c r="C1233" s="297" t="s">
        <v>459</v>
      </c>
      <c r="D1233" s="443">
        <v>1749.9900000000002</v>
      </c>
      <c r="E1233" s="443">
        <v>33249.970000000016</v>
      </c>
      <c r="F1233" s="298" t="s">
        <v>4395</v>
      </c>
    </row>
    <row r="1234" spans="1:6" x14ac:dyDescent="0.3">
      <c r="A1234" s="295" t="s">
        <v>1755</v>
      </c>
      <c r="B1234" s="296" t="s">
        <v>1713</v>
      </c>
      <c r="C1234" s="297" t="s">
        <v>459</v>
      </c>
      <c r="D1234" s="443">
        <v>50.010000000000005</v>
      </c>
      <c r="E1234" s="443">
        <v>633.36999999999966</v>
      </c>
      <c r="F1234" s="298" t="s">
        <v>4395</v>
      </c>
    </row>
    <row r="1235" spans="1:6" x14ac:dyDescent="0.3">
      <c r="A1235" s="295" t="s">
        <v>1756</v>
      </c>
      <c r="B1235" s="296" t="s">
        <v>1713</v>
      </c>
      <c r="C1235" s="297" t="s">
        <v>459</v>
      </c>
      <c r="D1235" s="443">
        <v>35.01</v>
      </c>
      <c r="E1235" s="443">
        <v>676.69999999999959</v>
      </c>
      <c r="F1235" s="298" t="s">
        <v>4395</v>
      </c>
    </row>
    <row r="1236" spans="1:6" x14ac:dyDescent="0.3">
      <c r="A1236" s="295" t="s">
        <v>1757</v>
      </c>
      <c r="B1236" s="296" t="s">
        <v>1713</v>
      </c>
      <c r="C1236" s="297" t="s">
        <v>459</v>
      </c>
      <c r="D1236" s="443">
        <v>27.509999999999998</v>
      </c>
      <c r="E1236" s="443">
        <v>531.70000000000005</v>
      </c>
      <c r="F1236" s="298" t="s">
        <v>4395</v>
      </c>
    </row>
    <row r="1237" spans="1:6" x14ac:dyDescent="0.3">
      <c r="A1237" s="295" t="s">
        <v>1758</v>
      </c>
      <c r="B1237" s="296" t="s">
        <v>1713</v>
      </c>
      <c r="C1237" s="297" t="s">
        <v>459</v>
      </c>
      <c r="D1237" s="443">
        <v>27.509999999999998</v>
      </c>
      <c r="E1237" s="443">
        <v>531.70000000000005</v>
      </c>
      <c r="F1237" s="298" t="s">
        <v>4395</v>
      </c>
    </row>
    <row r="1238" spans="1:6" x14ac:dyDescent="0.3">
      <c r="A1238" s="295" t="s">
        <v>1759</v>
      </c>
      <c r="B1238" s="296" t="s">
        <v>1713</v>
      </c>
      <c r="C1238" s="297" t="s">
        <v>459</v>
      </c>
      <c r="D1238" s="443">
        <v>27.509999999999998</v>
      </c>
      <c r="E1238" s="443">
        <v>531.70000000000005</v>
      </c>
      <c r="F1238" s="298" t="s">
        <v>4395</v>
      </c>
    </row>
    <row r="1239" spans="1:6" x14ac:dyDescent="0.3">
      <c r="A1239" s="295" t="s">
        <v>1760</v>
      </c>
      <c r="B1239" s="296" t="s">
        <v>1713</v>
      </c>
      <c r="C1239" s="297" t="s">
        <v>459</v>
      </c>
      <c r="D1239" s="443">
        <v>27.509999999999998</v>
      </c>
      <c r="E1239" s="443">
        <v>531.70000000000005</v>
      </c>
      <c r="F1239" s="298" t="s">
        <v>4395</v>
      </c>
    </row>
    <row r="1240" spans="1:6" x14ac:dyDescent="0.3">
      <c r="A1240" s="295" t="s">
        <v>1761</v>
      </c>
      <c r="B1240" s="296" t="s">
        <v>1762</v>
      </c>
      <c r="C1240" s="297" t="s">
        <v>459</v>
      </c>
      <c r="D1240" s="443">
        <v>312.51</v>
      </c>
      <c r="E1240" s="443">
        <v>5937.5300000000007</v>
      </c>
      <c r="F1240" s="298" t="s">
        <v>510</v>
      </c>
    </row>
    <row r="1241" spans="1:6" x14ac:dyDescent="0.3">
      <c r="A1241" s="295" t="s">
        <v>1763</v>
      </c>
      <c r="B1241" s="296" t="s">
        <v>1762</v>
      </c>
      <c r="C1241" s="297" t="s">
        <v>459</v>
      </c>
      <c r="D1241" s="443">
        <v>182.19</v>
      </c>
      <c r="E1241" s="443">
        <v>3461.4</v>
      </c>
      <c r="F1241" s="298" t="s">
        <v>510</v>
      </c>
    </row>
    <row r="1242" spans="1:6" x14ac:dyDescent="0.3">
      <c r="A1242" s="295" t="s">
        <v>1764</v>
      </c>
      <c r="B1242" s="296" t="s">
        <v>1762</v>
      </c>
      <c r="C1242" s="297" t="s">
        <v>459</v>
      </c>
      <c r="D1242" s="443">
        <v>355.59000000000003</v>
      </c>
      <c r="E1242" s="443">
        <v>6756.4299999999976</v>
      </c>
      <c r="F1242" s="298" t="s">
        <v>4395</v>
      </c>
    </row>
    <row r="1243" spans="1:6" x14ac:dyDescent="0.3">
      <c r="A1243" s="295" t="s">
        <v>1765</v>
      </c>
      <c r="B1243" s="296" t="s">
        <v>1762</v>
      </c>
      <c r="C1243" s="297" t="s">
        <v>459</v>
      </c>
      <c r="D1243" s="443">
        <v>399.39</v>
      </c>
      <c r="E1243" s="443">
        <v>7588.2600000000011</v>
      </c>
      <c r="F1243" s="298" t="s">
        <v>510</v>
      </c>
    </row>
    <row r="1244" spans="1:6" x14ac:dyDescent="0.3">
      <c r="A1244" s="295" t="s">
        <v>1766</v>
      </c>
      <c r="B1244" s="296" t="s">
        <v>1762</v>
      </c>
      <c r="C1244" s="297" t="s">
        <v>459</v>
      </c>
      <c r="D1244" s="443">
        <v>170.01</v>
      </c>
      <c r="E1244" s="443">
        <v>3230.0300000000007</v>
      </c>
      <c r="F1244" s="298" t="s">
        <v>510</v>
      </c>
    </row>
    <row r="1245" spans="1:6" x14ac:dyDescent="0.3">
      <c r="A1245" s="295" t="s">
        <v>1767</v>
      </c>
      <c r="B1245" s="296" t="s">
        <v>1762</v>
      </c>
      <c r="C1245" s="297" t="s">
        <v>459</v>
      </c>
      <c r="D1245" s="443">
        <v>95.01</v>
      </c>
      <c r="E1245" s="443">
        <v>1836.7000000000007</v>
      </c>
      <c r="F1245" s="298" t="s">
        <v>4395</v>
      </c>
    </row>
    <row r="1246" spans="1:6" x14ac:dyDescent="0.3">
      <c r="A1246" s="295" t="s">
        <v>1768</v>
      </c>
      <c r="B1246" s="296" t="s">
        <v>1762</v>
      </c>
      <c r="C1246" s="297" t="s">
        <v>459</v>
      </c>
      <c r="D1246" s="443">
        <v>159.66</v>
      </c>
      <c r="E1246" s="443">
        <v>1969.0900000000001</v>
      </c>
      <c r="F1246" s="298" t="s">
        <v>510</v>
      </c>
    </row>
    <row r="1247" spans="1:6" x14ac:dyDescent="0.3">
      <c r="A1247" s="295" t="s">
        <v>1769</v>
      </c>
      <c r="B1247" s="296" t="s">
        <v>1762</v>
      </c>
      <c r="C1247" s="297" t="s">
        <v>459</v>
      </c>
      <c r="D1247" s="443">
        <v>159.66</v>
      </c>
      <c r="E1247" s="443">
        <v>1969.0900000000001</v>
      </c>
      <c r="F1247" s="298" t="s">
        <v>4395</v>
      </c>
    </row>
    <row r="1248" spans="1:6" x14ac:dyDescent="0.3">
      <c r="A1248" s="295" t="s">
        <v>1770</v>
      </c>
      <c r="B1248" s="296" t="s">
        <v>1762</v>
      </c>
      <c r="C1248" s="297" t="s">
        <v>459</v>
      </c>
      <c r="D1248" s="443">
        <v>362.49</v>
      </c>
      <c r="E1248" s="443">
        <v>6887.4699999999993</v>
      </c>
      <c r="F1248" s="298" t="s">
        <v>4395</v>
      </c>
    </row>
    <row r="1249" spans="1:6" x14ac:dyDescent="0.3">
      <c r="A1249" s="295" t="s">
        <v>1771</v>
      </c>
      <c r="B1249" s="296" t="s">
        <v>1762</v>
      </c>
      <c r="C1249" s="297" t="s">
        <v>459</v>
      </c>
      <c r="D1249" s="443">
        <v>312.51</v>
      </c>
      <c r="E1249" s="443">
        <v>5937.5300000000007</v>
      </c>
      <c r="F1249" s="298" t="s">
        <v>510</v>
      </c>
    </row>
    <row r="1250" spans="1:6" x14ac:dyDescent="0.3">
      <c r="A1250" s="295" t="s">
        <v>1772</v>
      </c>
      <c r="B1250" s="296" t="s">
        <v>1762</v>
      </c>
      <c r="C1250" s="297" t="s">
        <v>459</v>
      </c>
      <c r="D1250" s="443">
        <v>221.88</v>
      </c>
      <c r="E1250" s="443">
        <v>1996.8900000000003</v>
      </c>
      <c r="F1250" s="298" t="s">
        <v>4395</v>
      </c>
    </row>
    <row r="1251" spans="1:6" x14ac:dyDescent="0.3">
      <c r="A1251" s="295" t="s">
        <v>1773</v>
      </c>
      <c r="B1251" s="296" t="s">
        <v>1762</v>
      </c>
      <c r="C1251" s="297" t="s">
        <v>459</v>
      </c>
      <c r="D1251" s="443">
        <v>221.88</v>
      </c>
      <c r="E1251" s="443">
        <v>1996.8900000000003</v>
      </c>
      <c r="F1251" s="298" t="s">
        <v>4395</v>
      </c>
    </row>
    <row r="1252" spans="1:6" x14ac:dyDescent="0.3">
      <c r="A1252" s="295" t="s">
        <v>1774</v>
      </c>
      <c r="B1252" s="296" t="s">
        <v>1452</v>
      </c>
      <c r="C1252" s="297" t="s">
        <v>459</v>
      </c>
      <c r="D1252" s="443">
        <v>760.65000000000009</v>
      </c>
      <c r="E1252" s="443">
        <v>14452.349999999993</v>
      </c>
      <c r="F1252" s="298" t="s">
        <v>4395</v>
      </c>
    </row>
    <row r="1253" spans="1:6" x14ac:dyDescent="0.3">
      <c r="A1253" s="295" t="s">
        <v>1775</v>
      </c>
      <c r="B1253" s="296" t="s">
        <v>1452</v>
      </c>
      <c r="C1253" s="297" t="s">
        <v>459</v>
      </c>
      <c r="D1253" s="443">
        <v>658.38</v>
      </c>
      <c r="E1253" s="443">
        <v>12509.029999999992</v>
      </c>
      <c r="F1253" s="298" t="s">
        <v>4395</v>
      </c>
    </row>
    <row r="1254" spans="1:6" x14ac:dyDescent="0.3">
      <c r="A1254" s="295" t="s">
        <v>1776</v>
      </c>
      <c r="B1254" s="296" t="s">
        <v>1452</v>
      </c>
      <c r="C1254" s="297" t="s">
        <v>459</v>
      </c>
      <c r="D1254" s="443">
        <v>760.65000000000009</v>
      </c>
      <c r="E1254" s="443">
        <v>14452.349999999993</v>
      </c>
      <c r="F1254" s="298" t="s">
        <v>4395</v>
      </c>
    </row>
    <row r="1255" spans="1:6" x14ac:dyDescent="0.3">
      <c r="A1255" s="295" t="s">
        <v>1777</v>
      </c>
      <c r="B1255" s="296" t="s">
        <v>1452</v>
      </c>
      <c r="C1255" s="297" t="s">
        <v>459</v>
      </c>
      <c r="D1255" s="443">
        <v>760.65000000000009</v>
      </c>
      <c r="E1255" s="443">
        <v>14452.349999999993</v>
      </c>
      <c r="F1255" s="298" t="s">
        <v>4395</v>
      </c>
    </row>
    <row r="1256" spans="1:6" x14ac:dyDescent="0.3">
      <c r="A1256" s="295" t="s">
        <v>1778</v>
      </c>
      <c r="B1256" s="296" t="s">
        <v>1452</v>
      </c>
      <c r="C1256" s="297" t="s">
        <v>459</v>
      </c>
      <c r="D1256" s="443">
        <v>760.65000000000009</v>
      </c>
      <c r="E1256" s="443">
        <v>14452.349999999993</v>
      </c>
      <c r="F1256" s="298" t="s">
        <v>4395</v>
      </c>
    </row>
    <row r="1257" spans="1:6" x14ac:dyDescent="0.3">
      <c r="A1257" s="295" t="s">
        <v>1779</v>
      </c>
      <c r="B1257" s="296" t="s">
        <v>1452</v>
      </c>
      <c r="C1257" s="297" t="s">
        <v>459</v>
      </c>
      <c r="D1257" s="443">
        <v>760.65000000000009</v>
      </c>
      <c r="E1257" s="443">
        <v>14452.349999999993</v>
      </c>
      <c r="F1257" s="298" t="s">
        <v>4395</v>
      </c>
    </row>
    <row r="1258" spans="1:6" x14ac:dyDescent="0.3">
      <c r="A1258" s="295" t="s">
        <v>1780</v>
      </c>
      <c r="B1258" s="296" t="s">
        <v>1452</v>
      </c>
      <c r="C1258" s="297" t="s">
        <v>459</v>
      </c>
      <c r="D1258" s="443">
        <v>760.65000000000009</v>
      </c>
      <c r="E1258" s="443">
        <v>14452.349999999993</v>
      </c>
      <c r="F1258" s="298" t="s">
        <v>4395</v>
      </c>
    </row>
    <row r="1259" spans="1:6" x14ac:dyDescent="0.3">
      <c r="A1259" s="295" t="s">
        <v>1781</v>
      </c>
      <c r="B1259" s="296" t="s">
        <v>1452</v>
      </c>
      <c r="C1259" s="297" t="s">
        <v>459</v>
      </c>
      <c r="D1259" s="443">
        <v>760.65000000000009</v>
      </c>
      <c r="E1259" s="443">
        <v>14452.349999999993</v>
      </c>
      <c r="F1259" s="298" t="s">
        <v>4395</v>
      </c>
    </row>
    <row r="1260" spans="1:6" x14ac:dyDescent="0.3">
      <c r="A1260" s="295" t="s">
        <v>1782</v>
      </c>
      <c r="B1260" s="296" t="s">
        <v>1452</v>
      </c>
      <c r="C1260" s="297" t="s">
        <v>459</v>
      </c>
      <c r="D1260" s="443">
        <v>760.65000000000009</v>
      </c>
      <c r="E1260" s="443">
        <v>14452.349999999993</v>
      </c>
      <c r="F1260" s="298" t="s">
        <v>4395</v>
      </c>
    </row>
    <row r="1261" spans="1:6" x14ac:dyDescent="0.3">
      <c r="A1261" s="295" t="s">
        <v>1783</v>
      </c>
      <c r="B1261" s="296" t="s">
        <v>1452</v>
      </c>
      <c r="C1261" s="297" t="s">
        <v>459</v>
      </c>
      <c r="D1261" s="443">
        <v>760.65000000000009</v>
      </c>
      <c r="E1261" s="443">
        <v>14452.349999999993</v>
      </c>
      <c r="F1261" s="298" t="s">
        <v>4395</v>
      </c>
    </row>
    <row r="1262" spans="1:6" x14ac:dyDescent="0.3">
      <c r="A1262" s="295" t="s">
        <v>1784</v>
      </c>
      <c r="B1262" s="296" t="s">
        <v>1785</v>
      </c>
      <c r="C1262" s="297" t="s">
        <v>459</v>
      </c>
      <c r="D1262" s="443">
        <v>95.01</v>
      </c>
      <c r="E1262" s="443">
        <v>1836.7000000000007</v>
      </c>
      <c r="F1262" s="298" t="s">
        <v>4395</v>
      </c>
    </row>
    <row r="1263" spans="1:6" x14ac:dyDescent="0.3">
      <c r="A1263" s="295" t="s">
        <v>1786</v>
      </c>
      <c r="B1263" s="296" t="s">
        <v>1785</v>
      </c>
      <c r="C1263" s="297" t="s">
        <v>459</v>
      </c>
      <c r="D1263" s="443">
        <v>232.41</v>
      </c>
      <c r="E1263" s="443">
        <v>3563.7499999999982</v>
      </c>
      <c r="F1263" s="298" t="s">
        <v>4395</v>
      </c>
    </row>
    <row r="1264" spans="1:6" x14ac:dyDescent="0.3">
      <c r="A1264" s="295" t="s">
        <v>1787</v>
      </c>
      <c r="B1264" s="296" t="s">
        <v>1785</v>
      </c>
      <c r="C1264" s="297" t="s">
        <v>459</v>
      </c>
      <c r="D1264" s="443">
        <v>343.77</v>
      </c>
      <c r="E1264" s="443">
        <v>5271.2000000000016</v>
      </c>
      <c r="F1264" s="298" t="s">
        <v>4395</v>
      </c>
    </row>
    <row r="1265" spans="1:6" x14ac:dyDescent="0.3">
      <c r="A1265" s="295" t="s">
        <v>1788</v>
      </c>
      <c r="B1265" s="296" t="s">
        <v>1789</v>
      </c>
      <c r="C1265" s="297" t="s">
        <v>459</v>
      </c>
      <c r="D1265" s="443">
        <v>111.53999999999999</v>
      </c>
      <c r="E1265" s="443">
        <v>2119.1000000000004</v>
      </c>
      <c r="F1265" s="298" t="s">
        <v>4395</v>
      </c>
    </row>
    <row r="1266" spans="1:6" x14ac:dyDescent="0.3">
      <c r="A1266" s="295" t="s">
        <v>1790</v>
      </c>
      <c r="B1266" s="296" t="s">
        <v>1789</v>
      </c>
      <c r="C1266" s="297" t="s">
        <v>459</v>
      </c>
      <c r="D1266" s="443">
        <v>70.38</v>
      </c>
      <c r="E1266" s="443">
        <v>1337.1400000000003</v>
      </c>
      <c r="F1266" s="298" t="s">
        <v>4395</v>
      </c>
    </row>
    <row r="1267" spans="1:6" x14ac:dyDescent="0.3">
      <c r="A1267" s="295" t="s">
        <v>1791</v>
      </c>
      <c r="B1267" s="296" t="s">
        <v>1789</v>
      </c>
      <c r="C1267" s="297" t="s">
        <v>459</v>
      </c>
      <c r="D1267" s="443">
        <v>83.13</v>
      </c>
      <c r="E1267" s="443">
        <v>969.75000000000034</v>
      </c>
      <c r="F1267" s="298" t="s">
        <v>4395</v>
      </c>
    </row>
    <row r="1268" spans="1:6" x14ac:dyDescent="0.3">
      <c r="A1268" s="295" t="s">
        <v>1792</v>
      </c>
      <c r="B1268" s="296" t="s">
        <v>1793</v>
      </c>
      <c r="C1268" s="297" t="s">
        <v>459</v>
      </c>
      <c r="D1268" s="443">
        <v>2250</v>
      </c>
      <c r="E1268" s="443">
        <v>42750</v>
      </c>
      <c r="F1268" s="298" t="s">
        <v>4395</v>
      </c>
    </row>
    <row r="1269" spans="1:6" x14ac:dyDescent="0.3">
      <c r="A1269" s="295" t="s">
        <v>1794</v>
      </c>
      <c r="B1269" s="296" t="s">
        <v>1793</v>
      </c>
      <c r="C1269" s="297" t="s">
        <v>459</v>
      </c>
      <c r="D1269" s="443">
        <v>752.52</v>
      </c>
      <c r="E1269" s="443">
        <v>4515.130000000001</v>
      </c>
      <c r="F1269" s="298" t="s">
        <v>4395</v>
      </c>
    </row>
    <row r="1270" spans="1:6" x14ac:dyDescent="0.3">
      <c r="A1270" s="295" t="s">
        <v>1795</v>
      </c>
      <c r="B1270" s="296" t="s">
        <v>1793</v>
      </c>
      <c r="C1270" s="297" t="s">
        <v>459</v>
      </c>
      <c r="D1270" s="443">
        <v>88.41</v>
      </c>
      <c r="E1270" s="443">
        <v>1679.6500000000003</v>
      </c>
      <c r="F1270" s="298" t="s">
        <v>4395</v>
      </c>
    </row>
    <row r="1271" spans="1:6" x14ac:dyDescent="0.3">
      <c r="A1271" s="295" t="s">
        <v>1796</v>
      </c>
      <c r="B1271" s="296" t="s">
        <v>1793</v>
      </c>
      <c r="C1271" s="297" t="s">
        <v>459</v>
      </c>
      <c r="D1271" s="443">
        <v>106.68</v>
      </c>
      <c r="E1271" s="443">
        <v>2026.9399999999996</v>
      </c>
      <c r="F1271" s="298" t="s">
        <v>4395</v>
      </c>
    </row>
    <row r="1272" spans="1:6" x14ac:dyDescent="0.3">
      <c r="A1272" s="295" t="s">
        <v>1797</v>
      </c>
      <c r="B1272" s="296" t="s">
        <v>1798</v>
      </c>
      <c r="C1272" s="297" t="s">
        <v>459</v>
      </c>
      <c r="D1272" s="443">
        <v>52.14</v>
      </c>
      <c r="E1272" s="443">
        <v>764.55</v>
      </c>
      <c r="F1272" s="298" t="s">
        <v>4395</v>
      </c>
    </row>
    <row r="1273" spans="1:6" x14ac:dyDescent="0.3">
      <c r="A1273" s="295" t="s">
        <v>1799</v>
      </c>
      <c r="B1273" s="296" t="s">
        <v>1798</v>
      </c>
      <c r="C1273" s="297" t="s">
        <v>459</v>
      </c>
      <c r="D1273" s="443">
        <v>52.14</v>
      </c>
      <c r="E1273" s="443">
        <v>764.55</v>
      </c>
      <c r="F1273" s="298" t="s">
        <v>510</v>
      </c>
    </row>
    <row r="1274" spans="1:6" x14ac:dyDescent="0.3">
      <c r="A1274" s="295" t="s">
        <v>1800</v>
      </c>
      <c r="B1274" s="296" t="s">
        <v>1801</v>
      </c>
      <c r="C1274" s="297" t="s">
        <v>459</v>
      </c>
      <c r="D1274" s="443">
        <v>737.7</v>
      </c>
      <c r="E1274" s="443">
        <v>14016.299999999997</v>
      </c>
      <c r="F1274" s="298" t="s">
        <v>4395</v>
      </c>
    </row>
    <row r="1275" spans="1:6" x14ac:dyDescent="0.3">
      <c r="A1275" s="295" t="s">
        <v>1802</v>
      </c>
      <c r="B1275" s="296" t="s">
        <v>1801</v>
      </c>
      <c r="C1275" s="297" t="s">
        <v>459</v>
      </c>
      <c r="D1275" s="443">
        <v>86.64</v>
      </c>
      <c r="E1275" s="443">
        <v>1241.6800000000007</v>
      </c>
      <c r="F1275" s="298" t="s">
        <v>4395</v>
      </c>
    </row>
    <row r="1276" spans="1:6" x14ac:dyDescent="0.3">
      <c r="A1276" s="295" t="s">
        <v>1803</v>
      </c>
      <c r="B1276" s="296" t="s">
        <v>1801</v>
      </c>
      <c r="C1276" s="297" t="s">
        <v>459</v>
      </c>
      <c r="D1276" s="443">
        <v>0</v>
      </c>
      <c r="E1276" s="443">
        <v>21184.080000000002</v>
      </c>
      <c r="F1276" s="298" t="s">
        <v>4395</v>
      </c>
    </row>
    <row r="1277" spans="1:6" x14ac:dyDescent="0.3">
      <c r="A1277" s="295" t="s">
        <v>1804</v>
      </c>
      <c r="B1277" s="296" t="s">
        <v>1801</v>
      </c>
      <c r="C1277" s="297" t="s">
        <v>459</v>
      </c>
      <c r="D1277" s="443">
        <v>0</v>
      </c>
      <c r="E1277" s="443">
        <v>21184.080000000002</v>
      </c>
      <c r="F1277" s="298" t="s">
        <v>4395</v>
      </c>
    </row>
    <row r="1278" spans="1:6" x14ac:dyDescent="0.3">
      <c r="A1278" s="295" t="s">
        <v>1805</v>
      </c>
      <c r="B1278" s="296" t="s">
        <v>1801</v>
      </c>
      <c r="C1278" s="297" t="s">
        <v>459</v>
      </c>
      <c r="D1278" s="443">
        <v>124.17</v>
      </c>
      <c r="E1278" s="443">
        <v>2400.3999999999992</v>
      </c>
      <c r="F1278" s="298" t="s">
        <v>4395</v>
      </c>
    </row>
    <row r="1279" spans="1:6" x14ac:dyDescent="0.3">
      <c r="A1279" s="295" t="s">
        <v>1806</v>
      </c>
      <c r="B1279" s="296" t="s">
        <v>1801</v>
      </c>
      <c r="C1279" s="297" t="s">
        <v>459</v>
      </c>
      <c r="D1279" s="443">
        <v>800.01</v>
      </c>
      <c r="E1279" s="443">
        <v>15200.03</v>
      </c>
      <c r="F1279" s="298" t="s">
        <v>510</v>
      </c>
    </row>
    <row r="1280" spans="1:6" x14ac:dyDescent="0.3">
      <c r="A1280" s="295" t="s">
        <v>1807</v>
      </c>
      <c r="B1280" s="296" t="s">
        <v>1801</v>
      </c>
      <c r="C1280" s="297" t="s">
        <v>459</v>
      </c>
      <c r="D1280" s="443">
        <v>3449.5499999999997</v>
      </c>
      <c r="E1280" s="443">
        <v>33345.62999999999</v>
      </c>
      <c r="F1280" s="298" t="s">
        <v>4395</v>
      </c>
    </row>
    <row r="1281" spans="1:6" x14ac:dyDescent="0.3">
      <c r="A1281" s="295" t="s">
        <v>1808</v>
      </c>
      <c r="B1281" s="296" t="s">
        <v>1801</v>
      </c>
      <c r="C1281" s="297" t="s">
        <v>459</v>
      </c>
      <c r="D1281" s="443">
        <v>81.12</v>
      </c>
      <c r="E1281" s="443">
        <v>1216.7899999999997</v>
      </c>
      <c r="F1281" s="298" t="s">
        <v>4395</v>
      </c>
    </row>
    <row r="1282" spans="1:6" x14ac:dyDescent="0.3">
      <c r="A1282" s="295" t="s">
        <v>1809</v>
      </c>
      <c r="B1282" s="296" t="s">
        <v>1801</v>
      </c>
      <c r="C1282" s="297" t="s">
        <v>459</v>
      </c>
      <c r="D1282" s="443">
        <v>1374.99</v>
      </c>
      <c r="E1282" s="443">
        <v>26124.970000000016</v>
      </c>
      <c r="F1282" s="298" t="s">
        <v>4395</v>
      </c>
    </row>
    <row r="1283" spans="1:6" x14ac:dyDescent="0.3">
      <c r="A1283" s="295" t="s">
        <v>1810</v>
      </c>
      <c r="B1283" s="296" t="s">
        <v>1801</v>
      </c>
      <c r="C1283" s="297" t="s">
        <v>459</v>
      </c>
      <c r="D1283" s="443">
        <v>1374.99</v>
      </c>
      <c r="E1283" s="443">
        <v>26124.970000000016</v>
      </c>
      <c r="F1283" s="298" t="s">
        <v>4395</v>
      </c>
    </row>
    <row r="1284" spans="1:6" x14ac:dyDescent="0.3">
      <c r="A1284" s="295" t="s">
        <v>1811</v>
      </c>
      <c r="B1284" s="296" t="s">
        <v>1801</v>
      </c>
      <c r="C1284" s="297" t="s">
        <v>459</v>
      </c>
      <c r="D1284" s="443">
        <v>138</v>
      </c>
      <c r="E1284" s="443">
        <v>2116</v>
      </c>
      <c r="F1284" s="298" t="s">
        <v>4395</v>
      </c>
    </row>
    <row r="1285" spans="1:6" x14ac:dyDescent="0.3">
      <c r="A1285" s="295" t="s">
        <v>1812</v>
      </c>
      <c r="B1285" s="296" t="s">
        <v>1801</v>
      </c>
      <c r="C1285" s="297" t="s">
        <v>459</v>
      </c>
      <c r="D1285" s="443">
        <v>3492.51</v>
      </c>
      <c r="E1285" s="443">
        <v>66357.529999999984</v>
      </c>
      <c r="F1285" s="298" t="s">
        <v>4395</v>
      </c>
    </row>
    <row r="1286" spans="1:6" x14ac:dyDescent="0.3">
      <c r="A1286" s="295" t="s">
        <v>1813</v>
      </c>
      <c r="B1286" s="296" t="s">
        <v>1801</v>
      </c>
      <c r="C1286" s="297" t="s">
        <v>459</v>
      </c>
      <c r="D1286" s="443">
        <v>138</v>
      </c>
      <c r="E1286" s="443">
        <v>2116</v>
      </c>
      <c r="F1286" s="298" t="s">
        <v>510</v>
      </c>
    </row>
    <row r="1287" spans="1:6" x14ac:dyDescent="0.3">
      <c r="A1287" s="295" t="s">
        <v>1814</v>
      </c>
      <c r="B1287" s="296" t="s">
        <v>1801</v>
      </c>
      <c r="C1287" s="297" t="s">
        <v>459</v>
      </c>
      <c r="D1287" s="443">
        <v>1625.0099999999998</v>
      </c>
      <c r="E1287" s="443">
        <v>30875.029999999984</v>
      </c>
      <c r="F1287" s="298" t="s">
        <v>4395</v>
      </c>
    </row>
    <row r="1288" spans="1:6" x14ac:dyDescent="0.3">
      <c r="A1288" s="295" t="s">
        <v>1815</v>
      </c>
      <c r="B1288" s="296" t="s">
        <v>1801</v>
      </c>
      <c r="C1288" s="297" t="s">
        <v>459</v>
      </c>
      <c r="D1288" s="443">
        <v>553.91999999999996</v>
      </c>
      <c r="E1288" s="443">
        <v>8308.9200000000019</v>
      </c>
      <c r="F1288" s="298" t="s">
        <v>4395</v>
      </c>
    </row>
    <row r="1289" spans="1:6" x14ac:dyDescent="0.3">
      <c r="A1289" s="295" t="s">
        <v>1816</v>
      </c>
      <c r="B1289" s="296" t="s">
        <v>1801</v>
      </c>
      <c r="C1289" s="297" t="s">
        <v>459</v>
      </c>
      <c r="D1289" s="443">
        <v>94.679999999999993</v>
      </c>
      <c r="E1289" s="443">
        <v>1420.1799999999996</v>
      </c>
      <c r="F1289" s="298" t="s">
        <v>4395</v>
      </c>
    </row>
    <row r="1290" spans="1:6" x14ac:dyDescent="0.3">
      <c r="A1290" s="295" t="s">
        <v>1817</v>
      </c>
      <c r="B1290" s="296" t="s">
        <v>1801</v>
      </c>
      <c r="C1290" s="297" t="s">
        <v>459</v>
      </c>
      <c r="D1290" s="443">
        <v>2124.9900000000002</v>
      </c>
      <c r="E1290" s="443">
        <v>40374.970000000016</v>
      </c>
      <c r="F1290" s="298" t="s">
        <v>4395</v>
      </c>
    </row>
    <row r="1291" spans="1:6" x14ac:dyDescent="0.3">
      <c r="A1291" s="295" t="s">
        <v>1818</v>
      </c>
      <c r="B1291" s="296" t="s">
        <v>1801</v>
      </c>
      <c r="C1291" s="297" t="s">
        <v>459</v>
      </c>
      <c r="D1291" s="443">
        <v>62.67</v>
      </c>
      <c r="E1291" s="443">
        <v>1211.4600000000009</v>
      </c>
      <c r="F1291" s="298" t="s">
        <v>4395</v>
      </c>
    </row>
    <row r="1292" spans="1:6" x14ac:dyDescent="0.3">
      <c r="A1292" s="295" t="s">
        <v>1819</v>
      </c>
      <c r="B1292" s="296" t="s">
        <v>1801</v>
      </c>
      <c r="C1292" s="297" t="s">
        <v>459</v>
      </c>
      <c r="D1292" s="443">
        <v>79.56</v>
      </c>
      <c r="E1292" s="443">
        <v>1511.7799999999997</v>
      </c>
      <c r="F1292" s="298" t="s">
        <v>4395</v>
      </c>
    </row>
    <row r="1293" spans="1:6" x14ac:dyDescent="0.3">
      <c r="A1293" s="295" t="s">
        <v>1820</v>
      </c>
      <c r="B1293" s="296" t="s">
        <v>1801</v>
      </c>
      <c r="C1293" s="297" t="s">
        <v>459</v>
      </c>
      <c r="D1293" s="443">
        <v>136.19999999999999</v>
      </c>
      <c r="E1293" s="443">
        <v>681.00999999999988</v>
      </c>
      <c r="F1293" s="298" t="s">
        <v>4395</v>
      </c>
    </row>
    <row r="1294" spans="1:6" x14ac:dyDescent="0.3">
      <c r="A1294" s="295" t="s">
        <v>1821</v>
      </c>
      <c r="B1294" s="296" t="s">
        <v>1801</v>
      </c>
      <c r="C1294" s="297" t="s">
        <v>459</v>
      </c>
      <c r="D1294" s="443">
        <v>86.64</v>
      </c>
      <c r="E1294" s="443">
        <v>1646</v>
      </c>
      <c r="F1294" s="298" t="s">
        <v>4395</v>
      </c>
    </row>
    <row r="1295" spans="1:6" x14ac:dyDescent="0.3">
      <c r="A1295" s="295" t="s">
        <v>1822</v>
      </c>
      <c r="B1295" s="296" t="s">
        <v>1801</v>
      </c>
      <c r="C1295" s="297" t="s">
        <v>459</v>
      </c>
      <c r="D1295" s="443">
        <v>86.64</v>
      </c>
      <c r="E1295" s="443">
        <v>1241.6800000000007</v>
      </c>
      <c r="F1295" s="298" t="s">
        <v>4395</v>
      </c>
    </row>
    <row r="1296" spans="1:6" x14ac:dyDescent="0.3">
      <c r="A1296" s="295" t="s">
        <v>1823</v>
      </c>
      <c r="B1296" s="296" t="s">
        <v>1801</v>
      </c>
      <c r="C1296" s="297" t="s">
        <v>459</v>
      </c>
      <c r="D1296" s="443">
        <v>86.64</v>
      </c>
      <c r="E1296" s="443">
        <v>1241.6800000000007</v>
      </c>
      <c r="F1296" s="298" t="s">
        <v>4395</v>
      </c>
    </row>
    <row r="1297" spans="1:6" x14ac:dyDescent="0.3">
      <c r="A1297" s="295" t="s">
        <v>2872</v>
      </c>
      <c r="B1297" s="296" t="s">
        <v>3663</v>
      </c>
      <c r="C1297" s="297" t="s">
        <v>459</v>
      </c>
      <c r="D1297" s="443">
        <v>324.99</v>
      </c>
      <c r="E1297" s="443">
        <v>649.98</v>
      </c>
      <c r="F1297" s="298" t="s">
        <v>4395</v>
      </c>
    </row>
    <row r="1298" spans="1:6" x14ac:dyDescent="0.3">
      <c r="A1298" s="295" t="s">
        <v>2873</v>
      </c>
      <c r="B1298" s="296" t="s">
        <v>3663</v>
      </c>
      <c r="C1298" s="297" t="s">
        <v>459</v>
      </c>
      <c r="D1298" s="443">
        <v>324.99</v>
      </c>
      <c r="E1298" s="443">
        <v>649.98</v>
      </c>
      <c r="F1298" s="298" t="s">
        <v>4395</v>
      </c>
    </row>
    <row r="1299" spans="1:6" x14ac:dyDescent="0.3">
      <c r="A1299" s="295" t="s">
        <v>1824</v>
      </c>
      <c r="B1299" s="296" t="s">
        <v>1825</v>
      </c>
      <c r="C1299" s="297" t="s">
        <v>459</v>
      </c>
      <c r="D1299" s="443">
        <v>73.739999999999995</v>
      </c>
      <c r="E1299" s="443">
        <v>1401.2199999999993</v>
      </c>
      <c r="F1299" s="298" t="s">
        <v>4395</v>
      </c>
    </row>
    <row r="1300" spans="1:6" x14ac:dyDescent="0.3">
      <c r="A1300" s="295" t="s">
        <v>1826</v>
      </c>
      <c r="B1300" s="296" t="s">
        <v>1825</v>
      </c>
      <c r="C1300" s="297" t="s">
        <v>459</v>
      </c>
      <c r="D1300" s="443">
        <v>2319.9900000000002</v>
      </c>
      <c r="E1300" s="443">
        <v>44079.970000000016</v>
      </c>
      <c r="F1300" s="298" t="s">
        <v>4395</v>
      </c>
    </row>
    <row r="1301" spans="1:6" x14ac:dyDescent="0.3">
      <c r="A1301" s="295" t="s">
        <v>1827</v>
      </c>
      <c r="B1301" s="296" t="s">
        <v>1825</v>
      </c>
      <c r="C1301" s="297" t="s">
        <v>459</v>
      </c>
      <c r="D1301" s="443">
        <v>737.49</v>
      </c>
      <c r="E1301" s="443">
        <v>14012.47</v>
      </c>
      <c r="F1301" s="298" t="s">
        <v>4395</v>
      </c>
    </row>
    <row r="1302" spans="1:6" x14ac:dyDescent="0.3">
      <c r="A1302" s="295" t="s">
        <v>1828</v>
      </c>
      <c r="B1302" s="296" t="s">
        <v>1825</v>
      </c>
      <c r="C1302" s="297" t="s">
        <v>459</v>
      </c>
      <c r="D1302" s="443">
        <v>920.01</v>
      </c>
      <c r="E1302" s="443">
        <v>17480.029999999995</v>
      </c>
      <c r="F1302" s="298" t="s">
        <v>4395</v>
      </c>
    </row>
    <row r="1303" spans="1:6" x14ac:dyDescent="0.3">
      <c r="A1303" s="295" t="s">
        <v>1829</v>
      </c>
      <c r="B1303" s="296" t="s">
        <v>1825</v>
      </c>
      <c r="C1303" s="297" t="s">
        <v>459</v>
      </c>
      <c r="D1303" s="443">
        <v>73.23</v>
      </c>
      <c r="E1303" s="443">
        <v>854.30999999999972</v>
      </c>
      <c r="F1303" s="298" t="s">
        <v>4395</v>
      </c>
    </row>
    <row r="1304" spans="1:6" x14ac:dyDescent="0.3">
      <c r="A1304" s="295" t="s">
        <v>1830</v>
      </c>
      <c r="B1304" s="296" t="s">
        <v>1825</v>
      </c>
      <c r="C1304" s="297" t="s">
        <v>459</v>
      </c>
      <c r="D1304" s="443">
        <v>73.23</v>
      </c>
      <c r="E1304" s="443">
        <v>854.30999999999972</v>
      </c>
      <c r="F1304" s="298" t="s">
        <v>4395</v>
      </c>
    </row>
    <row r="1305" spans="1:6" x14ac:dyDescent="0.3">
      <c r="A1305" s="295" t="s">
        <v>1831</v>
      </c>
      <c r="B1305" s="296" t="s">
        <v>1825</v>
      </c>
      <c r="C1305" s="297" t="s">
        <v>459</v>
      </c>
      <c r="D1305" s="443">
        <v>73.23</v>
      </c>
      <c r="E1305" s="443">
        <v>854.30999999999972</v>
      </c>
      <c r="F1305" s="298" t="s">
        <v>4395</v>
      </c>
    </row>
    <row r="1306" spans="1:6" x14ac:dyDescent="0.3">
      <c r="A1306" s="295" t="s">
        <v>1832</v>
      </c>
      <c r="B1306" s="296" t="s">
        <v>1825</v>
      </c>
      <c r="C1306" s="297" t="s">
        <v>459</v>
      </c>
      <c r="D1306" s="443">
        <v>80.010000000000005</v>
      </c>
      <c r="E1306" s="443">
        <v>480.03000000000014</v>
      </c>
      <c r="F1306" s="298" t="s">
        <v>4395</v>
      </c>
    </row>
    <row r="1307" spans="1:6" x14ac:dyDescent="0.3">
      <c r="A1307" s="295" t="s">
        <v>1833</v>
      </c>
      <c r="B1307" s="296" t="s">
        <v>1825</v>
      </c>
      <c r="C1307" s="297" t="s">
        <v>459</v>
      </c>
      <c r="D1307" s="443">
        <v>80.010000000000005</v>
      </c>
      <c r="E1307" s="443">
        <v>480.03000000000014</v>
      </c>
      <c r="F1307" s="298" t="s">
        <v>4395</v>
      </c>
    </row>
    <row r="1308" spans="1:6" x14ac:dyDescent="0.3">
      <c r="A1308" s="295" t="s">
        <v>1834</v>
      </c>
      <c r="B1308" s="296" t="s">
        <v>1825</v>
      </c>
      <c r="C1308" s="297" t="s">
        <v>459</v>
      </c>
      <c r="D1308" s="443">
        <v>80.010000000000005</v>
      </c>
      <c r="E1308" s="443">
        <v>480.03000000000014</v>
      </c>
      <c r="F1308" s="298" t="s">
        <v>4395</v>
      </c>
    </row>
    <row r="1309" spans="1:6" x14ac:dyDescent="0.3">
      <c r="A1309" s="295" t="s">
        <v>1835</v>
      </c>
      <c r="B1309" s="296" t="s">
        <v>1825</v>
      </c>
      <c r="C1309" s="297" t="s">
        <v>459</v>
      </c>
      <c r="D1309" s="443">
        <v>138.75</v>
      </c>
      <c r="E1309" s="443">
        <v>2636.25</v>
      </c>
      <c r="F1309" s="298" t="s">
        <v>4395</v>
      </c>
    </row>
    <row r="1310" spans="1:6" x14ac:dyDescent="0.3">
      <c r="A1310" s="295" t="s">
        <v>1836</v>
      </c>
      <c r="B1310" s="296" t="s">
        <v>1825</v>
      </c>
      <c r="C1310" s="297" t="s">
        <v>459</v>
      </c>
      <c r="D1310" s="443">
        <v>73.739999999999995</v>
      </c>
      <c r="E1310" s="443">
        <v>1401.2199999999993</v>
      </c>
      <c r="F1310" s="298" t="s">
        <v>4395</v>
      </c>
    </row>
    <row r="1311" spans="1:6" x14ac:dyDescent="0.3">
      <c r="A1311" s="295" t="s">
        <v>1837</v>
      </c>
      <c r="B1311" s="296" t="s">
        <v>1825</v>
      </c>
      <c r="C1311" s="297" t="s">
        <v>459</v>
      </c>
      <c r="D1311" s="443">
        <v>54.989999999999995</v>
      </c>
      <c r="E1311" s="443">
        <v>1044.9700000000003</v>
      </c>
      <c r="F1311" s="298" t="s">
        <v>4395</v>
      </c>
    </row>
    <row r="1312" spans="1:6" x14ac:dyDescent="0.3">
      <c r="A1312" s="295" t="s">
        <v>1838</v>
      </c>
      <c r="B1312" s="296" t="s">
        <v>1825</v>
      </c>
      <c r="C1312" s="297" t="s">
        <v>459</v>
      </c>
      <c r="D1312" s="443">
        <v>500.01</v>
      </c>
      <c r="E1312" s="443">
        <v>9500.0300000000007</v>
      </c>
      <c r="F1312" s="298" t="s">
        <v>4395</v>
      </c>
    </row>
    <row r="1313" spans="1:6" x14ac:dyDescent="0.3">
      <c r="A1313" s="295" t="s">
        <v>1839</v>
      </c>
      <c r="B1313" s="296" t="s">
        <v>1825</v>
      </c>
      <c r="C1313" s="297" t="s">
        <v>459</v>
      </c>
      <c r="D1313" s="443">
        <v>391.14</v>
      </c>
      <c r="E1313" s="443">
        <v>4432.8000000000011</v>
      </c>
      <c r="F1313" s="298" t="s">
        <v>4395</v>
      </c>
    </row>
    <row r="1314" spans="1:6" x14ac:dyDescent="0.3">
      <c r="A1314" s="295" t="s">
        <v>1840</v>
      </c>
      <c r="B1314" s="296" t="s">
        <v>1825</v>
      </c>
      <c r="C1314" s="297" t="s">
        <v>459</v>
      </c>
      <c r="D1314" s="443">
        <v>69.989999999999995</v>
      </c>
      <c r="E1314" s="443">
        <v>1329.9699999999993</v>
      </c>
      <c r="F1314" s="298" t="s">
        <v>4395</v>
      </c>
    </row>
    <row r="1315" spans="1:6" x14ac:dyDescent="0.3">
      <c r="A1315" s="295" t="s">
        <v>1841</v>
      </c>
      <c r="B1315" s="296" t="s">
        <v>1825</v>
      </c>
      <c r="C1315" s="297" t="s">
        <v>459</v>
      </c>
      <c r="D1315" s="443">
        <v>69.989999999999995</v>
      </c>
      <c r="E1315" s="443">
        <v>1329.9699999999993</v>
      </c>
      <c r="F1315" s="298" t="s">
        <v>4395</v>
      </c>
    </row>
    <row r="1316" spans="1:6" x14ac:dyDescent="0.3">
      <c r="A1316" s="295" t="s">
        <v>1842</v>
      </c>
      <c r="B1316" s="296" t="s">
        <v>1825</v>
      </c>
      <c r="C1316" s="297" t="s">
        <v>459</v>
      </c>
      <c r="D1316" s="443">
        <v>699.99</v>
      </c>
      <c r="E1316" s="443">
        <v>13299.97</v>
      </c>
      <c r="F1316" s="298" t="s">
        <v>4395</v>
      </c>
    </row>
    <row r="1317" spans="1:6" x14ac:dyDescent="0.3">
      <c r="A1317" s="295" t="s">
        <v>1843</v>
      </c>
      <c r="B1317" s="296" t="s">
        <v>1825</v>
      </c>
      <c r="C1317" s="297" t="s">
        <v>459</v>
      </c>
      <c r="D1317" s="443">
        <v>30</v>
      </c>
      <c r="E1317" s="443">
        <v>570</v>
      </c>
      <c r="F1317" s="298" t="s">
        <v>4395</v>
      </c>
    </row>
    <row r="1318" spans="1:6" x14ac:dyDescent="0.3">
      <c r="A1318" s="295" t="s">
        <v>1844</v>
      </c>
      <c r="B1318" s="296" t="s">
        <v>1825</v>
      </c>
      <c r="C1318" s="297" t="s">
        <v>459</v>
      </c>
      <c r="D1318" s="443">
        <v>50.010000000000005</v>
      </c>
      <c r="E1318" s="443">
        <v>966.69999999999959</v>
      </c>
      <c r="F1318" s="298" t="s">
        <v>4395</v>
      </c>
    </row>
    <row r="1319" spans="1:6" x14ac:dyDescent="0.3">
      <c r="A1319" s="295" t="s">
        <v>1845</v>
      </c>
      <c r="B1319" s="296" t="s">
        <v>1825</v>
      </c>
      <c r="C1319" s="297" t="s">
        <v>459</v>
      </c>
      <c r="D1319" s="443">
        <v>0</v>
      </c>
      <c r="E1319" s="443">
        <v>120000</v>
      </c>
      <c r="F1319" s="298" t="s">
        <v>4395</v>
      </c>
    </row>
    <row r="1320" spans="1:6" x14ac:dyDescent="0.3">
      <c r="A1320" s="295" t="s">
        <v>1846</v>
      </c>
      <c r="B1320" s="296" t="s">
        <v>1825</v>
      </c>
      <c r="C1320" s="297" t="s">
        <v>459</v>
      </c>
      <c r="D1320" s="443">
        <v>0</v>
      </c>
      <c r="E1320" s="443">
        <v>180000</v>
      </c>
      <c r="F1320" s="298" t="s">
        <v>4395</v>
      </c>
    </row>
    <row r="1321" spans="1:6" x14ac:dyDescent="0.3">
      <c r="A1321" s="295" t="s">
        <v>1847</v>
      </c>
      <c r="B1321" s="296" t="s">
        <v>1825</v>
      </c>
      <c r="C1321" s="297" t="s">
        <v>459</v>
      </c>
      <c r="D1321" s="443">
        <v>60.63</v>
      </c>
      <c r="E1321" s="443">
        <v>1151.8900000000003</v>
      </c>
      <c r="F1321" s="298" t="s">
        <v>4395</v>
      </c>
    </row>
    <row r="1322" spans="1:6" x14ac:dyDescent="0.3">
      <c r="A1322" s="295" t="s">
        <v>1848</v>
      </c>
      <c r="B1322" s="296" t="s">
        <v>1825</v>
      </c>
      <c r="C1322" s="297" t="s">
        <v>459</v>
      </c>
      <c r="D1322" s="443">
        <v>969.83999999999992</v>
      </c>
      <c r="E1322" s="443">
        <v>18426.759999999995</v>
      </c>
      <c r="F1322" s="298" t="s">
        <v>4395</v>
      </c>
    </row>
    <row r="1323" spans="1:6" x14ac:dyDescent="0.3">
      <c r="A1323" s="295" t="s">
        <v>1849</v>
      </c>
      <c r="B1323" s="296" t="s">
        <v>1825</v>
      </c>
      <c r="C1323" s="297" t="s">
        <v>459</v>
      </c>
      <c r="D1323" s="443">
        <v>1300.8899999999999</v>
      </c>
      <c r="E1323" s="443">
        <v>24716.670000000009</v>
      </c>
      <c r="F1323" s="298" t="s">
        <v>4395</v>
      </c>
    </row>
    <row r="1324" spans="1:6" x14ac:dyDescent="0.3">
      <c r="A1324" s="295" t="s">
        <v>1850</v>
      </c>
      <c r="B1324" s="296" t="s">
        <v>1825</v>
      </c>
      <c r="C1324" s="297" t="s">
        <v>459</v>
      </c>
      <c r="D1324" s="443">
        <v>45</v>
      </c>
      <c r="E1324" s="443">
        <v>855</v>
      </c>
      <c r="F1324" s="298" t="s">
        <v>4395</v>
      </c>
    </row>
    <row r="1325" spans="1:6" x14ac:dyDescent="0.3">
      <c r="A1325" s="295" t="s">
        <v>1851</v>
      </c>
      <c r="B1325" s="296" t="s">
        <v>1825</v>
      </c>
      <c r="C1325" s="297" t="s">
        <v>459</v>
      </c>
      <c r="D1325" s="443">
        <v>350.01</v>
      </c>
      <c r="E1325" s="443">
        <v>6650.0300000000007</v>
      </c>
      <c r="F1325" s="298" t="s">
        <v>4395</v>
      </c>
    </row>
    <row r="1326" spans="1:6" x14ac:dyDescent="0.3">
      <c r="A1326" s="295" t="s">
        <v>1852</v>
      </c>
      <c r="B1326" s="296" t="s">
        <v>1825</v>
      </c>
      <c r="C1326" s="297" t="s">
        <v>459</v>
      </c>
      <c r="D1326" s="443">
        <v>80.010000000000005</v>
      </c>
      <c r="E1326" s="443">
        <v>1546.7000000000007</v>
      </c>
      <c r="F1326" s="298" t="s">
        <v>4395</v>
      </c>
    </row>
    <row r="1327" spans="1:6" x14ac:dyDescent="0.3">
      <c r="A1327" s="295" t="s">
        <v>1853</v>
      </c>
      <c r="B1327" s="296" t="s">
        <v>1825</v>
      </c>
      <c r="C1327" s="297" t="s">
        <v>459</v>
      </c>
      <c r="D1327" s="443">
        <v>195</v>
      </c>
      <c r="E1327" s="443">
        <v>1170</v>
      </c>
      <c r="F1327" s="298" t="s">
        <v>4395</v>
      </c>
    </row>
    <row r="1328" spans="1:6" x14ac:dyDescent="0.3">
      <c r="A1328" s="295" t="s">
        <v>1854</v>
      </c>
      <c r="B1328" s="296" t="s">
        <v>1825</v>
      </c>
      <c r="C1328" s="297" t="s">
        <v>459</v>
      </c>
      <c r="D1328" s="443">
        <v>195</v>
      </c>
      <c r="E1328" s="443">
        <v>1170</v>
      </c>
      <c r="F1328" s="298" t="s">
        <v>4395</v>
      </c>
    </row>
    <row r="1329" spans="1:6" x14ac:dyDescent="0.3">
      <c r="A1329" s="295" t="s">
        <v>1855</v>
      </c>
      <c r="B1329" s="296" t="s">
        <v>1825</v>
      </c>
      <c r="C1329" s="297" t="s">
        <v>459</v>
      </c>
      <c r="D1329" s="443">
        <v>195</v>
      </c>
      <c r="E1329" s="443">
        <v>1170</v>
      </c>
      <c r="F1329" s="298" t="s">
        <v>4395</v>
      </c>
    </row>
    <row r="1330" spans="1:6" x14ac:dyDescent="0.3">
      <c r="A1330" s="295" t="s">
        <v>1856</v>
      </c>
      <c r="B1330" s="296" t="s">
        <v>1825</v>
      </c>
      <c r="C1330" s="297" t="s">
        <v>459</v>
      </c>
      <c r="D1330" s="443">
        <v>195</v>
      </c>
      <c r="E1330" s="443">
        <v>1170</v>
      </c>
      <c r="F1330" s="298" t="s">
        <v>4395</v>
      </c>
    </row>
    <row r="1331" spans="1:6" x14ac:dyDescent="0.3">
      <c r="A1331" s="295" t="s">
        <v>1857</v>
      </c>
      <c r="B1331" s="296" t="s">
        <v>1825</v>
      </c>
      <c r="C1331" s="297" t="s">
        <v>459</v>
      </c>
      <c r="D1331" s="443">
        <v>195</v>
      </c>
      <c r="E1331" s="443">
        <v>1170</v>
      </c>
      <c r="F1331" s="298" t="s">
        <v>4395</v>
      </c>
    </row>
    <row r="1332" spans="1:6" x14ac:dyDescent="0.3">
      <c r="A1332" s="295" t="s">
        <v>1858</v>
      </c>
      <c r="B1332" s="296" t="s">
        <v>1825</v>
      </c>
      <c r="C1332" s="297" t="s">
        <v>459</v>
      </c>
      <c r="D1332" s="443">
        <v>60.63</v>
      </c>
      <c r="E1332" s="443">
        <v>1151.8900000000003</v>
      </c>
      <c r="F1332" s="298" t="s">
        <v>4395</v>
      </c>
    </row>
    <row r="1333" spans="1:6" x14ac:dyDescent="0.3">
      <c r="A1333" s="295" t="s">
        <v>1859</v>
      </c>
      <c r="B1333" s="296" t="s">
        <v>1825</v>
      </c>
      <c r="C1333" s="297" t="s">
        <v>459</v>
      </c>
      <c r="D1333" s="443">
        <v>195</v>
      </c>
      <c r="E1333" s="443">
        <v>1170</v>
      </c>
      <c r="F1333" s="298" t="s">
        <v>4395</v>
      </c>
    </row>
    <row r="1334" spans="1:6" x14ac:dyDescent="0.3">
      <c r="A1334" s="295" t="s">
        <v>1860</v>
      </c>
      <c r="B1334" s="296" t="s">
        <v>1825</v>
      </c>
      <c r="C1334" s="297" t="s">
        <v>459</v>
      </c>
      <c r="D1334" s="443">
        <v>30</v>
      </c>
      <c r="E1334" s="443">
        <v>570</v>
      </c>
      <c r="F1334" s="298" t="s">
        <v>4395</v>
      </c>
    </row>
    <row r="1335" spans="1:6" x14ac:dyDescent="0.3">
      <c r="A1335" s="295" t="s">
        <v>1861</v>
      </c>
      <c r="B1335" s="296" t="s">
        <v>1825</v>
      </c>
      <c r="C1335" s="297" t="s">
        <v>459</v>
      </c>
      <c r="D1335" s="443">
        <v>30</v>
      </c>
      <c r="E1335" s="443">
        <v>570</v>
      </c>
      <c r="F1335" s="298" t="s">
        <v>4395</v>
      </c>
    </row>
    <row r="1336" spans="1:6" x14ac:dyDescent="0.3">
      <c r="A1336" s="295" t="s">
        <v>1862</v>
      </c>
      <c r="B1336" s="296" t="s">
        <v>1825</v>
      </c>
      <c r="C1336" s="297" t="s">
        <v>459</v>
      </c>
      <c r="D1336" s="443">
        <v>440.01</v>
      </c>
      <c r="E1336" s="443">
        <v>8360.0300000000007</v>
      </c>
      <c r="F1336" s="298" t="s">
        <v>4395</v>
      </c>
    </row>
    <row r="1337" spans="1:6" x14ac:dyDescent="0.3">
      <c r="A1337" s="295" t="s">
        <v>1863</v>
      </c>
      <c r="B1337" s="296" t="s">
        <v>1825</v>
      </c>
      <c r="C1337" s="297" t="s">
        <v>459</v>
      </c>
      <c r="D1337" s="443">
        <v>28.68</v>
      </c>
      <c r="E1337" s="443">
        <v>442.13</v>
      </c>
      <c r="F1337" s="298" t="s">
        <v>4395</v>
      </c>
    </row>
    <row r="1338" spans="1:6" x14ac:dyDescent="0.3">
      <c r="A1338" s="295" t="s">
        <v>1864</v>
      </c>
      <c r="B1338" s="296" t="s">
        <v>1825</v>
      </c>
      <c r="C1338" s="297" t="s">
        <v>459</v>
      </c>
      <c r="D1338" s="443">
        <v>32.369999999999997</v>
      </c>
      <c r="E1338" s="443">
        <v>615.10999999999967</v>
      </c>
      <c r="F1338" s="298" t="s">
        <v>4395</v>
      </c>
    </row>
    <row r="1339" spans="1:6" x14ac:dyDescent="0.3">
      <c r="A1339" s="295" t="s">
        <v>1865</v>
      </c>
      <c r="B1339" s="296" t="s">
        <v>1825</v>
      </c>
      <c r="C1339" s="297" t="s">
        <v>459</v>
      </c>
      <c r="D1339" s="443">
        <v>138.27000000000001</v>
      </c>
      <c r="E1339" s="443">
        <v>2396.8400000000011</v>
      </c>
      <c r="F1339" s="298" t="s">
        <v>4395</v>
      </c>
    </row>
    <row r="1340" spans="1:6" x14ac:dyDescent="0.3">
      <c r="A1340" s="295" t="s">
        <v>1866</v>
      </c>
      <c r="B1340" s="296" t="s">
        <v>1825</v>
      </c>
      <c r="C1340" s="297" t="s">
        <v>459</v>
      </c>
      <c r="D1340" s="443">
        <v>138.27000000000001</v>
      </c>
      <c r="E1340" s="443">
        <v>2396.8400000000011</v>
      </c>
      <c r="F1340" s="298" t="s">
        <v>4395</v>
      </c>
    </row>
    <row r="1341" spans="1:6" x14ac:dyDescent="0.3">
      <c r="A1341" s="295" t="s">
        <v>1867</v>
      </c>
      <c r="B1341" s="296" t="s">
        <v>1825</v>
      </c>
      <c r="C1341" s="297" t="s">
        <v>459</v>
      </c>
      <c r="D1341" s="443">
        <v>138.27000000000001</v>
      </c>
      <c r="E1341" s="443">
        <v>2396.8400000000011</v>
      </c>
      <c r="F1341" s="298" t="s">
        <v>4395</v>
      </c>
    </row>
    <row r="1342" spans="1:6" x14ac:dyDescent="0.3">
      <c r="A1342" s="295" t="s">
        <v>1868</v>
      </c>
      <c r="B1342" s="296" t="s">
        <v>1825</v>
      </c>
      <c r="C1342" s="297" t="s">
        <v>459</v>
      </c>
      <c r="D1342" s="443">
        <v>267.24</v>
      </c>
      <c r="E1342" s="443">
        <v>5077.7199999999993</v>
      </c>
      <c r="F1342" s="298" t="s">
        <v>4395</v>
      </c>
    </row>
    <row r="1343" spans="1:6" x14ac:dyDescent="0.3">
      <c r="A1343" s="295" t="s">
        <v>1869</v>
      </c>
      <c r="B1343" s="296" t="s">
        <v>1825</v>
      </c>
      <c r="C1343" s="297" t="s">
        <v>459</v>
      </c>
      <c r="D1343" s="443">
        <v>150</v>
      </c>
      <c r="E1343" s="443">
        <v>2850</v>
      </c>
      <c r="F1343" s="298" t="s">
        <v>4395</v>
      </c>
    </row>
    <row r="1344" spans="1:6" x14ac:dyDescent="0.3">
      <c r="A1344" s="295" t="s">
        <v>1870</v>
      </c>
      <c r="B1344" s="296" t="s">
        <v>1825</v>
      </c>
      <c r="C1344" s="297" t="s">
        <v>459</v>
      </c>
      <c r="D1344" s="443">
        <v>267.24</v>
      </c>
      <c r="E1344" s="443">
        <v>5077.7199999999993</v>
      </c>
      <c r="F1344" s="298" t="s">
        <v>4395</v>
      </c>
    </row>
    <row r="1345" spans="1:6" x14ac:dyDescent="0.3">
      <c r="A1345" s="295" t="s">
        <v>1871</v>
      </c>
      <c r="B1345" s="296" t="s">
        <v>1825</v>
      </c>
      <c r="C1345" s="297" t="s">
        <v>459</v>
      </c>
      <c r="D1345" s="443">
        <v>120</v>
      </c>
      <c r="E1345" s="443">
        <v>2280</v>
      </c>
      <c r="F1345" s="298" t="s">
        <v>4395</v>
      </c>
    </row>
    <row r="1346" spans="1:6" x14ac:dyDescent="0.3">
      <c r="A1346" s="295" t="s">
        <v>1872</v>
      </c>
      <c r="B1346" s="296" t="s">
        <v>1825</v>
      </c>
      <c r="C1346" s="297" t="s">
        <v>459</v>
      </c>
      <c r="D1346" s="443">
        <v>125.01</v>
      </c>
      <c r="E1346" s="443">
        <v>2375.0300000000007</v>
      </c>
      <c r="F1346" s="298" t="s">
        <v>4395</v>
      </c>
    </row>
    <row r="1347" spans="1:6" x14ac:dyDescent="0.3">
      <c r="A1347" s="295" t="s">
        <v>1873</v>
      </c>
      <c r="B1347" s="296" t="s">
        <v>1825</v>
      </c>
      <c r="C1347" s="297" t="s">
        <v>459</v>
      </c>
      <c r="D1347" s="443">
        <v>648.75</v>
      </c>
      <c r="E1347" s="443">
        <v>7568.75</v>
      </c>
      <c r="F1347" s="298" t="s">
        <v>4395</v>
      </c>
    </row>
    <row r="1348" spans="1:6" x14ac:dyDescent="0.3">
      <c r="A1348" s="295" t="s">
        <v>1874</v>
      </c>
      <c r="B1348" s="296" t="s">
        <v>1825</v>
      </c>
      <c r="C1348" s="297" t="s">
        <v>459</v>
      </c>
      <c r="D1348" s="443">
        <v>510</v>
      </c>
      <c r="E1348" s="443">
        <v>6630</v>
      </c>
      <c r="F1348" s="298" t="s">
        <v>4395</v>
      </c>
    </row>
    <row r="1349" spans="1:6" x14ac:dyDescent="0.3">
      <c r="A1349" s="295" t="s">
        <v>1875</v>
      </c>
      <c r="B1349" s="296" t="s">
        <v>1825</v>
      </c>
      <c r="C1349" s="297" t="s">
        <v>459</v>
      </c>
      <c r="D1349" s="443">
        <v>60</v>
      </c>
      <c r="E1349" s="443">
        <v>1140</v>
      </c>
      <c r="F1349" s="298" t="s">
        <v>4395</v>
      </c>
    </row>
    <row r="1350" spans="1:6" x14ac:dyDescent="0.3">
      <c r="A1350" s="295" t="s">
        <v>1876</v>
      </c>
      <c r="B1350" s="296" t="s">
        <v>1825</v>
      </c>
      <c r="C1350" s="297" t="s">
        <v>459</v>
      </c>
      <c r="D1350" s="443">
        <v>23.759999999999998</v>
      </c>
      <c r="E1350" s="443">
        <v>459.20000000000016</v>
      </c>
      <c r="F1350" s="298" t="s">
        <v>4395</v>
      </c>
    </row>
    <row r="1351" spans="1:6" x14ac:dyDescent="0.3">
      <c r="A1351" s="295" t="s">
        <v>1877</v>
      </c>
      <c r="B1351" s="296" t="s">
        <v>1825</v>
      </c>
      <c r="C1351" s="297" t="s">
        <v>459</v>
      </c>
      <c r="D1351" s="443">
        <v>350.01</v>
      </c>
      <c r="E1351" s="443">
        <v>6650.0300000000007</v>
      </c>
      <c r="F1351" s="298" t="s">
        <v>4395</v>
      </c>
    </row>
    <row r="1352" spans="1:6" s="383" customFormat="1" x14ac:dyDescent="0.3">
      <c r="A1352" s="295" t="s">
        <v>1878</v>
      </c>
      <c r="B1352" s="296" t="s">
        <v>1825</v>
      </c>
      <c r="C1352" s="297" t="s">
        <v>459</v>
      </c>
      <c r="D1352" s="443">
        <v>15</v>
      </c>
      <c r="E1352" s="443">
        <v>285</v>
      </c>
      <c r="F1352" s="298" t="s">
        <v>4395</v>
      </c>
    </row>
    <row r="1353" spans="1:6" s="383" customFormat="1" x14ac:dyDescent="0.3">
      <c r="A1353" s="295" t="s">
        <v>1879</v>
      </c>
      <c r="B1353" s="296" t="s">
        <v>1825</v>
      </c>
      <c r="C1353" s="297" t="s">
        <v>459</v>
      </c>
      <c r="D1353" s="443">
        <v>522.36</v>
      </c>
      <c r="E1353" s="443">
        <v>9924.6800000000076</v>
      </c>
      <c r="F1353" s="298" t="s">
        <v>4395</v>
      </c>
    </row>
    <row r="1354" spans="1:6" s="383" customFormat="1" x14ac:dyDescent="0.3">
      <c r="A1354" s="295" t="s">
        <v>1880</v>
      </c>
      <c r="B1354" s="296" t="s">
        <v>1825</v>
      </c>
      <c r="C1354" s="297" t="s">
        <v>459</v>
      </c>
      <c r="D1354" s="443">
        <v>49.41</v>
      </c>
      <c r="E1354" s="443">
        <v>955.10000000000025</v>
      </c>
      <c r="F1354" s="298" t="s">
        <v>4395</v>
      </c>
    </row>
    <row r="1355" spans="1:6" s="383" customFormat="1" x14ac:dyDescent="0.3">
      <c r="A1355" s="295" t="s">
        <v>1881</v>
      </c>
      <c r="B1355" s="296" t="s">
        <v>1825</v>
      </c>
      <c r="C1355" s="297" t="s">
        <v>459</v>
      </c>
      <c r="D1355" s="443">
        <v>669.72</v>
      </c>
      <c r="E1355" s="443">
        <v>12724.759999999998</v>
      </c>
      <c r="F1355" s="298" t="s">
        <v>4395</v>
      </c>
    </row>
    <row r="1356" spans="1:6" s="383" customFormat="1" x14ac:dyDescent="0.3">
      <c r="A1356" s="295" t="s">
        <v>1882</v>
      </c>
      <c r="B1356" s="296" t="s">
        <v>1825</v>
      </c>
      <c r="C1356" s="297" t="s">
        <v>459</v>
      </c>
      <c r="D1356" s="443">
        <v>669.72</v>
      </c>
      <c r="E1356" s="443">
        <v>12724.759999999998</v>
      </c>
      <c r="F1356" s="298" t="s">
        <v>4395</v>
      </c>
    </row>
    <row r="1357" spans="1:6" s="383" customFormat="1" x14ac:dyDescent="0.3">
      <c r="A1357" s="295" t="s">
        <v>1883</v>
      </c>
      <c r="B1357" s="296" t="s">
        <v>1825</v>
      </c>
      <c r="C1357" s="297" t="s">
        <v>459</v>
      </c>
      <c r="D1357" s="443">
        <v>65.010000000000005</v>
      </c>
      <c r="E1357" s="443">
        <v>1256.7000000000007</v>
      </c>
      <c r="F1357" s="298" t="s">
        <v>4395</v>
      </c>
    </row>
    <row r="1358" spans="1:6" s="383" customFormat="1" x14ac:dyDescent="0.3">
      <c r="A1358" s="295" t="s">
        <v>1884</v>
      </c>
      <c r="B1358" s="296" t="s">
        <v>1825</v>
      </c>
      <c r="C1358" s="297" t="s">
        <v>459</v>
      </c>
      <c r="D1358" s="443">
        <v>399.99</v>
      </c>
      <c r="E1358" s="443">
        <v>7599.9699999999993</v>
      </c>
      <c r="F1358" s="298" t="s">
        <v>4395</v>
      </c>
    </row>
    <row r="1359" spans="1:6" s="383" customFormat="1" x14ac:dyDescent="0.3">
      <c r="A1359" s="295" t="s">
        <v>1885</v>
      </c>
      <c r="B1359" s="296" t="s">
        <v>1825</v>
      </c>
      <c r="C1359" s="297" t="s">
        <v>459</v>
      </c>
      <c r="D1359" s="443">
        <v>399.99</v>
      </c>
      <c r="E1359" s="443">
        <v>7599.9699999999993</v>
      </c>
      <c r="F1359" s="298" t="s">
        <v>4395</v>
      </c>
    </row>
    <row r="1360" spans="1:6" s="383" customFormat="1" x14ac:dyDescent="0.3">
      <c r="A1360" s="295" t="s">
        <v>1886</v>
      </c>
      <c r="B1360" s="296" t="s">
        <v>1825</v>
      </c>
      <c r="C1360" s="297" t="s">
        <v>459</v>
      </c>
      <c r="D1360" s="443">
        <v>2319.9900000000002</v>
      </c>
      <c r="E1360" s="443">
        <v>44079.970000000016</v>
      </c>
      <c r="F1360" s="298" t="s">
        <v>4395</v>
      </c>
    </row>
    <row r="1361" spans="1:6" s="383" customFormat="1" x14ac:dyDescent="0.3">
      <c r="A1361" s="295" t="s">
        <v>4401</v>
      </c>
      <c r="B1361" s="296" t="s">
        <v>4402</v>
      </c>
      <c r="C1361" s="297" t="s">
        <v>459</v>
      </c>
      <c r="D1361" s="443">
        <v>281.36</v>
      </c>
      <c r="E1361" s="443">
        <v>281.36</v>
      </c>
      <c r="F1361" s="298" t="s">
        <v>4395</v>
      </c>
    </row>
    <row r="1362" spans="1:6" s="383" customFormat="1" ht="27.6" x14ac:dyDescent="0.3">
      <c r="A1362" s="295" t="s">
        <v>4403</v>
      </c>
      <c r="B1362" s="296" t="s">
        <v>4404</v>
      </c>
      <c r="C1362" s="297" t="s">
        <v>459</v>
      </c>
      <c r="D1362" s="443">
        <v>965.85</v>
      </c>
      <c r="E1362" s="443">
        <v>965.85</v>
      </c>
      <c r="F1362" s="298" t="s">
        <v>4395</v>
      </c>
    </row>
    <row r="1363" spans="1:6" s="383" customFormat="1" ht="27.6" x14ac:dyDescent="0.3">
      <c r="A1363" s="295" t="s">
        <v>4405</v>
      </c>
      <c r="B1363" s="296" t="s">
        <v>4404</v>
      </c>
      <c r="C1363" s="297" t="s">
        <v>459</v>
      </c>
      <c r="D1363" s="443">
        <v>965.85</v>
      </c>
      <c r="E1363" s="443">
        <v>965.85</v>
      </c>
      <c r="F1363" s="298" t="s">
        <v>4395</v>
      </c>
    </row>
    <row r="1364" spans="1:6" s="383" customFormat="1" ht="27.6" x14ac:dyDescent="0.3">
      <c r="A1364" s="295" t="s">
        <v>4406</v>
      </c>
      <c r="B1364" s="296" t="s">
        <v>4407</v>
      </c>
      <c r="C1364" s="297" t="s">
        <v>459</v>
      </c>
      <c r="D1364" s="443">
        <v>1232.25</v>
      </c>
      <c r="E1364" s="443">
        <v>1232.25</v>
      </c>
      <c r="F1364" s="298" t="s">
        <v>4395</v>
      </c>
    </row>
    <row r="1365" spans="1:6" s="383" customFormat="1" x14ac:dyDescent="0.3">
      <c r="A1365" s="295" t="s">
        <v>4408</v>
      </c>
      <c r="B1365" s="296" t="s">
        <v>4409</v>
      </c>
      <c r="C1365" s="297" t="s">
        <v>459</v>
      </c>
      <c r="D1365" s="443">
        <v>1050</v>
      </c>
      <c r="E1365" s="443">
        <v>1050</v>
      </c>
      <c r="F1365" s="298" t="s">
        <v>4395</v>
      </c>
    </row>
    <row r="1366" spans="1:6" s="383" customFormat="1" x14ac:dyDescent="0.3">
      <c r="A1366" s="295" t="s">
        <v>4410</v>
      </c>
      <c r="B1366" s="296" t="s">
        <v>4409</v>
      </c>
      <c r="C1366" s="297" t="s">
        <v>459</v>
      </c>
      <c r="D1366" s="443">
        <v>1052.19</v>
      </c>
      <c r="E1366" s="443">
        <v>1052.19</v>
      </c>
      <c r="F1366" s="298" t="s">
        <v>4395</v>
      </c>
    </row>
    <row r="1367" spans="1:6" s="383" customFormat="1" x14ac:dyDescent="0.3">
      <c r="A1367" s="295" t="s">
        <v>4411</v>
      </c>
      <c r="B1367" s="296" t="s">
        <v>4412</v>
      </c>
      <c r="C1367" s="297" t="s">
        <v>459</v>
      </c>
      <c r="D1367" s="443">
        <v>2217.71</v>
      </c>
      <c r="E1367" s="443">
        <v>2217.71</v>
      </c>
      <c r="F1367" s="298" t="s">
        <v>4395</v>
      </c>
    </row>
    <row r="1368" spans="1:6" s="394" customFormat="1" x14ac:dyDescent="0.3">
      <c r="A1368" s="395"/>
      <c r="B1368" s="396"/>
      <c r="C1368" s="397"/>
      <c r="D1368" s="401"/>
      <c r="E1368" s="401"/>
      <c r="F1368" s="398"/>
    </row>
    <row r="1369" spans="1:6" ht="15" thickBot="1" x14ac:dyDescent="0.35">
      <c r="A1369" s="535" t="s">
        <v>1887</v>
      </c>
      <c r="B1369" s="536"/>
      <c r="C1369" s="259"/>
      <c r="D1369" s="402"/>
      <c r="E1369" s="444">
        <f>SUM(E6:E1368)</f>
        <v>15751891.649999954</v>
      </c>
      <c r="F1369" s="260"/>
    </row>
    <row r="1370" spans="1:6" ht="15" customHeight="1" x14ac:dyDescent="0.3">
      <c r="A1370" s="507"/>
      <c r="B1370" s="507"/>
      <c r="C1370" s="507"/>
      <c r="D1370" s="507"/>
      <c r="E1370" s="507"/>
      <c r="F1370" s="507"/>
    </row>
    <row r="1371" spans="1:6" x14ac:dyDescent="0.3">
      <c r="A1371" s="508"/>
      <c r="B1371" s="508"/>
      <c r="C1371" s="508"/>
      <c r="D1371" s="508"/>
      <c r="E1371" s="508"/>
      <c r="F1371" s="508"/>
    </row>
    <row r="1377" spans="1:6" x14ac:dyDescent="0.3">
      <c r="A1377" s="118"/>
      <c r="B1377" s="118"/>
      <c r="C1377" s="118"/>
      <c r="D1377" s="403"/>
      <c r="E1377" s="403"/>
      <c r="F1377" s="118"/>
    </row>
    <row r="1378" spans="1:6" x14ac:dyDescent="0.3">
      <c r="A1378" s="118"/>
      <c r="B1378" s="118"/>
      <c r="C1378" s="118"/>
      <c r="D1378" s="403"/>
      <c r="E1378" s="403"/>
      <c r="F1378" s="118"/>
    </row>
    <row r="1379" spans="1:6" x14ac:dyDescent="0.3">
      <c r="A1379" s="118"/>
      <c r="B1379" s="118"/>
      <c r="C1379" s="118"/>
      <c r="D1379" s="403"/>
      <c r="E1379" s="403"/>
      <c r="F1379" s="118"/>
    </row>
    <row r="1380" spans="1:6" x14ac:dyDescent="0.3">
      <c r="A1380" s="533"/>
      <c r="B1380" s="533"/>
      <c r="C1380" s="533"/>
      <c r="D1380" s="533"/>
      <c r="E1380" s="533"/>
      <c r="F1380" s="533"/>
    </row>
    <row r="1381" spans="1:6" x14ac:dyDescent="0.3">
      <c r="A1381" s="118"/>
      <c r="B1381" s="118"/>
      <c r="C1381" s="118"/>
      <c r="D1381" s="403"/>
      <c r="E1381" s="403"/>
      <c r="F1381" s="118"/>
    </row>
    <row r="1382" spans="1:6" x14ac:dyDescent="0.3">
      <c r="A1382" s="118"/>
      <c r="B1382" s="118"/>
      <c r="C1382" s="118"/>
      <c r="D1382" s="403"/>
      <c r="E1382" s="403"/>
      <c r="F1382" s="118"/>
    </row>
    <row r="1383" spans="1:6" x14ac:dyDescent="0.3">
      <c r="A1383" s="118"/>
      <c r="B1383" s="118"/>
      <c r="C1383" s="118"/>
      <c r="D1383" s="403"/>
      <c r="E1383" s="403"/>
      <c r="F1383" s="118"/>
    </row>
    <row r="1384" spans="1:6" x14ac:dyDescent="0.3">
      <c r="A1384" s="118"/>
      <c r="B1384" s="118"/>
      <c r="C1384" s="118"/>
      <c r="D1384" s="403"/>
      <c r="E1384" s="403"/>
      <c r="F1384" s="118"/>
    </row>
    <row r="1385" spans="1:6" x14ac:dyDescent="0.3">
      <c r="A1385" s="118"/>
      <c r="B1385" s="118"/>
      <c r="C1385" s="118"/>
      <c r="D1385" s="403"/>
      <c r="E1385" s="403"/>
      <c r="F1385" s="118"/>
    </row>
    <row r="1386" spans="1:6" x14ac:dyDescent="0.3">
      <c r="A1386" s="118"/>
      <c r="B1386" s="118"/>
      <c r="C1386" s="118"/>
      <c r="D1386" s="403"/>
      <c r="E1386" s="403"/>
      <c r="F1386" s="118"/>
    </row>
    <row r="1387" spans="1:6" x14ac:dyDescent="0.3">
      <c r="A1387" s="118"/>
      <c r="B1387" s="118"/>
      <c r="C1387" s="118"/>
      <c r="D1387" s="403"/>
      <c r="E1387" s="403"/>
      <c r="F1387" s="118"/>
    </row>
    <row r="1388" spans="1:6" x14ac:dyDescent="0.3">
      <c r="A1388" s="118"/>
      <c r="B1388" s="118"/>
      <c r="C1388" s="118"/>
      <c r="D1388" s="403"/>
      <c r="E1388" s="403"/>
      <c r="F1388" s="118"/>
    </row>
    <row r="1389" spans="1:6" x14ac:dyDescent="0.3">
      <c r="A1389" s="118"/>
      <c r="B1389" s="118"/>
      <c r="C1389" s="118"/>
      <c r="D1389" s="403"/>
      <c r="E1389" s="403"/>
      <c r="F1389" s="118"/>
    </row>
    <row r="1390" spans="1:6" x14ac:dyDescent="0.3">
      <c r="A1390" s="118"/>
      <c r="B1390" s="118"/>
      <c r="C1390" s="118"/>
      <c r="D1390" s="403"/>
      <c r="E1390" s="403"/>
      <c r="F1390" s="118"/>
    </row>
    <row r="1391" spans="1:6" x14ac:dyDescent="0.3">
      <c r="A1391" s="118"/>
      <c r="B1391" s="118"/>
      <c r="C1391" s="118"/>
      <c r="D1391" s="403"/>
      <c r="E1391" s="403"/>
      <c r="F1391" s="118"/>
    </row>
    <row r="1392" spans="1:6" x14ac:dyDescent="0.3">
      <c r="A1392" s="118"/>
      <c r="B1392" s="118"/>
      <c r="C1392" s="118"/>
      <c r="D1392" s="403"/>
      <c r="E1392" s="403"/>
      <c r="F1392" s="118"/>
    </row>
    <row r="1393" spans="1:6" x14ac:dyDescent="0.3">
      <c r="A1393" s="118"/>
      <c r="B1393" s="118"/>
      <c r="C1393" s="118"/>
      <c r="D1393" s="403"/>
      <c r="E1393" s="403"/>
      <c r="F1393" s="118"/>
    </row>
    <row r="1394" spans="1:6" x14ac:dyDescent="0.3">
      <c r="A1394" s="118"/>
      <c r="B1394" s="118"/>
      <c r="C1394" s="118"/>
      <c r="D1394" s="403"/>
      <c r="E1394" s="403"/>
      <c r="F1394" s="118"/>
    </row>
    <row r="1395" spans="1:6" x14ac:dyDescent="0.3">
      <c r="A1395" s="118"/>
      <c r="B1395" s="118"/>
      <c r="C1395" s="118"/>
      <c r="D1395" s="403"/>
      <c r="E1395" s="403"/>
      <c r="F1395" s="118"/>
    </row>
    <row r="1396" spans="1:6" x14ac:dyDescent="0.3">
      <c r="A1396" s="118"/>
      <c r="B1396" s="118"/>
      <c r="C1396" s="118"/>
      <c r="D1396" s="403"/>
      <c r="E1396" s="403"/>
      <c r="F1396" s="118"/>
    </row>
    <row r="1397" spans="1:6" x14ac:dyDescent="0.3">
      <c r="A1397" s="118"/>
      <c r="B1397" s="118"/>
      <c r="C1397" s="118"/>
      <c r="D1397" s="403"/>
      <c r="E1397" s="403"/>
      <c r="F1397" s="118"/>
    </row>
    <row r="1398" spans="1:6" x14ac:dyDescent="0.3">
      <c r="A1398" s="118"/>
      <c r="B1398" s="118"/>
      <c r="C1398" s="118"/>
      <c r="D1398" s="403"/>
      <c r="E1398" s="403"/>
      <c r="F1398" s="118"/>
    </row>
    <row r="1399" spans="1:6" x14ac:dyDescent="0.3">
      <c r="A1399" s="118"/>
      <c r="B1399" s="118"/>
      <c r="C1399" s="118"/>
      <c r="D1399" s="403"/>
      <c r="E1399" s="403"/>
      <c r="F1399" s="118"/>
    </row>
    <row r="1400" spans="1:6" x14ac:dyDescent="0.3">
      <c r="A1400" s="118"/>
      <c r="B1400" s="118"/>
      <c r="C1400" s="118"/>
      <c r="D1400" s="403"/>
      <c r="E1400" s="403"/>
      <c r="F1400" s="118"/>
    </row>
    <row r="1401" spans="1:6" x14ac:dyDescent="0.3">
      <c r="A1401" s="118"/>
      <c r="B1401" s="118"/>
      <c r="C1401" s="118"/>
      <c r="D1401" s="403"/>
      <c r="E1401" s="403"/>
      <c r="F1401" s="118"/>
    </row>
    <row r="1402" spans="1:6" x14ac:dyDescent="0.3">
      <c r="A1402" s="533"/>
      <c r="B1402" s="533"/>
      <c r="C1402" s="533"/>
      <c r="D1402" s="533"/>
      <c r="E1402" s="533"/>
      <c r="F1402" s="533"/>
    </row>
  </sheetData>
  <sortState ref="A6:F27">
    <sortCondition ref="A6"/>
  </sortState>
  <mergeCells count="7">
    <mergeCell ref="A1402:F1402"/>
    <mergeCell ref="A2:F2"/>
    <mergeCell ref="A3:F3"/>
    <mergeCell ref="A1369:B1369"/>
    <mergeCell ref="A1380:F1380"/>
    <mergeCell ref="A1370:F1371"/>
    <mergeCell ref="A1:F1"/>
  </mergeCells>
  <pageMargins left="0" right="0" top="0.35416666666666669" bottom="0.46" header="0" footer="0"/>
  <pageSetup scale="92" fitToHeight="0" orientation="landscape" r:id="rId1"/>
  <headerFooter>
    <oddHeader>&amp;LNotas a los Estados Financieros&amp;R7.I.8</oddHeader>
    <oddFooter>&amp;C"Bajo protesta de decir verdad declaramos que los Estados Financieros y sus Notas, son razonablemente correctos y son responsabilidad del emisor"&amp;R&amp;P/&amp;N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5"/>
  <sheetViews>
    <sheetView zoomScale="115" zoomScaleNormal="115" zoomScaleSheetLayoutView="100" workbookViewId="0">
      <selection activeCell="B18" sqref="B18"/>
    </sheetView>
  </sheetViews>
  <sheetFormatPr baseColWidth="10" defaultRowHeight="14.4" x14ac:dyDescent="0.3"/>
  <cols>
    <col min="1" max="1" width="21.109375" customWidth="1"/>
    <col min="2" max="2" width="61.6640625" customWidth="1"/>
    <col min="3" max="3" width="19" customWidth="1"/>
    <col min="4" max="4" width="21" customWidth="1"/>
    <col min="5" max="5" width="25.33203125" customWidth="1"/>
    <col min="6" max="6" width="38.6640625" customWidth="1"/>
  </cols>
  <sheetData>
    <row r="1" spans="1:6" x14ac:dyDescent="0.3">
      <c r="A1" s="500" t="s">
        <v>3664</v>
      </c>
      <c r="B1" s="500"/>
      <c r="C1" s="500"/>
      <c r="D1" s="500"/>
      <c r="E1" s="500"/>
      <c r="F1" s="500"/>
    </row>
    <row r="2" spans="1:6" ht="17.399999999999999" customHeight="1" x14ac:dyDescent="0.3">
      <c r="A2" s="728" t="s">
        <v>3665</v>
      </c>
      <c r="B2" s="728"/>
      <c r="C2" s="728"/>
      <c r="D2" s="728"/>
      <c r="E2" s="728"/>
      <c r="F2" s="728"/>
    </row>
    <row r="3" spans="1:6" x14ac:dyDescent="0.3">
      <c r="A3" s="524" t="s">
        <v>4131</v>
      </c>
      <c r="B3" s="524"/>
      <c r="C3" s="524"/>
      <c r="D3" s="524"/>
      <c r="E3" s="524"/>
      <c r="F3" s="524"/>
    </row>
    <row r="4" spans="1:6" ht="51" customHeight="1" x14ac:dyDescent="0.3">
      <c r="A4" s="1"/>
      <c r="B4" s="1"/>
      <c r="C4" s="1"/>
      <c r="D4" s="1"/>
      <c r="E4" s="1"/>
      <c r="F4" s="1"/>
    </row>
    <row r="5" spans="1:6" x14ac:dyDescent="0.3">
      <c r="A5" s="92" t="s">
        <v>2</v>
      </c>
      <c r="B5" s="92" t="s">
        <v>44</v>
      </c>
      <c r="C5" s="92" t="s">
        <v>153</v>
      </c>
      <c r="D5" s="92" t="s">
        <v>154</v>
      </c>
      <c r="E5" s="92" t="s">
        <v>155</v>
      </c>
      <c r="F5" s="92" t="s">
        <v>156</v>
      </c>
    </row>
    <row r="6" spans="1:6" ht="15" customHeight="1" x14ac:dyDescent="0.3">
      <c r="A6" s="264" t="s">
        <v>1890</v>
      </c>
      <c r="B6" s="263" t="s">
        <v>1897</v>
      </c>
      <c r="C6" s="262">
        <v>9172.5</v>
      </c>
      <c r="D6" s="261">
        <v>0.1</v>
      </c>
      <c r="E6" s="405">
        <v>229.3125</v>
      </c>
      <c r="F6" s="406">
        <v>5197.625</v>
      </c>
    </row>
    <row r="7" spans="1:6" ht="15" customHeight="1" x14ac:dyDescent="0.3">
      <c r="A7" s="264" t="s">
        <v>1890</v>
      </c>
      <c r="B7" s="263" t="s">
        <v>1896</v>
      </c>
      <c r="C7" s="262">
        <v>2228.5</v>
      </c>
      <c r="D7" s="261">
        <v>0.1</v>
      </c>
      <c r="E7" s="405">
        <v>55.712500000000006</v>
      </c>
      <c r="F7" s="406">
        <v>1262.4250000000002</v>
      </c>
    </row>
    <row r="8" spans="1:6" ht="15" customHeight="1" x14ac:dyDescent="0.3">
      <c r="A8" s="264" t="s">
        <v>1890</v>
      </c>
      <c r="B8" s="263" t="s">
        <v>1895</v>
      </c>
      <c r="C8" s="262">
        <v>13774</v>
      </c>
      <c r="D8" s="261">
        <v>0.1</v>
      </c>
      <c r="E8" s="405">
        <v>344.35</v>
      </c>
      <c r="F8" s="406">
        <v>9182.7000000000007</v>
      </c>
    </row>
    <row r="9" spans="1:6" ht="15" customHeight="1" x14ac:dyDescent="0.3">
      <c r="A9" s="264" t="s">
        <v>1890</v>
      </c>
      <c r="B9" s="263" t="s">
        <v>1894</v>
      </c>
      <c r="C9" s="262">
        <v>25885.32</v>
      </c>
      <c r="D9" s="261">
        <v>0.1</v>
      </c>
      <c r="E9" s="405">
        <v>647.13300000000004</v>
      </c>
      <c r="F9" s="406">
        <v>13158.266</v>
      </c>
    </row>
    <row r="10" spans="1:6" ht="15" customHeight="1" x14ac:dyDescent="0.3">
      <c r="A10" s="264" t="s">
        <v>1890</v>
      </c>
      <c r="B10" s="263" t="s">
        <v>1893</v>
      </c>
      <c r="C10" s="262">
        <v>33713.199999999997</v>
      </c>
      <c r="D10" s="261">
        <v>0.1</v>
      </c>
      <c r="E10" s="405">
        <v>842.82999999999993</v>
      </c>
      <c r="F10" s="406">
        <v>16294.66</v>
      </c>
    </row>
    <row r="11" spans="1:6" ht="15" customHeight="1" x14ac:dyDescent="0.3">
      <c r="A11" s="264" t="s">
        <v>1890</v>
      </c>
      <c r="B11" s="263" t="s">
        <v>1892</v>
      </c>
      <c r="C11" s="262">
        <v>48288.5</v>
      </c>
      <c r="D11" s="261">
        <v>0.1</v>
      </c>
      <c r="E11" s="405">
        <v>1207.2125000000001</v>
      </c>
      <c r="F11" s="406">
        <v>20522.425000000003</v>
      </c>
    </row>
    <row r="12" spans="1:6" ht="15" customHeight="1" x14ac:dyDescent="0.3">
      <c r="A12" s="264" t="s">
        <v>1890</v>
      </c>
      <c r="B12" s="263" t="s">
        <v>1891</v>
      </c>
      <c r="C12" s="262">
        <v>160506.93</v>
      </c>
      <c r="D12" s="261">
        <v>0.1</v>
      </c>
      <c r="E12" s="405">
        <v>4012.6732499999998</v>
      </c>
      <c r="F12" s="406">
        <v>77578.346499999985</v>
      </c>
    </row>
    <row r="13" spans="1:6" ht="15" customHeight="1" x14ac:dyDescent="0.3">
      <c r="A13" s="540" t="s">
        <v>1890</v>
      </c>
      <c r="B13" s="538" t="s">
        <v>1889</v>
      </c>
      <c r="C13" s="542">
        <v>4568785.97</v>
      </c>
      <c r="D13" s="543">
        <v>0.1</v>
      </c>
      <c r="E13" s="545">
        <v>114219.64925000002</v>
      </c>
      <c r="F13" s="547">
        <v>2436686.2985</v>
      </c>
    </row>
    <row r="14" spans="1:6" ht="84.75" customHeight="1" x14ac:dyDescent="0.3">
      <c r="A14" s="541"/>
      <c r="B14" s="539"/>
      <c r="C14" s="542"/>
      <c r="D14" s="544"/>
      <c r="E14" s="546"/>
      <c r="F14" s="548"/>
    </row>
    <row r="15" spans="1:6" x14ac:dyDescent="0.3">
      <c r="A15" s="95" t="s">
        <v>1888</v>
      </c>
      <c r="B15" s="96"/>
      <c r="C15" s="96"/>
      <c r="D15" s="96"/>
      <c r="E15" s="96"/>
      <c r="F15" s="445">
        <f>SUM(F6:F14)</f>
        <v>2579882.7459999998</v>
      </c>
    </row>
    <row r="16" spans="1:6" x14ac:dyDescent="0.3">
      <c r="A16" s="97"/>
      <c r="B16" s="98"/>
      <c r="C16" s="98"/>
      <c r="D16" s="98"/>
      <c r="E16" s="98"/>
      <c r="F16" s="99"/>
    </row>
    <row r="17" spans="1:6" x14ac:dyDescent="0.3">
      <c r="A17" s="100"/>
      <c r="B17" s="100"/>
      <c r="C17" s="100"/>
      <c r="D17" s="100"/>
      <c r="E17" s="100"/>
      <c r="F17" s="100"/>
    </row>
    <row r="18" spans="1:6" x14ac:dyDescent="0.3">
      <c r="A18" s="100"/>
      <c r="B18" s="100"/>
      <c r="C18" s="100"/>
      <c r="D18" s="100"/>
      <c r="E18" s="100"/>
      <c r="F18" s="100"/>
    </row>
    <row r="36" spans="1:6" x14ac:dyDescent="0.3">
      <c r="A36" s="537"/>
      <c r="B36" s="537"/>
      <c r="C36" s="537"/>
      <c r="D36" s="537"/>
      <c r="E36" s="537"/>
      <c r="F36" s="537"/>
    </row>
    <row r="37" spans="1:6" x14ac:dyDescent="0.3">
      <c r="A37" s="537"/>
      <c r="B37" s="537"/>
      <c r="C37" s="537"/>
      <c r="D37" s="537"/>
      <c r="E37" s="537"/>
      <c r="F37" s="537"/>
    </row>
    <row r="38" spans="1:6" x14ac:dyDescent="0.3">
      <c r="A38" s="537"/>
      <c r="B38" s="537"/>
      <c r="C38" s="537"/>
      <c r="D38" s="537"/>
      <c r="E38" s="537"/>
      <c r="F38" s="537"/>
    </row>
    <row r="39" spans="1:6" x14ac:dyDescent="0.3">
      <c r="A39" s="537"/>
      <c r="B39" s="537"/>
      <c r="C39" s="537"/>
      <c r="D39" s="537"/>
      <c r="E39" s="537"/>
      <c r="F39" s="537"/>
    </row>
    <row r="40" spans="1:6" x14ac:dyDescent="0.3">
      <c r="A40" s="537"/>
      <c r="B40" s="537"/>
      <c r="C40" s="537"/>
      <c r="D40" s="537"/>
      <c r="E40" s="537"/>
      <c r="F40" s="537"/>
    </row>
    <row r="41" spans="1:6" x14ac:dyDescent="0.3">
      <c r="A41" s="537"/>
      <c r="B41" s="537"/>
      <c r="C41" s="537"/>
      <c r="D41" s="537"/>
      <c r="E41" s="537"/>
      <c r="F41" s="537"/>
    </row>
    <row r="42" spans="1:6" x14ac:dyDescent="0.3">
      <c r="A42" s="537"/>
      <c r="B42" s="537"/>
      <c r="C42" s="537"/>
      <c r="D42" s="537"/>
      <c r="E42" s="537"/>
      <c r="F42" s="537"/>
    </row>
    <row r="43" spans="1:6" x14ac:dyDescent="0.3">
      <c r="A43" s="537"/>
      <c r="B43" s="537"/>
      <c r="C43" s="537"/>
      <c r="D43" s="537"/>
      <c r="E43" s="537"/>
      <c r="F43" s="537"/>
    </row>
    <row r="44" spans="1:6" ht="3.75" hidden="1" customHeight="1" x14ac:dyDescent="0.3">
      <c r="A44" s="537"/>
      <c r="B44" s="537"/>
      <c r="C44" s="537"/>
      <c r="D44" s="537"/>
      <c r="E44" s="537"/>
      <c r="F44" s="537"/>
    </row>
    <row r="45" spans="1:6" ht="20.25" customHeight="1" x14ac:dyDescent="0.3">
      <c r="A45" s="537"/>
      <c r="B45" s="537"/>
      <c r="C45" s="537"/>
      <c r="D45" s="537"/>
      <c r="E45" s="537"/>
      <c r="F45" s="537"/>
    </row>
  </sheetData>
  <mergeCells count="19">
    <mergeCell ref="A1:F1"/>
    <mergeCell ref="A2:F2"/>
    <mergeCell ref="A3:F3"/>
    <mergeCell ref="A43:F43"/>
    <mergeCell ref="B13:B14"/>
    <mergeCell ref="A13:A14"/>
    <mergeCell ref="C13:C14"/>
    <mergeCell ref="D13:D14"/>
    <mergeCell ref="E13:E14"/>
    <mergeCell ref="F13:F14"/>
    <mergeCell ref="A36:F36"/>
    <mergeCell ref="A37:F37"/>
    <mergeCell ref="A38:F38"/>
    <mergeCell ref="A39:F39"/>
    <mergeCell ref="A44:F44"/>
    <mergeCell ref="A45:F45"/>
    <mergeCell ref="A40:F40"/>
    <mergeCell ref="A41:F41"/>
    <mergeCell ref="A42:F42"/>
  </mergeCells>
  <pageMargins left="0" right="0" top="0.32250000000000001" bottom="0" header="0" footer="0"/>
  <pageSetup scale="72" orientation="landscape" r:id="rId1"/>
  <headerFooter>
    <oddHeader>&amp;LNotas a los Estados Financieros</oddHeader>
    <oddFooter>&amp;C"Bajo protesta de decir verdad declaramos que los Estados Financieros y sus Notas, son razonablemente correctos y son responsabilidad del emisor"&amp;R&amp;P/&amp;N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68"/>
  <sheetViews>
    <sheetView view="pageLayout" zoomScaleNormal="100" zoomScaleSheetLayoutView="130" workbookViewId="0">
      <selection activeCell="D39" sqref="D39"/>
    </sheetView>
  </sheetViews>
  <sheetFormatPr baseColWidth="10" defaultRowHeight="14.4" x14ac:dyDescent="0.3"/>
  <cols>
    <col min="1" max="1" width="3.109375" style="383" customWidth="1"/>
    <col min="4" max="4" width="37.109375" customWidth="1"/>
    <col min="5" max="5" width="20.5546875" customWidth="1"/>
    <col min="6" max="6" width="21.5546875" customWidth="1"/>
    <col min="7" max="7" width="57.88671875" customWidth="1"/>
  </cols>
  <sheetData>
    <row r="1" spans="2:7" x14ac:dyDescent="0.3">
      <c r="B1" s="500" t="s">
        <v>3664</v>
      </c>
      <c r="C1" s="500"/>
      <c r="D1" s="500"/>
      <c r="E1" s="500"/>
      <c r="F1" s="500"/>
      <c r="G1" s="500"/>
    </row>
    <row r="2" spans="2:7" x14ac:dyDescent="0.3">
      <c r="B2" s="498" t="s">
        <v>3666</v>
      </c>
      <c r="C2" s="498"/>
      <c r="D2" s="498"/>
      <c r="E2" s="498"/>
      <c r="F2" s="498"/>
      <c r="G2" s="498"/>
    </row>
    <row r="3" spans="2:7" x14ac:dyDescent="0.3">
      <c r="B3" s="524" t="s">
        <v>4131</v>
      </c>
      <c r="C3" s="524"/>
      <c r="D3" s="524"/>
      <c r="E3" s="524"/>
      <c r="F3" s="524"/>
      <c r="G3" s="524"/>
    </row>
    <row r="4" spans="2:7" ht="48.75" customHeight="1" thickBot="1" x14ac:dyDescent="0.35">
      <c r="B4" s="20"/>
      <c r="C4" s="20"/>
      <c r="D4" s="20"/>
      <c r="E4" s="20"/>
      <c r="F4" s="20"/>
      <c r="G4" s="20"/>
    </row>
    <row r="5" spans="2:7" x14ac:dyDescent="0.3">
      <c r="B5" s="21"/>
      <c r="C5" s="22"/>
      <c r="D5" s="22"/>
      <c r="E5" s="22"/>
      <c r="F5" s="22"/>
      <c r="G5" s="23"/>
    </row>
    <row r="6" spans="2:7" x14ac:dyDescent="0.3">
      <c r="B6" s="24"/>
      <c r="C6" s="25"/>
      <c r="D6" s="25"/>
      <c r="E6" s="25"/>
      <c r="F6" s="25"/>
      <c r="G6" s="26"/>
    </row>
    <row r="7" spans="2:7" x14ac:dyDescent="0.3">
      <c r="B7" s="24"/>
      <c r="C7" s="25"/>
      <c r="D7" s="25"/>
      <c r="E7" s="25"/>
      <c r="F7" s="25"/>
      <c r="G7" s="26"/>
    </row>
    <row r="8" spans="2:7" ht="30.75" customHeight="1" x14ac:dyDescent="0.3">
      <c r="B8" s="549" t="s">
        <v>135</v>
      </c>
      <c r="C8" s="550"/>
      <c r="D8" s="550"/>
      <c r="E8" s="550"/>
      <c r="F8" s="550"/>
      <c r="G8" s="551"/>
    </row>
    <row r="9" spans="2:7" x14ac:dyDescent="0.3">
      <c r="B9" s="552"/>
      <c r="C9" s="550"/>
      <c r="D9" s="550"/>
      <c r="E9" s="550"/>
      <c r="F9" s="550"/>
      <c r="G9" s="551"/>
    </row>
    <row r="10" spans="2:7" x14ac:dyDescent="0.3">
      <c r="B10" s="552"/>
      <c r="C10" s="550"/>
      <c r="D10" s="550"/>
      <c r="E10" s="550"/>
      <c r="F10" s="550"/>
      <c r="G10" s="551"/>
    </row>
    <row r="11" spans="2:7" x14ac:dyDescent="0.3">
      <c r="B11" s="552"/>
      <c r="C11" s="550"/>
      <c r="D11" s="550"/>
      <c r="E11" s="550"/>
      <c r="F11" s="550"/>
      <c r="G11" s="551"/>
    </row>
    <row r="12" spans="2:7" x14ac:dyDescent="0.3">
      <c r="B12" s="552"/>
      <c r="C12" s="550"/>
      <c r="D12" s="550"/>
      <c r="E12" s="550"/>
      <c r="F12" s="550"/>
      <c r="G12" s="551"/>
    </row>
    <row r="13" spans="2:7" x14ac:dyDescent="0.3">
      <c r="B13" s="552"/>
      <c r="C13" s="550"/>
      <c r="D13" s="550"/>
      <c r="E13" s="550"/>
      <c r="F13" s="550"/>
      <c r="G13" s="551"/>
    </row>
    <row r="14" spans="2:7" x14ac:dyDescent="0.3">
      <c r="B14" s="552"/>
      <c r="C14" s="550"/>
      <c r="D14" s="550"/>
      <c r="E14" s="550"/>
      <c r="F14" s="550"/>
      <c r="G14" s="551"/>
    </row>
    <row r="15" spans="2:7" x14ac:dyDescent="0.3">
      <c r="B15" s="552"/>
      <c r="C15" s="550"/>
      <c r="D15" s="550"/>
      <c r="E15" s="550"/>
      <c r="F15" s="550"/>
      <c r="G15" s="551"/>
    </row>
    <row r="16" spans="2:7" x14ac:dyDescent="0.3">
      <c r="B16" s="552"/>
      <c r="C16" s="550"/>
      <c r="D16" s="550"/>
      <c r="E16" s="550"/>
      <c r="F16" s="550"/>
      <c r="G16" s="551"/>
    </row>
    <row r="17" spans="2:7" x14ac:dyDescent="0.3">
      <c r="B17" s="101"/>
      <c r="C17" s="102"/>
      <c r="D17" s="102"/>
      <c r="E17" s="102"/>
      <c r="F17" s="102"/>
      <c r="G17" s="103"/>
    </row>
    <row r="18" spans="2:7" x14ac:dyDescent="0.3">
      <c r="B18" s="101"/>
      <c r="C18" s="102"/>
      <c r="D18" s="102"/>
      <c r="E18" s="102"/>
      <c r="F18" s="102"/>
      <c r="G18" s="103"/>
    </row>
    <row r="19" spans="2:7" x14ac:dyDescent="0.3">
      <c r="B19" s="24"/>
      <c r="C19" s="25"/>
      <c r="D19" s="25"/>
      <c r="E19" s="25"/>
      <c r="F19" s="25"/>
      <c r="G19" s="26"/>
    </row>
    <row r="20" spans="2:7" x14ac:dyDescent="0.3">
      <c r="B20" s="24"/>
      <c r="C20" s="25"/>
      <c r="D20" s="25"/>
      <c r="E20" s="25"/>
      <c r="F20" s="25"/>
      <c r="G20" s="26"/>
    </row>
    <row r="21" spans="2:7" x14ac:dyDescent="0.3">
      <c r="B21" s="24"/>
      <c r="C21" s="25"/>
      <c r="D21" s="25"/>
      <c r="E21" s="25"/>
      <c r="F21" s="25"/>
      <c r="G21" s="26"/>
    </row>
    <row r="22" spans="2:7" x14ac:dyDescent="0.3">
      <c r="B22" s="24"/>
      <c r="C22" s="25"/>
      <c r="D22" s="25"/>
      <c r="E22" s="25"/>
      <c r="F22" s="25"/>
      <c r="G22" s="26"/>
    </row>
    <row r="23" spans="2:7" x14ac:dyDescent="0.3">
      <c r="B23" s="24"/>
      <c r="C23" s="25"/>
      <c r="D23" s="25"/>
      <c r="E23" s="25"/>
      <c r="F23" s="25"/>
      <c r="G23" s="26"/>
    </row>
    <row r="24" spans="2:7" x14ac:dyDescent="0.3">
      <c r="B24" s="24"/>
      <c r="C24" s="25"/>
      <c r="D24" s="25"/>
      <c r="E24" s="25"/>
      <c r="F24" s="25"/>
      <c r="G24" s="26"/>
    </row>
    <row r="25" spans="2:7" x14ac:dyDescent="0.3">
      <c r="B25" s="24"/>
      <c r="C25" s="25"/>
      <c r="D25" s="25"/>
      <c r="E25" s="25"/>
      <c r="F25" s="25"/>
      <c r="G25" s="26"/>
    </row>
    <row r="26" spans="2:7" x14ac:dyDescent="0.3">
      <c r="B26" s="24"/>
      <c r="C26" s="25"/>
      <c r="D26" s="25"/>
      <c r="E26" s="25"/>
      <c r="F26" s="25"/>
      <c r="G26" s="26"/>
    </row>
    <row r="27" spans="2:7" x14ac:dyDescent="0.3">
      <c r="B27" s="24"/>
      <c r="C27" s="25"/>
      <c r="D27" s="25"/>
      <c r="E27" s="25"/>
      <c r="F27" s="25"/>
      <c r="G27" s="26"/>
    </row>
    <row r="28" spans="2:7" x14ac:dyDescent="0.3">
      <c r="B28" s="24"/>
      <c r="C28" s="25"/>
      <c r="D28" s="25"/>
      <c r="E28" s="25"/>
      <c r="F28" s="25"/>
      <c r="G28" s="26"/>
    </row>
    <row r="29" spans="2:7" x14ac:dyDescent="0.3">
      <c r="B29" s="24"/>
      <c r="C29" s="25"/>
      <c r="D29" s="25"/>
      <c r="E29" s="25"/>
      <c r="F29" s="25"/>
      <c r="G29" s="26"/>
    </row>
    <row r="30" spans="2:7" x14ac:dyDescent="0.3">
      <c r="B30" s="24"/>
      <c r="C30" s="25"/>
      <c r="D30" s="25"/>
      <c r="E30" s="25"/>
      <c r="F30" s="25"/>
      <c r="G30" s="26"/>
    </row>
    <row r="31" spans="2:7" x14ac:dyDescent="0.3">
      <c r="B31" s="24"/>
      <c r="C31" s="25"/>
      <c r="D31" s="25"/>
      <c r="E31" s="25"/>
      <c r="F31" s="25"/>
      <c r="G31" s="26"/>
    </row>
    <row r="32" spans="2:7" x14ac:dyDescent="0.3">
      <c r="B32" s="24"/>
      <c r="C32" s="25"/>
      <c r="D32" s="25"/>
      <c r="E32" s="25"/>
      <c r="F32" s="25"/>
      <c r="G32" s="26"/>
    </row>
    <row r="33" spans="2:7" x14ac:dyDescent="0.3">
      <c r="B33" s="24"/>
      <c r="C33" s="25"/>
      <c r="D33" s="25"/>
      <c r="E33" s="25"/>
      <c r="F33" s="25"/>
      <c r="G33" s="26"/>
    </row>
    <row r="34" spans="2:7" ht="15" thickBot="1" x14ac:dyDescent="0.35">
      <c r="B34" s="27"/>
      <c r="C34" s="28"/>
      <c r="D34" s="28"/>
      <c r="E34" s="28"/>
      <c r="F34" s="28"/>
      <c r="G34" s="29"/>
    </row>
    <row r="50" spans="2:7" x14ac:dyDescent="0.3">
      <c r="B50" s="537"/>
      <c r="C50" s="537"/>
      <c r="D50" s="537"/>
      <c r="E50" s="537"/>
      <c r="F50" s="537"/>
      <c r="G50" s="537"/>
    </row>
    <row r="51" spans="2:7" x14ac:dyDescent="0.3">
      <c r="B51" s="537"/>
      <c r="C51" s="537"/>
      <c r="D51" s="537"/>
      <c r="E51" s="537"/>
      <c r="F51" s="537"/>
      <c r="G51" s="537"/>
    </row>
    <row r="52" spans="2:7" x14ac:dyDescent="0.3">
      <c r="B52" s="537"/>
      <c r="C52" s="537"/>
      <c r="D52" s="537"/>
      <c r="E52" s="537"/>
      <c r="F52" s="537"/>
      <c r="G52" s="537"/>
    </row>
    <row r="53" spans="2:7" x14ac:dyDescent="0.3">
      <c r="B53" s="537"/>
      <c r="C53" s="537"/>
      <c r="D53" s="537"/>
      <c r="E53" s="537"/>
      <c r="F53" s="537"/>
      <c r="G53" s="537"/>
    </row>
    <row r="54" spans="2:7" x14ac:dyDescent="0.3">
      <c r="B54" s="537"/>
      <c r="C54" s="537"/>
      <c r="D54" s="537"/>
      <c r="E54" s="537"/>
      <c r="F54" s="537"/>
      <c r="G54" s="537"/>
    </row>
    <row r="55" spans="2:7" x14ac:dyDescent="0.3">
      <c r="B55" s="537"/>
      <c r="C55" s="537"/>
      <c r="D55" s="537"/>
      <c r="E55" s="537"/>
      <c r="F55" s="537"/>
      <c r="G55" s="537"/>
    </row>
    <row r="56" spans="2:7" x14ac:dyDescent="0.3">
      <c r="B56" s="537"/>
      <c r="C56" s="537"/>
      <c r="D56" s="537"/>
      <c r="E56" s="537"/>
      <c r="F56" s="537"/>
      <c r="G56" s="537"/>
    </row>
    <row r="57" spans="2:7" x14ac:dyDescent="0.3">
      <c r="B57" s="537"/>
      <c r="C57" s="537"/>
      <c r="D57" s="537"/>
      <c r="E57" s="537"/>
      <c r="F57" s="537"/>
      <c r="G57" s="537"/>
    </row>
    <row r="58" spans="2:7" x14ac:dyDescent="0.3">
      <c r="B58" s="537"/>
      <c r="C58" s="537"/>
      <c r="D58" s="537"/>
      <c r="E58" s="537"/>
      <c r="F58" s="537"/>
      <c r="G58" s="537"/>
    </row>
    <row r="59" spans="2:7" x14ac:dyDescent="0.3">
      <c r="B59" s="537"/>
      <c r="C59" s="537"/>
      <c r="D59" s="537"/>
      <c r="E59" s="537"/>
      <c r="F59" s="537"/>
      <c r="G59" s="537"/>
    </row>
    <row r="60" spans="2:7" x14ac:dyDescent="0.3">
      <c r="B60" s="537"/>
      <c r="C60" s="537"/>
      <c r="D60" s="537"/>
      <c r="E60" s="537"/>
      <c r="F60" s="537"/>
      <c r="G60" s="537"/>
    </row>
    <row r="61" spans="2:7" x14ac:dyDescent="0.3">
      <c r="B61" s="537"/>
      <c r="C61" s="537"/>
      <c r="D61" s="537"/>
      <c r="E61" s="537"/>
      <c r="F61" s="537"/>
      <c r="G61" s="537"/>
    </row>
    <row r="62" spans="2:7" x14ac:dyDescent="0.3">
      <c r="B62" s="537"/>
      <c r="C62" s="537"/>
      <c r="D62" s="537"/>
      <c r="E62" s="537"/>
      <c r="F62" s="537"/>
      <c r="G62" s="537"/>
    </row>
    <row r="63" spans="2:7" x14ac:dyDescent="0.3">
      <c r="B63" s="537"/>
      <c r="C63" s="537"/>
      <c r="D63" s="537"/>
      <c r="E63" s="537"/>
      <c r="F63" s="537"/>
      <c r="G63" s="537"/>
    </row>
    <row r="64" spans="2:7" x14ac:dyDescent="0.3">
      <c r="B64" s="537"/>
      <c r="C64" s="537"/>
      <c r="D64" s="537"/>
      <c r="E64" s="537"/>
      <c r="F64" s="537"/>
      <c r="G64" s="537"/>
    </row>
    <row r="65" spans="2:7" x14ac:dyDescent="0.3">
      <c r="B65" s="537"/>
      <c r="C65" s="537"/>
      <c r="D65" s="537"/>
      <c r="E65" s="537"/>
      <c r="F65" s="537"/>
      <c r="G65" s="537"/>
    </row>
    <row r="66" spans="2:7" x14ac:dyDescent="0.3">
      <c r="B66" s="537"/>
      <c r="C66" s="537"/>
      <c r="D66" s="537"/>
      <c r="E66" s="537"/>
      <c r="F66" s="537"/>
      <c r="G66" s="537"/>
    </row>
    <row r="67" spans="2:7" x14ac:dyDescent="0.3">
      <c r="B67" s="537"/>
      <c r="C67" s="537"/>
      <c r="D67" s="537"/>
      <c r="E67" s="537"/>
      <c r="F67" s="537"/>
      <c r="G67" s="537"/>
    </row>
    <row r="68" spans="2:7" x14ac:dyDescent="0.3">
      <c r="B68" s="537"/>
      <c r="C68" s="537"/>
      <c r="D68" s="537"/>
      <c r="E68" s="537"/>
      <c r="F68" s="537"/>
      <c r="G68" s="537"/>
    </row>
  </sheetData>
  <mergeCells count="23">
    <mergeCell ref="B57:G57"/>
    <mergeCell ref="B1:G1"/>
    <mergeCell ref="B2:G2"/>
    <mergeCell ref="B3:G3"/>
    <mergeCell ref="B8:G16"/>
    <mergeCell ref="B50:G50"/>
    <mergeCell ref="B51:G51"/>
    <mergeCell ref="B52:G52"/>
    <mergeCell ref="B53:G53"/>
    <mergeCell ref="B54:G54"/>
    <mergeCell ref="B55:G55"/>
    <mergeCell ref="B56:G56"/>
    <mergeCell ref="B68:G68"/>
    <mergeCell ref="B61:G61"/>
    <mergeCell ref="B62:G62"/>
    <mergeCell ref="B63:G63"/>
    <mergeCell ref="B64:G64"/>
    <mergeCell ref="B65:G65"/>
    <mergeCell ref="B58:G58"/>
    <mergeCell ref="B59:G59"/>
    <mergeCell ref="B60:G60"/>
    <mergeCell ref="B66:G66"/>
    <mergeCell ref="B67:G67"/>
  </mergeCells>
  <pageMargins left="0" right="0" top="0.41666666666666669" bottom="0" header="0" footer="0"/>
  <pageSetup scale="63" orientation="portrait" r:id="rId1"/>
  <headerFooter>
    <oddHeader>&amp;LNotas a los Estados Financieros&amp;R7.I.10</oddHeader>
    <oddFooter>&amp;C"Bajo protesta de decir verdad declaramos que los Estados Financieros y sus Notas, son razonablemente correctos y son responsabilidad del emisor"&amp;R&amp;P/&amp;N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39</vt:i4>
      </vt:variant>
      <vt:variant>
        <vt:lpstr>Rangos con nombre</vt:lpstr>
      </vt:variant>
      <vt:variant>
        <vt:i4>18</vt:i4>
      </vt:variant>
    </vt:vector>
  </HeadingPairs>
  <TitlesOfParts>
    <vt:vector size="57" baseType="lpstr">
      <vt:lpstr>7.I.1</vt:lpstr>
      <vt:lpstr>7.I.2</vt:lpstr>
      <vt:lpstr>7.I.3</vt:lpstr>
      <vt:lpstr>7.I.4</vt:lpstr>
      <vt:lpstr>7.I.5.</vt:lpstr>
      <vt:lpstr>7.I.6-7</vt:lpstr>
      <vt:lpstr>7.1.8</vt:lpstr>
      <vt:lpstr>7.I.9</vt:lpstr>
      <vt:lpstr>7.I.10</vt:lpstr>
      <vt:lpstr>7.I.11</vt:lpstr>
      <vt:lpstr>7.I.12</vt:lpstr>
      <vt:lpstr>7.I.13</vt:lpstr>
      <vt:lpstr>7.I.14</vt:lpstr>
      <vt:lpstr>7.II.1</vt:lpstr>
      <vt:lpstr>7.II.2.</vt:lpstr>
      <vt:lpstr>7.II.3.</vt:lpstr>
      <vt:lpstr>7.III.1.2.</vt:lpstr>
      <vt:lpstr>7.IV.1</vt:lpstr>
      <vt:lpstr>7.IV.2</vt:lpstr>
      <vt:lpstr>7.IV.3</vt:lpstr>
      <vt:lpstr>7.V.1.</vt:lpstr>
      <vt:lpstr>7.V.2.</vt:lpstr>
      <vt:lpstr>7.GA.1</vt:lpstr>
      <vt:lpstr>7.GA.2</vt:lpstr>
      <vt:lpstr>7.GA.3</vt:lpstr>
      <vt:lpstr>7.GA.4</vt:lpstr>
      <vt:lpstr>7.GA.5</vt:lpstr>
      <vt:lpstr>7.GA.6</vt:lpstr>
      <vt:lpstr>7.GA.7</vt:lpstr>
      <vt:lpstr>7.GA.8.1</vt:lpstr>
      <vt:lpstr>7.GA.8.2.</vt:lpstr>
      <vt:lpstr>7.GA.9.</vt:lpstr>
      <vt:lpstr>7GA10</vt:lpstr>
      <vt:lpstr>7.GA.11.</vt:lpstr>
      <vt:lpstr>7.GA.12</vt:lpstr>
      <vt:lpstr>7.GA.13</vt:lpstr>
      <vt:lpstr>7.GA.14</vt:lpstr>
      <vt:lpstr>7.GA.15</vt:lpstr>
      <vt:lpstr>7.GA.16</vt:lpstr>
      <vt:lpstr>'7.1.8'!Área_de_impresión</vt:lpstr>
      <vt:lpstr>'7.GA.15'!Área_de_impresión</vt:lpstr>
      <vt:lpstr>'7.GA.8.1'!Área_de_impresión</vt:lpstr>
      <vt:lpstr>'7.I.1'!Área_de_impresión</vt:lpstr>
      <vt:lpstr>'7.I.4'!Área_de_impresión</vt:lpstr>
      <vt:lpstr>'7.I.9'!Área_de_impresión</vt:lpstr>
      <vt:lpstr>'7.II.1'!Área_de_impresión</vt:lpstr>
      <vt:lpstr>'7.III.1.2.'!Área_de_impresión</vt:lpstr>
      <vt:lpstr>'7.IV.1'!Área_de_impresión</vt:lpstr>
      <vt:lpstr>'7.IV.2'!Área_de_impresión</vt:lpstr>
      <vt:lpstr>'7.V.1.'!Área_de_impresión</vt:lpstr>
      <vt:lpstr>'7GA10'!Área_de_impresión</vt:lpstr>
      <vt:lpstr>'7.1.8'!Títulos_a_imprimir</vt:lpstr>
      <vt:lpstr>'7.GA.1'!Títulos_a_imprimir</vt:lpstr>
      <vt:lpstr>'7.GA.4'!Títulos_a_imprimir</vt:lpstr>
      <vt:lpstr>'7.I.12'!Títulos_a_imprimir</vt:lpstr>
      <vt:lpstr>'7.I.3'!Títulos_a_imprimir</vt:lpstr>
      <vt:lpstr>'7.II.1'!Títulos_a_imprimir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Diego Aleman</dc:creator>
  <cp:lastModifiedBy>PcSystems19</cp:lastModifiedBy>
  <cp:lastPrinted>2020-11-06T18:55:46Z</cp:lastPrinted>
  <dcterms:created xsi:type="dcterms:W3CDTF">2020-01-14T23:45:31Z</dcterms:created>
  <dcterms:modified xsi:type="dcterms:W3CDTF">2020-11-06T18:57:25Z</dcterms:modified>
</cp:coreProperties>
</file>