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0/3ER TRIM 2020/"/>
    </mc:Choice>
  </mc:AlternateContent>
  <xr:revisionPtr revIDLastSave="0" documentId="13_ncr:1_{CA001D2D-41D0-9D49-B273-E624F5199463}" xr6:coauthVersionLast="45" xr6:coauthVersionMax="45" xr10:uidLastSave="{00000000-0000-0000-0000-000000000000}"/>
  <bookViews>
    <workbookView xWindow="2860" yWindow="460" windowWidth="34680" windowHeight="21140" xr2:uid="{00000000-000D-0000-FFFF-FFFF00000000}"/>
  </bookViews>
  <sheets>
    <sheet name="09.1" sheetId="2" r:id="rId1"/>
  </sheets>
  <definedNames>
    <definedName name="ANEXO" localSheetId="0">#REF!</definedName>
    <definedName name="ANEXO">#REF!</definedName>
    <definedName name="_xlnm.Print_Area" localSheetId="0">'09.1'!$A$1:$K$63</definedName>
    <definedName name="moviliario">#REF!</definedName>
    <definedName name="S">#REF!</definedName>
    <definedName name="_xlnm.Print_Titles" localSheetId="0">'09.1'!$1:$8</definedName>
    <definedName name="X" localSheetId="0">#REF!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F39" i="2" l="1"/>
  <c r="G34" i="2"/>
  <c r="G35" i="2"/>
  <c r="G36" i="2"/>
  <c r="G51" i="2" l="1"/>
  <c r="J51" i="2" s="1"/>
  <c r="I50" i="2"/>
  <c r="H50" i="2"/>
  <c r="F50" i="2"/>
  <c r="E50" i="2"/>
  <c r="G50" i="2" l="1"/>
  <c r="J50" i="2" s="1"/>
  <c r="G57" i="2" l="1"/>
  <c r="J57" i="2" s="1"/>
  <c r="I56" i="2"/>
  <c r="H56" i="2"/>
  <c r="F56" i="2"/>
  <c r="E56" i="2"/>
  <c r="G54" i="2"/>
  <c r="J54" i="2" s="1"/>
  <c r="I53" i="2"/>
  <c r="H53" i="2"/>
  <c r="F53" i="2"/>
  <c r="E53" i="2"/>
  <c r="G48" i="2"/>
  <c r="J48" i="2" s="1"/>
  <c r="G47" i="2"/>
  <c r="J47" i="2" s="1"/>
  <c r="G46" i="2"/>
  <c r="J46" i="2" s="1"/>
  <c r="G45" i="2"/>
  <c r="J45" i="2" s="1"/>
  <c r="I44" i="2"/>
  <c r="H44" i="2"/>
  <c r="F44" i="2"/>
  <c r="E44" i="2"/>
  <c r="G42" i="2"/>
  <c r="J42" i="2" s="1"/>
  <c r="G41" i="2"/>
  <c r="J41" i="2" s="1"/>
  <c r="G40" i="2"/>
  <c r="J40" i="2" s="1"/>
  <c r="I39" i="2"/>
  <c r="H39" i="2"/>
  <c r="E39" i="2"/>
  <c r="G37" i="2"/>
  <c r="J37" i="2" s="1"/>
  <c r="J36" i="2"/>
  <c r="J35" i="2"/>
  <c r="G33" i="2"/>
  <c r="J33" i="2" s="1"/>
  <c r="G32" i="2"/>
  <c r="J32" i="2" s="1"/>
  <c r="G31" i="2"/>
  <c r="J31" i="2" s="1"/>
  <c r="G30" i="2"/>
  <c r="J30" i="2" s="1"/>
  <c r="G29" i="2"/>
  <c r="J29" i="2" s="1"/>
  <c r="I28" i="2"/>
  <c r="H28" i="2"/>
  <c r="F28" i="2"/>
  <c r="E28" i="2"/>
  <c r="G26" i="2"/>
  <c r="J26" i="2" s="1"/>
  <c r="G25" i="2"/>
  <c r="J25" i="2" s="1"/>
  <c r="G24" i="2"/>
  <c r="J24" i="2" s="1"/>
  <c r="G23" i="2"/>
  <c r="J23" i="2" s="1"/>
  <c r="G22" i="2"/>
  <c r="J22" i="2" s="1"/>
  <c r="G21" i="2"/>
  <c r="J21" i="2" s="1"/>
  <c r="G20" i="2"/>
  <c r="J20" i="2" s="1"/>
  <c r="G19" i="2"/>
  <c r="J19" i="2" s="1"/>
  <c r="I18" i="2"/>
  <c r="H18" i="2"/>
  <c r="F18" i="2"/>
  <c r="E18" i="2"/>
  <c r="G16" i="2"/>
  <c r="J16" i="2" s="1"/>
  <c r="G15" i="2"/>
  <c r="J15" i="2" s="1"/>
  <c r="G14" i="2"/>
  <c r="J14" i="2" s="1"/>
  <c r="G13" i="2"/>
  <c r="J13" i="2" s="1"/>
  <c r="G12" i="2"/>
  <c r="J12" i="2" s="1"/>
  <c r="G11" i="2"/>
  <c r="J11" i="2" s="1"/>
  <c r="I10" i="2"/>
  <c r="H10" i="2"/>
  <c r="F10" i="2"/>
  <c r="E10" i="2"/>
  <c r="G56" i="2" l="1"/>
  <c r="J56" i="2" s="1"/>
  <c r="E59" i="2"/>
  <c r="J10" i="2"/>
  <c r="G39" i="2"/>
  <c r="J39" i="2" s="1"/>
  <c r="G44" i="2"/>
  <c r="J44" i="2" s="1"/>
  <c r="H59" i="2"/>
  <c r="I59" i="2"/>
  <c r="F59" i="2"/>
  <c r="G53" i="2"/>
  <c r="J53" i="2" s="1"/>
  <c r="J18" i="2"/>
  <c r="G18" i="2"/>
  <c r="G10" i="2"/>
  <c r="J28" i="2"/>
  <c r="G28" i="2"/>
  <c r="J59" i="2" l="1"/>
  <c r="G59" i="2"/>
</calcChain>
</file>

<file path=xl/sharedStrings.xml><?xml version="1.0" encoding="utf-8"?>
<sst xmlns="http://schemas.openxmlformats.org/spreadsheetml/2006/main" count="59" uniqueCount="59">
  <si>
    <t>Participaciones y Aportaciones</t>
  </si>
  <si>
    <t>COMISION MUNICIPAL DE AGUA POTABLE Y ALCANTARILLADO DEL MUNICIPIO DE VICTORIA, TAMAULIPAS</t>
  </si>
  <si>
    <t xml:space="preserve"> </t>
  </si>
  <si>
    <t>ESTADO ANALITICO DEL EJERCICIO DEL PRESUPUESTO DE EGRESOS</t>
  </si>
  <si>
    <t>CLASIFICACION POR OBJETO DEL GASTO (CAPITULO Y CONCEPTO)</t>
  </si>
  <si>
    <t>CAPITULO/CONCEPTO/PARTIDA ESPECIFICA</t>
  </si>
  <si>
    <t>EGRESOS</t>
  </si>
  <si>
    <t>APROBADO</t>
  </si>
  <si>
    <t>AMPLIACIONES/    REDUCCIONES</t>
  </si>
  <si>
    <t>MODIFICADO</t>
  </si>
  <si>
    <t>DEVENGADO</t>
  </si>
  <si>
    <t>PAGADO</t>
  </si>
  <si>
    <t>SUBEJERCICIO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</si>
  <si>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</si>
  <si>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</si>
  <si>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</si>
  <si>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</si>
  <si>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</si>
  <si>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</si>
  <si>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</si>
  <si>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</si>
  <si>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</si>
  <si>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2200</t>
  </si>
  <si>
    <t>Alimentos y Utensilios</t>
  </si>
  <si>
    <t>Materias Primas y Materiales de Producción y Comercialización</t>
  </si>
  <si>
    <t>Materiales y Articulos de Construcción y de Reparación</t>
  </si>
  <si>
    <t>Productos Químicos, Farmacéuticos y de Laboratorio</t>
  </si>
  <si>
    <t>Combustibles, Lubricantes y Aditivos</t>
  </si>
  <si>
    <t>2700</t>
  </si>
  <si>
    <t>Vestuario, Blancos, Prendas de Proteccion y Articulos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</si>
  <si>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</si>
  <si>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</si>
  <si>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</si>
  <si>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</si>
  <si>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</t>
  </si>
  <si>
    <t>Servicios Financieros, Bancarios y Comerciales</t>
  </si>
  <si>
    <t>Servicios de Instalación, Reparación, Mantenimiento</t>
  </si>
  <si>
    <t>Servicios de Traslado y Viáticos</t>
  </si>
  <si>
    <t>Servicios Oficiales</t>
  </si>
  <si>
    <t>Otros Servicios Generales</t>
  </si>
  <si>
    <t>Transf., Asignaciones, Subsidios y Otras Ayudas</t>
  </si>
  <si>
    <t>Subsidios y Subvenciones</t>
  </si>
  <si>
    <t>Bienes Muebles, Inmuebles e Intangibles</t>
  </si>
  <si>
    <t>Mobiliario y Equipo de Administración</t>
  </si>
  <si>
    <t>Maquinaria, Otros Equipos y Herramientas</t>
  </si>
  <si>
    <t>Inversion Pública</t>
  </si>
  <si>
    <t>Obra Pública en Bienes Propios</t>
  </si>
  <si>
    <t>Deuda Pública</t>
  </si>
  <si>
    <t>Adeudos de Ejercicios Fiscales Anteriores (ADEFAS)</t>
  </si>
  <si>
    <t>Ayudas Sociales</t>
  </si>
  <si>
    <t>Pensiones y Jubilaciones</t>
  </si>
  <si>
    <t>Vehiculos y Equipo de Transporte</t>
  </si>
  <si>
    <t>5300</t>
  </si>
  <si>
    <t>Equipo e Instrumental Médico y de Laboratorio</t>
  </si>
  <si>
    <t>Convenios</t>
  </si>
  <si>
    <t>Servicios de Comunicación Social y Publicidadad</t>
  </si>
  <si>
    <t>3600</t>
  </si>
  <si>
    <t>DEL 1 DE ENERO AL 30 DE SEPTIEMBRE DE 2020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</si>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</sst>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&quot;$&quot;#,##0.00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#,##0_ ;[Red]\-#,##0\ 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indexed="19"/>
      <name val="Calibri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166" fontId="3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6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5" borderId="2" applyNumberFormat="0" applyAlignment="0" applyProtection="0"/>
    <xf numFmtId="0" fontId="9" fillId="26" borderId="2" applyNumberFormat="0" applyAlignment="0" applyProtection="0"/>
    <xf numFmtId="0" fontId="9" fillId="26" borderId="2" applyNumberFormat="0" applyAlignment="0" applyProtection="0"/>
    <xf numFmtId="0" fontId="10" fillId="27" borderId="3" applyNumberFormat="0" applyAlignment="0" applyProtection="0"/>
    <xf numFmtId="0" fontId="10" fillId="27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27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3" fillId="16" borderId="2" applyNumberFormat="0" applyAlignment="0" applyProtection="0"/>
    <xf numFmtId="0" fontId="13" fillId="16" borderId="2" applyNumberFormat="0" applyAlignment="0" applyProtection="0"/>
    <xf numFmtId="0" fontId="14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3" fillId="10" borderId="2" applyNumberFormat="0" applyAlignment="0" applyProtection="0"/>
    <xf numFmtId="0" fontId="19" fillId="0" borderId="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ont="0" applyFill="0" applyBorder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4" fillId="0" borderId="0"/>
    <xf numFmtId="0" fontId="4" fillId="0" borderId="0"/>
    <xf numFmtId="0" fontId="3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9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3" fillId="13" borderId="9" applyNumberFormat="0" applyFont="0" applyAlignment="0" applyProtection="0"/>
    <xf numFmtId="0" fontId="25" fillId="25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6" borderId="10" applyNumberFormat="0" applyAlignment="0" applyProtection="0"/>
    <xf numFmtId="0" fontId="25" fillId="26" borderId="1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11" fillId="0" borderId="0" applyNumberFormat="0" applyFill="0" applyBorder="0" applyAlignment="0" applyProtection="0"/>
  </cellStyleXfs>
  <cellXfs count="92">
    <xf numFmtId="0" fontId="0" fillId="0" borderId="0" xfId="0"/>
    <xf numFmtId="3" fontId="31" fillId="0" borderId="0" xfId="0" applyNumberFormat="1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3" fontId="32" fillId="0" borderId="23" xfId="0" applyNumberFormat="1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/>
    <xf numFmtId="0" fontId="34" fillId="0" borderId="26" xfId="0" applyFont="1" applyFill="1" applyBorder="1"/>
    <xf numFmtId="0" fontId="33" fillId="4" borderId="27" xfId="0" applyFont="1" applyFill="1" applyBorder="1" applyAlignment="1">
      <alignment horizontal="center"/>
    </xf>
    <xf numFmtId="0" fontId="35" fillId="4" borderId="28" xfId="0" applyFont="1" applyFill="1" applyBorder="1" applyAlignment="1">
      <alignment horizontal="center"/>
    </xf>
    <xf numFmtId="0" fontId="36" fillId="4" borderId="27" xfId="0" applyFont="1" applyFill="1" applyBorder="1"/>
    <xf numFmtId="3" fontId="37" fillId="4" borderId="29" xfId="0" applyNumberFormat="1" applyFont="1" applyFill="1" applyBorder="1"/>
    <xf numFmtId="0" fontId="33" fillId="0" borderId="27" xfId="0" applyFont="1" applyBorder="1" applyAlignment="1">
      <alignment horizontal="center"/>
    </xf>
    <xf numFmtId="0" fontId="35" fillId="0" borderId="28" xfId="0" applyNumberFormat="1" applyFont="1" applyFill="1" applyBorder="1" applyAlignment="1">
      <alignment horizontal="center"/>
    </xf>
    <xf numFmtId="0" fontId="38" fillId="0" borderId="30" xfId="0" applyFont="1" applyFill="1" applyBorder="1"/>
    <xf numFmtId="3" fontId="35" fillId="0" borderId="30" xfId="0" applyNumberFormat="1" applyFont="1" applyFill="1" applyBorder="1"/>
    <xf numFmtId="0" fontId="33" fillId="0" borderId="31" xfId="0" applyFont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8" fillId="0" borderId="33" xfId="0" applyFont="1" applyFill="1" applyBorder="1"/>
    <xf numFmtId="0" fontId="35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right"/>
    </xf>
    <xf numFmtId="3" fontId="35" fillId="0" borderId="26" xfId="0" applyNumberFormat="1" applyFont="1" applyFill="1" applyBorder="1"/>
    <xf numFmtId="0" fontId="38" fillId="0" borderId="24" xfId="0" applyFont="1" applyFill="1" applyBorder="1"/>
    <xf numFmtId="0" fontId="33" fillId="0" borderId="27" xfId="0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5" fillId="0" borderId="35" xfId="0" applyNumberFormat="1" applyFont="1" applyFill="1" applyBorder="1" applyAlignment="1">
      <alignment horizontal="center"/>
    </xf>
    <xf numFmtId="0" fontId="38" fillId="0" borderId="36" xfId="0" applyFont="1" applyFill="1" applyBorder="1"/>
    <xf numFmtId="0" fontId="38" fillId="0" borderId="31" xfId="0" applyFont="1" applyFill="1" applyBorder="1"/>
    <xf numFmtId="3" fontId="35" fillId="0" borderId="37" xfId="0" applyNumberFormat="1" applyFont="1" applyFill="1" applyBorder="1"/>
    <xf numFmtId="0" fontId="33" fillId="0" borderId="1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8" xfId="0" applyFont="1" applyBorder="1"/>
    <xf numFmtId="3" fontId="35" fillId="0" borderId="37" xfId="0" applyNumberFormat="1" applyFont="1" applyBorder="1"/>
    <xf numFmtId="0" fontId="33" fillId="4" borderId="20" xfId="0" applyFont="1" applyFill="1" applyBorder="1" applyAlignment="1">
      <alignment horizontal="center"/>
    </xf>
    <xf numFmtId="0" fontId="37" fillId="4" borderId="21" xfId="0" applyFont="1" applyFill="1" applyBorder="1" applyAlignment="1">
      <alignment horizontal="center"/>
    </xf>
    <xf numFmtId="0" fontId="37" fillId="4" borderId="38" xfId="0" applyFont="1" applyFill="1" applyBorder="1" applyAlignment="1">
      <alignment horizontal="center"/>
    </xf>
    <xf numFmtId="3" fontId="37" fillId="4" borderId="38" xfId="0" applyNumberFormat="1" applyFont="1" applyFill="1" applyBorder="1"/>
    <xf numFmtId="164" fontId="32" fillId="0" borderId="0" xfId="1" applyNumberFormat="1" applyFont="1" applyFill="1" applyBorder="1" applyAlignment="1">
      <alignment horizontal="center"/>
    </xf>
    <xf numFmtId="164" fontId="32" fillId="0" borderId="23" xfId="1" applyNumberFormat="1" applyFont="1" applyFill="1" applyBorder="1" applyAlignment="1">
      <alignment horizontal="center" vertical="center" wrapText="1"/>
    </xf>
    <xf numFmtId="164" fontId="34" fillId="0" borderId="26" xfId="1" applyNumberFormat="1" applyFont="1" applyBorder="1"/>
    <xf numFmtId="164" fontId="37" fillId="4" borderId="29" xfId="1" applyNumberFormat="1" applyFont="1" applyFill="1" applyBorder="1"/>
    <xf numFmtId="164" fontId="35" fillId="0" borderId="30" xfId="1" applyNumberFormat="1" applyFont="1" applyFill="1" applyBorder="1"/>
    <xf numFmtId="164" fontId="35" fillId="0" borderId="26" xfId="1" applyNumberFormat="1" applyFont="1" applyFill="1" applyBorder="1"/>
    <xf numFmtId="164" fontId="35" fillId="0" borderId="37" xfId="1" applyNumberFormat="1" applyFont="1" applyFill="1" applyBorder="1"/>
    <xf numFmtId="164" fontId="35" fillId="0" borderId="37" xfId="1" applyNumberFormat="1" applyFont="1" applyBorder="1"/>
    <xf numFmtId="0" fontId="34" fillId="0" borderId="0" xfId="0" applyFont="1"/>
    <xf numFmtId="0" fontId="31" fillId="0" borderId="0" xfId="0" applyFont="1" applyFill="1" applyBorder="1" applyAlignment="1">
      <alignment horizontal="center"/>
    </xf>
    <xf numFmtId="43" fontId="34" fillId="0" borderId="0" xfId="1" applyFont="1"/>
    <xf numFmtId="3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3" fontId="35" fillId="0" borderId="0" xfId="0" applyNumberFormat="1" applyFont="1" applyFill="1" applyBorder="1" applyAlignment="1">
      <alignment horizontal="center" wrapText="1"/>
    </xf>
    <xf numFmtId="3" fontId="34" fillId="0" borderId="0" xfId="0" applyNumberFormat="1" applyFont="1" applyBorder="1"/>
    <xf numFmtId="3" fontId="34" fillId="0" borderId="0" xfId="0" applyNumberFormat="1" applyFont="1" applyFill="1" applyBorder="1"/>
    <xf numFmtId="43" fontId="34" fillId="0" borderId="0" xfId="1" applyFont="1" applyBorder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3" fontId="35" fillId="0" borderId="0" xfId="0" applyNumberFormat="1" applyFont="1"/>
    <xf numFmtId="164" fontId="35" fillId="0" borderId="0" xfId="1" applyNumberFormat="1" applyFont="1"/>
    <xf numFmtId="3" fontId="35" fillId="0" borderId="0" xfId="0" applyNumberFormat="1" applyFont="1" applyFill="1"/>
    <xf numFmtId="0" fontId="34" fillId="0" borderId="0" xfId="0" applyFont="1" applyFill="1"/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69" fontId="34" fillId="0" borderId="0" xfId="0" applyNumberFormat="1" applyFont="1" applyFill="1"/>
    <xf numFmtId="164" fontId="34" fillId="0" borderId="0" xfId="1" applyNumberFormat="1" applyFont="1" applyFill="1"/>
    <xf numFmtId="43" fontId="34" fillId="0" borderId="0" xfId="1" applyFont="1" applyFill="1"/>
    <xf numFmtId="164" fontId="34" fillId="0" borderId="0" xfId="1" applyNumberFormat="1" applyFont="1"/>
    <xf numFmtId="4" fontId="34" fillId="0" borderId="0" xfId="0" applyNumberFormat="1" applyFont="1"/>
    <xf numFmtId="0" fontId="39" fillId="0" borderId="0" xfId="0" applyFont="1" applyFill="1"/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3" fontId="41" fillId="0" borderId="0" xfId="0" applyNumberFormat="1" applyFont="1" applyFill="1" applyBorder="1"/>
    <xf numFmtId="3" fontId="39" fillId="0" borderId="0" xfId="0" applyNumberFormat="1" applyFont="1" applyFill="1" applyBorder="1"/>
    <xf numFmtId="43" fontId="39" fillId="0" borderId="0" xfId="1" applyFont="1" applyFill="1"/>
    <xf numFmtId="164" fontId="42" fillId="0" borderId="0" xfId="1" applyNumberFormat="1" applyFont="1" applyFill="1" applyAlignment="1">
      <alignment horizontal="left" vertical="top"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3" fontId="31" fillId="0" borderId="15" xfId="0" applyNumberFormat="1" applyFont="1" applyFill="1" applyBorder="1" applyAlignment="1">
      <alignment horizontal="center" vertical="center" wrapText="1"/>
    </xf>
    <xf numFmtId="3" fontId="31" fillId="0" borderId="16" xfId="0" applyNumberFormat="1" applyFont="1" applyFill="1" applyBorder="1" applyAlignment="1">
      <alignment horizontal="center" vertical="center" wrapText="1"/>
    </xf>
    <xf numFmtId="3" fontId="31" fillId="0" borderId="17" xfId="0" applyNumberFormat="1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</cellXfs>
  <cellStyles count="389">
    <cellStyle name="=C:\WINNT\SYSTEM32\COMMAND.COM" xfId="5" xr:uid="{00000000-0005-0000-0000-000000000000}"/>
    <cellStyle name="=C:\WINNT\SYSTEM32\COMMAND.COM 2" xfId="6" xr:uid="{00000000-0005-0000-0000-000001000000}"/>
    <cellStyle name="20% - Accent1" xfId="7" xr:uid="{00000000-0005-0000-0000-000002000000}"/>
    <cellStyle name="20% - Accent2" xfId="8" xr:uid="{00000000-0005-0000-0000-000003000000}"/>
    <cellStyle name="20% - Accent3" xfId="9" xr:uid="{00000000-0005-0000-0000-000004000000}"/>
    <cellStyle name="20% - Accent4" xfId="10" xr:uid="{00000000-0005-0000-0000-000005000000}"/>
    <cellStyle name="20% - Accent5" xfId="11" xr:uid="{00000000-0005-0000-0000-000006000000}"/>
    <cellStyle name="20% - Accent6" xfId="12" xr:uid="{00000000-0005-0000-0000-000007000000}"/>
    <cellStyle name="20% - Énfasis1 2" xfId="13" xr:uid="{00000000-0005-0000-0000-000008000000}"/>
    <cellStyle name="20% - Énfasis1 3" xfId="14" xr:uid="{00000000-0005-0000-0000-000009000000}"/>
    <cellStyle name="20% - Énfasis2 2" xfId="15" xr:uid="{00000000-0005-0000-0000-00000A000000}"/>
    <cellStyle name="20% - Énfasis2 3" xfId="16" xr:uid="{00000000-0005-0000-0000-00000B000000}"/>
    <cellStyle name="20% - Énfasis3 2" xfId="17" xr:uid="{00000000-0005-0000-0000-00000C000000}"/>
    <cellStyle name="20% - Énfasis3 3" xfId="18" xr:uid="{00000000-0005-0000-0000-00000D000000}"/>
    <cellStyle name="20% - Énfasis4 2" xfId="19" xr:uid="{00000000-0005-0000-0000-00000E000000}"/>
    <cellStyle name="20% - Énfasis4 3" xfId="20" xr:uid="{00000000-0005-0000-0000-00000F000000}"/>
    <cellStyle name="20% - Énfasis5 2" xfId="21" xr:uid="{00000000-0005-0000-0000-000010000000}"/>
    <cellStyle name="20% - Énfasis5 3" xfId="22" xr:uid="{00000000-0005-0000-0000-000011000000}"/>
    <cellStyle name="20% - Énfasis6 2" xfId="23" xr:uid="{00000000-0005-0000-0000-000012000000}"/>
    <cellStyle name="20% - Énfasis6 3" xfId="24" xr:uid="{00000000-0005-0000-0000-000013000000}"/>
    <cellStyle name="40% - Accent1" xfId="25" xr:uid="{00000000-0005-0000-0000-000014000000}"/>
    <cellStyle name="40% - Accent2" xfId="26" xr:uid="{00000000-0005-0000-0000-000015000000}"/>
    <cellStyle name="40% - Accent3" xfId="27" xr:uid="{00000000-0005-0000-0000-000016000000}"/>
    <cellStyle name="40% - Accent4" xfId="28" xr:uid="{00000000-0005-0000-0000-000017000000}"/>
    <cellStyle name="40% - Accent5" xfId="29" xr:uid="{00000000-0005-0000-0000-000018000000}"/>
    <cellStyle name="40% - Accent6" xfId="30" xr:uid="{00000000-0005-0000-0000-000019000000}"/>
    <cellStyle name="40% - Énfasis1 2" xfId="31" xr:uid="{00000000-0005-0000-0000-00001A000000}"/>
    <cellStyle name="40% - Énfasis1 3" xfId="32" xr:uid="{00000000-0005-0000-0000-00001B000000}"/>
    <cellStyle name="40% - Énfasis2 2" xfId="33" xr:uid="{00000000-0005-0000-0000-00001C000000}"/>
    <cellStyle name="40% - Énfasis2 3" xfId="34" xr:uid="{00000000-0005-0000-0000-00001D000000}"/>
    <cellStyle name="40% - Énfasis3 2" xfId="35" xr:uid="{00000000-0005-0000-0000-00001E000000}"/>
    <cellStyle name="40% - Énfasis3 3" xfId="36" xr:uid="{00000000-0005-0000-0000-00001F000000}"/>
    <cellStyle name="40% - Énfasis4 2" xfId="37" xr:uid="{00000000-0005-0000-0000-000020000000}"/>
    <cellStyle name="40% - Énfasis4 3" xfId="38" xr:uid="{00000000-0005-0000-0000-000021000000}"/>
    <cellStyle name="40% - Énfasis5 2" xfId="39" xr:uid="{00000000-0005-0000-0000-000022000000}"/>
    <cellStyle name="40% - Énfasis5 3" xfId="40" xr:uid="{00000000-0005-0000-0000-000023000000}"/>
    <cellStyle name="40% - Énfasis6 2" xfId="41" xr:uid="{00000000-0005-0000-0000-000024000000}"/>
    <cellStyle name="40% - Énfasis6 3" xfId="42" xr:uid="{00000000-0005-0000-0000-000025000000}"/>
    <cellStyle name="60% - Accent1" xfId="43" xr:uid="{00000000-0005-0000-0000-000026000000}"/>
    <cellStyle name="60% - Accent2" xfId="44" xr:uid="{00000000-0005-0000-0000-000027000000}"/>
    <cellStyle name="60% - Accent3" xfId="45" xr:uid="{00000000-0005-0000-0000-000028000000}"/>
    <cellStyle name="60% - Accent4" xfId="46" xr:uid="{00000000-0005-0000-0000-000029000000}"/>
    <cellStyle name="60% - Accent5" xfId="47" xr:uid="{00000000-0005-0000-0000-00002A000000}"/>
    <cellStyle name="60% - Accent6" xfId="48" xr:uid="{00000000-0005-0000-0000-00002B000000}"/>
    <cellStyle name="60% - Énfasis1 2" xfId="49" xr:uid="{00000000-0005-0000-0000-00002C000000}"/>
    <cellStyle name="60% - Énfasis1 3" xfId="50" xr:uid="{00000000-0005-0000-0000-00002D000000}"/>
    <cellStyle name="60% - Énfasis2 2" xfId="51" xr:uid="{00000000-0005-0000-0000-00002E000000}"/>
    <cellStyle name="60% - Énfasis2 3" xfId="52" xr:uid="{00000000-0005-0000-0000-00002F000000}"/>
    <cellStyle name="60% - Énfasis3 2" xfId="53" xr:uid="{00000000-0005-0000-0000-000030000000}"/>
    <cellStyle name="60% - Énfasis3 3" xfId="54" xr:uid="{00000000-0005-0000-0000-000031000000}"/>
    <cellStyle name="60% - Énfasis4 2" xfId="55" xr:uid="{00000000-0005-0000-0000-000032000000}"/>
    <cellStyle name="60% - Énfasis4 3" xfId="56" xr:uid="{00000000-0005-0000-0000-000033000000}"/>
    <cellStyle name="60% - Énfasis5 2" xfId="57" xr:uid="{00000000-0005-0000-0000-000034000000}"/>
    <cellStyle name="60% - Énfasis5 3" xfId="58" xr:uid="{00000000-0005-0000-0000-000035000000}"/>
    <cellStyle name="60% - Énfasis6 2" xfId="59" xr:uid="{00000000-0005-0000-0000-000036000000}"/>
    <cellStyle name="60% - Énfasis6 3" xfId="60" xr:uid="{00000000-0005-0000-0000-000037000000}"/>
    <cellStyle name="Accent1" xfId="61" xr:uid="{00000000-0005-0000-0000-000038000000}"/>
    <cellStyle name="Accent2" xfId="62" xr:uid="{00000000-0005-0000-0000-000039000000}"/>
    <cellStyle name="Accent3" xfId="63" xr:uid="{00000000-0005-0000-0000-00003A000000}"/>
    <cellStyle name="Accent4" xfId="64" xr:uid="{00000000-0005-0000-0000-00003B000000}"/>
    <cellStyle name="Accent5" xfId="65" xr:uid="{00000000-0005-0000-0000-00003C000000}"/>
    <cellStyle name="Accent6" xfId="66" xr:uid="{00000000-0005-0000-0000-00003D000000}"/>
    <cellStyle name="Bad" xfId="67" xr:uid="{00000000-0005-0000-0000-00003E000000}"/>
    <cellStyle name="Buena 2" xfId="68" xr:uid="{00000000-0005-0000-0000-00003F000000}"/>
    <cellStyle name="Buena 3" xfId="69" xr:uid="{00000000-0005-0000-0000-000040000000}"/>
    <cellStyle name="Calculation" xfId="70" xr:uid="{00000000-0005-0000-0000-000041000000}"/>
    <cellStyle name="Cálculo 2" xfId="71" xr:uid="{00000000-0005-0000-0000-000042000000}"/>
    <cellStyle name="Cálculo 3" xfId="72" xr:uid="{00000000-0005-0000-0000-000043000000}"/>
    <cellStyle name="Celda de comprobación 2" xfId="73" xr:uid="{00000000-0005-0000-0000-000044000000}"/>
    <cellStyle name="Celda de comprobación 3" xfId="74" xr:uid="{00000000-0005-0000-0000-000045000000}"/>
    <cellStyle name="Celda vinculada 2" xfId="75" xr:uid="{00000000-0005-0000-0000-000046000000}"/>
    <cellStyle name="Celda vinculada 3" xfId="76" xr:uid="{00000000-0005-0000-0000-000047000000}"/>
    <cellStyle name="Check Cell" xfId="77" xr:uid="{00000000-0005-0000-0000-000048000000}"/>
    <cellStyle name="Encabezado 4 2" xfId="78" xr:uid="{00000000-0005-0000-0000-000049000000}"/>
    <cellStyle name="Encabezado 4 3" xfId="79" xr:uid="{00000000-0005-0000-0000-00004A000000}"/>
    <cellStyle name="Énfasis1 2" xfId="80" xr:uid="{00000000-0005-0000-0000-00004B000000}"/>
    <cellStyle name="Énfasis1 3" xfId="81" xr:uid="{00000000-0005-0000-0000-00004C000000}"/>
    <cellStyle name="Énfasis2 2" xfId="82" xr:uid="{00000000-0005-0000-0000-00004D000000}"/>
    <cellStyle name="Énfasis2 3" xfId="83" xr:uid="{00000000-0005-0000-0000-00004E000000}"/>
    <cellStyle name="Énfasis3 2" xfId="84" xr:uid="{00000000-0005-0000-0000-00004F000000}"/>
    <cellStyle name="Énfasis3 3" xfId="85" xr:uid="{00000000-0005-0000-0000-000050000000}"/>
    <cellStyle name="Énfasis4 2" xfId="86" xr:uid="{00000000-0005-0000-0000-000051000000}"/>
    <cellStyle name="Énfasis4 3" xfId="87" xr:uid="{00000000-0005-0000-0000-000052000000}"/>
    <cellStyle name="Énfasis5 2" xfId="88" xr:uid="{00000000-0005-0000-0000-000053000000}"/>
    <cellStyle name="Énfasis5 3" xfId="89" xr:uid="{00000000-0005-0000-0000-000054000000}"/>
    <cellStyle name="Énfasis6 2" xfId="90" xr:uid="{00000000-0005-0000-0000-000055000000}"/>
    <cellStyle name="Énfasis6 3" xfId="91" xr:uid="{00000000-0005-0000-0000-000056000000}"/>
    <cellStyle name="Entrada 2" xfId="92" xr:uid="{00000000-0005-0000-0000-000057000000}"/>
    <cellStyle name="Entrada 3" xfId="93" xr:uid="{00000000-0005-0000-0000-000058000000}"/>
    <cellStyle name="Explanatory Text" xfId="94" xr:uid="{00000000-0005-0000-0000-000059000000}"/>
    <cellStyle name="Good" xfId="95" xr:uid="{00000000-0005-0000-0000-00005A000000}"/>
    <cellStyle name="Heading 1" xfId="96" xr:uid="{00000000-0005-0000-0000-00005B000000}"/>
    <cellStyle name="Heading 2" xfId="97" xr:uid="{00000000-0005-0000-0000-00005C000000}"/>
    <cellStyle name="Heading 3" xfId="98" xr:uid="{00000000-0005-0000-0000-00005D000000}"/>
    <cellStyle name="Heading 4" xfId="99" xr:uid="{00000000-0005-0000-0000-00005E000000}"/>
    <cellStyle name="Hipervínculo 2" xfId="100" xr:uid="{00000000-0005-0000-0000-00005F000000}"/>
    <cellStyle name="Incorrecto 2" xfId="101" xr:uid="{00000000-0005-0000-0000-000060000000}"/>
    <cellStyle name="Incorrecto 2 2" xfId="102" xr:uid="{00000000-0005-0000-0000-000061000000}"/>
    <cellStyle name="Incorrecto 3" xfId="103" xr:uid="{00000000-0005-0000-0000-000062000000}"/>
    <cellStyle name="Input" xfId="104" xr:uid="{00000000-0005-0000-0000-000063000000}"/>
    <cellStyle name="Linked Cell" xfId="105" xr:uid="{00000000-0005-0000-0000-000064000000}"/>
    <cellStyle name="Millares" xfId="1" builtinId="3"/>
    <cellStyle name="Millares 10" xfId="106" xr:uid="{00000000-0005-0000-0000-000066000000}"/>
    <cellStyle name="Millares 10 2" xfId="107" xr:uid="{00000000-0005-0000-0000-000067000000}"/>
    <cellStyle name="Millares 11" xfId="108" xr:uid="{00000000-0005-0000-0000-000068000000}"/>
    <cellStyle name="Millares 11 2" xfId="109" xr:uid="{00000000-0005-0000-0000-000069000000}"/>
    <cellStyle name="Millares 2" xfId="3" xr:uid="{00000000-0005-0000-0000-00006A000000}"/>
    <cellStyle name="Millares 2 2" xfId="110" xr:uid="{00000000-0005-0000-0000-00006B000000}"/>
    <cellStyle name="Millares 2 2 2" xfId="111" xr:uid="{00000000-0005-0000-0000-00006C000000}"/>
    <cellStyle name="Millares 2 2 2 2" xfId="112" xr:uid="{00000000-0005-0000-0000-00006D000000}"/>
    <cellStyle name="Millares 2 2 2 2 2" xfId="113" xr:uid="{00000000-0005-0000-0000-00006E000000}"/>
    <cellStyle name="Millares 2 2 2 3" xfId="114" xr:uid="{00000000-0005-0000-0000-00006F000000}"/>
    <cellStyle name="Millares 2 2 3" xfId="115" xr:uid="{00000000-0005-0000-0000-000070000000}"/>
    <cellStyle name="Millares 2 2 3 2" xfId="116" xr:uid="{00000000-0005-0000-0000-000071000000}"/>
    <cellStyle name="Millares 2 3" xfId="117" xr:uid="{00000000-0005-0000-0000-000072000000}"/>
    <cellStyle name="Millares 2 4" xfId="118" xr:uid="{00000000-0005-0000-0000-000073000000}"/>
    <cellStyle name="Millares 3" xfId="119" xr:uid="{00000000-0005-0000-0000-000074000000}"/>
    <cellStyle name="Millares 3 2" xfId="120" xr:uid="{00000000-0005-0000-0000-000075000000}"/>
    <cellStyle name="Millares 3 2 2" xfId="121" xr:uid="{00000000-0005-0000-0000-000076000000}"/>
    <cellStyle name="Millares 3 3" xfId="122" xr:uid="{00000000-0005-0000-0000-000077000000}"/>
    <cellStyle name="Millares 3 3 2" xfId="123" xr:uid="{00000000-0005-0000-0000-000078000000}"/>
    <cellStyle name="Millares 3 3 2 2" xfId="124" xr:uid="{00000000-0005-0000-0000-000079000000}"/>
    <cellStyle name="Millares 3 3 2 2 2" xfId="125" xr:uid="{00000000-0005-0000-0000-00007A000000}"/>
    <cellStyle name="Millares 3 3 2 3" xfId="126" xr:uid="{00000000-0005-0000-0000-00007B000000}"/>
    <cellStyle name="Millares 3 3 3" xfId="127" xr:uid="{00000000-0005-0000-0000-00007C000000}"/>
    <cellStyle name="Millares 3 3 3 2" xfId="128" xr:uid="{00000000-0005-0000-0000-00007D000000}"/>
    <cellStyle name="Millares 3 3 4" xfId="129" xr:uid="{00000000-0005-0000-0000-00007E000000}"/>
    <cellStyle name="Millares 3 3 4 2" xfId="130" xr:uid="{00000000-0005-0000-0000-00007F000000}"/>
    <cellStyle name="Millares 3 3 5" xfId="131" xr:uid="{00000000-0005-0000-0000-000080000000}"/>
    <cellStyle name="Millares 3 4" xfId="132" xr:uid="{00000000-0005-0000-0000-000081000000}"/>
    <cellStyle name="Millares 3 4 2" xfId="133" xr:uid="{00000000-0005-0000-0000-000082000000}"/>
    <cellStyle name="Millares 3 4 2 2" xfId="134" xr:uid="{00000000-0005-0000-0000-000083000000}"/>
    <cellStyle name="Millares 3 4 3" xfId="135" xr:uid="{00000000-0005-0000-0000-000084000000}"/>
    <cellStyle name="Millares 3 5" xfId="136" xr:uid="{00000000-0005-0000-0000-000085000000}"/>
    <cellStyle name="Millares 3 5 2" xfId="137" xr:uid="{00000000-0005-0000-0000-000086000000}"/>
    <cellStyle name="Millares 3 5 2 2" xfId="138" xr:uid="{00000000-0005-0000-0000-000087000000}"/>
    <cellStyle name="Millares 3 5 3" xfId="139" xr:uid="{00000000-0005-0000-0000-000088000000}"/>
    <cellStyle name="Millares 3 6" xfId="140" xr:uid="{00000000-0005-0000-0000-000089000000}"/>
    <cellStyle name="Millares 3 6 2" xfId="141" xr:uid="{00000000-0005-0000-0000-00008A000000}"/>
    <cellStyle name="Millares 3 7" xfId="142" xr:uid="{00000000-0005-0000-0000-00008B000000}"/>
    <cellStyle name="Millares 4" xfId="143" xr:uid="{00000000-0005-0000-0000-00008C000000}"/>
    <cellStyle name="Millares 4 2" xfId="144" xr:uid="{00000000-0005-0000-0000-00008D000000}"/>
    <cellStyle name="Millares 4 2 2" xfId="145" xr:uid="{00000000-0005-0000-0000-00008E000000}"/>
    <cellStyle name="Millares 4 2 2 2" xfId="146" xr:uid="{00000000-0005-0000-0000-00008F000000}"/>
    <cellStyle name="Millares 4 2 3" xfId="147" xr:uid="{00000000-0005-0000-0000-000090000000}"/>
    <cellStyle name="Millares 4 3" xfId="148" xr:uid="{00000000-0005-0000-0000-000091000000}"/>
    <cellStyle name="Millares 4 3 2" xfId="149" xr:uid="{00000000-0005-0000-0000-000092000000}"/>
    <cellStyle name="Millares 4 4" xfId="150" xr:uid="{00000000-0005-0000-0000-000093000000}"/>
    <cellStyle name="Millares 5" xfId="151" xr:uid="{00000000-0005-0000-0000-000094000000}"/>
    <cellStyle name="Millares 5 2" xfId="152" xr:uid="{00000000-0005-0000-0000-000095000000}"/>
    <cellStyle name="Millares 5 2 2" xfId="153" xr:uid="{00000000-0005-0000-0000-000096000000}"/>
    <cellStyle name="Millares 5 2 2 2" xfId="154" xr:uid="{00000000-0005-0000-0000-000097000000}"/>
    <cellStyle name="Millares 5 2 3" xfId="155" xr:uid="{00000000-0005-0000-0000-000098000000}"/>
    <cellStyle name="Millares 5 3" xfId="156" xr:uid="{00000000-0005-0000-0000-000099000000}"/>
    <cellStyle name="Millares 5 3 2" xfId="157" xr:uid="{00000000-0005-0000-0000-00009A000000}"/>
    <cellStyle name="Millares 5 4" xfId="158" xr:uid="{00000000-0005-0000-0000-00009B000000}"/>
    <cellStyle name="Millares 6" xfId="159" xr:uid="{00000000-0005-0000-0000-00009C000000}"/>
    <cellStyle name="Millares 6 2" xfId="160" xr:uid="{00000000-0005-0000-0000-00009D000000}"/>
    <cellStyle name="Millares 6 2 2" xfId="161" xr:uid="{00000000-0005-0000-0000-00009E000000}"/>
    <cellStyle name="Millares 6 2 2 2" xfId="162" xr:uid="{00000000-0005-0000-0000-00009F000000}"/>
    <cellStyle name="Millares 6 2 3" xfId="163" xr:uid="{00000000-0005-0000-0000-0000A0000000}"/>
    <cellStyle name="Millares 6 3" xfId="164" xr:uid="{00000000-0005-0000-0000-0000A1000000}"/>
    <cellStyle name="Millares 6 3 2" xfId="165" xr:uid="{00000000-0005-0000-0000-0000A2000000}"/>
    <cellStyle name="Millares 6 4" xfId="166" xr:uid="{00000000-0005-0000-0000-0000A3000000}"/>
    <cellStyle name="Millares 7" xfId="167" xr:uid="{00000000-0005-0000-0000-0000A4000000}"/>
    <cellStyle name="Millares 7 2" xfId="168" xr:uid="{00000000-0005-0000-0000-0000A5000000}"/>
    <cellStyle name="Millares 7 2 2" xfId="169" xr:uid="{00000000-0005-0000-0000-0000A6000000}"/>
    <cellStyle name="Millares 7 2 2 2" xfId="170" xr:uid="{00000000-0005-0000-0000-0000A7000000}"/>
    <cellStyle name="Millares 7 2 2 2 2" xfId="171" xr:uid="{00000000-0005-0000-0000-0000A8000000}"/>
    <cellStyle name="Millares 7 2 2 3" xfId="172" xr:uid="{00000000-0005-0000-0000-0000A9000000}"/>
    <cellStyle name="Millares 7 2 3" xfId="173" xr:uid="{00000000-0005-0000-0000-0000AA000000}"/>
    <cellStyle name="Millares 7 2 3 2" xfId="174" xr:uid="{00000000-0005-0000-0000-0000AB000000}"/>
    <cellStyle name="Millares 7 2 4" xfId="175" xr:uid="{00000000-0005-0000-0000-0000AC000000}"/>
    <cellStyle name="Millares 7 3" xfId="176" xr:uid="{00000000-0005-0000-0000-0000AD000000}"/>
    <cellStyle name="Millares 7 3 2" xfId="177" xr:uid="{00000000-0005-0000-0000-0000AE000000}"/>
    <cellStyle name="Millares 7 4" xfId="178" xr:uid="{00000000-0005-0000-0000-0000AF000000}"/>
    <cellStyle name="Millares 8" xfId="179" xr:uid="{00000000-0005-0000-0000-0000B0000000}"/>
    <cellStyle name="Millares 8 2" xfId="180" xr:uid="{00000000-0005-0000-0000-0000B1000000}"/>
    <cellStyle name="Millares 8 2 2" xfId="181" xr:uid="{00000000-0005-0000-0000-0000B2000000}"/>
    <cellStyle name="Millares 8 2 2 2" xfId="182" xr:uid="{00000000-0005-0000-0000-0000B3000000}"/>
    <cellStyle name="Millares 8 2 3" xfId="183" xr:uid="{00000000-0005-0000-0000-0000B4000000}"/>
    <cellStyle name="Millares 8 3" xfId="184" xr:uid="{00000000-0005-0000-0000-0000B5000000}"/>
    <cellStyle name="Millares 8 3 2" xfId="185" xr:uid="{00000000-0005-0000-0000-0000B6000000}"/>
    <cellStyle name="Millares 8 4" xfId="186" xr:uid="{00000000-0005-0000-0000-0000B7000000}"/>
    <cellStyle name="Millares 9" xfId="187" xr:uid="{00000000-0005-0000-0000-0000B8000000}"/>
    <cellStyle name="Millares 9 2" xfId="188" xr:uid="{00000000-0005-0000-0000-0000B9000000}"/>
    <cellStyle name="Moneda 2" xfId="189" xr:uid="{00000000-0005-0000-0000-0000BA000000}"/>
    <cellStyle name="Moneda 2 2" xfId="190" xr:uid="{00000000-0005-0000-0000-0000BB000000}"/>
    <cellStyle name="Moneda 2 2 2" xfId="191" xr:uid="{00000000-0005-0000-0000-0000BC000000}"/>
    <cellStyle name="Moneda 2 2 2 2" xfId="192" xr:uid="{00000000-0005-0000-0000-0000BD000000}"/>
    <cellStyle name="Moneda 2 2 2 2 2" xfId="193" xr:uid="{00000000-0005-0000-0000-0000BE000000}"/>
    <cellStyle name="Moneda 2 2 2 3" xfId="194" xr:uid="{00000000-0005-0000-0000-0000BF000000}"/>
    <cellStyle name="Moneda 2 2 3" xfId="195" xr:uid="{00000000-0005-0000-0000-0000C0000000}"/>
    <cellStyle name="Moneda 2 2 3 2" xfId="196" xr:uid="{00000000-0005-0000-0000-0000C1000000}"/>
    <cellStyle name="Moneda 2 2 4" xfId="197" xr:uid="{00000000-0005-0000-0000-0000C2000000}"/>
    <cellStyle name="Moneda 2 3" xfId="198" xr:uid="{00000000-0005-0000-0000-0000C3000000}"/>
    <cellStyle name="Moneda 2 3 2" xfId="199" xr:uid="{00000000-0005-0000-0000-0000C4000000}"/>
    <cellStyle name="Moneda 2 3 2 2" xfId="200" xr:uid="{00000000-0005-0000-0000-0000C5000000}"/>
    <cellStyle name="Moneda 2 3 2 2 2" xfId="201" xr:uid="{00000000-0005-0000-0000-0000C6000000}"/>
    <cellStyle name="Moneda 2 3 2 3" xfId="202" xr:uid="{00000000-0005-0000-0000-0000C7000000}"/>
    <cellStyle name="Moneda 2 3 3" xfId="203" xr:uid="{00000000-0005-0000-0000-0000C8000000}"/>
    <cellStyle name="Moneda 2 3 3 2" xfId="204" xr:uid="{00000000-0005-0000-0000-0000C9000000}"/>
    <cellStyle name="Moneda 2 3 4" xfId="205" xr:uid="{00000000-0005-0000-0000-0000CA000000}"/>
    <cellStyle name="Moneda 2 3 4 2" xfId="206" xr:uid="{00000000-0005-0000-0000-0000CB000000}"/>
    <cellStyle name="Moneda 2 3 5" xfId="207" xr:uid="{00000000-0005-0000-0000-0000CC000000}"/>
    <cellStyle name="Moneda 2 4" xfId="208" xr:uid="{00000000-0005-0000-0000-0000CD000000}"/>
    <cellStyle name="Moneda 2 4 2" xfId="209" xr:uid="{00000000-0005-0000-0000-0000CE000000}"/>
    <cellStyle name="Moneda 2 4 2 2" xfId="210" xr:uid="{00000000-0005-0000-0000-0000CF000000}"/>
    <cellStyle name="Moneda 2 4 3" xfId="211" xr:uid="{00000000-0005-0000-0000-0000D0000000}"/>
    <cellStyle name="Moneda 2 5" xfId="212" xr:uid="{00000000-0005-0000-0000-0000D1000000}"/>
    <cellStyle name="Moneda 2 5 2" xfId="213" xr:uid="{00000000-0005-0000-0000-0000D2000000}"/>
    <cellStyle name="Moneda 2 5 2 2" xfId="214" xr:uid="{00000000-0005-0000-0000-0000D3000000}"/>
    <cellStyle name="Moneda 2 5 2 2 2" xfId="215" xr:uid="{00000000-0005-0000-0000-0000D4000000}"/>
    <cellStyle name="Moneda 2 5 2 3" xfId="216" xr:uid="{00000000-0005-0000-0000-0000D5000000}"/>
    <cellStyle name="Moneda 2 5 3" xfId="217" xr:uid="{00000000-0005-0000-0000-0000D6000000}"/>
    <cellStyle name="Moneda 2 5 3 2" xfId="218" xr:uid="{00000000-0005-0000-0000-0000D7000000}"/>
    <cellStyle name="Moneda 2 5 4" xfId="219" xr:uid="{00000000-0005-0000-0000-0000D8000000}"/>
    <cellStyle name="Moneda 2 6" xfId="220" xr:uid="{00000000-0005-0000-0000-0000D9000000}"/>
    <cellStyle name="Moneda 2 6 2" xfId="221" xr:uid="{00000000-0005-0000-0000-0000DA000000}"/>
    <cellStyle name="Moneda 2 6 2 2" xfId="222" xr:uid="{00000000-0005-0000-0000-0000DB000000}"/>
    <cellStyle name="Moneda 2 6 3" xfId="223" xr:uid="{00000000-0005-0000-0000-0000DC000000}"/>
    <cellStyle name="Moneda 2 7" xfId="224" xr:uid="{00000000-0005-0000-0000-0000DD000000}"/>
    <cellStyle name="Moneda 2 7 2" xfId="225" xr:uid="{00000000-0005-0000-0000-0000DE000000}"/>
    <cellStyle name="Moneda 2 8" xfId="226" xr:uid="{00000000-0005-0000-0000-0000DF000000}"/>
    <cellStyle name="Moneda 3" xfId="227" xr:uid="{00000000-0005-0000-0000-0000E0000000}"/>
    <cellStyle name="Moneda 3 2" xfId="228" xr:uid="{00000000-0005-0000-0000-0000E1000000}"/>
    <cellStyle name="Moneda 3 2 2" xfId="229" xr:uid="{00000000-0005-0000-0000-0000E2000000}"/>
    <cellStyle name="Moneda 3 3" xfId="230" xr:uid="{00000000-0005-0000-0000-0000E3000000}"/>
    <cellStyle name="Moneda 3 4" xfId="231" xr:uid="{00000000-0005-0000-0000-0000E4000000}"/>
    <cellStyle name="Moneda 3 5" xfId="232" xr:uid="{00000000-0005-0000-0000-0000E5000000}"/>
    <cellStyle name="Moneda 4" xfId="233" xr:uid="{00000000-0005-0000-0000-0000E6000000}"/>
    <cellStyle name="Moneda 4 2" xfId="234" xr:uid="{00000000-0005-0000-0000-0000E7000000}"/>
    <cellStyle name="Moneda 4 2 2" xfId="235" xr:uid="{00000000-0005-0000-0000-0000E8000000}"/>
    <cellStyle name="Moneda 4 2 2 2" xfId="236" xr:uid="{00000000-0005-0000-0000-0000E9000000}"/>
    <cellStyle name="Moneda 4 2 3" xfId="237" xr:uid="{00000000-0005-0000-0000-0000EA000000}"/>
    <cellStyle name="Moneda 4 3" xfId="238" xr:uid="{00000000-0005-0000-0000-0000EB000000}"/>
    <cellStyle name="Moneda 4 3 2" xfId="239" xr:uid="{00000000-0005-0000-0000-0000EC000000}"/>
    <cellStyle name="Moneda 4 3 2 2" xfId="240" xr:uid="{00000000-0005-0000-0000-0000ED000000}"/>
    <cellStyle name="Moneda 4 3 3" xfId="241" xr:uid="{00000000-0005-0000-0000-0000EE000000}"/>
    <cellStyle name="Moneda 4 4" xfId="242" xr:uid="{00000000-0005-0000-0000-0000EF000000}"/>
    <cellStyle name="Moneda 4 4 2" xfId="243" xr:uid="{00000000-0005-0000-0000-0000F0000000}"/>
    <cellStyle name="Moneda 4 5" xfId="244" xr:uid="{00000000-0005-0000-0000-0000F1000000}"/>
    <cellStyle name="Moneda 5" xfId="245" xr:uid="{00000000-0005-0000-0000-0000F2000000}"/>
    <cellStyle name="Moneda 5 2" xfId="246" xr:uid="{00000000-0005-0000-0000-0000F3000000}"/>
    <cellStyle name="Moneda 6" xfId="247" xr:uid="{00000000-0005-0000-0000-0000F4000000}"/>
    <cellStyle name="Moneda 6 2" xfId="248" xr:uid="{00000000-0005-0000-0000-0000F5000000}"/>
    <cellStyle name="Moneda 7" xfId="249" xr:uid="{00000000-0005-0000-0000-0000F6000000}"/>
    <cellStyle name="Moneda 7 2" xfId="250" xr:uid="{00000000-0005-0000-0000-0000F7000000}"/>
    <cellStyle name="Moneda 7 2 2" xfId="251" xr:uid="{00000000-0005-0000-0000-0000F8000000}"/>
    <cellStyle name="Moneda 7 3" xfId="252" xr:uid="{00000000-0005-0000-0000-0000F9000000}"/>
    <cellStyle name="Moneda 8" xfId="253" xr:uid="{00000000-0005-0000-0000-0000FA000000}"/>
    <cellStyle name="Neutral 2" xfId="254" xr:uid="{00000000-0005-0000-0000-0000FB000000}"/>
    <cellStyle name="Neutral 3" xfId="255" xr:uid="{00000000-0005-0000-0000-0000FC000000}"/>
    <cellStyle name="Normal" xfId="0" builtinId="0"/>
    <cellStyle name="Normal 10" xfId="256" xr:uid="{00000000-0005-0000-0000-0000FE000000}"/>
    <cellStyle name="Normal 10 2" xfId="257" xr:uid="{00000000-0005-0000-0000-0000FF000000}"/>
    <cellStyle name="Normal 10 2 2" xfId="258" xr:uid="{00000000-0005-0000-0000-000000010000}"/>
    <cellStyle name="Normal 10 2 2 2" xfId="259" xr:uid="{00000000-0005-0000-0000-000001010000}"/>
    <cellStyle name="Normal 10 2 3" xfId="260" xr:uid="{00000000-0005-0000-0000-000002010000}"/>
    <cellStyle name="Normal 10 3" xfId="261" xr:uid="{00000000-0005-0000-0000-000003010000}"/>
    <cellStyle name="Normal 10 3 2" xfId="262" xr:uid="{00000000-0005-0000-0000-000004010000}"/>
    <cellStyle name="Normal 10 4" xfId="263" xr:uid="{00000000-0005-0000-0000-000005010000}"/>
    <cellStyle name="Normal 11" xfId="264" xr:uid="{00000000-0005-0000-0000-000006010000}"/>
    <cellStyle name="Normal 11 2" xfId="265" xr:uid="{00000000-0005-0000-0000-000007010000}"/>
    <cellStyle name="Normal 11 2 2" xfId="266" xr:uid="{00000000-0005-0000-0000-000008010000}"/>
    <cellStyle name="Normal 11 2 2 2" xfId="267" xr:uid="{00000000-0005-0000-0000-000009010000}"/>
    <cellStyle name="Normal 11 2 3" xfId="268" xr:uid="{00000000-0005-0000-0000-00000A010000}"/>
    <cellStyle name="Normal 11 2 4" xfId="269" xr:uid="{00000000-0005-0000-0000-00000B010000}"/>
    <cellStyle name="Normal 11 3" xfId="270" xr:uid="{00000000-0005-0000-0000-00000C010000}"/>
    <cellStyle name="Normal 11 4" xfId="271" xr:uid="{00000000-0005-0000-0000-00000D010000}"/>
    <cellStyle name="Normal 12" xfId="272" xr:uid="{00000000-0005-0000-0000-00000E010000}"/>
    <cellStyle name="Normal 13" xfId="273" xr:uid="{00000000-0005-0000-0000-00000F010000}"/>
    <cellStyle name="Normal 14" xfId="274" xr:uid="{00000000-0005-0000-0000-000010010000}"/>
    <cellStyle name="Normal 15" xfId="275" xr:uid="{00000000-0005-0000-0000-000011010000}"/>
    <cellStyle name="Normal 16" xfId="276" xr:uid="{00000000-0005-0000-0000-000012010000}"/>
    <cellStyle name="Normal 16 2" xfId="277" xr:uid="{00000000-0005-0000-0000-000013010000}"/>
    <cellStyle name="Normal 17" xfId="278" xr:uid="{00000000-0005-0000-0000-000014010000}"/>
    <cellStyle name="Normal 17 2" xfId="279" xr:uid="{00000000-0005-0000-0000-000015010000}"/>
    <cellStyle name="Normal 18" xfId="280" xr:uid="{00000000-0005-0000-0000-000016010000}"/>
    <cellStyle name="Normal 2" xfId="2" xr:uid="{00000000-0005-0000-0000-000017010000}"/>
    <cellStyle name="Normal 2 2" xfId="281" xr:uid="{00000000-0005-0000-0000-000018010000}"/>
    <cellStyle name="Normal 2 2 2" xfId="282" xr:uid="{00000000-0005-0000-0000-000019010000}"/>
    <cellStyle name="Normal 2 2 3" xfId="283" xr:uid="{00000000-0005-0000-0000-00001A010000}"/>
    <cellStyle name="Normal 2 2 3 2" xfId="284" xr:uid="{00000000-0005-0000-0000-00001B010000}"/>
    <cellStyle name="Normal 2 2 3 2 2" xfId="285" xr:uid="{00000000-0005-0000-0000-00001C010000}"/>
    <cellStyle name="Normal 2 2 3 3" xfId="286" xr:uid="{00000000-0005-0000-0000-00001D010000}"/>
    <cellStyle name="Normal 2 2 4" xfId="287" xr:uid="{00000000-0005-0000-0000-00001E010000}"/>
    <cellStyle name="Normal 2 2 4 2" xfId="288" xr:uid="{00000000-0005-0000-0000-00001F010000}"/>
    <cellStyle name="Normal 2 2 4 2 2" xfId="289" xr:uid="{00000000-0005-0000-0000-000020010000}"/>
    <cellStyle name="Normal 2 2 4 3" xfId="290" xr:uid="{00000000-0005-0000-0000-000021010000}"/>
    <cellStyle name="Normal 2 3" xfId="291" xr:uid="{00000000-0005-0000-0000-000022010000}"/>
    <cellStyle name="Normal 2 3 2" xfId="292" xr:uid="{00000000-0005-0000-0000-000023010000}"/>
    <cellStyle name="Normal 2 3 2 2" xfId="293" xr:uid="{00000000-0005-0000-0000-000024010000}"/>
    <cellStyle name="Normal 2 3 2 2 2" xfId="294" xr:uid="{00000000-0005-0000-0000-000025010000}"/>
    <cellStyle name="Normal 2 3 2 3" xfId="295" xr:uid="{00000000-0005-0000-0000-000026010000}"/>
    <cellStyle name="Normal 2 3 3" xfId="296" xr:uid="{00000000-0005-0000-0000-000027010000}"/>
    <cellStyle name="Normal 2 3 3 2" xfId="297" xr:uid="{00000000-0005-0000-0000-000028010000}"/>
    <cellStyle name="Normal 2 3 4" xfId="298" xr:uid="{00000000-0005-0000-0000-000029010000}"/>
    <cellStyle name="Normal 2 3 5" xfId="299" xr:uid="{00000000-0005-0000-0000-00002A010000}"/>
    <cellStyle name="Normal 2 3 6" xfId="300" xr:uid="{00000000-0005-0000-0000-00002B010000}"/>
    <cellStyle name="Normal 2 4" xfId="301" xr:uid="{00000000-0005-0000-0000-00002C010000}"/>
    <cellStyle name="Normal 2 4 2" xfId="302" xr:uid="{00000000-0005-0000-0000-00002D010000}"/>
    <cellStyle name="Normal 2 4 2 2" xfId="303" xr:uid="{00000000-0005-0000-0000-00002E010000}"/>
    <cellStyle name="Normal 2 4 3" xfId="304" xr:uid="{00000000-0005-0000-0000-00002F010000}"/>
    <cellStyle name="Normal 2 4 4" xfId="305" xr:uid="{00000000-0005-0000-0000-000030010000}"/>
    <cellStyle name="Normal 2 4 5" xfId="306" xr:uid="{00000000-0005-0000-0000-000031010000}"/>
    <cellStyle name="Normal 2 5" xfId="307" xr:uid="{00000000-0005-0000-0000-000032010000}"/>
    <cellStyle name="Normal 2 6" xfId="308" xr:uid="{00000000-0005-0000-0000-000033010000}"/>
    <cellStyle name="Normal 2_Hoja Financiera NG" xfId="309" xr:uid="{00000000-0005-0000-0000-000034010000}"/>
    <cellStyle name="Normal 3" xfId="310" xr:uid="{00000000-0005-0000-0000-000035010000}"/>
    <cellStyle name="Normal 3 2" xfId="311" xr:uid="{00000000-0005-0000-0000-000036010000}"/>
    <cellStyle name="Normal 3 2 2" xfId="312" xr:uid="{00000000-0005-0000-0000-000037010000}"/>
    <cellStyle name="Normal 3 2 3" xfId="313" xr:uid="{00000000-0005-0000-0000-000038010000}"/>
    <cellStyle name="Normal 3 3" xfId="314" xr:uid="{00000000-0005-0000-0000-000039010000}"/>
    <cellStyle name="Normal 3 3 2" xfId="315" xr:uid="{00000000-0005-0000-0000-00003A010000}"/>
    <cellStyle name="Normal 3 3 2 2" xfId="316" xr:uid="{00000000-0005-0000-0000-00003B010000}"/>
    <cellStyle name="Normal 3 3 3" xfId="317" xr:uid="{00000000-0005-0000-0000-00003C010000}"/>
    <cellStyle name="Normal 3 4" xfId="318" xr:uid="{00000000-0005-0000-0000-00003D010000}"/>
    <cellStyle name="Normal 3 4 2" xfId="319" xr:uid="{00000000-0005-0000-0000-00003E010000}"/>
    <cellStyle name="Normal 3 5" xfId="320" xr:uid="{00000000-0005-0000-0000-00003F010000}"/>
    <cellStyle name="Normal 4" xfId="321" xr:uid="{00000000-0005-0000-0000-000040010000}"/>
    <cellStyle name="Normal 4 2" xfId="322" xr:uid="{00000000-0005-0000-0000-000041010000}"/>
    <cellStyle name="Normal 4 2 2" xfId="323" xr:uid="{00000000-0005-0000-0000-000042010000}"/>
    <cellStyle name="Normal 4 2 3" xfId="324" xr:uid="{00000000-0005-0000-0000-000043010000}"/>
    <cellStyle name="Normal 4 3" xfId="325" xr:uid="{00000000-0005-0000-0000-000044010000}"/>
    <cellStyle name="Normal 4 3 2" xfId="326" xr:uid="{00000000-0005-0000-0000-000045010000}"/>
    <cellStyle name="Normal 4 3 3" xfId="327" xr:uid="{00000000-0005-0000-0000-000046010000}"/>
    <cellStyle name="Normal 4 4" xfId="328" xr:uid="{00000000-0005-0000-0000-000047010000}"/>
    <cellStyle name="Normal 4 4 2" xfId="329" xr:uid="{00000000-0005-0000-0000-000048010000}"/>
    <cellStyle name="Normal 4 5" xfId="330" xr:uid="{00000000-0005-0000-0000-000049010000}"/>
    <cellStyle name="Normal 5" xfId="331" xr:uid="{00000000-0005-0000-0000-00004A010000}"/>
    <cellStyle name="Normal 5 2" xfId="332" xr:uid="{00000000-0005-0000-0000-00004B010000}"/>
    <cellStyle name="Normal 5 2 2" xfId="333" xr:uid="{00000000-0005-0000-0000-00004C010000}"/>
    <cellStyle name="Normal 5 3" xfId="334" xr:uid="{00000000-0005-0000-0000-00004D010000}"/>
    <cellStyle name="Normal 6" xfId="335" xr:uid="{00000000-0005-0000-0000-00004E010000}"/>
    <cellStyle name="Normal 65" xfId="336" xr:uid="{00000000-0005-0000-0000-00004F010000}"/>
    <cellStyle name="Normal 7" xfId="337" xr:uid="{00000000-0005-0000-0000-000050010000}"/>
    <cellStyle name="Normal 7 2" xfId="338" xr:uid="{00000000-0005-0000-0000-000051010000}"/>
    <cellStyle name="Normal 7 2 2" xfId="339" xr:uid="{00000000-0005-0000-0000-000052010000}"/>
    <cellStyle name="Normal 7 2 2 2" xfId="340" xr:uid="{00000000-0005-0000-0000-000053010000}"/>
    <cellStyle name="Normal 7 2 3" xfId="341" xr:uid="{00000000-0005-0000-0000-000054010000}"/>
    <cellStyle name="Normal 7 3" xfId="342" xr:uid="{00000000-0005-0000-0000-000055010000}"/>
    <cellStyle name="Normal 7 3 2" xfId="343" xr:uid="{00000000-0005-0000-0000-000056010000}"/>
    <cellStyle name="Normal 7 4" xfId="344" xr:uid="{00000000-0005-0000-0000-000057010000}"/>
    <cellStyle name="Normal 8" xfId="345" xr:uid="{00000000-0005-0000-0000-000058010000}"/>
    <cellStyle name="Normal 8 2" xfId="346" xr:uid="{00000000-0005-0000-0000-000059010000}"/>
    <cellStyle name="Normal 8 2 2" xfId="347" xr:uid="{00000000-0005-0000-0000-00005A010000}"/>
    <cellStyle name="Normal 8 2 2 2" xfId="348" xr:uid="{00000000-0005-0000-0000-00005B010000}"/>
    <cellStyle name="Normal 8 2 3" xfId="349" xr:uid="{00000000-0005-0000-0000-00005C010000}"/>
    <cellStyle name="Normal 8 3" xfId="350" xr:uid="{00000000-0005-0000-0000-00005D010000}"/>
    <cellStyle name="Normal 8 3 2" xfId="351" xr:uid="{00000000-0005-0000-0000-00005E010000}"/>
    <cellStyle name="Normal 8 4" xfId="352" xr:uid="{00000000-0005-0000-0000-00005F010000}"/>
    <cellStyle name="Normal 9" xfId="353" xr:uid="{00000000-0005-0000-0000-000060010000}"/>
    <cellStyle name="Notas 2" xfId="354" xr:uid="{00000000-0005-0000-0000-000061010000}"/>
    <cellStyle name="Notas 2 2" xfId="355" xr:uid="{00000000-0005-0000-0000-000062010000}"/>
    <cellStyle name="Notas 2 2 2" xfId="356" xr:uid="{00000000-0005-0000-0000-000063010000}"/>
    <cellStyle name="Notas 2 3" xfId="357" xr:uid="{00000000-0005-0000-0000-000064010000}"/>
    <cellStyle name="Notas 2 4" xfId="358" xr:uid="{00000000-0005-0000-0000-000065010000}"/>
    <cellStyle name="Notas 3" xfId="359" xr:uid="{00000000-0005-0000-0000-000066010000}"/>
    <cellStyle name="Notas 3 2" xfId="360" xr:uid="{00000000-0005-0000-0000-000067010000}"/>
    <cellStyle name="Notas 3 3" xfId="361" xr:uid="{00000000-0005-0000-0000-000068010000}"/>
    <cellStyle name="Note" xfId="362" xr:uid="{00000000-0005-0000-0000-000069010000}"/>
    <cellStyle name="Note 2" xfId="363" xr:uid="{00000000-0005-0000-0000-00006A010000}"/>
    <cellStyle name="Output" xfId="364" xr:uid="{00000000-0005-0000-0000-00006B010000}"/>
    <cellStyle name="Porcentaje 2" xfId="365" xr:uid="{00000000-0005-0000-0000-00006C010000}"/>
    <cellStyle name="Porcentaje 2 2" xfId="366" xr:uid="{00000000-0005-0000-0000-00006D010000}"/>
    <cellStyle name="Porcentaje 2 2 2" xfId="367" xr:uid="{00000000-0005-0000-0000-00006E010000}"/>
    <cellStyle name="Porcentaje 2 3" xfId="368" xr:uid="{00000000-0005-0000-0000-00006F010000}"/>
    <cellStyle name="Porcentaje 3" xfId="369" xr:uid="{00000000-0005-0000-0000-000070010000}"/>
    <cellStyle name="Porcentaje 4" xfId="370" xr:uid="{00000000-0005-0000-0000-000071010000}"/>
    <cellStyle name="Porcentual 2" xfId="4" xr:uid="{00000000-0005-0000-0000-000072010000}"/>
    <cellStyle name="Salida 2" xfId="371" xr:uid="{00000000-0005-0000-0000-000073010000}"/>
    <cellStyle name="Salida 3" xfId="372" xr:uid="{00000000-0005-0000-0000-000074010000}"/>
    <cellStyle name="Texto de advertencia 2" xfId="373" xr:uid="{00000000-0005-0000-0000-000075010000}"/>
    <cellStyle name="Texto de advertencia 3" xfId="374" xr:uid="{00000000-0005-0000-0000-000076010000}"/>
    <cellStyle name="Texto explicativo 2" xfId="375" xr:uid="{00000000-0005-0000-0000-000077010000}"/>
    <cellStyle name="Texto explicativo 3" xfId="376" xr:uid="{00000000-0005-0000-0000-000078010000}"/>
    <cellStyle name="Title" xfId="377" xr:uid="{00000000-0005-0000-0000-000079010000}"/>
    <cellStyle name="Título 1 2" xfId="378" xr:uid="{00000000-0005-0000-0000-00007A010000}"/>
    <cellStyle name="Título 1 3" xfId="379" xr:uid="{00000000-0005-0000-0000-00007B010000}"/>
    <cellStyle name="Título 2 2" xfId="380" xr:uid="{00000000-0005-0000-0000-00007C010000}"/>
    <cellStyle name="Título 2 3" xfId="381" xr:uid="{00000000-0005-0000-0000-00007D010000}"/>
    <cellStyle name="Título 3 2" xfId="382" xr:uid="{00000000-0005-0000-0000-00007E010000}"/>
    <cellStyle name="Título 3 3" xfId="383" xr:uid="{00000000-0005-0000-0000-00007F010000}"/>
    <cellStyle name="Título 4" xfId="384" xr:uid="{00000000-0005-0000-0000-000080010000}"/>
    <cellStyle name="Título 5" xfId="385" xr:uid="{00000000-0005-0000-0000-000081010000}"/>
    <cellStyle name="Total 2" xfId="386" xr:uid="{00000000-0005-0000-0000-000082010000}"/>
    <cellStyle name="Total 3" xfId="387" xr:uid="{00000000-0005-0000-0000-000083010000}"/>
    <cellStyle name="Warning Text" xfId="388" xr:uid="{00000000-0005-0000-0000-00008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774700</xdr:colOff>
      <xdr:row>0</xdr:row>
      <xdr:rowOff>0</xdr:rowOff>
    </xdr:from>
    <xdr:to>
      <xdr:col>9</xdr:col>
      <xdr:colOff>685800</xdr:colOff>
      <xdr:row>7</xdr:row>
      <xdr:rowOff>147782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DFBDC-7920-7E49-8A3A-6E5E75416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0"/>
          <a:ext cx="1752600" cy="1354282"/>
        </a:xfrm>
        <a:prstGeom prst="rect">
          <a:avLst/>
        </a:prstGeom>
      </xdr:spPr>
    </xdr:pic>
    <xdr:clientData/>
  </xdr:twoCellAnchor>
  <xdr:twoCellAnchor editAs="oneCell">
    <xdr:from>
      <xdr:col>1</xdr:col>
      <xdr:colOff>457201</xdr:colOff>
      <xdr:row>0</xdr:row>
      <xdr:rowOff>190502</xdr:rowOff>
    </xdr:from>
    <xdr:to>
      <xdr:col>3</xdr:col>
      <xdr:colOff>1104900</xdr:colOff>
      <xdr:row>5</xdr:row>
      <xdr:rowOff>92890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001782-725C-3448-9012-D0B14A630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1" y="190502"/>
          <a:ext cx="1625599" cy="77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L120"/>
  <sheetViews>
    <sheetView tabSelected="1" zoomScaleNormal="100" workbookViewId="0">
      <selection activeCell="J72" sqref="J72"/>
    </sheetView>
  </sheetViews>
  <sheetFormatPr baseColWidth="10" defaultColWidth="11.5" defaultRowHeight="12"/>
  <cols>
    <col min="1" max="1" width="1.1640625" style="48" customWidth="1"/>
    <col min="2" max="2" width="6.5" style="57" customWidth="1"/>
    <col min="3" max="3" width="6.33203125" style="58" customWidth="1"/>
    <col min="4" max="4" width="57.33203125" style="48" customWidth="1"/>
    <col min="5" max="5" width="12" style="48" bestFit="1" customWidth="1"/>
    <col min="6" max="6" width="14.33203125" style="68" bestFit="1" customWidth="1"/>
    <col min="7" max="7" width="12.1640625" style="48" bestFit="1" customWidth="1"/>
    <col min="8" max="8" width="12.1640625" style="62" bestFit="1" customWidth="1"/>
    <col min="9" max="9" width="12" style="48" bestFit="1" customWidth="1"/>
    <col min="10" max="10" width="14" style="48" bestFit="1" customWidth="1"/>
    <col min="11" max="11" width="11" style="48" customWidth="1"/>
    <col min="12" max="12" width="14.1640625" style="50" bestFit="1" customWidth="1"/>
    <col min="13" max="16384" width="11.5" style="48"/>
  </cols>
  <sheetData>
    <row r="1" spans="2:11" ht="21" customHeight="1">
      <c r="B1" s="77" t="s">
        <v>1</v>
      </c>
      <c r="C1" s="78"/>
      <c r="D1" s="78"/>
      <c r="E1" s="78"/>
      <c r="F1" s="78"/>
      <c r="G1" s="78"/>
      <c r="H1" s="78"/>
      <c r="I1" s="78"/>
      <c r="J1" s="2"/>
      <c r="K1" s="49"/>
    </row>
    <row r="2" spans="2:11">
      <c r="B2" s="3"/>
      <c r="C2" s="5"/>
      <c r="D2" s="5"/>
      <c r="E2" s="5"/>
      <c r="F2" s="40"/>
      <c r="G2" s="5"/>
      <c r="H2" s="5"/>
      <c r="I2" s="5"/>
      <c r="J2" s="4" t="s">
        <v>2</v>
      </c>
      <c r="K2" s="49"/>
    </row>
    <row r="3" spans="2:11">
      <c r="B3" s="86" t="s">
        <v>3</v>
      </c>
      <c r="C3" s="87"/>
      <c r="D3" s="87"/>
      <c r="E3" s="87"/>
      <c r="F3" s="87"/>
      <c r="G3" s="87"/>
      <c r="H3" s="87"/>
      <c r="I3" s="87"/>
      <c r="J3" s="88"/>
      <c r="K3" s="5"/>
    </row>
    <row r="4" spans="2:11">
      <c r="B4" s="86" t="s">
        <v>4</v>
      </c>
      <c r="C4" s="87"/>
      <c r="D4" s="87"/>
      <c r="E4" s="87"/>
      <c r="F4" s="87"/>
      <c r="G4" s="87"/>
      <c r="H4" s="87"/>
      <c r="I4" s="87"/>
      <c r="J4" s="88"/>
      <c r="K4" s="5"/>
    </row>
    <row r="5" spans="2:11">
      <c r="B5" s="3"/>
      <c r="C5" s="5"/>
      <c r="D5" s="87" t="s">
        <v>57</v>
      </c>
      <c r="E5" s="87"/>
      <c r="F5" s="87"/>
      <c r="G5" s="87"/>
      <c r="H5" s="87"/>
      <c r="I5" s="87"/>
      <c r="J5" s="88"/>
      <c r="K5" s="5"/>
    </row>
    <row r="6" spans="2:11" ht="13" thickBot="1">
      <c r="B6" s="89"/>
      <c r="C6" s="90"/>
      <c r="D6" s="90"/>
      <c r="E6" s="90"/>
      <c r="F6" s="90"/>
      <c r="G6" s="90"/>
      <c r="H6" s="90"/>
      <c r="I6" s="90"/>
      <c r="J6" s="91"/>
      <c r="K6" s="5"/>
    </row>
    <row r="7" spans="2:11" ht="13" thickBot="1">
      <c r="B7" s="79" t="s">
        <v>5</v>
      </c>
      <c r="C7" s="80"/>
      <c r="D7" s="80"/>
      <c r="E7" s="83" t="s">
        <v>6</v>
      </c>
      <c r="F7" s="84"/>
      <c r="G7" s="84"/>
      <c r="H7" s="84"/>
      <c r="I7" s="84"/>
      <c r="J7" s="85"/>
      <c r="K7" s="1"/>
    </row>
    <row r="8" spans="2:11" ht="28.5" customHeight="1" thickBot="1">
      <c r="B8" s="81"/>
      <c r="C8" s="82"/>
      <c r="D8" s="82"/>
      <c r="E8" s="6" t="s">
        <v>7</v>
      </c>
      <c r="F8" s="41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51"/>
    </row>
    <row r="9" spans="2:11">
      <c r="B9" s="7"/>
      <c r="C9" s="8"/>
      <c r="D9" s="9"/>
      <c r="E9" s="9"/>
      <c r="F9" s="42"/>
      <c r="G9" s="9"/>
      <c r="H9" s="10"/>
      <c r="I9" s="9"/>
      <c r="J9" s="9"/>
      <c r="K9" s="52"/>
    </row>
    <row r="10" spans="2:11" ht="13" thickBot="1">
      <c r="B10" s="11">
        <v>1000</v>
      </c>
      <c r="C10" s="12"/>
      <c r="D10" s="13" t="s">
        <v>13</v>
      </c>
      <c r="E10" s="14">
        <f t="shared" ref="E10:J10" si="0">SUM(E11:E16)</f>
        <v>153040949.34999999</v>
      </c>
      <c r="F10" s="43">
        <f t="shared" si="0"/>
        <v>-6907135.3900000015</v>
      </c>
      <c r="G10" s="14">
        <f>SUM(G11:G16)</f>
        <v>146133813.96000001</v>
      </c>
      <c r="H10" s="14">
        <f>SUM(H11:H16)</f>
        <v>109071092.72999999</v>
      </c>
      <c r="I10" s="14">
        <f>SUM(I11:I16)</f>
        <v>100682798.3</v>
      </c>
      <c r="J10" s="14">
        <f t="shared" si="0"/>
        <v>37062721.230000004</v>
      </c>
      <c r="K10" s="53"/>
    </row>
    <row r="11" spans="2:11">
      <c r="B11" s="15"/>
      <c r="C11" s="16">
        <v>1100</v>
      </c>
      <c r="D11" s="17" t="s">
        <v>14</v>
      </c>
      <c r="E11" s="18">
        <v>54600000</v>
      </c>
      <c r="F11" s="44">
        <v>-7445828.1500000004</v>
      </c>
      <c r="G11" s="18">
        <f t="shared" ref="G11:G16" si="1">+E11+F11</f>
        <v>47154171.850000001</v>
      </c>
      <c r="H11" s="18">
        <v>41494623.609999999</v>
      </c>
      <c r="I11" s="18">
        <v>41493593.409999996</v>
      </c>
      <c r="J11" s="18">
        <f t="shared" ref="J11:J16" si="2">+G11-H11</f>
        <v>5659548.2400000021</v>
      </c>
      <c r="K11" s="54"/>
    </row>
    <row r="12" spans="2:11">
      <c r="B12" s="15"/>
      <c r="C12" s="16">
        <v>1200</v>
      </c>
      <c r="D12" s="17" t="s">
        <v>15</v>
      </c>
      <c r="E12" s="18">
        <v>29000000</v>
      </c>
      <c r="F12" s="44">
        <v>-3000000</v>
      </c>
      <c r="G12" s="18">
        <f t="shared" si="1"/>
        <v>26000000</v>
      </c>
      <c r="H12" s="18">
        <v>18717000.489999998</v>
      </c>
      <c r="I12" s="18">
        <v>18712732</v>
      </c>
      <c r="J12" s="18">
        <f t="shared" si="2"/>
        <v>7282999.5100000016</v>
      </c>
      <c r="K12" s="54"/>
    </row>
    <row r="13" spans="2:11">
      <c r="B13" s="15"/>
      <c r="C13" s="16">
        <v>1300</v>
      </c>
      <c r="D13" s="17" t="s">
        <v>16</v>
      </c>
      <c r="E13" s="18">
        <v>27592000</v>
      </c>
      <c r="F13" s="44">
        <v>-519511.31</v>
      </c>
      <c r="G13" s="18">
        <f t="shared" si="1"/>
        <v>27072488.690000001</v>
      </c>
      <c r="H13" s="18">
        <v>10952020.880000001</v>
      </c>
      <c r="I13" s="18">
        <v>10876682.609999999</v>
      </c>
      <c r="J13" s="18">
        <f t="shared" si="2"/>
        <v>16120467.810000001</v>
      </c>
      <c r="K13" s="54"/>
    </row>
    <row r="14" spans="2:11">
      <c r="B14" s="15"/>
      <c r="C14" s="16">
        <v>1400</v>
      </c>
      <c r="D14" s="17" t="s">
        <v>17</v>
      </c>
      <c r="E14" s="18">
        <v>25152349.350000001</v>
      </c>
      <c r="F14" s="44">
        <v>-2658709.14</v>
      </c>
      <c r="G14" s="18">
        <f t="shared" si="1"/>
        <v>22493640.210000001</v>
      </c>
      <c r="H14" s="18">
        <v>18404151.620000001</v>
      </c>
      <c r="I14" s="18">
        <v>13323342.789999999</v>
      </c>
      <c r="J14" s="18">
        <f t="shared" si="2"/>
        <v>4089488.59</v>
      </c>
      <c r="K14" s="54"/>
    </row>
    <row r="15" spans="2:11">
      <c r="B15" s="15"/>
      <c r="C15" s="16">
        <v>1500</v>
      </c>
      <c r="D15" s="17" t="s">
        <v>18</v>
      </c>
      <c r="E15" s="18">
        <v>16318600</v>
      </c>
      <c r="F15" s="44">
        <v>6535413.21</v>
      </c>
      <c r="G15" s="18">
        <f t="shared" si="1"/>
        <v>22854013.210000001</v>
      </c>
      <c r="H15" s="18">
        <v>19000796.129999999</v>
      </c>
      <c r="I15" s="18">
        <v>15773947.49</v>
      </c>
      <c r="J15" s="18">
        <f t="shared" si="2"/>
        <v>3853217.0800000019</v>
      </c>
      <c r="K15" s="54"/>
    </row>
    <row r="16" spans="2:11">
      <c r="B16" s="15"/>
      <c r="C16" s="16">
        <v>1700</v>
      </c>
      <c r="D16" s="17" t="s">
        <v>19</v>
      </c>
      <c r="E16" s="18">
        <v>378000</v>
      </c>
      <c r="F16" s="44">
        <v>181500</v>
      </c>
      <c r="G16" s="18">
        <f t="shared" si="1"/>
        <v>559500</v>
      </c>
      <c r="H16" s="18">
        <v>502500</v>
      </c>
      <c r="I16" s="18">
        <v>502500</v>
      </c>
      <c r="J16" s="18">
        <f t="shared" si="2"/>
        <v>57000</v>
      </c>
      <c r="K16" s="54"/>
    </row>
    <row r="17" spans="2:11">
      <c r="B17" s="19"/>
      <c r="C17" s="20"/>
      <c r="D17" s="21"/>
      <c r="E17" s="18"/>
      <c r="F17" s="44"/>
      <c r="G17" s="18"/>
      <c r="H17" s="18"/>
      <c r="I17" s="18"/>
      <c r="J17" s="18"/>
      <c r="K17" s="54"/>
    </row>
    <row r="18" spans="2:11" ht="24" customHeight="1" thickBot="1">
      <c r="B18" s="11">
        <v>2000</v>
      </c>
      <c r="C18" s="12"/>
      <c r="D18" s="13" t="s">
        <v>20</v>
      </c>
      <c r="E18" s="14">
        <f t="shared" ref="E18:J18" si="3">SUM(E19:E26)</f>
        <v>27676369.059999999</v>
      </c>
      <c r="F18" s="43">
        <f t="shared" si="3"/>
        <v>-6127700.3799999999</v>
      </c>
      <c r="G18" s="14">
        <f t="shared" si="3"/>
        <v>21548668.68</v>
      </c>
      <c r="H18" s="14">
        <f t="shared" si="3"/>
        <v>11622355.780000001</v>
      </c>
      <c r="I18" s="14">
        <f t="shared" si="3"/>
        <v>7450430.29</v>
      </c>
      <c r="J18" s="14">
        <f t="shared" si="3"/>
        <v>9926312.8999999985</v>
      </c>
      <c r="K18" s="54"/>
    </row>
    <row r="19" spans="2:11">
      <c r="B19" s="15"/>
      <c r="C19" s="16">
        <v>2100</v>
      </c>
      <c r="D19" s="17" t="s">
        <v>21</v>
      </c>
      <c r="E19" s="18">
        <v>992721.68</v>
      </c>
      <c r="F19" s="44">
        <v>173054.67</v>
      </c>
      <c r="G19" s="18">
        <f t="shared" ref="G19:G26" si="4">+E19+F19</f>
        <v>1165776.3500000001</v>
      </c>
      <c r="H19" s="18">
        <v>864702.08</v>
      </c>
      <c r="I19" s="18">
        <v>215604.63</v>
      </c>
      <c r="J19" s="18">
        <f t="shared" ref="J19:J26" si="5">+G19-H19</f>
        <v>301074.27000000014</v>
      </c>
      <c r="K19" s="54"/>
    </row>
    <row r="20" spans="2:11">
      <c r="B20" s="15"/>
      <c r="C20" s="16" t="s">
        <v>22</v>
      </c>
      <c r="D20" s="17" t="s">
        <v>23</v>
      </c>
      <c r="E20" s="18">
        <v>336000</v>
      </c>
      <c r="F20" s="44">
        <v>16644.3</v>
      </c>
      <c r="G20" s="18">
        <f t="shared" si="4"/>
        <v>352644.3</v>
      </c>
      <c r="H20" s="18">
        <v>351872.03</v>
      </c>
      <c r="I20" s="18">
        <v>320792.73</v>
      </c>
      <c r="J20" s="18">
        <f t="shared" si="5"/>
        <v>772.26999999996042</v>
      </c>
      <c r="K20" s="54"/>
    </row>
    <row r="21" spans="2:11">
      <c r="B21" s="15"/>
      <c r="C21" s="16">
        <v>2300</v>
      </c>
      <c r="D21" s="17" t="s">
        <v>24</v>
      </c>
      <c r="E21" s="18">
        <v>2666000</v>
      </c>
      <c r="F21" s="44">
        <v>696353.17</v>
      </c>
      <c r="G21" s="18">
        <f t="shared" si="4"/>
        <v>3362353.17</v>
      </c>
      <c r="H21" s="18">
        <v>2328478.48</v>
      </c>
      <c r="I21" s="18">
        <v>684679.16</v>
      </c>
      <c r="J21" s="18">
        <f t="shared" si="5"/>
        <v>1033874.69</v>
      </c>
      <c r="K21" s="54"/>
    </row>
    <row r="22" spans="2:11">
      <c r="B22" s="15"/>
      <c r="C22" s="16">
        <v>2400</v>
      </c>
      <c r="D22" s="17" t="s">
        <v>25</v>
      </c>
      <c r="E22" s="18">
        <v>6896400</v>
      </c>
      <c r="F22" s="44">
        <v>-4674854.1100000003</v>
      </c>
      <c r="G22" s="18">
        <f t="shared" si="4"/>
        <v>2221545.8899999997</v>
      </c>
      <c r="H22" s="18">
        <v>1407719.11</v>
      </c>
      <c r="I22" s="18">
        <v>956152.41</v>
      </c>
      <c r="J22" s="18">
        <f t="shared" si="5"/>
        <v>813826.77999999956</v>
      </c>
      <c r="K22" s="54"/>
    </row>
    <row r="23" spans="2:11">
      <c r="B23" s="15"/>
      <c r="C23" s="16">
        <v>2500</v>
      </c>
      <c r="D23" s="17" t="s">
        <v>26</v>
      </c>
      <c r="E23" s="18">
        <v>50250</v>
      </c>
      <c r="F23" s="44">
        <v>-14712.65</v>
      </c>
      <c r="G23" s="18">
        <f t="shared" si="4"/>
        <v>35537.35</v>
      </c>
      <c r="H23" s="18">
        <v>35230.449999999997</v>
      </c>
      <c r="I23" s="18">
        <v>27777.85</v>
      </c>
      <c r="J23" s="18">
        <f t="shared" si="5"/>
        <v>306.90000000000146</v>
      </c>
      <c r="K23" s="54"/>
    </row>
    <row r="24" spans="2:11">
      <c r="B24" s="15"/>
      <c r="C24" s="16">
        <v>2600</v>
      </c>
      <c r="D24" s="17" t="s">
        <v>27</v>
      </c>
      <c r="E24" s="18">
        <v>10750086.449999999</v>
      </c>
      <c r="F24" s="44">
        <v>-458648.67</v>
      </c>
      <c r="G24" s="18">
        <f t="shared" si="4"/>
        <v>10291437.779999999</v>
      </c>
      <c r="H24" s="18">
        <v>4629380.47</v>
      </c>
      <c r="I24" s="18">
        <v>4392948.8099999996</v>
      </c>
      <c r="J24" s="18">
        <f t="shared" si="5"/>
        <v>5662057.3099999996</v>
      </c>
      <c r="K24" s="54"/>
    </row>
    <row r="25" spans="2:11">
      <c r="B25" s="15"/>
      <c r="C25" s="16" t="s">
        <v>28</v>
      </c>
      <c r="D25" s="17" t="s">
        <v>29</v>
      </c>
      <c r="E25" s="18">
        <v>175000</v>
      </c>
      <c r="F25" s="44">
        <v>1419660.74</v>
      </c>
      <c r="G25" s="18">
        <f t="shared" si="4"/>
        <v>1594660.74</v>
      </c>
      <c r="H25" s="18">
        <v>1241386.1399999999</v>
      </c>
      <c r="I25" s="18">
        <v>440358.28</v>
      </c>
      <c r="J25" s="18">
        <f t="shared" si="5"/>
        <v>353274.60000000009</v>
      </c>
      <c r="K25" s="54"/>
    </row>
    <row r="26" spans="2:11" ht="13" thickBot="1">
      <c r="B26" s="15"/>
      <c r="C26" s="16">
        <v>2900</v>
      </c>
      <c r="D26" s="17" t="s">
        <v>30</v>
      </c>
      <c r="E26" s="18">
        <v>5809910.9299999997</v>
      </c>
      <c r="F26" s="44">
        <v>-3285197.83</v>
      </c>
      <c r="G26" s="18">
        <f t="shared" si="4"/>
        <v>2524713.0999999996</v>
      </c>
      <c r="H26" s="18">
        <v>763587.02</v>
      </c>
      <c r="I26" s="18">
        <v>412116.42</v>
      </c>
      <c r="J26" s="18">
        <f t="shared" si="5"/>
        <v>1761126.0799999996</v>
      </c>
      <c r="K26" s="54"/>
    </row>
    <row r="27" spans="2:11">
      <c r="B27" s="7"/>
      <c r="C27" s="22"/>
      <c r="D27" s="23"/>
      <c r="E27" s="24"/>
      <c r="F27" s="45"/>
      <c r="G27" s="24"/>
      <c r="H27" s="24"/>
      <c r="I27" s="24"/>
      <c r="J27" s="24"/>
      <c r="K27" s="54"/>
    </row>
    <row r="28" spans="2:11" ht="20.25" customHeight="1" thickBot="1">
      <c r="B28" s="11">
        <v>3000</v>
      </c>
      <c r="C28" s="12"/>
      <c r="D28" s="13" t="s">
        <v>31</v>
      </c>
      <c r="E28" s="14">
        <f t="shared" ref="E28:J28" si="6">SUM(E29:E37)</f>
        <v>175624709.58000001</v>
      </c>
      <c r="F28" s="43">
        <f t="shared" si="6"/>
        <v>-2833075.3000000007</v>
      </c>
      <c r="G28" s="14">
        <f t="shared" si="6"/>
        <v>172791634.28</v>
      </c>
      <c r="H28" s="14">
        <f t="shared" si="6"/>
        <v>120582136.31999999</v>
      </c>
      <c r="I28" s="14">
        <f t="shared" si="6"/>
        <v>50164560.75</v>
      </c>
      <c r="J28" s="14">
        <f t="shared" si="6"/>
        <v>52209497.960000001</v>
      </c>
      <c r="K28" s="54"/>
    </row>
    <row r="29" spans="2:11">
      <c r="B29" s="15"/>
      <c r="C29" s="16">
        <v>3100</v>
      </c>
      <c r="D29" s="17" t="s">
        <v>32</v>
      </c>
      <c r="E29" s="18">
        <v>121239480.29000001</v>
      </c>
      <c r="F29" s="44">
        <v>-13522274.59</v>
      </c>
      <c r="G29" s="18">
        <f t="shared" ref="G29:G37" si="7">+E29+F29</f>
        <v>107717205.7</v>
      </c>
      <c r="H29" s="18">
        <v>77539411.200000003</v>
      </c>
      <c r="I29" s="18">
        <v>33392393.940000001</v>
      </c>
      <c r="J29" s="18">
        <f t="shared" ref="J29:J57" si="8">+G29-H29</f>
        <v>30177794.5</v>
      </c>
      <c r="K29" s="54"/>
    </row>
    <row r="30" spans="2:11">
      <c r="B30" s="15"/>
      <c r="C30" s="16">
        <v>3200</v>
      </c>
      <c r="D30" s="17" t="s">
        <v>33</v>
      </c>
      <c r="E30" s="18">
        <v>7395211.2599999998</v>
      </c>
      <c r="F30" s="44">
        <v>13577527.449999999</v>
      </c>
      <c r="G30" s="18">
        <f t="shared" si="7"/>
        <v>20972738.710000001</v>
      </c>
      <c r="H30" s="18">
        <v>9765489.7899999991</v>
      </c>
      <c r="I30" s="18">
        <v>5822359.1500000004</v>
      </c>
      <c r="J30" s="18">
        <f t="shared" si="8"/>
        <v>11207248.920000002</v>
      </c>
      <c r="K30" s="54"/>
    </row>
    <row r="31" spans="2:11">
      <c r="B31" s="15"/>
      <c r="C31" s="16">
        <v>3300</v>
      </c>
      <c r="D31" s="17" t="s">
        <v>34</v>
      </c>
      <c r="E31" s="18">
        <v>18090313</v>
      </c>
      <c r="F31" s="44">
        <v>-2753126.54</v>
      </c>
      <c r="G31" s="18">
        <f t="shared" si="7"/>
        <v>15337186.460000001</v>
      </c>
      <c r="H31" s="18">
        <v>10588810.42</v>
      </c>
      <c r="I31" s="18">
        <v>8555813.0700000003</v>
      </c>
      <c r="J31" s="18">
        <f t="shared" si="8"/>
        <v>4748376.040000001</v>
      </c>
      <c r="K31" s="54"/>
    </row>
    <row r="32" spans="2:11">
      <c r="B32" s="15"/>
      <c r="C32" s="16">
        <v>3400</v>
      </c>
      <c r="D32" s="17" t="s">
        <v>35</v>
      </c>
      <c r="E32" s="18">
        <v>1118000</v>
      </c>
      <c r="F32" s="44">
        <v>181102.67</v>
      </c>
      <c r="G32" s="18">
        <f t="shared" si="7"/>
        <v>1299102.67</v>
      </c>
      <c r="H32" s="18">
        <v>1298928.83</v>
      </c>
      <c r="I32" s="18">
        <v>1148628.83</v>
      </c>
      <c r="J32" s="18">
        <f t="shared" si="8"/>
        <v>173.83999999985099</v>
      </c>
      <c r="K32" s="54"/>
    </row>
    <row r="33" spans="2:11">
      <c r="B33" s="15"/>
      <c r="C33" s="16">
        <v>3500</v>
      </c>
      <c r="D33" s="17" t="s">
        <v>36</v>
      </c>
      <c r="E33" s="18">
        <v>1241800</v>
      </c>
      <c r="F33" s="44">
        <v>242568.55</v>
      </c>
      <c r="G33" s="18">
        <f t="shared" si="7"/>
        <v>1484368.55</v>
      </c>
      <c r="H33" s="18">
        <v>786704.24</v>
      </c>
      <c r="I33" s="18">
        <v>618776.26</v>
      </c>
      <c r="J33" s="18">
        <f t="shared" si="8"/>
        <v>697664.31</v>
      </c>
      <c r="K33" s="54"/>
    </row>
    <row r="34" spans="2:11">
      <c r="B34" s="15"/>
      <c r="C34" s="16" t="s">
        <v>56</v>
      </c>
      <c r="D34" s="17" t="s">
        <v>55</v>
      </c>
      <c r="E34" s="18">
        <v>0</v>
      </c>
      <c r="F34" s="44">
        <v>16800</v>
      </c>
      <c r="G34" s="18">
        <f t="shared" si="7"/>
        <v>16800</v>
      </c>
      <c r="H34" s="18">
        <v>16800</v>
      </c>
      <c r="I34" s="18">
        <v>16800</v>
      </c>
      <c r="J34" s="18"/>
      <c r="K34" s="54"/>
    </row>
    <row r="35" spans="2:11">
      <c r="B35" s="15"/>
      <c r="C35" s="16">
        <v>3700</v>
      </c>
      <c r="D35" s="17" t="s">
        <v>37</v>
      </c>
      <c r="E35" s="18">
        <v>184905.03</v>
      </c>
      <c r="F35" s="44">
        <v>-180905.03</v>
      </c>
      <c r="G35" s="18">
        <f t="shared" si="7"/>
        <v>4000</v>
      </c>
      <c r="H35" s="18">
        <v>2900.3</v>
      </c>
      <c r="I35" s="18">
        <v>2900.3</v>
      </c>
      <c r="J35" s="18">
        <f t="shared" si="8"/>
        <v>1099.6999999999998</v>
      </c>
      <c r="K35" s="54"/>
    </row>
    <row r="36" spans="2:11">
      <c r="B36" s="15"/>
      <c r="C36" s="16">
        <v>3800</v>
      </c>
      <c r="D36" s="17" t="s">
        <v>38</v>
      </c>
      <c r="E36" s="18">
        <v>105000</v>
      </c>
      <c r="F36" s="44">
        <v>-102491.9</v>
      </c>
      <c r="G36" s="18">
        <f t="shared" si="7"/>
        <v>2508.1000000000058</v>
      </c>
      <c r="H36" s="18">
        <v>2508.1</v>
      </c>
      <c r="I36" s="18">
        <v>2508.1</v>
      </c>
      <c r="J36" s="18">
        <f t="shared" si="8"/>
        <v>5.9117155615240335E-12</v>
      </c>
      <c r="K36" s="54"/>
    </row>
    <row r="37" spans="2:11" ht="13" thickBot="1">
      <c r="B37" s="15"/>
      <c r="C37" s="16">
        <v>3900</v>
      </c>
      <c r="D37" s="17" t="s">
        <v>39</v>
      </c>
      <c r="E37" s="18">
        <v>26250000</v>
      </c>
      <c r="F37" s="44">
        <v>-292275.90999999997</v>
      </c>
      <c r="G37" s="18">
        <f t="shared" si="7"/>
        <v>25957724.09</v>
      </c>
      <c r="H37" s="18">
        <v>20580583.440000001</v>
      </c>
      <c r="I37" s="18">
        <v>604381.1</v>
      </c>
      <c r="J37" s="18">
        <f t="shared" si="8"/>
        <v>5377140.6499999985</v>
      </c>
      <c r="K37" s="54"/>
    </row>
    <row r="38" spans="2:11">
      <c r="B38" s="7"/>
      <c r="C38" s="22"/>
      <c r="D38" s="25"/>
      <c r="E38" s="24"/>
      <c r="F38" s="45"/>
      <c r="G38" s="24"/>
      <c r="H38" s="24"/>
      <c r="I38" s="24"/>
      <c r="J38" s="24"/>
      <c r="K38" s="54"/>
    </row>
    <row r="39" spans="2:11" ht="13" thickBot="1">
      <c r="B39" s="11">
        <v>4000</v>
      </c>
      <c r="C39" s="12"/>
      <c r="D39" s="13" t="s">
        <v>40</v>
      </c>
      <c r="E39" s="14">
        <f>SUM(E40:E42)</f>
        <v>20441038.949999999</v>
      </c>
      <c r="F39" s="14">
        <f>SUM(F40:F42)</f>
        <v>3441844.27</v>
      </c>
      <c r="G39" s="14">
        <f>SUM(G40:G42)</f>
        <v>23882883.219999999</v>
      </c>
      <c r="H39" s="14">
        <f>SUM(H40:H42)</f>
        <v>17622408.449999999</v>
      </c>
      <c r="I39" s="14">
        <f>SUM(I40:I42)</f>
        <v>17622408.449999999</v>
      </c>
      <c r="J39" s="14">
        <f t="shared" si="8"/>
        <v>6260474.7699999996</v>
      </c>
      <c r="K39" s="54"/>
    </row>
    <row r="40" spans="2:11">
      <c r="B40" s="26"/>
      <c r="C40" s="16">
        <v>4300</v>
      </c>
      <c r="D40" s="17" t="s">
        <v>41</v>
      </c>
      <c r="E40" s="18">
        <v>16424508.34</v>
      </c>
      <c r="F40" s="44">
        <v>3641844.27</v>
      </c>
      <c r="G40" s="18">
        <f>+E40+F40</f>
        <v>20066352.609999999</v>
      </c>
      <c r="H40" s="18">
        <v>14780592.699999999</v>
      </c>
      <c r="I40" s="18">
        <v>14780592.699999999</v>
      </c>
      <c r="J40" s="18">
        <f t="shared" si="8"/>
        <v>5285759.91</v>
      </c>
      <c r="K40" s="55"/>
    </row>
    <row r="41" spans="2:11">
      <c r="B41" s="15"/>
      <c r="C41" s="16">
        <v>4400</v>
      </c>
      <c r="D41" s="17" t="s">
        <v>49</v>
      </c>
      <c r="E41" s="18">
        <v>200000</v>
      </c>
      <c r="F41" s="44">
        <v>-200000</v>
      </c>
      <c r="G41" s="18">
        <f>+E41+F41</f>
        <v>0</v>
      </c>
      <c r="H41" s="18">
        <v>0</v>
      </c>
      <c r="I41" s="18">
        <v>0</v>
      </c>
      <c r="J41" s="18">
        <f t="shared" si="8"/>
        <v>0</v>
      </c>
      <c r="K41" s="54"/>
    </row>
    <row r="42" spans="2:11" ht="13" thickBot="1">
      <c r="B42" s="15"/>
      <c r="C42" s="16">
        <v>4500</v>
      </c>
      <c r="D42" s="17" t="s">
        <v>50</v>
      </c>
      <c r="E42" s="18">
        <v>3816530.61</v>
      </c>
      <c r="F42" s="44">
        <v>0</v>
      </c>
      <c r="G42" s="18">
        <f>+E42+F42</f>
        <v>3816530.61</v>
      </c>
      <c r="H42" s="18">
        <v>2841815.75</v>
      </c>
      <c r="I42" s="18">
        <v>2841815.75</v>
      </c>
      <c r="J42" s="18">
        <f t="shared" si="8"/>
        <v>974714.85999999987</v>
      </c>
      <c r="K42" s="54"/>
    </row>
    <row r="43" spans="2:11">
      <c r="B43" s="7"/>
      <c r="C43" s="22"/>
      <c r="D43" s="25"/>
      <c r="E43" s="24"/>
      <c r="F43" s="45"/>
      <c r="G43" s="24"/>
      <c r="H43" s="24"/>
      <c r="I43" s="24"/>
      <c r="J43" s="24"/>
      <c r="K43" s="54"/>
    </row>
    <row r="44" spans="2:11" ht="13" thickBot="1">
      <c r="B44" s="11">
        <v>5000</v>
      </c>
      <c r="C44" s="12"/>
      <c r="D44" s="13" t="s">
        <v>42</v>
      </c>
      <c r="E44" s="14">
        <f>SUM(E45:E48)</f>
        <v>1867520</v>
      </c>
      <c r="F44" s="43">
        <f>SUM(F45:F48)</f>
        <v>-736595.31</v>
      </c>
      <c r="G44" s="14">
        <f>SUM(G45:G48)</f>
        <v>1130924.69</v>
      </c>
      <c r="H44" s="14">
        <f>SUM(H45:H48)</f>
        <v>1064404.69</v>
      </c>
      <c r="I44" s="14">
        <f>SUM(I45:I48)</f>
        <v>934444.69</v>
      </c>
      <c r="J44" s="14">
        <f t="shared" si="8"/>
        <v>66520</v>
      </c>
      <c r="K44" s="54"/>
    </row>
    <row r="45" spans="2:11">
      <c r="B45" s="15"/>
      <c r="C45" s="16">
        <v>5100</v>
      </c>
      <c r="D45" s="17" t="s">
        <v>43</v>
      </c>
      <c r="E45" s="18">
        <v>280000</v>
      </c>
      <c r="F45" s="44">
        <v>-280000</v>
      </c>
      <c r="G45" s="18">
        <f>+E45+F45</f>
        <v>0</v>
      </c>
      <c r="H45" s="18">
        <v>0</v>
      </c>
      <c r="I45" s="18">
        <v>0</v>
      </c>
      <c r="J45" s="18">
        <f t="shared" si="8"/>
        <v>0</v>
      </c>
      <c r="K45" s="54"/>
    </row>
    <row r="46" spans="2:11">
      <c r="B46" s="15"/>
      <c r="C46" s="16" t="s">
        <v>52</v>
      </c>
      <c r="D46" s="17" t="s">
        <v>53</v>
      </c>
      <c r="E46" s="18">
        <v>0</v>
      </c>
      <c r="F46" s="44">
        <v>48800</v>
      </c>
      <c r="G46" s="18">
        <f>+E46+F46</f>
        <v>48800</v>
      </c>
      <c r="H46" s="18">
        <v>48800</v>
      </c>
      <c r="I46" s="18">
        <v>0</v>
      </c>
      <c r="J46" s="18">
        <f t="shared" si="8"/>
        <v>0</v>
      </c>
      <c r="K46" s="54"/>
    </row>
    <row r="47" spans="2:11">
      <c r="B47" s="15"/>
      <c r="C47" s="16">
        <v>5400</v>
      </c>
      <c r="D47" s="17" t="s">
        <v>51</v>
      </c>
      <c r="E47" s="18">
        <v>710000</v>
      </c>
      <c r="F47" s="44">
        <v>-710000</v>
      </c>
      <c r="G47" s="18">
        <f>+E47+F47</f>
        <v>0</v>
      </c>
      <c r="H47" s="18">
        <v>0</v>
      </c>
      <c r="I47" s="18">
        <v>0</v>
      </c>
      <c r="J47" s="18">
        <f t="shared" si="8"/>
        <v>0</v>
      </c>
      <c r="K47" s="54"/>
    </row>
    <row r="48" spans="2:11" ht="13" thickBot="1">
      <c r="B48" s="27"/>
      <c r="C48" s="28">
        <v>5600</v>
      </c>
      <c r="D48" s="29" t="s">
        <v>44</v>
      </c>
      <c r="E48" s="18">
        <v>877520</v>
      </c>
      <c r="F48" s="44">
        <v>204604.69</v>
      </c>
      <c r="G48" s="18">
        <f>+E48+F48</f>
        <v>1082124.69</v>
      </c>
      <c r="H48" s="18">
        <v>1015604.69</v>
      </c>
      <c r="I48" s="18">
        <v>934444.69</v>
      </c>
      <c r="J48" s="18">
        <f t="shared" si="8"/>
        <v>66520</v>
      </c>
      <c r="K48" s="54"/>
    </row>
    <row r="49" spans="2:12">
      <c r="B49" s="7"/>
      <c r="C49" s="22"/>
      <c r="D49" s="25"/>
      <c r="E49" s="24"/>
      <c r="F49" s="45"/>
      <c r="G49" s="24"/>
      <c r="H49" s="24"/>
      <c r="I49" s="24"/>
      <c r="J49" s="24"/>
      <c r="K49" s="54"/>
    </row>
    <row r="50" spans="2:12" ht="13" thickBot="1">
      <c r="B50" s="11">
        <v>6000</v>
      </c>
      <c r="C50" s="12"/>
      <c r="D50" s="13" t="s">
        <v>45</v>
      </c>
      <c r="E50" s="14">
        <f>+E51</f>
        <v>17725163.800000001</v>
      </c>
      <c r="F50" s="43">
        <f>+F51</f>
        <v>29965380.449999999</v>
      </c>
      <c r="G50" s="14">
        <f>+G51</f>
        <v>47690544.25</v>
      </c>
      <c r="H50" s="14">
        <f>+H51</f>
        <v>25636996.82</v>
      </c>
      <c r="I50" s="14">
        <f>+I51</f>
        <v>25636996.82</v>
      </c>
      <c r="J50" s="14">
        <f t="shared" ref="J50:J51" si="9">+G50-H50</f>
        <v>22053547.43</v>
      </c>
      <c r="K50" s="54"/>
    </row>
    <row r="51" spans="2:12" ht="16.5" customHeight="1">
      <c r="B51" s="15"/>
      <c r="C51" s="16">
        <v>6200</v>
      </c>
      <c r="D51" s="17" t="s">
        <v>46</v>
      </c>
      <c r="E51" s="18">
        <v>17725163.800000001</v>
      </c>
      <c r="F51" s="44">
        <v>29965380.449999999</v>
      </c>
      <c r="G51" s="18">
        <f>+E51+F51</f>
        <v>47690544.25</v>
      </c>
      <c r="H51" s="18">
        <v>25636996.82</v>
      </c>
      <c r="I51" s="18">
        <v>25636996.82</v>
      </c>
      <c r="J51" s="18">
        <f t="shared" si="9"/>
        <v>22053547.43</v>
      </c>
      <c r="K51" s="54"/>
    </row>
    <row r="52" spans="2:12">
      <c r="B52" s="19"/>
      <c r="C52" s="20"/>
      <c r="D52" s="30"/>
      <c r="E52" s="31"/>
      <c r="F52" s="46"/>
      <c r="G52" s="31"/>
      <c r="H52" s="31"/>
      <c r="I52" s="31"/>
      <c r="J52" s="31"/>
      <c r="K52" s="54"/>
    </row>
    <row r="53" spans="2:12" ht="13" thickBot="1">
      <c r="B53" s="11">
        <v>800</v>
      </c>
      <c r="C53" s="12"/>
      <c r="D53" s="13" t="s">
        <v>0</v>
      </c>
      <c r="E53" s="14">
        <f>+E54</f>
        <v>0</v>
      </c>
      <c r="F53" s="43">
        <f>+F54</f>
        <v>272879.09999999998</v>
      </c>
      <c r="G53" s="14">
        <f>+G54</f>
        <v>272879.09999999998</v>
      </c>
      <c r="H53" s="14">
        <f>+H54</f>
        <v>272879.09999999998</v>
      </c>
      <c r="I53" s="14">
        <f>+I54</f>
        <v>272879.09999999998</v>
      </c>
      <c r="J53" s="14">
        <f t="shared" si="8"/>
        <v>0</v>
      </c>
      <c r="K53" s="54"/>
    </row>
    <row r="54" spans="2:12" ht="16.5" customHeight="1">
      <c r="B54" s="15"/>
      <c r="C54" s="16">
        <v>8500</v>
      </c>
      <c r="D54" s="17" t="s">
        <v>54</v>
      </c>
      <c r="E54" s="18">
        <v>0</v>
      </c>
      <c r="F54" s="44">
        <v>272879.09999999998</v>
      </c>
      <c r="G54" s="18">
        <f>+E54+F54</f>
        <v>272879.09999999998</v>
      </c>
      <c r="H54" s="18">
        <v>272879.09999999998</v>
      </c>
      <c r="I54" s="18">
        <v>272879.09999999998</v>
      </c>
      <c r="J54" s="18">
        <f t="shared" si="8"/>
        <v>0</v>
      </c>
      <c r="K54" s="54"/>
    </row>
    <row r="55" spans="2:12">
      <c r="B55" s="19"/>
      <c r="C55" s="20"/>
      <c r="D55" s="30"/>
      <c r="E55" s="31"/>
      <c r="F55" s="46"/>
      <c r="G55" s="31"/>
      <c r="H55" s="31"/>
      <c r="I55" s="31"/>
      <c r="J55" s="31"/>
      <c r="K55" s="54"/>
    </row>
    <row r="56" spans="2:12" ht="13" thickBot="1">
      <c r="B56" s="11">
        <v>9000</v>
      </c>
      <c r="C56" s="12"/>
      <c r="D56" s="13" t="s">
        <v>47</v>
      </c>
      <c r="E56" s="14">
        <f>+E57</f>
        <v>14376322.57</v>
      </c>
      <c r="F56" s="43">
        <f>+F57</f>
        <v>26125209.789999999</v>
      </c>
      <c r="G56" s="14">
        <f>+G57</f>
        <v>40501532.359999999</v>
      </c>
      <c r="H56" s="14">
        <f>+H57</f>
        <v>38928572.719999999</v>
      </c>
      <c r="I56" s="14">
        <f>+I57</f>
        <v>38928572.719999999</v>
      </c>
      <c r="J56" s="14">
        <f t="shared" si="8"/>
        <v>1572959.6400000006</v>
      </c>
      <c r="K56" s="54"/>
    </row>
    <row r="57" spans="2:12">
      <c r="B57" s="15"/>
      <c r="C57" s="16">
        <v>9900</v>
      </c>
      <c r="D57" s="17" t="s">
        <v>48</v>
      </c>
      <c r="E57" s="18">
        <v>14376322.57</v>
      </c>
      <c r="F57" s="44">
        <v>26125209.789999999</v>
      </c>
      <c r="G57" s="18">
        <f>+E57+F57</f>
        <v>40501532.359999999</v>
      </c>
      <c r="H57" s="18">
        <v>38928572.719999999</v>
      </c>
      <c r="I57" s="18">
        <v>38928572.719999999</v>
      </c>
      <c r="J57" s="18">
        <f t="shared" si="8"/>
        <v>1572959.6400000006</v>
      </c>
      <c r="L57" s="56"/>
    </row>
    <row r="58" spans="2:12" ht="18" customHeight="1">
      <c r="B58" s="32"/>
      <c r="C58" s="33"/>
      <c r="D58" s="34"/>
      <c r="E58" s="35"/>
      <c r="F58" s="47"/>
      <c r="G58" s="35"/>
      <c r="H58" s="31"/>
      <c r="I58" s="35"/>
      <c r="J58" s="35"/>
      <c r="K58" s="54"/>
    </row>
    <row r="59" spans="2:12" ht="13" thickBot="1">
      <c r="B59" s="36"/>
      <c r="C59" s="37"/>
      <c r="D59" s="38" t="s">
        <v>58</v>
      </c>
      <c r="E59" s="39">
        <f t="shared" ref="E59:J59" si="10">+E56+E53+E44+E39+E28+E18+E10+E50</f>
        <v>410752073.31</v>
      </c>
      <c r="F59" s="39">
        <f t="shared" si="10"/>
        <v>43200807.230000004</v>
      </c>
      <c r="G59" s="39">
        <f t="shared" si="10"/>
        <v>453952880.54000002</v>
      </c>
      <c r="H59" s="39">
        <f t="shared" si="10"/>
        <v>324800846.60999995</v>
      </c>
      <c r="I59" s="39">
        <f t="shared" si="10"/>
        <v>241693091.12</v>
      </c>
      <c r="J59" s="39">
        <f t="shared" si="10"/>
        <v>129152033.93000001</v>
      </c>
      <c r="K59" s="54"/>
    </row>
    <row r="60" spans="2:12" s="70" customFormat="1">
      <c r="B60" s="71"/>
      <c r="C60" s="72"/>
      <c r="D60" s="72"/>
      <c r="E60" s="73"/>
      <c r="F60" s="73"/>
      <c r="G60" s="73"/>
      <c r="H60" s="73"/>
      <c r="I60" s="73"/>
      <c r="J60" s="73"/>
      <c r="K60" s="74"/>
      <c r="L60" s="75"/>
    </row>
    <row r="61" spans="2:12" s="70" customFormat="1">
      <c r="B61" s="71"/>
      <c r="C61" s="72"/>
      <c r="D61" s="72"/>
      <c r="E61" s="76"/>
      <c r="F61" s="76"/>
      <c r="G61" s="76"/>
      <c r="H61" s="76"/>
      <c r="I61" s="76"/>
      <c r="J61" s="73"/>
      <c r="K61" s="74"/>
      <c r="L61" s="75"/>
    </row>
    <row r="62" spans="2:12" s="70" customFormat="1">
      <c r="B62" s="71"/>
      <c r="C62" s="72"/>
      <c r="D62" s="72"/>
      <c r="E62" s="73"/>
      <c r="F62" s="73"/>
      <c r="G62" s="73"/>
      <c r="H62" s="73"/>
      <c r="I62" s="73"/>
      <c r="J62" s="73"/>
      <c r="K62" s="74"/>
      <c r="L62" s="75"/>
    </row>
    <row r="63" spans="2:12" s="70" customFormat="1">
      <c r="B63" s="71"/>
      <c r="C63" s="72"/>
      <c r="D63" s="72"/>
      <c r="E63" s="73"/>
      <c r="F63" s="73"/>
      <c r="G63" s="73"/>
      <c r="H63" s="73"/>
      <c r="I63" s="73"/>
      <c r="J63" s="73"/>
      <c r="K63" s="74"/>
      <c r="L63" s="75"/>
    </row>
    <row r="64" spans="2:12" s="70" customFormat="1">
      <c r="B64" s="71"/>
      <c r="C64" s="72"/>
      <c r="D64" s="72"/>
      <c r="E64" s="73"/>
      <c r="F64" s="73"/>
      <c r="G64" s="73"/>
      <c r="H64" s="73"/>
      <c r="I64" s="73"/>
      <c r="J64" s="73"/>
      <c r="K64" s="74"/>
      <c r="L64" s="75"/>
    </row>
    <row r="65" spans="2:12" s="70" customFormat="1">
      <c r="B65" s="71"/>
      <c r="C65" s="72"/>
      <c r="D65" s="72"/>
      <c r="E65" s="73"/>
      <c r="F65" s="73"/>
      <c r="G65" s="73"/>
      <c r="H65" s="73"/>
      <c r="I65" s="73"/>
      <c r="J65" s="73"/>
      <c r="K65" s="74"/>
      <c r="L65" s="75"/>
    </row>
    <row r="66" spans="2:12">
      <c r="E66" s="59"/>
      <c r="F66" s="60"/>
      <c r="G66" s="59"/>
      <c r="H66" s="61"/>
      <c r="I66" s="59"/>
      <c r="J66" s="59"/>
      <c r="K66" s="54"/>
    </row>
    <row r="67" spans="2:12" s="62" customFormat="1">
      <c r="B67" s="63"/>
      <c r="C67" s="64"/>
      <c r="E67" s="65"/>
      <c r="F67" s="66"/>
      <c r="G67" s="65"/>
      <c r="H67" s="65"/>
      <c r="I67" s="65"/>
      <c r="J67" s="65"/>
      <c r="K67" s="54"/>
      <c r="L67" s="67"/>
    </row>
    <row r="68" spans="2:12" s="62" customFormat="1">
      <c r="B68" s="57"/>
      <c r="C68" s="58"/>
      <c r="D68" s="48"/>
      <c r="E68" s="48"/>
      <c r="F68" s="68"/>
      <c r="G68" s="48"/>
      <c r="I68" s="48"/>
      <c r="J68" s="48"/>
      <c r="K68" s="54"/>
      <c r="L68" s="67"/>
    </row>
    <row r="69" spans="2:12" s="62" customFormat="1">
      <c r="B69" s="57"/>
      <c r="C69" s="58"/>
      <c r="D69" s="48"/>
      <c r="E69" s="48"/>
      <c r="F69" s="68"/>
      <c r="G69" s="48"/>
      <c r="I69" s="48"/>
      <c r="J69" s="48"/>
      <c r="K69" s="54"/>
      <c r="L69" s="67"/>
    </row>
    <row r="70" spans="2:12" s="62" customFormat="1">
      <c r="B70" s="57"/>
      <c r="C70" s="58"/>
      <c r="D70" s="48"/>
      <c r="E70" s="48"/>
      <c r="F70" s="68"/>
      <c r="G70" s="48"/>
      <c r="I70" s="48"/>
      <c r="J70" s="48"/>
      <c r="K70" s="54"/>
      <c r="L70" s="67"/>
    </row>
    <row r="71" spans="2:12" s="62" customFormat="1">
      <c r="B71" s="57"/>
      <c r="C71" s="58"/>
      <c r="D71" s="48"/>
      <c r="E71" s="48"/>
      <c r="F71" s="68"/>
      <c r="G71" s="48"/>
      <c r="I71" s="48"/>
      <c r="J71" s="48"/>
      <c r="K71" s="69"/>
      <c r="L71" s="67"/>
    </row>
    <row r="72" spans="2:12">
      <c r="B72" s="48"/>
      <c r="C72" s="48"/>
      <c r="K72" s="69"/>
    </row>
    <row r="73" spans="2:12">
      <c r="B73" s="48"/>
      <c r="C73" s="48"/>
      <c r="K73" s="69"/>
    </row>
    <row r="74" spans="2:12">
      <c r="B74" s="48"/>
      <c r="C74" s="48"/>
    </row>
    <row r="75" spans="2:12">
      <c r="B75" s="48"/>
      <c r="C75" s="48"/>
      <c r="K75" s="62"/>
    </row>
    <row r="76" spans="2:12">
      <c r="B76" s="48"/>
      <c r="C76" s="48"/>
      <c r="K76" s="62"/>
    </row>
    <row r="77" spans="2:12">
      <c r="B77" s="48"/>
      <c r="C77" s="48"/>
      <c r="K77" s="62"/>
    </row>
    <row r="78" spans="2:12">
      <c r="B78" s="48"/>
      <c r="C78" s="48"/>
      <c r="K78" s="62"/>
    </row>
    <row r="79" spans="2:12">
      <c r="B79" s="48"/>
      <c r="C79" s="48"/>
      <c r="K79" s="62"/>
    </row>
    <row r="80" spans="2:12">
      <c r="B80" s="48"/>
      <c r="C80" s="48"/>
      <c r="K80" s="62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</sheetData>
  <mergeCells count="7">
    <mergeCell ref="B1:I1"/>
    <mergeCell ref="B7:D8"/>
    <mergeCell ref="E7:J7"/>
    <mergeCell ref="B3:J3"/>
    <mergeCell ref="B4:J4"/>
    <mergeCell ref="D5:J5"/>
    <mergeCell ref="B6:J6"/>
  </mergeCells>
  <pageMargins left="0.19685039370078741" right="0.19685039370078741" top="0.74803149606299213" bottom="0.74803149606299213" header="0.31496062992125984" footer="0.31496062992125984"/>
  <pageSetup scale="61" fitToHeight="0" orientation="portrait" r:id="rId1"/>
  <headerFooter>
    <oddHeader>&amp;LEstados e Informes Presupuestarios&amp;R09.1                              .</oddHeader>
    <oddFooter>&amp;C"Bajo protesta de decir verdad declaramos que los Estados Financieros y sus Notas, son razonablemente correctos y son responsabilidad del emisor"&amp;R&amp;P/&amp;N                             .</oddFooter>
  </headerFooter>
  <rowBreaks count="1" manualBreakCount="1">
    <brk id="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09.1</vt:lpstr>
      <vt:lpstr>'09.1'!Área_de_impresión</vt:lpstr>
      <vt:lpstr>'09.1'!Títulos_a_imprimir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Diego Aleman</dc:creator>
  <cp:lastModifiedBy>Microsoft Office User</cp:lastModifiedBy>
  <cp:lastPrinted>2020-11-13T21:17:10Z</cp:lastPrinted>
  <dcterms:created xsi:type="dcterms:W3CDTF">2020-01-14T20:00:57Z</dcterms:created>
  <dcterms:modified xsi:type="dcterms:W3CDTF">2020-11-13T21:17:15Z</dcterms:modified>
</cp:coreProperties>
</file>