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105766\Desktop\"/>
    </mc:Choice>
  </mc:AlternateContent>
  <xr:revisionPtr revIDLastSave="0" documentId="8_{342B675B-BC69-4A95-90BB-3F937EB4519F}" xr6:coauthVersionLast="47" xr6:coauthVersionMax="47" xr10:uidLastSave="{00000000-0000-0000-0000-000000000000}"/>
  <bookViews>
    <workbookView xWindow="-108" yWindow="-108" windowWidth="23256" windowHeight="12456" xr2:uid="{EB1F5C6C-471E-4EFA-AADF-F26F9E9A1F46}"/>
  </bookViews>
  <sheets>
    <sheet name="9.1" sheetId="1" r:id="rId1"/>
  </sheets>
  <externalReferences>
    <externalReference r:id="rId2"/>
  </externalReferences>
  <definedNames>
    <definedName name="ANEXO">#REF!</definedName>
    <definedName name="_xlnm.Print_Area" localSheetId="0">'9.1'!$A$1:$H$94</definedName>
    <definedName name="_xlnm.Print_Titles" localSheetId="0">'9.1'!$1:$9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1" l="1"/>
  <c r="E81" i="1"/>
  <c r="H81" i="1" s="1"/>
  <c r="E80" i="1"/>
  <c r="H80" i="1" s="1"/>
  <c r="E79" i="1"/>
  <c r="H79" i="1" s="1"/>
  <c r="H78" i="1"/>
  <c r="E78" i="1"/>
  <c r="E77" i="1"/>
  <c r="H77" i="1" s="1"/>
  <c r="E76" i="1"/>
  <c r="H76" i="1" s="1"/>
  <c r="E75" i="1"/>
  <c r="E74" i="1" s="1"/>
  <c r="G74" i="1"/>
  <c r="F74" i="1"/>
  <c r="D74" i="1"/>
  <c r="C74" i="1"/>
  <c r="E73" i="1"/>
  <c r="H73" i="1" s="1"/>
  <c r="H72" i="1"/>
  <c r="E72" i="1"/>
  <c r="E71" i="1"/>
  <c r="H71" i="1" s="1"/>
  <c r="G70" i="1"/>
  <c r="F70" i="1"/>
  <c r="E70" i="1"/>
  <c r="D70" i="1"/>
  <c r="C70" i="1"/>
  <c r="E69" i="1"/>
  <c r="H69" i="1" s="1"/>
  <c r="E68" i="1"/>
  <c r="H68" i="1" s="1"/>
  <c r="E67" i="1"/>
  <c r="H67" i="1" s="1"/>
  <c r="H66" i="1"/>
  <c r="E66" i="1"/>
  <c r="E65" i="1"/>
  <c r="H65" i="1" s="1"/>
  <c r="E64" i="1"/>
  <c r="H64" i="1" s="1"/>
  <c r="E63" i="1"/>
  <c r="E62" i="1" s="1"/>
  <c r="G62" i="1"/>
  <c r="F62" i="1"/>
  <c r="D62" i="1"/>
  <c r="C62" i="1"/>
  <c r="E61" i="1"/>
  <c r="E58" i="1" s="1"/>
  <c r="H60" i="1"/>
  <c r="E60" i="1"/>
  <c r="E59" i="1"/>
  <c r="H59" i="1" s="1"/>
  <c r="G58" i="1"/>
  <c r="F58" i="1"/>
  <c r="D58" i="1"/>
  <c r="C58" i="1"/>
  <c r="E57" i="1"/>
  <c r="H57" i="1" s="1"/>
  <c r="E56" i="1"/>
  <c r="H56" i="1" s="1"/>
  <c r="E55" i="1"/>
  <c r="H55" i="1" s="1"/>
  <c r="H54" i="1"/>
  <c r="E54" i="1"/>
  <c r="E53" i="1"/>
  <c r="H53" i="1" s="1"/>
  <c r="E52" i="1"/>
  <c r="H52" i="1" s="1"/>
  <c r="E51" i="1"/>
  <c r="H51" i="1" s="1"/>
  <c r="H50" i="1"/>
  <c r="E50" i="1"/>
  <c r="E49" i="1"/>
  <c r="H49" i="1" s="1"/>
  <c r="G48" i="1"/>
  <c r="F48" i="1"/>
  <c r="E48" i="1"/>
  <c r="D48" i="1"/>
  <c r="C48" i="1"/>
  <c r="E47" i="1"/>
  <c r="H47" i="1" s="1"/>
  <c r="E46" i="1"/>
  <c r="H46" i="1" s="1"/>
  <c r="E45" i="1"/>
  <c r="H45" i="1" s="1"/>
  <c r="H44" i="1"/>
  <c r="E44" i="1"/>
  <c r="E43" i="1"/>
  <c r="H43" i="1" s="1"/>
  <c r="E42" i="1"/>
  <c r="H42" i="1" s="1"/>
  <c r="E41" i="1"/>
  <c r="H41" i="1" s="1"/>
  <c r="H40" i="1"/>
  <c r="E40" i="1"/>
  <c r="E39" i="1"/>
  <c r="H39" i="1" s="1"/>
  <c r="G38" i="1"/>
  <c r="F38" i="1"/>
  <c r="E38" i="1"/>
  <c r="D38" i="1"/>
  <c r="C38" i="1"/>
  <c r="E37" i="1"/>
  <c r="H37" i="1" s="1"/>
  <c r="E36" i="1"/>
  <c r="H36" i="1" s="1"/>
  <c r="E35" i="1"/>
  <c r="H35" i="1" s="1"/>
  <c r="H34" i="1"/>
  <c r="E34" i="1"/>
  <c r="E33" i="1"/>
  <c r="H33" i="1" s="1"/>
  <c r="E32" i="1"/>
  <c r="H32" i="1" s="1"/>
  <c r="E31" i="1"/>
  <c r="H31" i="1" s="1"/>
  <c r="H30" i="1"/>
  <c r="E30" i="1"/>
  <c r="E29" i="1"/>
  <c r="H29" i="1" s="1"/>
  <c r="G28" i="1"/>
  <c r="F28" i="1"/>
  <c r="E28" i="1"/>
  <c r="D28" i="1"/>
  <c r="C28" i="1"/>
  <c r="E27" i="1"/>
  <c r="H27" i="1" s="1"/>
  <c r="E26" i="1"/>
  <c r="H26" i="1" s="1"/>
  <c r="E25" i="1"/>
  <c r="H25" i="1" s="1"/>
  <c r="H24" i="1"/>
  <c r="E24" i="1"/>
  <c r="E23" i="1"/>
  <c r="H23" i="1" s="1"/>
  <c r="E22" i="1"/>
  <c r="H22" i="1" s="1"/>
  <c r="E21" i="1"/>
  <c r="H21" i="1" s="1"/>
  <c r="H20" i="1"/>
  <c r="E20" i="1"/>
  <c r="E19" i="1"/>
  <c r="H19" i="1" s="1"/>
  <c r="G18" i="1"/>
  <c r="F18" i="1"/>
  <c r="F82" i="1" s="1"/>
  <c r="E18" i="1"/>
  <c r="D18" i="1"/>
  <c r="C18" i="1"/>
  <c r="H17" i="1"/>
  <c r="E17" i="1"/>
  <c r="E16" i="1"/>
  <c r="H16" i="1" s="1"/>
  <c r="E15" i="1"/>
  <c r="H15" i="1" s="1"/>
  <c r="H14" i="1"/>
  <c r="E14" i="1"/>
  <c r="H13" i="1"/>
  <c r="E13" i="1"/>
  <c r="E12" i="1"/>
  <c r="H12" i="1" s="1"/>
  <c r="E11" i="1"/>
  <c r="H11" i="1" s="1"/>
  <c r="G10" i="1"/>
  <c r="G82" i="1" s="1"/>
  <c r="F10" i="1"/>
  <c r="D10" i="1"/>
  <c r="C10" i="1"/>
  <c r="C82" i="1" s="1"/>
  <c r="H70" i="1" l="1"/>
  <c r="H58" i="1"/>
  <c r="H18" i="1"/>
  <c r="H28" i="1"/>
  <c r="H38" i="1"/>
  <c r="H48" i="1"/>
  <c r="H10" i="1"/>
  <c r="H61" i="1"/>
  <c r="H63" i="1"/>
  <c r="H62" i="1" s="1"/>
  <c r="H75" i="1"/>
  <c r="H74" i="1" s="1"/>
  <c r="E10" i="1"/>
  <c r="E82" i="1" s="1"/>
  <c r="H82" i="1" l="1"/>
</calcChain>
</file>

<file path=xl/sharedStrings.xml><?xml version="1.0" encoding="utf-8"?>
<sst xmlns="http://schemas.openxmlformats.org/spreadsheetml/2006/main" count="87" uniqueCount="87">
  <si>
    <t>COMISION MUNICIPAL DE AGUA POTABLE Y ALCANTARILLADO DEL MUNICIPIO DE VICTORIA, TAMAULIPAS</t>
  </si>
  <si>
    <t>Estado Analítico del Ejercicio del Presupuesto de Egresos</t>
  </si>
  <si>
    <t>Clasificación por Objeto del Gasto (Capítulo y Concepto)</t>
  </si>
  <si>
    <t>Del 1 de Enero al 31 de Marzo del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</si>
  <si>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</si>
  <si>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</si>
  <si>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</si>
  <si>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</si>
  <si>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</si>
  <si>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</si>
  <si>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</si>
  <si>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</si>
  <si>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</si>
  <si>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</si>
  <si>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Servicios Personales</t>
  </si>
  <si>
    <t>Remuneraciones al Personal de Carácter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</si>
  <si>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</si>
  <si>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</si>
  <si>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</si>
  <si>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</si>
  <si>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</si>
  <si>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</si>
  <si>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</si>
  <si>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</si>
  <si>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</si>
  <si>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</si>
  <si>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</si>
  <si>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</si>
  <si>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</si>
  <si>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</si>
  <si>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</si>
  <si>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</si>
  <si>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</si>
  <si>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</si>
  <si>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</si>
  <si>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</si>
  <si>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</si>
  <si>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</si>
  <si>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</si>
  <si>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</si>
  <si>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</si>
  <si>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</si>
  <si>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</si>
  <si>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</si>
  <si>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</si>
  <si>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</si>
  <si>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 Ayudas Sociales</t>
  </si>
  <si>
    <t>Pensiones y Jubilaciones</t>
  </si>
  <si>
    <t>Transferencias a Fideicomisos, Mandatos y Otros Análogos</t>
  </si>
  <si>
    <t>Transferencias a la Seguridad Social</t>
  </si>
  <si>
    <t>Donativos</t>
  </si>
  <si>
    <t xml:space="preserve"> 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</si>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</sst>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6" fillId="0" borderId="13" xfId="1" applyFont="1" applyBorder="1" applyAlignment="1">
      <alignment vertical="center"/>
    </xf>
    <xf numFmtId="165" fontId="8" fillId="0" borderId="13" xfId="3" applyNumberFormat="1" applyFont="1" applyBorder="1"/>
    <xf numFmtId="0" fontId="6" fillId="0" borderId="0" xfId="1" applyFont="1"/>
    <xf numFmtId="0" fontId="9" fillId="0" borderId="13" xfId="1" applyFont="1" applyBorder="1" applyAlignment="1">
      <alignment horizontal="left" vertical="center" indent="1"/>
    </xf>
    <xf numFmtId="0" fontId="1" fillId="0" borderId="13" xfId="1" applyBorder="1" applyAlignment="1">
      <alignment horizontal="left" vertical="center" indent="1"/>
    </xf>
    <xf numFmtId="165" fontId="4" fillId="0" borderId="13" xfId="3" applyNumberFormat="1" applyFont="1" applyBorder="1"/>
    <xf numFmtId="0" fontId="5" fillId="0" borderId="14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165" fontId="8" fillId="0" borderId="14" xfId="3" applyNumberFormat="1" applyFont="1" applyBorder="1"/>
    <xf numFmtId="165" fontId="4" fillId="0" borderId="14" xfId="3" applyNumberFormat="1" applyFont="1" applyBorder="1"/>
    <xf numFmtId="0" fontId="8" fillId="0" borderId="14" xfId="1" applyFont="1" applyBorder="1" applyAlignment="1">
      <alignment horizontal="center"/>
    </xf>
    <xf numFmtId="0" fontId="10" fillId="0" borderId="0" xfId="4" applyFont="1" applyAlignment="1">
      <alignment horizontal="center" wrapText="1"/>
    </xf>
  </cellXfs>
  <cellStyles count="5">
    <cellStyle name="Millares 2" xfId="3" xr:uid="{D4DF450C-0478-4081-8900-46320E134DD3}"/>
    <cellStyle name="Millares 2 2 2" xfId="2" xr:uid="{361CE522-7649-4DBC-A05C-F50C8F9AC2D6}"/>
    <cellStyle name="Normal" xfId="0" builtinId="0"/>
    <cellStyle name="Normal 2" xfId="4" xr:uid="{BAE03467-7B65-4F42-B7A1-9EB94E7D3168}"/>
    <cellStyle name="Normal 3 2" xfId="1" xr:uid="{5E7718BB-1D40-4CA7-B499-51F041FCC1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38100</xdr:rowOff>
    </xdr:from>
    <xdr:to>
      <xdr:col>1</xdr:col>
      <xdr:colOff>1657350</xdr:colOff>
      <xdr:row>4</xdr:row>
      <xdr:rowOff>188952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E6C7382-7B1C-4BC5-9B4A-82A6D8B5A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" y="403860"/>
          <a:ext cx="1543050" cy="54709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750920</xdr:colOff>
      <xdr:row>2</xdr:row>
      <xdr:rowOff>76201</xdr:rowOff>
    </xdr:from>
    <xdr:to>
      <xdr:col>7</xdr:col>
      <xdr:colOff>392312</xdr:colOff>
      <xdr:row>5</xdr:row>
      <xdr:rowOff>27027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D9EBB9D-0696-4345-92B0-CA8F12FF8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8600" y="441961"/>
          <a:ext cx="1599732" cy="545186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.P.%20LAURA%20NOLASCO%20TRANSPARENCIA/1er%20Trimestre%202025/TRANSPARENCIA%201ER%20TRIM%202025/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"/>
      <sheetName val="01.1"/>
      <sheetName val="2"/>
      <sheetName val="5"/>
      <sheetName val="8"/>
      <sheetName val="9.1"/>
      <sheetName val="09.1.2"/>
      <sheetName val="9.2"/>
      <sheetName val="9.3"/>
      <sheetName val="9.4"/>
      <sheetName val="A3"/>
      <sheetName val="A5"/>
      <sheetName val="A6"/>
      <sheetName val="A8"/>
      <sheetName val="A9"/>
      <sheetName val="A10"/>
      <sheetName val="A11"/>
      <sheetName val="7.II.3"/>
      <sheetName val="7.II.8"/>
      <sheetName val="7.II.12"/>
      <sheetName val="7.III.1-2"/>
      <sheetName val="7.V.1"/>
      <sheetName val="7.V.2"/>
      <sheetName val="LDF-1"/>
      <sheetName val="LDF-2"/>
      <sheetName val="LDF-3"/>
      <sheetName val="LDF-4"/>
      <sheetName val="LDF-5"/>
      <sheetName val="LDF-6 a)"/>
      <sheetName val="LDF 6 b)"/>
      <sheetName val="LDF 6 c)"/>
      <sheetName val="LDF 6 d)"/>
      <sheetName val="LDF-ANEXO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8DB5A-9DF1-40B6-8A1F-91185EB18583}">
  <sheetPr>
    <tabColor theme="6" tint="0.39997558519241921"/>
    <pageSetUpPr fitToPage="1"/>
  </sheetPr>
  <dimension ref="A2:H104"/>
  <sheetViews>
    <sheetView tabSelected="1" zoomScale="115" zoomScaleNormal="115" workbookViewId="0">
      <selection activeCell="I5" sqref="I5"/>
    </sheetView>
  </sheetViews>
  <sheetFormatPr baseColWidth="10" defaultColWidth="11.44140625" defaultRowHeight="13.2" x14ac:dyDescent="0.25"/>
  <cols>
    <col min="1" max="1" width="6.33203125" style="5" bestFit="1" customWidth="1"/>
    <col min="2" max="2" width="66.33203125" style="5" bestFit="1" customWidth="1"/>
    <col min="3" max="3" width="13.6640625" style="6" customWidth="1"/>
    <col min="4" max="4" width="15" style="6" customWidth="1"/>
    <col min="5" max="5" width="16.88671875" style="6" customWidth="1"/>
    <col min="6" max="6" width="14.88671875" style="6" customWidth="1"/>
    <col min="7" max="8" width="13.6640625" style="6" customWidth="1"/>
    <col min="9" max="16384" width="11.44140625" style="2"/>
  </cols>
  <sheetData>
    <row r="2" spans="1:8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3.8" thickBot="1" x14ac:dyDescent="0.3">
      <c r="A6" s="4"/>
      <c r="G6" s="7"/>
      <c r="H6" s="8"/>
    </row>
    <row r="7" spans="1:8" s="15" customFormat="1" x14ac:dyDescent="0.3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7" thickBot="1" x14ac:dyDescent="0.3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 x14ac:dyDescent="0.3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6" customFormat="1" ht="15" customHeight="1" x14ac:dyDescent="0.25">
      <c r="A10" s="23">
        <v>1000</v>
      </c>
      <c r="B10" s="24" t="s">
        <v>14</v>
      </c>
      <c r="C10" s="25">
        <f t="shared" ref="C10:H10" si="0">SUM(C11:C17)</f>
        <v>237390564.57999998</v>
      </c>
      <c r="D10" s="25">
        <f t="shared" si="0"/>
        <v>3315523.5000000005</v>
      </c>
      <c r="E10" s="25">
        <f t="shared" si="0"/>
        <v>240706088.07999998</v>
      </c>
      <c r="F10" s="25">
        <f t="shared" si="0"/>
        <v>48903785.950000003</v>
      </c>
      <c r="G10" s="25">
        <f t="shared" si="0"/>
        <v>39944413.410000004</v>
      </c>
      <c r="H10" s="25">
        <f t="shared" si="0"/>
        <v>191802302.13</v>
      </c>
    </row>
    <row r="11" spans="1:8" s="26" customFormat="1" ht="15" customHeight="1" x14ac:dyDescent="0.25">
      <c r="A11" s="27">
        <v>1100</v>
      </c>
      <c r="B11" s="28" t="s">
        <v>15</v>
      </c>
      <c r="C11" s="29">
        <v>80795990.329999998</v>
      </c>
      <c r="D11" s="29">
        <v>921977.53</v>
      </c>
      <c r="E11" s="29">
        <f>+C11+D11</f>
        <v>81717967.859999999</v>
      </c>
      <c r="F11" s="29">
        <v>16935028.32</v>
      </c>
      <c r="G11" s="29">
        <v>16935028.32</v>
      </c>
      <c r="H11" s="29">
        <f>+E11-F11</f>
        <v>64782939.539999999</v>
      </c>
    </row>
    <row r="12" spans="1:8" s="26" customFormat="1" ht="15" customHeight="1" x14ac:dyDescent="0.25">
      <c r="A12" s="27">
        <v>1200</v>
      </c>
      <c r="B12" s="28" t="s">
        <v>16</v>
      </c>
      <c r="C12" s="29">
        <v>35548235.780000001</v>
      </c>
      <c r="D12" s="29">
        <v>73649</v>
      </c>
      <c r="E12" s="29">
        <f t="shared" ref="E12:E75" si="1">+C12+D12</f>
        <v>35621884.780000001</v>
      </c>
      <c r="F12" s="29">
        <v>6882951.3399999999</v>
      </c>
      <c r="G12" s="29">
        <v>6882951.3399999999</v>
      </c>
      <c r="H12" s="29">
        <f t="shared" ref="H12:H17" si="2">+E12-F12</f>
        <v>28738933.440000001</v>
      </c>
    </row>
    <row r="13" spans="1:8" s="26" customFormat="1" ht="15" customHeight="1" x14ac:dyDescent="0.25">
      <c r="A13" s="27">
        <v>1300</v>
      </c>
      <c r="B13" s="28" t="s">
        <v>17</v>
      </c>
      <c r="C13" s="29">
        <v>41801586.490000002</v>
      </c>
      <c r="D13" s="29">
        <v>1829638.37</v>
      </c>
      <c r="E13" s="29">
        <f t="shared" si="1"/>
        <v>43631224.859999999</v>
      </c>
      <c r="F13" s="29">
        <v>8502813.0299999993</v>
      </c>
      <c r="G13" s="29">
        <v>7060100.46</v>
      </c>
      <c r="H13" s="29">
        <f t="shared" si="2"/>
        <v>35128411.829999998</v>
      </c>
    </row>
    <row r="14" spans="1:8" s="26" customFormat="1" ht="15" customHeight="1" x14ac:dyDescent="0.25">
      <c r="A14" s="27">
        <v>1400</v>
      </c>
      <c r="B14" s="28" t="s">
        <v>18</v>
      </c>
      <c r="C14" s="29">
        <v>34676572.219999999</v>
      </c>
      <c r="D14" s="29">
        <v>0</v>
      </c>
      <c r="E14" s="29">
        <f t="shared" si="1"/>
        <v>34676572.219999999</v>
      </c>
      <c r="F14" s="29">
        <v>7162667.0999999996</v>
      </c>
      <c r="G14" s="29">
        <v>1085114.3899999999</v>
      </c>
      <c r="H14" s="29">
        <f t="shared" si="2"/>
        <v>27513905.119999997</v>
      </c>
    </row>
    <row r="15" spans="1:8" s="26" customFormat="1" ht="15" customHeight="1" x14ac:dyDescent="0.25">
      <c r="A15" s="27">
        <v>1500</v>
      </c>
      <c r="B15" s="28" t="s">
        <v>19</v>
      </c>
      <c r="C15" s="29">
        <v>44364179.759999998</v>
      </c>
      <c r="D15" s="29">
        <v>438258.6</v>
      </c>
      <c r="E15" s="29">
        <f t="shared" si="1"/>
        <v>44802438.359999999</v>
      </c>
      <c r="F15" s="29">
        <v>9332326.1600000001</v>
      </c>
      <c r="G15" s="29">
        <v>7893218.9000000004</v>
      </c>
      <c r="H15" s="29">
        <f t="shared" si="2"/>
        <v>35470112.200000003</v>
      </c>
    </row>
    <row r="16" spans="1:8" s="26" customFormat="1" ht="15" customHeight="1" x14ac:dyDescent="0.25">
      <c r="A16" s="27">
        <v>1600</v>
      </c>
      <c r="B16" s="28" t="s">
        <v>20</v>
      </c>
      <c r="C16" s="29"/>
      <c r="D16" s="29"/>
      <c r="E16" s="29">
        <f t="shared" si="1"/>
        <v>0</v>
      </c>
      <c r="F16" s="29"/>
      <c r="G16" s="29"/>
      <c r="H16" s="29">
        <f t="shared" si="2"/>
        <v>0</v>
      </c>
    </row>
    <row r="17" spans="1:8" s="26" customFormat="1" ht="15" customHeight="1" x14ac:dyDescent="0.25">
      <c r="A17" s="27">
        <v>1700</v>
      </c>
      <c r="B17" s="28" t="s">
        <v>21</v>
      </c>
      <c r="C17" s="29">
        <v>204000</v>
      </c>
      <c r="D17" s="29">
        <v>52000</v>
      </c>
      <c r="E17" s="29">
        <f>+C17+D17</f>
        <v>256000</v>
      </c>
      <c r="F17" s="29">
        <v>88000</v>
      </c>
      <c r="G17" s="29">
        <v>88000</v>
      </c>
      <c r="H17" s="29">
        <f t="shared" si="2"/>
        <v>168000</v>
      </c>
    </row>
    <row r="18" spans="1:8" s="26" customFormat="1" ht="15" customHeight="1" x14ac:dyDescent="0.25">
      <c r="A18" s="30">
        <v>2000</v>
      </c>
      <c r="B18" s="31" t="s">
        <v>22</v>
      </c>
      <c r="C18" s="32">
        <f t="shared" ref="C18:H18" si="3">SUM(C19:C27)</f>
        <v>38388178.950000003</v>
      </c>
      <c r="D18" s="32">
        <f t="shared" si="3"/>
        <v>-323280.47000000009</v>
      </c>
      <c r="E18" s="32">
        <f t="shared" si="3"/>
        <v>38064898.480000004</v>
      </c>
      <c r="F18" s="32">
        <f t="shared" si="3"/>
        <v>6708330.5099999998</v>
      </c>
      <c r="G18" s="32">
        <f t="shared" si="3"/>
        <v>4061734.44</v>
      </c>
      <c r="H18" s="32">
        <f t="shared" si="3"/>
        <v>31356567.970000003</v>
      </c>
    </row>
    <row r="19" spans="1:8" s="26" customFormat="1" ht="15" customHeight="1" x14ac:dyDescent="0.25">
      <c r="A19" s="27">
        <v>2100</v>
      </c>
      <c r="B19" s="28" t="s">
        <v>23</v>
      </c>
      <c r="C19" s="33">
        <v>1714377.13</v>
      </c>
      <c r="D19" s="33">
        <v>-44744.36</v>
      </c>
      <c r="E19" s="29">
        <f t="shared" si="1"/>
        <v>1669632.7699999998</v>
      </c>
      <c r="F19" s="33">
        <v>413624.14</v>
      </c>
      <c r="G19" s="33">
        <v>367800.29</v>
      </c>
      <c r="H19" s="29">
        <f t="shared" ref="H19:H27" si="4">+E19-F19</f>
        <v>1256008.6299999999</v>
      </c>
    </row>
    <row r="20" spans="1:8" s="26" customFormat="1" ht="15" customHeight="1" x14ac:dyDescent="0.25">
      <c r="A20" s="27">
        <v>2200</v>
      </c>
      <c r="B20" s="28" t="s">
        <v>24</v>
      </c>
      <c r="C20" s="33">
        <v>588201.19999999995</v>
      </c>
      <c r="D20" s="33">
        <v>-16724.830000000002</v>
      </c>
      <c r="E20" s="29">
        <f t="shared" si="1"/>
        <v>571476.37</v>
      </c>
      <c r="F20" s="33">
        <v>91817.22</v>
      </c>
      <c r="G20" s="33">
        <v>91817.22</v>
      </c>
      <c r="H20" s="29">
        <f t="shared" si="4"/>
        <v>479659.15</v>
      </c>
    </row>
    <row r="21" spans="1:8" s="26" customFormat="1" ht="15" customHeight="1" x14ac:dyDescent="0.25">
      <c r="A21" s="27">
        <v>2300</v>
      </c>
      <c r="B21" s="28" t="s">
        <v>25</v>
      </c>
      <c r="C21" s="33">
        <v>8637021.4100000001</v>
      </c>
      <c r="D21" s="33">
        <v>-358931.82</v>
      </c>
      <c r="E21" s="29">
        <f t="shared" si="1"/>
        <v>8278089.5899999999</v>
      </c>
      <c r="F21" s="33">
        <v>194638.44</v>
      </c>
      <c r="G21" s="33">
        <v>159238.44</v>
      </c>
      <c r="H21" s="29">
        <f t="shared" si="4"/>
        <v>8083451.1499999994</v>
      </c>
    </row>
    <row r="22" spans="1:8" s="26" customFormat="1" ht="15" customHeight="1" x14ac:dyDescent="0.25">
      <c r="A22" s="27">
        <v>2400</v>
      </c>
      <c r="B22" s="28" t="s">
        <v>26</v>
      </c>
      <c r="C22" s="33">
        <v>7621237.5800000001</v>
      </c>
      <c r="D22" s="33">
        <v>-345023.36</v>
      </c>
      <c r="E22" s="29">
        <f t="shared" si="1"/>
        <v>7276214.2199999997</v>
      </c>
      <c r="F22" s="33">
        <v>1727833.12</v>
      </c>
      <c r="G22" s="33">
        <v>927969.05</v>
      </c>
      <c r="H22" s="29">
        <f t="shared" si="4"/>
        <v>5548381.0999999996</v>
      </c>
    </row>
    <row r="23" spans="1:8" s="26" customFormat="1" ht="15" customHeight="1" x14ac:dyDescent="0.25">
      <c r="A23" s="27">
        <v>2500</v>
      </c>
      <c r="B23" s="28" t="s">
        <v>27</v>
      </c>
      <c r="C23" s="33">
        <v>40000</v>
      </c>
      <c r="D23" s="33">
        <v>158.01</v>
      </c>
      <c r="E23" s="29">
        <f t="shared" si="1"/>
        <v>40158.01</v>
      </c>
      <c r="F23" s="33">
        <v>158.01</v>
      </c>
      <c r="G23" s="33">
        <v>158.01</v>
      </c>
      <c r="H23" s="29">
        <f t="shared" si="4"/>
        <v>40000</v>
      </c>
    </row>
    <row r="24" spans="1:8" s="26" customFormat="1" ht="15" customHeight="1" x14ac:dyDescent="0.25">
      <c r="A24" s="27">
        <v>2600</v>
      </c>
      <c r="B24" s="28" t="s">
        <v>28</v>
      </c>
      <c r="C24" s="33">
        <v>12336856.09</v>
      </c>
      <c r="D24" s="33">
        <v>-124219.54</v>
      </c>
      <c r="E24" s="29">
        <f t="shared" si="1"/>
        <v>12212636.550000001</v>
      </c>
      <c r="F24" s="33">
        <v>2598329.0499999998</v>
      </c>
      <c r="G24" s="33">
        <v>2014297.83</v>
      </c>
      <c r="H24" s="29">
        <f t="shared" si="4"/>
        <v>9614307.5</v>
      </c>
    </row>
    <row r="25" spans="1:8" s="26" customFormat="1" ht="15" customHeight="1" x14ac:dyDescent="0.25">
      <c r="A25" s="27">
        <v>2700</v>
      </c>
      <c r="B25" s="28" t="s">
        <v>29</v>
      </c>
      <c r="C25" s="33">
        <v>3937000.02</v>
      </c>
      <c r="D25" s="33">
        <v>17566.61</v>
      </c>
      <c r="E25" s="29">
        <f t="shared" si="1"/>
        <v>3954566.63</v>
      </c>
      <c r="F25" s="33">
        <v>803264.94</v>
      </c>
      <c r="G25" s="33">
        <v>16112.44</v>
      </c>
      <c r="H25" s="29">
        <f t="shared" si="4"/>
        <v>3151301.69</v>
      </c>
    </row>
    <row r="26" spans="1:8" s="26" customFormat="1" ht="15" customHeight="1" x14ac:dyDescent="0.25">
      <c r="A26" s="27">
        <v>2800</v>
      </c>
      <c r="B26" s="28" t="s">
        <v>30</v>
      </c>
      <c r="C26" s="33"/>
      <c r="D26" s="33"/>
      <c r="E26" s="29">
        <f t="shared" si="1"/>
        <v>0</v>
      </c>
      <c r="F26" s="33"/>
      <c r="G26" s="33"/>
      <c r="H26" s="29">
        <f t="shared" si="4"/>
        <v>0</v>
      </c>
    </row>
    <row r="27" spans="1:8" s="26" customFormat="1" ht="15" customHeight="1" x14ac:dyDescent="0.25">
      <c r="A27" s="27">
        <v>2900</v>
      </c>
      <c r="B27" s="28" t="s">
        <v>31</v>
      </c>
      <c r="C27" s="33">
        <v>3513485.52</v>
      </c>
      <c r="D27" s="33">
        <v>548638.81999999995</v>
      </c>
      <c r="E27" s="29">
        <f t="shared" si="1"/>
        <v>4062124.34</v>
      </c>
      <c r="F27" s="33">
        <v>878665.59</v>
      </c>
      <c r="G27" s="33">
        <v>484341.16</v>
      </c>
      <c r="H27" s="29">
        <f t="shared" si="4"/>
        <v>3183458.75</v>
      </c>
    </row>
    <row r="28" spans="1:8" s="26" customFormat="1" ht="15" customHeight="1" x14ac:dyDescent="0.25">
      <c r="A28" s="30">
        <v>3000</v>
      </c>
      <c r="B28" s="31" t="s">
        <v>32</v>
      </c>
      <c r="C28" s="32">
        <f t="shared" ref="C28:H28" si="5">SUM(C29:C37)</f>
        <v>166586632.06999999</v>
      </c>
      <c r="D28" s="32">
        <f t="shared" si="5"/>
        <v>12473518.710000001</v>
      </c>
      <c r="E28" s="32">
        <f t="shared" si="5"/>
        <v>179060150.78</v>
      </c>
      <c r="F28" s="32">
        <f t="shared" si="5"/>
        <v>56760213.430000007</v>
      </c>
      <c r="G28" s="32">
        <f t="shared" si="5"/>
        <v>45933249.259999998</v>
      </c>
      <c r="H28" s="32">
        <f t="shared" si="5"/>
        <v>122299937.34999999</v>
      </c>
    </row>
    <row r="29" spans="1:8" s="26" customFormat="1" ht="15" customHeight="1" x14ac:dyDescent="0.25">
      <c r="A29" s="27">
        <v>3100</v>
      </c>
      <c r="B29" s="28" t="s">
        <v>33</v>
      </c>
      <c r="C29" s="33">
        <v>110022867.79000001</v>
      </c>
      <c r="D29" s="33">
        <v>-3333365.72</v>
      </c>
      <c r="E29" s="29">
        <f t="shared" si="1"/>
        <v>106689502.07000001</v>
      </c>
      <c r="F29" s="33">
        <v>30861067.390000001</v>
      </c>
      <c r="G29" s="33">
        <v>30821067.109999999</v>
      </c>
      <c r="H29" s="29">
        <f t="shared" ref="H29:H37" si="6">+E29-F29</f>
        <v>75828434.680000007</v>
      </c>
    </row>
    <row r="30" spans="1:8" s="26" customFormat="1" ht="15" customHeight="1" x14ac:dyDescent="0.25">
      <c r="A30" s="27">
        <v>3200</v>
      </c>
      <c r="B30" s="28" t="s">
        <v>34</v>
      </c>
      <c r="C30" s="33">
        <v>14072946.1</v>
      </c>
      <c r="D30" s="33">
        <v>33335</v>
      </c>
      <c r="E30" s="29">
        <f t="shared" si="1"/>
        <v>14106281.1</v>
      </c>
      <c r="F30" s="33">
        <v>3281406.09</v>
      </c>
      <c r="G30" s="33">
        <v>1364230.49</v>
      </c>
      <c r="H30" s="29">
        <f t="shared" si="6"/>
        <v>10824875.01</v>
      </c>
    </row>
    <row r="31" spans="1:8" s="26" customFormat="1" ht="15" customHeight="1" x14ac:dyDescent="0.25">
      <c r="A31" s="27">
        <v>3300</v>
      </c>
      <c r="B31" s="28" t="s">
        <v>35</v>
      </c>
      <c r="C31" s="33">
        <v>4650865.4000000004</v>
      </c>
      <c r="D31" s="33">
        <v>-396359.12</v>
      </c>
      <c r="E31" s="29">
        <f t="shared" si="1"/>
        <v>4254506.28</v>
      </c>
      <c r="F31" s="33">
        <v>498365.4</v>
      </c>
      <c r="G31" s="33">
        <v>271637.88</v>
      </c>
      <c r="H31" s="29">
        <f t="shared" si="6"/>
        <v>3756140.8800000004</v>
      </c>
    </row>
    <row r="32" spans="1:8" s="26" customFormat="1" ht="15" customHeight="1" x14ac:dyDescent="0.25">
      <c r="A32" s="27">
        <v>3400</v>
      </c>
      <c r="B32" s="28" t="s">
        <v>36</v>
      </c>
      <c r="C32" s="33">
        <v>3669000</v>
      </c>
      <c r="D32" s="33">
        <v>-191730</v>
      </c>
      <c r="E32" s="29">
        <f t="shared" si="1"/>
        <v>3477270</v>
      </c>
      <c r="F32" s="33">
        <v>665784.55000000005</v>
      </c>
      <c r="G32" s="33">
        <v>621841.73</v>
      </c>
      <c r="H32" s="29">
        <f t="shared" si="6"/>
        <v>2811485.45</v>
      </c>
    </row>
    <row r="33" spans="1:8" s="26" customFormat="1" ht="15" customHeight="1" x14ac:dyDescent="0.25">
      <c r="A33" s="27">
        <v>3500</v>
      </c>
      <c r="B33" s="28" t="s">
        <v>37</v>
      </c>
      <c r="C33" s="33">
        <v>2582568.58</v>
      </c>
      <c r="D33" s="33">
        <v>-384367.09</v>
      </c>
      <c r="E33" s="29">
        <f t="shared" si="1"/>
        <v>2198201.4900000002</v>
      </c>
      <c r="F33" s="33">
        <v>153893.14000000001</v>
      </c>
      <c r="G33" s="33">
        <v>90489.62</v>
      </c>
      <c r="H33" s="29">
        <f t="shared" si="6"/>
        <v>2044308.35</v>
      </c>
    </row>
    <row r="34" spans="1:8" s="26" customFormat="1" ht="15" customHeight="1" x14ac:dyDescent="0.25">
      <c r="A34" s="27">
        <v>3600</v>
      </c>
      <c r="B34" s="28" t="s">
        <v>38</v>
      </c>
      <c r="C34" s="33">
        <v>0</v>
      </c>
      <c r="D34" s="33">
        <v>0</v>
      </c>
      <c r="E34" s="29">
        <f t="shared" si="1"/>
        <v>0</v>
      </c>
      <c r="F34" s="33">
        <v>0</v>
      </c>
      <c r="G34" s="33">
        <v>0</v>
      </c>
      <c r="H34" s="29">
        <f t="shared" si="6"/>
        <v>0</v>
      </c>
    </row>
    <row r="35" spans="1:8" s="26" customFormat="1" ht="15" customHeight="1" x14ac:dyDescent="0.25">
      <c r="A35" s="27">
        <v>3700</v>
      </c>
      <c r="B35" s="28" t="s">
        <v>39</v>
      </c>
      <c r="C35" s="33">
        <v>0</v>
      </c>
      <c r="D35" s="33">
        <v>1264.6500000000001</v>
      </c>
      <c r="E35" s="29">
        <f t="shared" si="1"/>
        <v>1264.6500000000001</v>
      </c>
      <c r="F35" s="33">
        <v>457.57</v>
      </c>
      <c r="G35" s="33">
        <v>457.57</v>
      </c>
      <c r="H35" s="29">
        <f t="shared" si="6"/>
        <v>807.08000000000015</v>
      </c>
    </row>
    <row r="36" spans="1:8" s="26" customFormat="1" ht="15" customHeight="1" x14ac:dyDescent="0.25">
      <c r="A36" s="27">
        <v>3800</v>
      </c>
      <c r="B36" s="28" t="s">
        <v>40</v>
      </c>
      <c r="C36" s="33">
        <v>898180</v>
      </c>
      <c r="D36" s="33">
        <v>-9656</v>
      </c>
      <c r="E36" s="29">
        <f t="shared" si="1"/>
        <v>888524</v>
      </c>
      <c r="F36" s="33">
        <v>374250.34</v>
      </c>
      <c r="G36" s="33">
        <v>374250.34</v>
      </c>
      <c r="H36" s="29">
        <f t="shared" si="6"/>
        <v>514273.66</v>
      </c>
    </row>
    <row r="37" spans="1:8" s="26" customFormat="1" ht="15" customHeight="1" x14ac:dyDescent="0.25">
      <c r="A37" s="27">
        <v>3900</v>
      </c>
      <c r="B37" s="28" t="s">
        <v>41</v>
      </c>
      <c r="C37" s="33">
        <v>30690204.199999999</v>
      </c>
      <c r="D37" s="33">
        <v>16754396.99</v>
      </c>
      <c r="E37" s="29">
        <f t="shared" si="1"/>
        <v>47444601.189999998</v>
      </c>
      <c r="F37" s="33">
        <v>20924988.949999999</v>
      </c>
      <c r="G37" s="33">
        <v>12389274.52</v>
      </c>
      <c r="H37" s="29">
        <f t="shared" si="6"/>
        <v>26519612.239999998</v>
      </c>
    </row>
    <row r="38" spans="1:8" s="26" customFormat="1" ht="15" customHeight="1" x14ac:dyDescent="0.25">
      <c r="A38" s="30">
        <v>4000</v>
      </c>
      <c r="B38" s="31" t="s">
        <v>42</v>
      </c>
      <c r="C38" s="32">
        <f t="shared" ref="C38:H38" si="7">SUM(C39:C47)</f>
        <v>0</v>
      </c>
      <c r="D38" s="32">
        <f t="shared" si="7"/>
        <v>0</v>
      </c>
      <c r="E38" s="32">
        <f t="shared" si="7"/>
        <v>0</v>
      </c>
      <c r="F38" s="32">
        <f t="shared" si="7"/>
        <v>0</v>
      </c>
      <c r="G38" s="32">
        <f t="shared" si="7"/>
        <v>0</v>
      </c>
      <c r="H38" s="32">
        <f t="shared" si="7"/>
        <v>0</v>
      </c>
    </row>
    <row r="39" spans="1:8" s="26" customFormat="1" ht="15" customHeight="1" x14ac:dyDescent="0.25">
      <c r="A39" s="27">
        <v>4100</v>
      </c>
      <c r="B39" s="28" t="s">
        <v>43</v>
      </c>
      <c r="C39" s="33"/>
      <c r="D39" s="33"/>
      <c r="E39" s="29">
        <f t="shared" si="1"/>
        <v>0</v>
      </c>
      <c r="F39" s="33"/>
      <c r="G39" s="33"/>
      <c r="H39" s="29">
        <f t="shared" ref="H39:H47" si="8">+E39-F39</f>
        <v>0</v>
      </c>
    </row>
    <row r="40" spans="1:8" s="26" customFormat="1" ht="15" customHeight="1" x14ac:dyDescent="0.25">
      <c r="A40" s="27">
        <v>4200</v>
      </c>
      <c r="B40" s="28" t="s">
        <v>44</v>
      </c>
      <c r="C40" s="33"/>
      <c r="D40" s="33"/>
      <c r="E40" s="29">
        <f t="shared" si="1"/>
        <v>0</v>
      </c>
      <c r="F40" s="33"/>
      <c r="G40" s="33"/>
      <c r="H40" s="29">
        <f t="shared" si="8"/>
        <v>0</v>
      </c>
    </row>
    <row r="41" spans="1:8" s="26" customFormat="1" ht="15" customHeight="1" x14ac:dyDescent="0.25">
      <c r="A41" s="27">
        <v>4300</v>
      </c>
      <c r="B41" s="28" t="s">
        <v>45</v>
      </c>
      <c r="C41" s="33"/>
      <c r="D41" s="33"/>
      <c r="E41" s="29">
        <f t="shared" si="1"/>
        <v>0</v>
      </c>
      <c r="F41" s="33"/>
      <c r="G41" s="33"/>
      <c r="H41" s="29">
        <f t="shared" si="8"/>
        <v>0</v>
      </c>
    </row>
    <row r="42" spans="1:8" s="26" customFormat="1" ht="15" customHeight="1" x14ac:dyDescent="0.25">
      <c r="A42" s="27">
        <v>4400</v>
      </c>
      <c r="B42" s="28" t="s">
        <v>46</v>
      </c>
      <c r="C42" s="33"/>
      <c r="D42" s="33"/>
      <c r="E42" s="29">
        <f t="shared" si="1"/>
        <v>0</v>
      </c>
      <c r="F42" s="33"/>
      <c r="G42" s="33"/>
      <c r="H42" s="29">
        <f t="shared" si="8"/>
        <v>0</v>
      </c>
    </row>
    <row r="43" spans="1:8" s="26" customFormat="1" ht="15" customHeight="1" x14ac:dyDescent="0.25">
      <c r="A43" s="27">
        <v>4500</v>
      </c>
      <c r="B43" s="28" t="s">
        <v>47</v>
      </c>
      <c r="C43" s="33"/>
      <c r="D43" s="33"/>
      <c r="E43" s="29">
        <f t="shared" si="1"/>
        <v>0</v>
      </c>
      <c r="F43" s="33"/>
      <c r="G43" s="33"/>
      <c r="H43" s="29">
        <f t="shared" si="8"/>
        <v>0</v>
      </c>
    </row>
    <row r="44" spans="1:8" s="26" customFormat="1" ht="15" customHeight="1" x14ac:dyDescent="0.25">
      <c r="A44" s="27">
        <v>4600</v>
      </c>
      <c r="B44" s="28" t="s">
        <v>48</v>
      </c>
      <c r="C44" s="33"/>
      <c r="D44" s="33"/>
      <c r="E44" s="29">
        <f t="shared" si="1"/>
        <v>0</v>
      </c>
      <c r="F44" s="33"/>
      <c r="G44" s="33"/>
      <c r="H44" s="29">
        <f t="shared" si="8"/>
        <v>0</v>
      </c>
    </row>
    <row r="45" spans="1:8" s="26" customFormat="1" ht="15" customHeight="1" x14ac:dyDescent="0.25">
      <c r="A45" s="27">
        <v>4700</v>
      </c>
      <c r="B45" s="28" t="s">
        <v>49</v>
      </c>
      <c r="C45" s="33"/>
      <c r="D45" s="33"/>
      <c r="E45" s="29">
        <f t="shared" si="1"/>
        <v>0</v>
      </c>
      <c r="F45" s="33"/>
      <c r="G45" s="33"/>
      <c r="H45" s="29">
        <f t="shared" si="8"/>
        <v>0</v>
      </c>
    </row>
    <row r="46" spans="1:8" s="26" customFormat="1" ht="15" customHeight="1" x14ac:dyDescent="0.25">
      <c r="A46" s="27">
        <v>4800</v>
      </c>
      <c r="B46" s="28" t="s">
        <v>50</v>
      </c>
      <c r="C46" s="33"/>
      <c r="D46" s="33"/>
      <c r="E46" s="29">
        <f t="shared" si="1"/>
        <v>0</v>
      </c>
      <c r="F46" s="33"/>
      <c r="G46" s="33"/>
      <c r="H46" s="29">
        <f t="shared" si="8"/>
        <v>0</v>
      </c>
    </row>
    <row r="47" spans="1:8" s="26" customFormat="1" ht="15" customHeight="1" x14ac:dyDescent="0.25">
      <c r="A47" s="27">
        <v>4900</v>
      </c>
      <c r="B47" s="28" t="s">
        <v>51</v>
      </c>
      <c r="C47" s="33"/>
      <c r="D47" s="33"/>
      <c r="E47" s="29">
        <f t="shared" si="1"/>
        <v>0</v>
      </c>
      <c r="F47" s="33"/>
      <c r="G47" s="33"/>
      <c r="H47" s="29">
        <f t="shared" si="8"/>
        <v>0</v>
      </c>
    </row>
    <row r="48" spans="1:8" s="26" customFormat="1" ht="15" customHeight="1" x14ac:dyDescent="0.25">
      <c r="A48" s="30">
        <v>5000</v>
      </c>
      <c r="B48" s="31" t="s">
        <v>52</v>
      </c>
      <c r="C48" s="32">
        <f t="shared" ref="C48:H48" si="9">SUM(C49:C57)</f>
        <v>900000</v>
      </c>
      <c r="D48" s="32">
        <f>SUM(D49:D57)</f>
        <v>876133.76</v>
      </c>
      <c r="E48" s="32">
        <f t="shared" si="9"/>
        <v>1776133.7599999998</v>
      </c>
      <c r="F48" s="32">
        <f>SUM(F49:F57)</f>
        <v>715924.72</v>
      </c>
      <c r="G48" s="32">
        <f t="shared" si="9"/>
        <v>332883.37</v>
      </c>
      <c r="H48" s="32">
        <f t="shared" si="9"/>
        <v>1060209.0399999998</v>
      </c>
    </row>
    <row r="49" spans="1:8" s="26" customFormat="1" ht="15" customHeight="1" x14ac:dyDescent="0.25">
      <c r="A49" s="27">
        <v>5100</v>
      </c>
      <c r="B49" s="28" t="s">
        <v>53</v>
      </c>
      <c r="C49" s="33">
        <v>0</v>
      </c>
      <c r="D49" s="33">
        <v>253570.4</v>
      </c>
      <c r="E49" s="29">
        <f t="shared" si="1"/>
        <v>253570.4</v>
      </c>
      <c r="F49" s="33">
        <v>139957.39000000001</v>
      </c>
      <c r="G49" s="33">
        <v>0</v>
      </c>
      <c r="H49" s="29">
        <f>+E49-F49</f>
        <v>113613.00999999998</v>
      </c>
    </row>
    <row r="50" spans="1:8" s="26" customFormat="1" ht="15" customHeight="1" x14ac:dyDescent="0.25">
      <c r="A50" s="27">
        <v>5200</v>
      </c>
      <c r="B50" s="28" t="s">
        <v>54</v>
      </c>
      <c r="C50" s="33"/>
      <c r="D50" s="33"/>
      <c r="E50" s="29">
        <f t="shared" si="1"/>
        <v>0</v>
      </c>
      <c r="F50" s="33">
        <v>0</v>
      </c>
      <c r="G50" s="33">
        <v>0</v>
      </c>
      <c r="H50" s="29">
        <f t="shared" ref="H50:H57" si="10">+E50-F50</f>
        <v>0</v>
      </c>
    </row>
    <row r="51" spans="1:8" s="26" customFormat="1" ht="15" customHeight="1" x14ac:dyDescent="0.25">
      <c r="A51" s="27">
        <v>5300</v>
      </c>
      <c r="B51" s="28" t="s">
        <v>55</v>
      </c>
      <c r="C51" s="33"/>
      <c r="D51" s="33"/>
      <c r="E51" s="29">
        <f t="shared" si="1"/>
        <v>0</v>
      </c>
      <c r="F51" s="33"/>
      <c r="G51" s="33"/>
      <c r="H51" s="29">
        <f t="shared" si="10"/>
        <v>0</v>
      </c>
    </row>
    <row r="52" spans="1:8" s="26" customFormat="1" ht="15" customHeight="1" x14ac:dyDescent="0.25">
      <c r="A52" s="27">
        <v>5400</v>
      </c>
      <c r="B52" s="28" t="s">
        <v>56</v>
      </c>
      <c r="C52" s="33"/>
      <c r="D52" s="33"/>
      <c r="E52" s="29">
        <f t="shared" si="1"/>
        <v>0</v>
      </c>
      <c r="F52" s="33"/>
      <c r="G52" s="33"/>
      <c r="H52" s="29">
        <f t="shared" si="10"/>
        <v>0</v>
      </c>
    </row>
    <row r="53" spans="1:8" s="26" customFormat="1" ht="15" customHeight="1" x14ac:dyDescent="0.25">
      <c r="A53" s="27">
        <v>5500</v>
      </c>
      <c r="B53" s="28" t="s">
        <v>57</v>
      </c>
      <c r="C53" s="33"/>
      <c r="D53" s="33"/>
      <c r="E53" s="29">
        <f t="shared" si="1"/>
        <v>0</v>
      </c>
      <c r="F53" s="33"/>
      <c r="G53" s="33"/>
      <c r="H53" s="29">
        <f t="shared" si="10"/>
        <v>0</v>
      </c>
    </row>
    <row r="54" spans="1:8" s="26" customFormat="1" ht="15" customHeight="1" x14ac:dyDescent="0.25">
      <c r="A54" s="27">
        <v>5600</v>
      </c>
      <c r="B54" s="28" t="s">
        <v>58</v>
      </c>
      <c r="C54" s="33">
        <v>900000</v>
      </c>
      <c r="D54" s="33">
        <v>402563.36</v>
      </c>
      <c r="E54" s="29">
        <f>+C54+D54</f>
        <v>1302563.3599999999</v>
      </c>
      <c r="F54" s="33">
        <v>355967.33</v>
      </c>
      <c r="G54" s="33">
        <v>232883.37</v>
      </c>
      <c r="H54" s="29">
        <f t="shared" si="10"/>
        <v>946596.0299999998</v>
      </c>
    </row>
    <row r="55" spans="1:8" s="26" customFormat="1" ht="15" customHeight="1" x14ac:dyDescent="0.25">
      <c r="A55" s="27">
        <v>5700</v>
      </c>
      <c r="B55" s="28" t="s">
        <v>59</v>
      </c>
      <c r="C55" s="33"/>
      <c r="D55" s="33"/>
      <c r="E55" s="29">
        <f t="shared" si="1"/>
        <v>0</v>
      </c>
      <c r="F55" s="33"/>
      <c r="G55" s="33"/>
      <c r="H55" s="29">
        <f t="shared" si="10"/>
        <v>0</v>
      </c>
    </row>
    <row r="56" spans="1:8" s="26" customFormat="1" ht="15" customHeight="1" x14ac:dyDescent="0.25">
      <c r="A56" s="27">
        <v>5800</v>
      </c>
      <c r="B56" s="28" t="s">
        <v>60</v>
      </c>
      <c r="C56" s="33"/>
      <c r="D56" s="33"/>
      <c r="E56" s="29">
        <f t="shared" si="1"/>
        <v>0</v>
      </c>
      <c r="F56" s="33"/>
      <c r="G56" s="33"/>
      <c r="H56" s="29">
        <f t="shared" si="10"/>
        <v>0</v>
      </c>
    </row>
    <row r="57" spans="1:8" s="26" customFormat="1" ht="15" customHeight="1" x14ac:dyDescent="0.25">
      <c r="A57" s="27">
        <v>5900</v>
      </c>
      <c r="B57" s="28" t="s">
        <v>61</v>
      </c>
      <c r="C57" s="33">
        <v>0</v>
      </c>
      <c r="D57" s="33">
        <v>220000</v>
      </c>
      <c r="E57" s="29">
        <f>+C57+D57</f>
        <v>220000</v>
      </c>
      <c r="F57" s="33">
        <v>220000</v>
      </c>
      <c r="G57" s="33">
        <v>100000</v>
      </c>
      <c r="H57" s="29">
        <f t="shared" si="10"/>
        <v>0</v>
      </c>
    </row>
    <row r="58" spans="1:8" s="26" customFormat="1" ht="15" customHeight="1" x14ac:dyDescent="0.25">
      <c r="A58" s="30">
        <v>6000</v>
      </c>
      <c r="B58" s="31" t="s">
        <v>62</v>
      </c>
      <c r="C58" s="32">
        <f t="shared" ref="C58:H58" si="11">SUM(C59:C61)</f>
        <v>0</v>
      </c>
      <c r="D58" s="32">
        <f>SUM(D59:D61)</f>
        <v>200000</v>
      </c>
      <c r="E58" s="32">
        <f t="shared" si="11"/>
        <v>200000</v>
      </c>
      <c r="F58" s="32">
        <f t="shared" si="11"/>
        <v>0</v>
      </c>
      <c r="G58" s="32">
        <f t="shared" si="11"/>
        <v>0</v>
      </c>
      <c r="H58" s="32">
        <f t="shared" si="11"/>
        <v>200000</v>
      </c>
    </row>
    <row r="59" spans="1:8" s="26" customFormat="1" ht="15" customHeight="1" x14ac:dyDescent="0.25">
      <c r="A59" s="27">
        <v>6100</v>
      </c>
      <c r="B59" s="28" t="s">
        <v>63</v>
      </c>
      <c r="C59" s="33"/>
      <c r="D59" s="33">
        <v>0</v>
      </c>
      <c r="E59" s="29">
        <f>+C59+D59</f>
        <v>0</v>
      </c>
      <c r="F59" s="33"/>
      <c r="G59" s="33"/>
      <c r="H59" s="29">
        <f>+E59-F59</f>
        <v>0</v>
      </c>
    </row>
    <row r="60" spans="1:8" s="26" customFormat="1" ht="15" customHeight="1" x14ac:dyDescent="0.25">
      <c r="A60" s="27">
        <v>6200</v>
      </c>
      <c r="B60" s="28" t="s">
        <v>64</v>
      </c>
      <c r="C60" s="33"/>
      <c r="D60" s="33">
        <v>0</v>
      </c>
      <c r="E60" s="29">
        <f>+C60+D60</f>
        <v>0</v>
      </c>
      <c r="F60" s="33"/>
      <c r="G60" s="33"/>
      <c r="H60" s="29">
        <f>+E60-F60</f>
        <v>0</v>
      </c>
    </row>
    <row r="61" spans="1:8" s="26" customFormat="1" ht="15" customHeight="1" x14ac:dyDescent="0.25">
      <c r="A61" s="27">
        <v>6300</v>
      </c>
      <c r="B61" s="28" t="s">
        <v>65</v>
      </c>
      <c r="C61" s="33">
        <v>0</v>
      </c>
      <c r="D61" s="33">
        <v>200000</v>
      </c>
      <c r="E61" s="29">
        <f>+C61+D61</f>
        <v>200000</v>
      </c>
      <c r="F61" s="33"/>
      <c r="G61" s="33"/>
      <c r="H61" s="29">
        <f>+E61-F61</f>
        <v>200000</v>
      </c>
    </row>
    <row r="62" spans="1:8" s="26" customFormat="1" ht="15" customHeight="1" x14ac:dyDescent="0.25">
      <c r="A62" s="30">
        <v>7000</v>
      </c>
      <c r="B62" s="31" t="s">
        <v>66</v>
      </c>
      <c r="C62" s="32">
        <f t="shared" ref="C62:H62" si="12">SUM(C63:C69)</f>
        <v>0</v>
      </c>
      <c r="D62" s="32">
        <f t="shared" si="12"/>
        <v>0</v>
      </c>
      <c r="E62" s="32">
        <f t="shared" si="12"/>
        <v>0</v>
      </c>
      <c r="F62" s="32">
        <f t="shared" si="12"/>
        <v>0</v>
      </c>
      <c r="G62" s="32">
        <f t="shared" si="12"/>
        <v>0</v>
      </c>
      <c r="H62" s="32">
        <f t="shared" si="12"/>
        <v>0</v>
      </c>
    </row>
    <row r="63" spans="1:8" s="26" customFormat="1" ht="15" customHeight="1" x14ac:dyDescent="0.25">
      <c r="A63" s="27">
        <v>7100</v>
      </c>
      <c r="B63" s="28" t="s">
        <v>67</v>
      </c>
      <c r="C63" s="33"/>
      <c r="D63" s="33"/>
      <c r="E63" s="29">
        <f t="shared" si="1"/>
        <v>0</v>
      </c>
      <c r="F63" s="33"/>
      <c r="G63" s="33"/>
      <c r="H63" s="29">
        <f t="shared" ref="H63:H69" si="13">+E63-F63</f>
        <v>0</v>
      </c>
    </row>
    <row r="64" spans="1:8" s="26" customFormat="1" ht="15" customHeight="1" x14ac:dyDescent="0.25">
      <c r="A64" s="27">
        <v>7200</v>
      </c>
      <c r="B64" s="28" t="s">
        <v>68</v>
      </c>
      <c r="C64" s="33"/>
      <c r="D64" s="33"/>
      <c r="E64" s="29">
        <f t="shared" si="1"/>
        <v>0</v>
      </c>
      <c r="F64" s="33"/>
      <c r="G64" s="33"/>
      <c r="H64" s="29">
        <f t="shared" si="13"/>
        <v>0</v>
      </c>
    </row>
    <row r="65" spans="1:8" s="26" customFormat="1" ht="15" customHeight="1" x14ac:dyDescent="0.25">
      <c r="A65" s="27">
        <v>7300</v>
      </c>
      <c r="B65" s="28" t="s">
        <v>69</v>
      </c>
      <c r="C65" s="33"/>
      <c r="D65" s="33"/>
      <c r="E65" s="29">
        <f t="shared" si="1"/>
        <v>0</v>
      </c>
      <c r="F65" s="33"/>
      <c r="G65" s="33"/>
      <c r="H65" s="29">
        <f t="shared" si="13"/>
        <v>0</v>
      </c>
    </row>
    <row r="66" spans="1:8" s="26" customFormat="1" ht="15" customHeight="1" x14ac:dyDescent="0.25">
      <c r="A66" s="27">
        <v>7400</v>
      </c>
      <c r="B66" s="28" t="s">
        <v>70</v>
      </c>
      <c r="C66" s="33"/>
      <c r="D66" s="33"/>
      <c r="E66" s="29">
        <f t="shared" si="1"/>
        <v>0</v>
      </c>
      <c r="F66" s="33"/>
      <c r="G66" s="33"/>
      <c r="H66" s="29">
        <f t="shared" si="13"/>
        <v>0</v>
      </c>
    </row>
    <row r="67" spans="1:8" s="26" customFormat="1" ht="15" customHeight="1" x14ac:dyDescent="0.25">
      <c r="A67" s="27">
        <v>7500</v>
      </c>
      <c r="B67" s="28" t="s">
        <v>71</v>
      </c>
      <c r="C67" s="33"/>
      <c r="D67" s="33"/>
      <c r="E67" s="29">
        <f t="shared" si="1"/>
        <v>0</v>
      </c>
      <c r="F67" s="33"/>
      <c r="G67" s="33"/>
      <c r="H67" s="29">
        <f t="shared" si="13"/>
        <v>0</v>
      </c>
    </row>
    <row r="68" spans="1:8" s="26" customFormat="1" ht="15" customHeight="1" x14ac:dyDescent="0.25">
      <c r="A68" s="27">
        <v>7600</v>
      </c>
      <c r="B68" s="28" t="s">
        <v>72</v>
      </c>
      <c r="C68" s="33"/>
      <c r="D68" s="33"/>
      <c r="E68" s="29">
        <f t="shared" si="1"/>
        <v>0</v>
      </c>
      <c r="F68" s="33"/>
      <c r="G68" s="33"/>
      <c r="H68" s="29">
        <f t="shared" si="13"/>
        <v>0</v>
      </c>
    </row>
    <row r="69" spans="1:8" s="26" customFormat="1" ht="15" customHeight="1" x14ac:dyDescent="0.25">
      <c r="A69" s="27">
        <v>7900</v>
      </c>
      <c r="B69" s="28" t="s">
        <v>73</v>
      </c>
      <c r="C69" s="33"/>
      <c r="D69" s="33"/>
      <c r="E69" s="29">
        <f t="shared" si="1"/>
        <v>0</v>
      </c>
      <c r="F69" s="33"/>
      <c r="G69" s="33"/>
      <c r="H69" s="29">
        <f t="shared" si="13"/>
        <v>0</v>
      </c>
    </row>
    <row r="70" spans="1:8" s="26" customFormat="1" ht="15" customHeight="1" x14ac:dyDescent="0.25">
      <c r="A70" s="30">
        <v>8000</v>
      </c>
      <c r="B70" s="31" t="s">
        <v>74</v>
      </c>
      <c r="C70" s="32">
        <f t="shared" ref="C70:H70" si="14">SUM(C71:C73)</f>
        <v>0</v>
      </c>
      <c r="D70" s="32">
        <f t="shared" si="14"/>
        <v>0</v>
      </c>
      <c r="E70" s="32">
        <f t="shared" si="14"/>
        <v>0</v>
      </c>
      <c r="F70" s="32">
        <f t="shared" si="14"/>
        <v>0</v>
      </c>
      <c r="G70" s="32">
        <f t="shared" si="14"/>
        <v>0</v>
      </c>
      <c r="H70" s="32">
        <f t="shared" si="14"/>
        <v>0</v>
      </c>
    </row>
    <row r="71" spans="1:8" s="26" customFormat="1" ht="15" customHeight="1" x14ac:dyDescent="0.25">
      <c r="A71" s="27">
        <v>8100</v>
      </c>
      <c r="B71" s="28" t="s">
        <v>75</v>
      </c>
      <c r="C71" s="33"/>
      <c r="D71" s="33"/>
      <c r="E71" s="29">
        <f t="shared" si="1"/>
        <v>0</v>
      </c>
      <c r="F71" s="33"/>
      <c r="G71" s="33"/>
      <c r="H71" s="29">
        <f>+E71-F71</f>
        <v>0</v>
      </c>
    </row>
    <row r="72" spans="1:8" s="26" customFormat="1" ht="15" customHeight="1" x14ac:dyDescent="0.25">
      <c r="A72" s="27">
        <v>8300</v>
      </c>
      <c r="B72" s="28" t="s">
        <v>76</v>
      </c>
      <c r="C72" s="33"/>
      <c r="D72" s="33"/>
      <c r="E72" s="29">
        <f t="shared" si="1"/>
        <v>0</v>
      </c>
      <c r="F72" s="33"/>
      <c r="G72" s="33"/>
      <c r="H72" s="29">
        <f>+E72-F72</f>
        <v>0</v>
      </c>
    </row>
    <row r="73" spans="1:8" s="26" customFormat="1" ht="15" customHeight="1" x14ac:dyDescent="0.25">
      <c r="A73" s="27">
        <v>8500</v>
      </c>
      <c r="B73" s="28" t="s">
        <v>77</v>
      </c>
      <c r="C73" s="33"/>
      <c r="D73" s="33"/>
      <c r="E73" s="29">
        <f t="shared" si="1"/>
        <v>0</v>
      </c>
      <c r="F73" s="33"/>
      <c r="G73" s="33"/>
      <c r="H73" s="29">
        <f>+E73-F73</f>
        <v>0</v>
      </c>
    </row>
    <row r="74" spans="1:8" s="26" customFormat="1" ht="15" customHeight="1" x14ac:dyDescent="0.25">
      <c r="A74" s="30">
        <v>9000</v>
      </c>
      <c r="B74" s="31" t="s">
        <v>78</v>
      </c>
      <c r="C74" s="32">
        <f t="shared" ref="C74:H74" si="15">SUM(C75:C81)</f>
        <v>25000000</v>
      </c>
      <c r="D74" s="32">
        <f t="shared" si="15"/>
        <v>0</v>
      </c>
      <c r="E74" s="32">
        <f t="shared" si="15"/>
        <v>25000000</v>
      </c>
      <c r="F74" s="32">
        <f t="shared" si="15"/>
        <v>8345777.0700000003</v>
      </c>
      <c r="G74" s="32">
        <f t="shared" si="15"/>
        <v>8380516.7000000002</v>
      </c>
      <c r="H74" s="32">
        <f t="shared" si="15"/>
        <v>16654222.93</v>
      </c>
    </row>
    <row r="75" spans="1:8" s="26" customFormat="1" ht="15" customHeight="1" x14ac:dyDescent="0.25">
      <c r="A75" s="27">
        <v>9100</v>
      </c>
      <c r="B75" s="28" t="s">
        <v>79</v>
      </c>
      <c r="C75" s="33"/>
      <c r="D75" s="33"/>
      <c r="E75" s="29">
        <f t="shared" si="1"/>
        <v>0</v>
      </c>
      <c r="F75" s="33"/>
      <c r="G75" s="33"/>
      <c r="H75" s="29">
        <f t="shared" ref="H75:H80" si="16">+E75-F75</f>
        <v>0</v>
      </c>
    </row>
    <row r="76" spans="1:8" s="26" customFormat="1" ht="15" customHeight="1" x14ac:dyDescent="0.25">
      <c r="A76" s="27">
        <v>9200</v>
      </c>
      <c r="B76" s="28" t="s">
        <v>80</v>
      </c>
      <c r="C76" s="33"/>
      <c r="D76" s="33"/>
      <c r="E76" s="29">
        <f t="shared" ref="E76:E81" si="17">+C76+D76</f>
        <v>0</v>
      </c>
      <c r="F76" s="33"/>
      <c r="G76" s="33"/>
      <c r="H76" s="29">
        <f t="shared" si="16"/>
        <v>0</v>
      </c>
    </row>
    <row r="77" spans="1:8" s="26" customFormat="1" ht="15" customHeight="1" x14ac:dyDescent="0.25">
      <c r="A77" s="27">
        <v>9300</v>
      </c>
      <c r="B77" s="28" t="s">
        <v>81</v>
      </c>
      <c r="C77" s="33"/>
      <c r="D77" s="33"/>
      <c r="E77" s="29">
        <f t="shared" si="17"/>
        <v>0</v>
      </c>
      <c r="F77" s="33"/>
      <c r="G77" s="33"/>
      <c r="H77" s="29">
        <f t="shared" si="16"/>
        <v>0</v>
      </c>
    </row>
    <row r="78" spans="1:8" s="26" customFormat="1" ht="15" customHeight="1" x14ac:dyDescent="0.25">
      <c r="A78" s="27">
        <v>9400</v>
      </c>
      <c r="B78" s="28" t="s">
        <v>82</v>
      </c>
      <c r="C78" s="33"/>
      <c r="D78" s="33"/>
      <c r="E78" s="29">
        <f t="shared" si="17"/>
        <v>0</v>
      </c>
      <c r="F78" s="33"/>
      <c r="G78" s="33"/>
      <c r="H78" s="29">
        <f t="shared" si="16"/>
        <v>0</v>
      </c>
    </row>
    <row r="79" spans="1:8" s="26" customFormat="1" ht="15" customHeight="1" x14ac:dyDescent="0.25">
      <c r="A79" s="27">
        <v>9500</v>
      </c>
      <c r="B79" s="28" t="s">
        <v>83</v>
      </c>
      <c r="C79" s="33"/>
      <c r="D79" s="33"/>
      <c r="E79" s="29">
        <f t="shared" si="17"/>
        <v>0</v>
      </c>
      <c r="F79" s="33"/>
      <c r="G79" s="33"/>
      <c r="H79" s="29">
        <f t="shared" si="16"/>
        <v>0</v>
      </c>
    </row>
    <row r="80" spans="1:8" s="26" customFormat="1" ht="15" customHeight="1" x14ac:dyDescent="0.25">
      <c r="A80" s="27">
        <v>9600</v>
      </c>
      <c r="B80" s="28" t="s">
        <v>84</v>
      </c>
      <c r="C80" s="33"/>
      <c r="D80" s="33"/>
      <c r="E80" s="29">
        <f t="shared" si="17"/>
        <v>0</v>
      </c>
      <c r="F80" s="33"/>
      <c r="G80" s="33"/>
      <c r="H80" s="29">
        <f t="shared" si="16"/>
        <v>0</v>
      </c>
    </row>
    <row r="81" spans="1:8" s="26" customFormat="1" ht="15" customHeight="1" x14ac:dyDescent="0.25">
      <c r="A81" s="27">
        <v>9900</v>
      </c>
      <c r="B81" s="28" t="s">
        <v>85</v>
      </c>
      <c r="C81" s="33">
        <v>25000000</v>
      </c>
      <c r="D81" s="33"/>
      <c r="E81" s="29">
        <f t="shared" si="17"/>
        <v>25000000</v>
      </c>
      <c r="F81" s="33">
        <v>8345777.0700000003</v>
      </c>
      <c r="G81" s="33">
        <v>8380516.7000000002</v>
      </c>
      <c r="H81" s="29">
        <f>+E81-F81</f>
        <v>16654222.93</v>
      </c>
    </row>
    <row r="82" spans="1:8" s="26" customFormat="1" ht="15" customHeight="1" x14ac:dyDescent="0.25">
      <c r="A82" s="34" t="s">
        <v>86</v>
      </c>
      <c r="B82" s="34"/>
      <c r="C82" s="32">
        <f t="shared" ref="C82:G82" si="18">+C10+C18+C28+C38+C48+C58+C62+C70+C74</f>
        <v>468265375.59999996</v>
      </c>
      <c r="D82" s="32">
        <f>+D10+D18+D28+D38+D48+D58+D62+D70+D74</f>
        <v>16541895.500000002</v>
      </c>
      <c r="E82" s="32">
        <f t="shared" si="18"/>
        <v>484807271.10000002</v>
      </c>
      <c r="F82" s="32">
        <f t="shared" si="18"/>
        <v>121434031.68000001</v>
      </c>
      <c r="G82" s="32">
        <f t="shared" si="18"/>
        <v>98652797.180000007</v>
      </c>
      <c r="H82" s="32">
        <f>+H10+H18+H28+H38+H48+H58+H62+H70+H74</f>
        <v>363373239.42000002</v>
      </c>
    </row>
    <row r="90" spans="1:8" ht="12.75" customHeight="1" x14ac:dyDescent="0.25">
      <c r="A90" s="35"/>
      <c r="B90" s="35"/>
      <c r="C90" s="35"/>
      <c r="D90" s="35"/>
      <c r="E90" s="35"/>
      <c r="F90" s="35"/>
      <c r="G90" s="35"/>
      <c r="H90" s="35"/>
    </row>
    <row r="102" spans="3:8" s="5" customFormat="1" ht="12.75" customHeight="1" x14ac:dyDescent="0.2">
      <c r="C102" s="6"/>
      <c r="D102" s="6"/>
      <c r="E102" s="6"/>
      <c r="F102" s="6"/>
      <c r="G102" s="6"/>
      <c r="H102" s="6"/>
    </row>
    <row r="103" spans="3:8" s="5" customFormat="1" ht="12.75" customHeight="1" x14ac:dyDescent="0.2">
      <c r="C103" s="6"/>
      <c r="D103" s="6"/>
      <c r="E103" s="6"/>
      <c r="F103" s="6"/>
      <c r="G103" s="6"/>
      <c r="H103" s="6"/>
    </row>
    <row r="104" spans="3:8" s="5" customFormat="1" ht="12.75" customHeight="1" x14ac:dyDescent="0.2">
      <c r="C104" s="6"/>
      <c r="D104" s="6"/>
      <c r="E104" s="6"/>
      <c r="F104" s="6"/>
      <c r="G104" s="6"/>
      <c r="H104" s="6"/>
    </row>
  </sheetData>
  <mergeCells count="9">
    <mergeCell ref="A82:B82"/>
    <mergeCell ref="A90:H90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17" right="0.6" top="0.6692913385826772" bottom="0.62" header="0.39" footer="0.37"/>
  <pageSetup scale="81" fitToHeight="0" orientation="landscape" r:id="rId1"/>
  <headerFooter>
    <oddHeader>&amp;L&amp;"Arial,Normal"&amp;8Estados e Informes Presupuestarios&amp;R&amp;"Arial,Normal"&amp;8 09.1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9.1</vt:lpstr>
      <vt:lpstr>'9.1'!Área_de_impresión</vt:lpstr>
      <vt:lpstr>'9.1'!Títulos_a_imprimir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100105766</dc:creator>
  <cp:lastModifiedBy>100105766</cp:lastModifiedBy>
  <dcterms:created xsi:type="dcterms:W3CDTF">2025-05-15T18:46:15Z</dcterms:created>
  <dcterms:modified xsi:type="dcterms:W3CDTF">2025-05-15T18:47:42Z</dcterms:modified>
</cp:coreProperties>
</file>