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nsalazar/Desktop/LEY GENERAL DE CONTABILIDAD GUBERNAMENTAL Y SEVAC/2024/4to Trimestre 2024/ALL/"/>
    </mc:Choice>
  </mc:AlternateContent>
  <xr:revisionPtr revIDLastSave="0" documentId="13_ncr:1_{894391F4-E1F6-7545-AE28-CC35AAB45EBB}" xr6:coauthVersionLast="47" xr6:coauthVersionMax="47" xr10:uidLastSave="{00000000-0000-0000-0000-000000000000}"/>
  <bookViews>
    <workbookView xWindow="4820" yWindow="860" windowWidth="27240" windowHeight="16440" xr2:uid="{348E1BE9-986B-CB4B-BF54-12A924B974A7}"/>
  </bookViews>
  <sheets>
    <sheet name="9.1" sheetId="1" r:id="rId1"/>
  </sheets>
  <externalReferences>
    <externalReference r:id="rId2"/>
  </externalReferences>
  <definedNames>
    <definedName name="ANEXO">#REF!</definedName>
    <definedName name="_xlnm.Print_Area" localSheetId="0">'9.1'!$A$1:$H$90</definedName>
    <definedName name="_xlnm.Print_Titles" localSheetId="0">'9.1'!$1:$9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1" l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G74" i="1"/>
  <c r="F74" i="1"/>
  <c r="E74" i="1"/>
  <c r="D74" i="1"/>
  <c r="C74" i="1"/>
  <c r="E73" i="1"/>
  <c r="H73" i="1" s="1"/>
  <c r="E72" i="1"/>
  <c r="H72" i="1" s="1"/>
  <c r="E71" i="1"/>
  <c r="H71" i="1" s="1"/>
  <c r="H70" i="1" s="1"/>
  <c r="G70" i="1"/>
  <c r="F70" i="1"/>
  <c r="E70" i="1"/>
  <c r="D70" i="1"/>
  <c r="C70" i="1"/>
  <c r="E69" i="1"/>
  <c r="H69" i="1" s="1"/>
  <c r="H68" i="1"/>
  <c r="E68" i="1"/>
  <c r="E67" i="1"/>
  <c r="H67" i="1" s="1"/>
  <c r="H66" i="1"/>
  <c r="E66" i="1"/>
  <c r="E65" i="1"/>
  <c r="H65" i="1" s="1"/>
  <c r="H64" i="1"/>
  <c r="E64" i="1"/>
  <c r="E63" i="1"/>
  <c r="H63" i="1" s="1"/>
  <c r="G62" i="1"/>
  <c r="F62" i="1"/>
  <c r="E62" i="1"/>
  <c r="D62" i="1"/>
  <c r="C62" i="1"/>
  <c r="E61" i="1"/>
  <c r="H61" i="1" s="1"/>
  <c r="H60" i="1"/>
  <c r="E60" i="1"/>
  <c r="E59" i="1"/>
  <c r="H59" i="1" s="1"/>
  <c r="G58" i="1"/>
  <c r="F58" i="1"/>
  <c r="E58" i="1"/>
  <c r="D58" i="1"/>
  <c r="C58" i="1"/>
  <c r="E57" i="1"/>
  <c r="H57" i="1" s="1"/>
  <c r="H56" i="1"/>
  <c r="E56" i="1"/>
  <c r="E55" i="1"/>
  <c r="H55" i="1" s="1"/>
  <c r="H54" i="1"/>
  <c r="E54" i="1"/>
  <c r="E53" i="1"/>
  <c r="H53" i="1" s="1"/>
  <c r="H52" i="1"/>
  <c r="E52" i="1"/>
  <c r="E51" i="1"/>
  <c r="H51" i="1" s="1"/>
  <c r="H50" i="1"/>
  <c r="E50" i="1"/>
  <c r="E49" i="1"/>
  <c r="H49" i="1" s="1"/>
  <c r="G48" i="1"/>
  <c r="F48" i="1"/>
  <c r="E48" i="1"/>
  <c r="D48" i="1"/>
  <c r="C48" i="1"/>
  <c r="E47" i="1"/>
  <c r="H47" i="1" s="1"/>
  <c r="H46" i="1"/>
  <c r="E46" i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H38" i="1" s="1"/>
  <c r="G38" i="1"/>
  <c r="F38" i="1"/>
  <c r="E38" i="1"/>
  <c r="D38" i="1"/>
  <c r="C38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G28" i="1"/>
  <c r="F28" i="1"/>
  <c r="E28" i="1"/>
  <c r="D28" i="1"/>
  <c r="C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H18" i="1" s="1"/>
  <c r="G18" i="1"/>
  <c r="F18" i="1"/>
  <c r="D18" i="1"/>
  <c r="C18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10" i="1"/>
  <c r="G82" i="1" s="1"/>
  <c r="F10" i="1"/>
  <c r="F82" i="1" s="1"/>
  <c r="E10" i="1"/>
  <c r="D10" i="1"/>
  <c r="D82" i="1" s="1"/>
  <c r="C10" i="1"/>
  <c r="C82" i="1" s="1"/>
  <c r="H10" i="1" l="1"/>
  <c r="H58" i="1"/>
  <c r="H28" i="1"/>
  <c r="H62" i="1"/>
  <c r="H74" i="1"/>
  <c r="H48" i="1"/>
  <c r="E18" i="1"/>
  <c r="E82" i="1" s="1"/>
  <c r="H82" i="1" l="1"/>
</calcChain>
</file>

<file path=xl/sharedStrings.xml><?xml version="1.0" encoding="utf-8"?>
<sst xmlns="http://schemas.openxmlformats.org/spreadsheetml/2006/main" count="87" uniqueCount="87">
  <si>
    <t>COMISION MUNICIPAL DE AGUA POTABLE Y ALCANTARILLADO DEL MUNICIPIO DE VICTORIA, TAMAULIPAS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</si>
  <si>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</si>
  <si>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</si>
  <si>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Del 1 de Enero al 31 de Diciembre del 2024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</si>
  <si>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</si>
  <si>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</si>
  <si>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</si>
  <si>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</si>
  <si>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</si>
  <si>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</si>
  <si>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</si>
  <si>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</si>
  <si>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</si>
  <si>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</si>
  <si>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Servicios Personales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</si>
  <si>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</si>
  <si>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</si>
  <si>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</si>
  <si>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</si>
  <si>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</si>
  <si>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</si>
  <si>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</si>
  <si>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</si>
  <si>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</si>
  <si>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</si>
  <si>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</si>
  <si>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</si>
  <si>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</si>
  <si>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</si>
  <si>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</si>
  <si>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</si>
  <si>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</si>
  <si>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</si>
  <si>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</si>
  <si>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</si>
  <si>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</si>
  <si>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</si>
  <si>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</si>
  <si>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</si>
  <si>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</si>
  <si>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</si>
  <si>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</si>
  <si>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</si>
  <si>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</si>
  <si>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</si>
  <si>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</si>
  <si>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 Ayudas Sociales</t>
  </si>
  <si>
    <t>Pensiones y Jubilaciones</t>
  </si>
  <si>
    <t>Transferencias a Fideicomisos, Mandatos y Otros Análogos</t>
  </si>
  <si>
    <t>Transferencias a la Seguridad Social</t>
  </si>
  <si>
    <t>Donativos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</si>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</sst>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65" fontId="8" fillId="0" borderId="13" xfId="3" applyNumberFormat="1" applyFont="1" applyBorder="1"/>
    <xf numFmtId="0" fontId="6" fillId="0" borderId="0" xfId="1" applyFont="1"/>
    <xf numFmtId="0" fontId="9" fillId="0" borderId="13" xfId="1" applyFont="1" applyBorder="1" applyAlignment="1">
      <alignment horizontal="left" vertical="center" indent="1"/>
    </xf>
    <xf numFmtId="0" fontId="1" fillId="0" borderId="13" xfId="1" applyBorder="1" applyAlignment="1">
      <alignment horizontal="left" vertical="center" indent="1"/>
    </xf>
    <xf numFmtId="165" fontId="4" fillId="0" borderId="13" xfId="3" applyNumberFormat="1" applyFont="1" applyBorder="1"/>
    <xf numFmtId="0" fontId="5" fillId="0" borderId="14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165" fontId="8" fillId="0" borderId="14" xfId="3" applyNumberFormat="1" applyFont="1" applyBorder="1"/>
    <xf numFmtId="165" fontId="4" fillId="0" borderId="14" xfId="3" applyNumberFormat="1" applyFont="1" applyBorder="1"/>
    <xf numFmtId="0" fontId="8" fillId="0" borderId="14" xfId="1" applyFont="1" applyBorder="1" applyAlignment="1">
      <alignment horizontal="center"/>
    </xf>
    <xf numFmtId="0" fontId="10" fillId="0" borderId="0" xfId="4" applyFont="1" applyAlignment="1">
      <alignment horizontal="center" wrapText="1"/>
    </xf>
  </cellXfs>
  <cellStyles count="5">
    <cellStyle name="Millares 2" xfId="3" xr:uid="{7CE1CD44-0F21-144B-9C9F-5B21F6170E64}"/>
    <cellStyle name="Millares 2 2 2" xfId="2" xr:uid="{48367B75-51B9-D44A-A412-39DB4AAF4C68}"/>
    <cellStyle name="Normal" xfId="0" builtinId="0"/>
    <cellStyle name="Normal 2" xfId="4" xr:uid="{F7F4DEC4-3379-894C-A4F5-BD3B01A097E7}"/>
    <cellStyle name="Normal 3 2" xfId="1" xr:uid="{C92A455D-0168-F741-8B51-7AC64933E0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38100</xdr:rowOff>
    </xdr:from>
    <xdr:to>
      <xdr:col>1</xdr:col>
      <xdr:colOff>1657350</xdr:colOff>
      <xdr:row>5</xdr:row>
      <xdr:rowOff>1213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CA8332-C59B-A840-AB84-330EA1E4E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93700"/>
          <a:ext cx="1543050" cy="5318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750920</xdr:colOff>
      <xdr:row>2</xdr:row>
      <xdr:rowOff>76201</xdr:rowOff>
    </xdr:from>
    <xdr:to>
      <xdr:col>7</xdr:col>
      <xdr:colOff>392312</xdr:colOff>
      <xdr:row>5</xdr:row>
      <xdr:rowOff>27027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CBAE4B-571B-1849-A35A-67207330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5220" y="431801"/>
          <a:ext cx="1813092" cy="52232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dinsalazar/Desktop/LEY%20GENERAL%20DE%20CONTABILIDAD%20GUBERNAMENTAL%20Y%20SEVAC/2024/4to%20Trimestre%202024/Estados%20Financieros.xlsx" TargetMode="External"/><Relationship Id="rId1" Type="http://schemas.openxmlformats.org/officeDocument/2006/relationships/externalLinkPath" Target="/Users/odinsalazar/Desktop/LEY%20GENERAL%20DE%20CONTABILIDAD%20GUBERNAMENTAL%20Y%20SEVAC/2024/4to%20Trimestre%202024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5"/>
      <sheetName val="2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31F29-BA14-4544-AE60-382DC50AC715}">
  <sheetPr>
    <tabColor theme="6" tint="0.39997558519241921"/>
    <pageSetUpPr fitToPage="1"/>
  </sheetPr>
  <dimension ref="A2:H104"/>
  <sheetViews>
    <sheetView tabSelected="1" zoomScale="115" zoomScaleNormal="115" workbookViewId="0">
      <selection activeCell="D10" sqref="D10"/>
    </sheetView>
  </sheetViews>
  <sheetFormatPr baseColWidth="10" defaultColWidth="11.5" defaultRowHeight="13" x14ac:dyDescent="0.1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3203125" style="6" customWidth="1"/>
    <col min="6" max="6" width="14.83203125" style="6" customWidth="1"/>
    <col min="7" max="8" width="13.6640625" style="6" customWidth="1"/>
    <col min="9" max="16384" width="11.5" style="2"/>
  </cols>
  <sheetData>
    <row r="2" spans="1:8" ht="15.75" customHeight="1" x14ac:dyDescent="0.1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1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1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15">
      <c r="A5" s="3" t="s">
        <v>3</v>
      </c>
      <c r="B5" s="3"/>
      <c r="C5" s="3"/>
      <c r="D5" s="3"/>
      <c r="E5" s="3"/>
      <c r="F5" s="3"/>
      <c r="G5" s="3"/>
      <c r="H5" s="3"/>
    </row>
    <row r="6" spans="1:8" ht="14" thickBot="1" x14ac:dyDescent="0.2">
      <c r="A6" s="4"/>
      <c r="G6" s="7"/>
      <c r="H6" s="8"/>
    </row>
    <row r="7" spans="1:8" s="15" customFormat="1" x14ac:dyDescent="0.2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9" thickBot="1" x14ac:dyDescent="0.2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2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6" customFormat="1" ht="15" customHeight="1" x14ac:dyDescent="0.15">
      <c r="A10" s="23">
        <v>1000</v>
      </c>
      <c r="B10" s="24" t="s">
        <v>14</v>
      </c>
      <c r="C10" s="25">
        <f t="shared" ref="C10:H10" si="0">SUM(C11:C17)</f>
        <v>215452243.63000003</v>
      </c>
      <c r="D10" s="25">
        <f t="shared" si="0"/>
        <v>9252145.540000001</v>
      </c>
      <c r="E10" s="25">
        <f t="shared" si="0"/>
        <v>224704389.17000002</v>
      </c>
      <c r="F10" s="25">
        <f t="shared" si="0"/>
        <v>224704389.16999999</v>
      </c>
      <c r="G10" s="25">
        <f t="shared" si="0"/>
        <v>189193073.83000001</v>
      </c>
      <c r="H10" s="25">
        <f t="shared" si="0"/>
        <v>0</v>
      </c>
    </row>
    <row r="11" spans="1:8" s="26" customFormat="1" ht="15" customHeight="1" x14ac:dyDescent="0.15">
      <c r="A11" s="27">
        <v>1100</v>
      </c>
      <c r="B11" s="28" t="s">
        <v>15</v>
      </c>
      <c r="C11" s="29">
        <v>77997066.390000001</v>
      </c>
      <c r="D11" s="29">
        <v>-1286654.51</v>
      </c>
      <c r="E11" s="29">
        <f t="shared" ref="E11:E75" si="1">+C11+D11</f>
        <v>76710411.879999995</v>
      </c>
      <c r="F11" s="29">
        <v>76710411.879999995</v>
      </c>
      <c r="G11" s="29">
        <v>76190023.709999993</v>
      </c>
      <c r="H11" s="29">
        <f>+E11-F11</f>
        <v>0</v>
      </c>
    </row>
    <row r="12" spans="1:8" s="26" customFormat="1" ht="15" customHeight="1" x14ac:dyDescent="0.15">
      <c r="A12" s="27">
        <v>1200</v>
      </c>
      <c r="B12" s="28" t="s">
        <v>16</v>
      </c>
      <c r="C12" s="29">
        <v>30471905.32</v>
      </c>
      <c r="D12" s="29">
        <v>884005.02</v>
      </c>
      <c r="E12" s="29">
        <f t="shared" si="1"/>
        <v>31355910.34</v>
      </c>
      <c r="F12" s="29">
        <v>31355910.34</v>
      </c>
      <c r="G12" s="29">
        <v>30355003.170000002</v>
      </c>
      <c r="H12" s="29">
        <f t="shared" ref="H12:H17" si="2">+E12-F12</f>
        <v>0</v>
      </c>
    </row>
    <row r="13" spans="1:8" s="26" customFormat="1" ht="15" customHeight="1" x14ac:dyDescent="0.15">
      <c r="A13" s="27">
        <v>1300</v>
      </c>
      <c r="B13" s="28" t="s">
        <v>17</v>
      </c>
      <c r="C13" s="29">
        <v>31172702.370000001</v>
      </c>
      <c r="D13" s="29">
        <v>8999863.1400000006</v>
      </c>
      <c r="E13" s="29">
        <f t="shared" si="1"/>
        <v>40172565.510000005</v>
      </c>
      <c r="F13" s="29">
        <v>40172565.509999998</v>
      </c>
      <c r="G13" s="29">
        <v>37320432.049999997</v>
      </c>
      <c r="H13" s="29">
        <f t="shared" si="2"/>
        <v>0</v>
      </c>
    </row>
    <row r="14" spans="1:8" s="26" customFormat="1" ht="15" customHeight="1" x14ac:dyDescent="0.15">
      <c r="A14" s="27">
        <v>1400</v>
      </c>
      <c r="B14" s="28" t="s">
        <v>18</v>
      </c>
      <c r="C14" s="29">
        <v>32584470.989999998</v>
      </c>
      <c r="D14" s="29">
        <v>-16543.330000000002</v>
      </c>
      <c r="E14" s="29">
        <f t="shared" si="1"/>
        <v>32567927.66</v>
      </c>
      <c r="F14" s="29">
        <v>32567927.66</v>
      </c>
      <c r="G14" s="29">
        <v>3516402.44</v>
      </c>
      <c r="H14" s="29">
        <f t="shared" si="2"/>
        <v>0</v>
      </c>
    </row>
    <row r="15" spans="1:8" s="26" customFormat="1" ht="15" customHeight="1" x14ac:dyDescent="0.15">
      <c r="A15" s="27">
        <v>1500</v>
      </c>
      <c r="B15" s="28" t="s">
        <v>19</v>
      </c>
      <c r="C15" s="29">
        <v>42976098.560000002</v>
      </c>
      <c r="D15" s="29">
        <v>424325.22</v>
      </c>
      <c r="E15" s="29">
        <f t="shared" si="1"/>
        <v>43400423.780000001</v>
      </c>
      <c r="F15" s="29">
        <v>43400423.780000001</v>
      </c>
      <c r="G15" s="29">
        <v>41379062.460000001</v>
      </c>
      <c r="H15" s="29">
        <f t="shared" si="2"/>
        <v>0</v>
      </c>
    </row>
    <row r="16" spans="1:8" s="26" customFormat="1" ht="15" customHeight="1" x14ac:dyDescent="0.15">
      <c r="A16" s="27">
        <v>1600</v>
      </c>
      <c r="B16" s="28" t="s">
        <v>20</v>
      </c>
      <c r="C16" s="29">
        <v>0</v>
      </c>
      <c r="D16" s="29"/>
      <c r="E16" s="29">
        <f t="shared" si="1"/>
        <v>0</v>
      </c>
      <c r="F16" s="29"/>
      <c r="G16" s="29"/>
      <c r="H16" s="29">
        <f t="shared" si="2"/>
        <v>0</v>
      </c>
    </row>
    <row r="17" spans="1:8" s="26" customFormat="1" ht="15" customHeight="1" x14ac:dyDescent="0.15">
      <c r="A17" s="27">
        <v>1700</v>
      </c>
      <c r="B17" s="28" t="s">
        <v>21</v>
      </c>
      <c r="C17" s="29">
        <v>250000</v>
      </c>
      <c r="D17" s="29">
        <v>247150</v>
      </c>
      <c r="E17" s="29">
        <f>+C17+D17</f>
        <v>497150</v>
      </c>
      <c r="F17" s="29">
        <v>497150</v>
      </c>
      <c r="G17" s="29">
        <v>432150</v>
      </c>
      <c r="H17" s="29">
        <f t="shared" si="2"/>
        <v>0</v>
      </c>
    </row>
    <row r="18" spans="1:8" s="26" customFormat="1" ht="15" customHeight="1" x14ac:dyDescent="0.15">
      <c r="A18" s="30">
        <v>2000</v>
      </c>
      <c r="B18" s="31" t="s">
        <v>22</v>
      </c>
      <c r="C18" s="32">
        <f t="shared" ref="C18:H18" si="3">SUM(C19:C27)</f>
        <v>38725521.599999994</v>
      </c>
      <c r="D18" s="32">
        <f t="shared" si="3"/>
        <v>2796286.6100000017</v>
      </c>
      <c r="E18" s="32">
        <f t="shared" si="3"/>
        <v>41521808.210000001</v>
      </c>
      <c r="F18" s="32">
        <f t="shared" si="3"/>
        <v>34707080.57</v>
      </c>
      <c r="G18" s="32">
        <f t="shared" si="3"/>
        <v>31343247.370000005</v>
      </c>
      <c r="H18" s="32">
        <f t="shared" si="3"/>
        <v>6814727.6400000025</v>
      </c>
    </row>
    <row r="19" spans="1:8" s="26" customFormat="1" ht="15" customHeight="1" x14ac:dyDescent="0.15">
      <c r="A19" s="27">
        <v>2100</v>
      </c>
      <c r="B19" s="28" t="s">
        <v>23</v>
      </c>
      <c r="C19" s="33">
        <v>3290196.3</v>
      </c>
      <c r="D19" s="33">
        <v>-1948059.42</v>
      </c>
      <c r="E19" s="29">
        <f t="shared" si="1"/>
        <v>1342136.8799999999</v>
      </c>
      <c r="F19" s="33">
        <v>1342136.8799999999</v>
      </c>
      <c r="G19" s="33">
        <v>1309017.94</v>
      </c>
      <c r="H19" s="29">
        <f t="shared" ref="H19:H27" si="4">+E19-F19</f>
        <v>0</v>
      </c>
    </row>
    <row r="20" spans="1:8" s="26" customFormat="1" ht="15" customHeight="1" x14ac:dyDescent="0.15">
      <c r="A20" s="27">
        <v>2200</v>
      </c>
      <c r="B20" s="28" t="s">
        <v>24</v>
      </c>
      <c r="C20" s="33">
        <v>320724.05</v>
      </c>
      <c r="D20" s="33">
        <v>262403.90999999997</v>
      </c>
      <c r="E20" s="29">
        <f t="shared" si="1"/>
        <v>583127.96</v>
      </c>
      <c r="F20" s="33">
        <v>583127.96</v>
      </c>
      <c r="G20" s="33">
        <v>582057.69999999995</v>
      </c>
      <c r="H20" s="29">
        <f t="shared" si="4"/>
        <v>0</v>
      </c>
    </row>
    <row r="21" spans="1:8" s="26" customFormat="1" ht="15" customHeight="1" x14ac:dyDescent="0.15">
      <c r="A21" s="27">
        <v>2300</v>
      </c>
      <c r="B21" s="28" t="s">
        <v>25</v>
      </c>
      <c r="C21" s="33">
        <v>8329077.3700000001</v>
      </c>
      <c r="D21" s="33">
        <v>8808208.4600000009</v>
      </c>
      <c r="E21" s="29">
        <f t="shared" si="1"/>
        <v>17137285.830000002</v>
      </c>
      <c r="F21" s="33">
        <v>10322558.189999999</v>
      </c>
      <c r="G21" s="33">
        <v>8834048.8499999996</v>
      </c>
      <c r="H21" s="29">
        <f t="shared" si="4"/>
        <v>6814727.6400000025</v>
      </c>
    </row>
    <row r="22" spans="1:8" s="26" customFormat="1" ht="15" customHeight="1" x14ac:dyDescent="0.15">
      <c r="A22" s="27">
        <v>2400</v>
      </c>
      <c r="B22" s="28" t="s">
        <v>26</v>
      </c>
      <c r="C22" s="33">
        <v>10225686.720000001</v>
      </c>
      <c r="D22" s="33">
        <v>-3998780.85</v>
      </c>
      <c r="E22" s="29">
        <f t="shared" si="1"/>
        <v>6226905.870000001</v>
      </c>
      <c r="F22" s="33">
        <v>6226905.8700000001</v>
      </c>
      <c r="G22" s="33">
        <v>5540652.5</v>
      </c>
      <c r="H22" s="29">
        <f t="shared" si="4"/>
        <v>0</v>
      </c>
    </row>
    <row r="23" spans="1:8" s="26" customFormat="1" ht="15" customHeight="1" x14ac:dyDescent="0.15">
      <c r="A23" s="27">
        <v>2500</v>
      </c>
      <c r="B23" s="28" t="s">
        <v>27</v>
      </c>
      <c r="C23" s="33">
        <v>0</v>
      </c>
      <c r="D23" s="33">
        <v>181462.76</v>
      </c>
      <c r="E23" s="29">
        <f t="shared" si="1"/>
        <v>181462.76</v>
      </c>
      <c r="F23" s="33">
        <v>181462.76</v>
      </c>
      <c r="G23" s="33">
        <v>165862.76</v>
      </c>
      <c r="H23" s="29">
        <f t="shared" si="4"/>
        <v>0</v>
      </c>
    </row>
    <row r="24" spans="1:8" s="26" customFormat="1" ht="15" customHeight="1" x14ac:dyDescent="0.15">
      <c r="A24" s="27">
        <v>2600</v>
      </c>
      <c r="B24" s="28" t="s">
        <v>28</v>
      </c>
      <c r="C24" s="33">
        <v>9858754.2799999993</v>
      </c>
      <c r="D24" s="33">
        <v>1178421.58</v>
      </c>
      <c r="E24" s="29">
        <f t="shared" si="1"/>
        <v>11037175.859999999</v>
      </c>
      <c r="F24" s="33">
        <v>11037175.859999999</v>
      </c>
      <c r="G24" s="33">
        <v>10133940.99</v>
      </c>
      <c r="H24" s="29">
        <f t="shared" si="4"/>
        <v>0</v>
      </c>
    </row>
    <row r="25" spans="1:8" s="26" customFormat="1" ht="15" customHeight="1" x14ac:dyDescent="0.15">
      <c r="A25" s="27">
        <v>2700</v>
      </c>
      <c r="B25" s="28" t="s">
        <v>29</v>
      </c>
      <c r="C25" s="33">
        <v>3498361.05</v>
      </c>
      <c r="D25" s="33">
        <v>-271606.18</v>
      </c>
      <c r="E25" s="29">
        <f t="shared" si="1"/>
        <v>3226754.8699999996</v>
      </c>
      <c r="F25" s="33">
        <v>3226754.87</v>
      </c>
      <c r="G25" s="33">
        <v>3190715.37</v>
      </c>
      <c r="H25" s="29">
        <f t="shared" si="4"/>
        <v>0</v>
      </c>
    </row>
    <row r="26" spans="1:8" s="26" customFormat="1" ht="15" customHeight="1" x14ac:dyDescent="0.15">
      <c r="A26" s="27">
        <v>2800</v>
      </c>
      <c r="B26" s="28" t="s">
        <v>30</v>
      </c>
      <c r="C26" s="33"/>
      <c r="D26" s="33">
        <v>0</v>
      </c>
      <c r="E26" s="29">
        <f t="shared" si="1"/>
        <v>0</v>
      </c>
      <c r="F26" s="33"/>
      <c r="G26" s="33"/>
      <c r="H26" s="29">
        <f t="shared" si="4"/>
        <v>0</v>
      </c>
    </row>
    <row r="27" spans="1:8" s="26" customFormat="1" ht="15" customHeight="1" x14ac:dyDescent="0.15">
      <c r="A27" s="27">
        <v>2900</v>
      </c>
      <c r="B27" s="28" t="s">
        <v>31</v>
      </c>
      <c r="C27" s="33">
        <v>3202721.83</v>
      </c>
      <c r="D27" s="33">
        <v>-1415763.65</v>
      </c>
      <c r="E27" s="29">
        <f t="shared" si="1"/>
        <v>1786958.1800000002</v>
      </c>
      <c r="F27" s="33">
        <v>1786958.18</v>
      </c>
      <c r="G27" s="33">
        <v>1586951.26</v>
      </c>
      <c r="H27" s="29">
        <f t="shared" si="4"/>
        <v>0</v>
      </c>
    </row>
    <row r="28" spans="1:8" s="26" customFormat="1" ht="15" customHeight="1" x14ac:dyDescent="0.15">
      <c r="A28" s="30">
        <v>3000</v>
      </c>
      <c r="B28" s="31" t="s">
        <v>32</v>
      </c>
      <c r="C28" s="32">
        <f t="shared" ref="C28:H28" si="5">SUM(C29:C37)</f>
        <v>169154351.73000002</v>
      </c>
      <c r="D28" s="32">
        <f t="shared" si="5"/>
        <v>12893030.34</v>
      </c>
      <c r="E28" s="32">
        <f t="shared" si="5"/>
        <v>182047382.07000002</v>
      </c>
      <c r="F28" s="32">
        <f t="shared" si="5"/>
        <v>182002425.04000002</v>
      </c>
      <c r="G28" s="32">
        <f t="shared" si="5"/>
        <v>152929576.15000004</v>
      </c>
      <c r="H28" s="32">
        <f t="shared" si="5"/>
        <v>44957.030000001192</v>
      </c>
    </row>
    <row r="29" spans="1:8" s="26" customFormat="1" ht="15" customHeight="1" x14ac:dyDescent="0.15">
      <c r="A29" s="27">
        <v>3100</v>
      </c>
      <c r="B29" s="28" t="s">
        <v>33</v>
      </c>
      <c r="C29" s="33">
        <v>113530217.40000001</v>
      </c>
      <c r="D29" s="33">
        <v>9477330.4199999999</v>
      </c>
      <c r="E29" s="29">
        <f t="shared" si="1"/>
        <v>123007547.82000001</v>
      </c>
      <c r="F29" s="33">
        <v>122962590.79000001</v>
      </c>
      <c r="G29" s="33">
        <v>101199891.86</v>
      </c>
      <c r="H29" s="29">
        <f t="shared" ref="H29:H37" si="6">+E29-F29</f>
        <v>44957.030000001192</v>
      </c>
    </row>
    <row r="30" spans="1:8" s="26" customFormat="1" ht="15" customHeight="1" x14ac:dyDescent="0.15">
      <c r="A30" s="27">
        <v>3200</v>
      </c>
      <c r="B30" s="28" t="s">
        <v>34</v>
      </c>
      <c r="C30" s="33">
        <v>14314971.359999999</v>
      </c>
      <c r="D30" s="33">
        <v>-1795512.81</v>
      </c>
      <c r="E30" s="29">
        <f t="shared" si="1"/>
        <v>12519458.549999999</v>
      </c>
      <c r="F30" s="33">
        <v>12519458.550000001</v>
      </c>
      <c r="G30" s="33">
        <v>10313554.949999999</v>
      </c>
      <c r="H30" s="29">
        <f t="shared" si="6"/>
        <v>0</v>
      </c>
    </row>
    <row r="31" spans="1:8" s="26" customFormat="1" ht="15" customHeight="1" x14ac:dyDescent="0.15">
      <c r="A31" s="27">
        <v>3300</v>
      </c>
      <c r="B31" s="28" t="s">
        <v>35</v>
      </c>
      <c r="C31" s="33">
        <v>4238521.72</v>
      </c>
      <c r="D31" s="33">
        <v>-581579.13</v>
      </c>
      <c r="E31" s="29">
        <f t="shared" si="1"/>
        <v>3656942.59</v>
      </c>
      <c r="F31" s="33">
        <v>3656942.59</v>
      </c>
      <c r="G31" s="33">
        <v>2963497.73</v>
      </c>
      <c r="H31" s="29">
        <f t="shared" si="6"/>
        <v>0</v>
      </c>
    </row>
    <row r="32" spans="1:8" s="26" customFormat="1" ht="15" customHeight="1" x14ac:dyDescent="0.15">
      <c r="A32" s="27">
        <v>3400</v>
      </c>
      <c r="B32" s="28" t="s">
        <v>36</v>
      </c>
      <c r="C32" s="33">
        <v>3661249.98</v>
      </c>
      <c r="D32" s="33">
        <v>-505748.38</v>
      </c>
      <c r="E32" s="29">
        <f t="shared" si="1"/>
        <v>3155501.6</v>
      </c>
      <c r="F32" s="33">
        <v>3155501.6</v>
      </c>
      <c r="G32" s="33">
        <v>3080897.76</v>
      </c>
      <c r="H32" s="29">
        <f t="shared" si="6"/>
        <v>0</v>
      </c>
    </row>
    <row r="33" spans="1:8" s="26" customFormat="1" ht="15" customHeight="1" x14ac:dyDescent="0.15">
      <c r="A33" s="27">
        <v>3500</v>
      </c>
      <c r="B33" s="28" t="s">
        <v>37</v>
      </c>
      <c r="C33" s="33">
        <v>1956336.31</v>
      </c>
      <c r="D33" s="33">
        <v>393328.96</v>
      </c>
      <c r="E33" s="29">
        <f t="shared" si="1"/>
        <v>2349665.27</v>
      </c>
      <c r="F33" s="33">
        <v>2349665.27</v>
      </c>
      <c r="G33" s="33">
        <v>1990682.93</v>
      </c>
      <c r="H33" s="29">
        <f t="shared" si="6"/>
        <v>0</v>
      </c>
    </row>
    <row r="34" spans="1:8" s="26" customFormat="1" ht="15" customHeight="1" x14ac:dyDescent="0.15">
      <c r="A34" s="27">
        <v>3600</v>
      </c>
      <c r="B34" s="28" t="s">
        <v>38</v>
      </c>
      <c r="C34" s="33">
        <v>4300</v>
      </c>
      <c r="D34" s="33">
        <v>-4300</v>
      </c>
      <c r="E34" s="29">
        <f t="shared" si="1"/>
        <v>0</v>
      </c>
      <c r="F34" s="33">
        <v>0</v>
      </c>
      <c r="G34" s="33">
        <v>0</v>
      </c>
      <c r="H34" s="29">
        <f t="shared" si="6"/>
        <v>0</v>
      </c>
    </row>
    <row r="35" spans="1:8" s="26" customFormat="1" ht="15" customHeight="1" x14ac:dyDescent="0.15">
      <c r="A35" s="27">
        <v>3700</v>
      </c>
      <c r="B35" s="28" t="s">
        <v>39</v>
      </c>
      <c r="C35" s="33">
        <v>23999.95</v>
      </c>
      <c r="D35" s="33">
        <v>-5077.3599999999997</v>
      </c>
      <c r="E35" s="29">
        <f t="shared" si="1"/>
        <v>18922.59</v>
      </c>
      <c r="F35" s="33">
        <v>18922.59</v>
      </c>
      <c r="G35" s="33">
        <v>18922.59</v>
      </c>
      <c r="H35" s="29">
        <f t="shared" si="6"/>
        <v>0</v>
      </c>
    </row>
    <row r="36" spans="1:8" s="26" customFormat="1" ht="15" customHeight="1" x14ac:dyDescent="0.15">
      <c r="A36" s="27">
        <v>3800</v>
      </c>
      <c r="B36" s="28" t="s">
        <v>40</v>
      </c>
      <c r="C36" s="33">
        <v>973180.02</v>
      </c>
      <c r="D36" s="33">
        <v>-405740.74</v>
      </c>
      <c r="E36" s="29">
        <f t="shared" si="1"/>
        <v>567439.28</v>
      </c>
      <c r="F36" s="33">
        <v>567439.28</v>
      </c>
      <c r="G36" s="33">
        <v>567439.28</v>
      </c>
      <c r="H36" s="29">
        <f t="shared" si="6"/>
        <v>0</v>
      </c>
    </row>
    <row r="37" spans="1:8" s="26" customFormat="1" ht="15" customHeight="1" x14ac:dyDescent="0.15">
      <c r="A37" s="27">
        <v>3900</v>
      </c>
      <c r="B37" s="28" t="s">
        <v>41</v>
      </c>
      <c r="C37" s="33">
        <v>30451574.989999998</v>
      </c>
      <c r="D37" s="33">
        <v>6320329.3799999999</v>
      </c>
      <c r="E37" s="29">
        <f t="shared" si="1"/>
        <v>36771904.369999997</v>
      </c>
      <c r="F37" s="33">
        <v>36771904.369999997</v>
      </c>
      <c r="G37" s="33">
        <v>32794689.050000001</v>
      </c>
      <c r="H37" s="29">
        <f t="shared" si="6"/>
        <v>0</v>
      </c>
    </row>
    <row r="38" spans="1:8" s="26" customFormat="1" ht="15" customHeight="1" x14ac:dyDescent="0.15">
      <c r="A38" s="30">
        <v>4000</v>
      </c>
      <c r="B38" s="31" t="s">
        <v>42</v>
      </c>
      <c r="C38" s="32">
        <f t="shared" ref="C38:H38" si="7">SUM(C39:C47)</f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</row>
    <row r="39" spans="1:8" s="26" customFormat="1" ht="15" customHeight="1" x14ac:dyDescent="0.15">
      <c r="A39" s="27">
        <v>4100</v>
      </c>
      <c r="B39" s="28" t="s">
        <v>43</v>
      </c>
      <c r="C39" s="33"/>
      <c r="D39" s="33"/>
      <c r="E39" s="29">
        <f t="shared" si="1"/>
        <v>0</v>
      </c>
      <c r="F39" s="33"/>
      <c r="G39" s="33"/>
      <c r="H39" s="29">
        <f t="shared" ref="H39:H47" si="8">+E39-F39</f>
        <v>0</v>
      </c>
    </row>
    <row r="40" spans="1:8" s="26" customFormat="1" ht="15" customHeight="1" x14ac:dyDescent="0.15">
      <c r="A40" s="27">
        <v>4200</v>
      </c>
      <c r="B40" s="28" t="s">
        <v>44</v>
      </c>
      <c r="C40" s="33"/>
      <c r="D40" s="33"/>
      <c r="E40" s="29">
        <f t="shared" si="1"/>
        <v>0</v>
      </c>
      <c r="F40" s="33"/>
      <c r="G40" s="33"/>
      <c r="H40" s="29">
        <f t="shared" si="8"/>
        <v>0</v>
      </c>
    </row>
    <row r="41" spans="1:8" s="26" customFormat="1" ht="15" customHeight="1" x14ac:dyDescent="0.15">
      <c r="A41" s="27">
        <v>4300</v>
      </c>
      <c r="B41" s="28" t="s">
        <v>45</v>
      </c>
      <c r="C41" s="33"/>
      <c r="D41" s="33"/>
      <c r="E41" s="29">
        <f t="shared" si="1"/>
        <v>0</v>
      </c>
      <c r="F41" s="33"/>
      <c r="G41" s="33"/>
      <c r="H41" s="29">
        <f t="shared" si="8"/>
        <v>0</v>
      </c>
    </row>
    <row r="42" spans="1:8" s="26" customFormat="1" ht="15" customHeight="1" x14ac:dyDescent="0.15">
      <c r="A42" s="27">
        <v>4400</v>
      </c>
      <c r="B42" s="28" t="s">
        <v>46</v>
      </c>
      <c r="C42" s="33"/>
      <c r="D42" s="33"/>
      <c r="E42" s="29">
        <f t="shared" si="1"/>
        <v>0</v>
      </c>
      <c r="F42" s="33"/>
      <c r="G42" s="33"/>
      <c r="H42" s="29">
        <f t="shared" si="8"/>
        <v>0</v>
      </c>
    </row>
    <row r="43" spans="1:8" s="26" customFormat="1" ht="15" customHeight="1" x14ac:dyDescent="0.15">
      <c r="A43" s="27">
        <v>4500</v>
      </c>
      <c r="B43" s="28" t="s">
        <v>47</v>
      </c>
      <c r="C43" s="33"/>
      <c r="D43" s="33"/>
      <c r="E43" s="29">
        <f t="shared" si="1"/>
        <v>0</v>
      </c>
      <c r="F43" s="33"/>
      <c r="G43" s="33"/>
      <c r="H43" s="29">
        <f t="shared" si="8"/>
        <v>0</v>
      </c>
    </row>
    <row r="44" spans="1:8" s="26" customFormat="1" ht="15" customHeight="1" x14ac:dyDescent="0.15">
      <c r="A44" s="27">
        <v>4600</v>
      </c>
      <c r="B44" s="28" t="s">
        <v>48</v>
      </c>
      <c r="C44" s="33"/>
      <c r="D44" s="33"/>
      <c r="E44" s="29">
        <f t="shared" si="1"/>
        <v>0</v>
      </c>
      <c r="F44" s="33"/>
      <c r="G44" s="33"/>
      <c r="H44" s="29">
        <f t="shared" si="8"/>
        <v>0</v>
      </c>
    </row>
    <row r="45" spans="1:8" s="26" customFormat="1" ht="15" customHeight="1" x14ac:dyDescent="0.15">
      <c r="A45" s="27">
        <v>4700</v>
      </c>
      <c r="B45" s="28" t="s">
        <v>49</v>
      </c>
      <c r="C45" s="33"/>
      <c r="D45" s="33"/>
      <c r="E45" s="29">
        <f t="shared" si="1"/>
        <v>0</v>
      </c>
      <c r="F45" s="33"/>
      <c r="G45" s="33"/>
      <c r="H45" s="29">
        <f t="shared" si="8"/>
        <v>0</v>
      </c>
    </row>
    <row r="46" spans="1:8" s="26" customFormat="1" ht="15" customHeight="1" x14ac:dyDescent="0.15">
      <c r="A46" s="27">
        <v>4800</v>
      </c>
      <c r="B46" s="28" t="s">
        <v>50</v>
      </c>
      <c r="C46" s="33"/>
      <c r="D46" s="33"/>
      <c r="E46" s="29">
        <f t="shared" si="1"/>
        <v>0</v>
      </c>
      <c r="F46" s="33"/>
      <c r="G46" s="33"/>
      <c r="H46" s="29">
        <f t="shared" si="8"/>
        <v>0</v>
      </c>
    </row>
    <row r="47" spans="1:8" s="26" customFormat="1" ht="15" customHeight="1" x14ac:dyDescent="0.15">
      <c r="A47" s="27">
        <v>4900</v>
      </c>
      <c r="B47" s="28" t="s">
        <v>51</v>
      </c>
      <c r="C47" s="33"/>
      <c r="D47" s="33"/>
      <c r="E47" s="29">
        <f t="shared" si="1"/>
        <v>0</v>
      </c>
      <c r="F47" s="33"/>
      <c r="G47" s="33"/>
      <c r="H47" s="29">
        <f t="shared" si="8"/>
        <v>0</v>
      </c>
    </row>
    <row r="48" spans="1:8" s="26" customFormat="1" ht="15" customHeight="1" x14ac:dyDescent="0.15">
      <c r="A48" s="30">
        <v>5000</v>
      </c>
      <c r="B48" s="31" t="s">
        <v>52</v>
      </c>
      <c r="C48" s="32">
        <f t="shared" ref="C48:H48" si="9">SUM(C49:C57)</f>
        <v>0</v>
      </c>
      <c r="D48" s="32">
        <f>SUM(D49:D57)</f>
        <v>3812904.13</v>
      </c>
      <c r="E48" s="32">
        <f t="shared" si="9"/>
        <v>3812904.13</v>
      </c>
      <c r="F48" s="32">
        <f>SUM(F49:F57)</f>
        <v>3812904.13</v>
      </c>
      <c r="G48" s="32">
        <f t="shared" si="9"/>
        <v>3545559.41</v>
      </c>
      <c r="H48" s="32">
        <f t="shared" si="9"/>
        <v>0</v>
      </c>
    </row>
    <row r="49" spans="1:8" s="26" customFormat="1" ht="15" customHeight="1" x14ac:dyDescent="0.15">
      <c r="A49" s="27">
        <v>5100</v>
      </c>
      <c r="B49" s="28" t="s">
        <v>53</v>
      </c>
      <c r="C49" s="33"/>
      <c r="D49" s="33">
        <v>521277.13</v>
      </c>
      <c r="E49" s="29">
        <f t="shared" si="1"/>
        <v>521277.13</v>
      </c>
      <c r="F49" s="33">
        <v>521277.13</v>
      </c>
      <c r="G49" s="33">
        <v>428552.16</v>
      </c>
      <c r="H49" s="29">
        <f>+E49-F49</f>
        <v>0</v>
      </c>
    </row>
    <row r="50" spans="1:8" s="26" customFormat="1" ht="15" customHeight="1" x14ac:dyDescent="0.15">
      <c r="A50" s="27">
        <v>5200</v>
      </c>
      <c r="B50" s="28" t="s">
        <v>54</v>
      </c>
      <c r="C50" s="33"/>
      <c r="D50" s="33"/>
      <c r="E50" s="29">
        <f t="shared" si="1"/>
        <v>0</v>
      </c>
      <c r="F50" s="33">
        <v>0</v>
      </c>
      <c r="G50" s="33">
        <v>0</v>
      </c>
      <c r="H50" s="29">
        <f t="shared" ref="H50:H57" si="10">+E50-F50</f>
        <v>0</v>
      </c>
    </row>
    <row r="51" spans="1:8" s="26" customFormat="1" ht="15" customHeight="1" x14ac:dyDescent="0.15">
      <c r="A51" s="27">
        <v>5300</v>
      </c>
      <c r="B51" s="28" t="s">
        <v>55</v>
      </c>
      <c r="C51" s="33"/>
      <c r="D51" s="33"/>
      <c r="E51" s="29">
        <f t="shared" si="1"/>
        <v>0</v>
      </c>
      <c r="F51" s="33"/>
      <c r="G51" s="33"/>
      <c r="H51" s="29">
        <f t="shared" si="10"/>
        <v>0</v>
      </c>
    </row>
    <row r="52" spans="1:8" s="26" customFormat="1" ht="15" customHeight="1" x14ac:dyDescent="0.15">
      <c r="A52" s="27">
        <v>5400</v>
      </c>
      <c r="B52" s="28" t="s">
        <v>56</v>
      </c>
      <c r="C52" s="33"/>
      <c r="D52" s="33">
        <v>22327.58</v>
      </c>
      <c r="E52" s="29">
        <f t="shared" si="1"/>
        <v>22327.58</v>
      </c>
      <c r="F52" s="33">
        <v>22327.58</v>
      </c>
      <c r="G52" s="33">
        <v>22327.58</v>
      </c>
      <c r="H52" s="29">
        <f t="shared" si="10"/>
        <v>0</v>
      </c>
    </row>
    <row r="53" spans="1:8" s="26" customFormat="1" ht="15" customHeight="1" x14ac:dyDescent="0.15">
      <c r="A53" s="27">
        <v>5500</v>
      </c>
      <c r="B53" s="28" t="s">
        <v>57</v>
      </c>
      <c r="C53" s="33"/>
      <c r="D53" s="33"/>
      <c r="E53" s="29">
        <f t="shared" si="1"/>
        <v>0</v>
      </c>
      <c r="F53" s="33"/>
      <c r="G53" s="33"/>
      <c r="H53" s="29">
        <f t="shared" si="10"/>
        <v>0</v>
      </c>
    </row>
    <row r="54" spans="1:8" s="26" customFormat="1" ht="15" customHeight="1" x14ac:dyDescent="0.15">
      <c r="A54" s="27">
        <v>5600</v>
      </c>
      <c r="B54" s="28" t="s">
        <v>58</v>
      </c>
      <c r="C54" s="33"/>
      <c r="D54" s="33">
        <v>3268186.38</v>
      </c>
      <c r="E54" s="29">
        <f>+C54+D54</f>
        <v>3268186.38</v>
      </c>
      <c r="F54" s="33">
        <v>3268186.38</v>
      </c>
      <c r="G54" s="33">
        <v>3093566.63</v>
      </c>
      <c r="H54" s="29">
        <f t="shared" si="10"/>
        <v>0</v>
      </c>
    </row>
    <row r="55" spans="1:8" s="26" customFormat="1" ht="15" customHeight="1" x14ac:dyDescent="0.15">
      <c r="A55" s="27">
        <v>5700</v>
      </c>
      <c r="B55" s="28" t="s">
        <v>59</v>
      </c>
      <c r="C55" s="33"/>
      <c r="D55" s="33"/>
      <c r="E55" s="29">
        <f t="shared" si="1"/>
        <v>0</v>
      </c>
      <c r="F55" s="33"/>
      <c r="G55" s="33"/>
      <c r="H55" s="29">
        <f t="shared" si="10"/>
        <v>0</v>
      </c>
    </row>
    <row r="56" spans="1:8" s="26" customFormat="1" ht="15" customHeight="1" x14ac:dyDescent="0.15">
      <c r="A56" s="27">
        <v>5800</v>
      </c>
      <c r="B56" s="28" t="s">
        <v>60</v>
      </c>
      <c r="C56" s="33"/>
      <c r="D56" s="33"/>
      <c r="E56" s="29">
        <f t="shared" si="1"/>
        <v>0</v>
      </c>
      <c r="F56" s="33"/>
      <c r="G56" s="33"/>
      <c r="H56" s="29">
        <f t="shared" si="10"/>
        <v>0</v>
      </c>
    </row>
    <row r="57" spans="1:8" s="26" customFormat="1" ht="15" customHeight="1" x14ac:dyDescent="0.15">
      <c r="A57" s="27">
        <v>5900</v>
      </c>
      <c r="B57" s="28" t="s">
        <v>61</v>
      </c>
      <c r="C57" s="33"/>
      <c r="D57" s="33">
        <v>1113.04</v>
      </c>
      <c r="E57" s="29">
        <f>+C57+D57</f>
        <v>1113.04</v>
      </c>
      <c r="F57" s="33">
        <v>1113.04</v>
      </c>
      <c r="G57" s="33">
        <v>1113.04</v>
      </c>
      <c r="H57" s="29">
        <f t="shared" si="10"/>
        <v>0</v>
      </c>
    </row>
    <row r="58" spans="1:8" s="26" customFormat="1" ht="15" customHeight="1" x14ac:dyDescent="0.15">
      <c r="A58" s="30">
        <v>6000</v>
      </c>
      <c r="B58" s="31" t="s">
        <v>62</v>
      </c>
      <c r="C58" s="32">
        <f t="shared" ref="C58:H58" si="11">SUM(C59:C61)</f>
        <v>0</v>
      </c>
      <c r="D58" s="32">
        <f>SUM(D59:D61)</f>
        <v>12943433.300000001</v>
      </c>
      <c r="E58" s="32">
        <f t="shared" si="11"/>
        <v>12943433.300000001</v>
      </c>
      <c r="F58" s="32">
        <f t="shared" si="11"/>
        <v>0</v>
      </c>
      <c r="G58" s="32">
        <f t="shared" si="11"/>
        <v>0</v>
      </c>
      <c r="H58" s="32">
        <f t="shared" si="11"/>
        <v>12943433.300000001</v>
      </c>
    </row>
    <row r="59" spans="1:8" s="26" customFormat="1" ht="15" customHeight="1" x14ac:dyDescent="0.15">
      <c r="A59" s="27">
        <v>6100</v>
      </c>
      <c r="B59" s="28" t="s">
        <v>63</v>
      </c>
      <c r="C59" s="33"/>
      <c r="D59" s="33">
        <v>4251297.58</v>
      </c>
      <c r="E59" s="29">
        <f>+C59+D59</f>
        <v>4251297.58</v>
      </c>
      <c r="F59" s="33"/>
      <c r="G59" s="33"/>
      <c r="H59" s="29">
        <f>+E59-F59</f>
        <v>4251297.58</v>
      </c>
    </row>
    <row r="60" spans="1:8" s="26" customFormat="1" ht="15" customHeight="1" x14ac:dyDescent="0.15">
      <c r="A60" s="27">
        <v>6200</v>
      </c>
      <c r="B60" s="28" t="s">
        <v>64</v>
      </c>
      <c r="C60" s="33"/>
      <c r="D60" s="33">
        <v>8692135.7200000007</v>
      </c>
      <c r="E60" s="29">
        <f>+C60+D60</f>
        <v>8692135.7200000007</v>
      </c>
      <c r="F60" s="33"/>
      <c r="G60" s="33"/>
      <c r="H60" s="29">
        <f>+E60-F60</f>
        <v>8692135.7200000007</v>
      </c>
    </row>
    <row r="61" spans="1:8" s="26" customFormat="1" ht="15" customHeight="1" x14ac:dyDescent="0.15">
      <c r="A61" s="27">
        <v>6300</v>
      </c>
      <c r="B61" s="28" t="s">
        <v>65</v>
      </c>
      <c r="C61" s="33"/>
      <c r="D61" s="33"/>
      <c r="E61" s="29">
        <f>+C61+D61</f>
        <v>0</v>
      </c>
      <c r="F61" s="33"/>
      <c r="G61" s="33"/>
      <c r="H61" s="29">
        <f>+E61-F61</f>
        <v>0</v>
      </c>
    </row>
    <row r="62" spans="1:8" s="26" customFormat="1" ht="15" customHeight="1" x14ac:dyDescent="0.15">
      <c r="A62" s="30">
        <v>7000</v>
      </c>
      <c r="B62" s="31" t="s">
        <v>66</v>
      </c>
      <c r="C62" s="32">
        <f t="shared" ref="C62:H62" si="12">SUM(C63:C69)</f>
        <v>0</v>
      </c>
      <c r="D62" s="32">
        <f t="shared" si="12"/>
        <v>0</v>
      </c>
      <c r="E62" s="32">
        <f t="shared" si="12"/>
        <v>0</v>
      </c>
      <c r="F62" s="32">
        <f t="shared" si="12"/>
        <v>0</v>
      </c>
      <c r="G62" s="32">
        <f t="shared" si="12"/>
        <v>0</v>
      </c>
      <c r="H62" s="32">
        <f t="shared" si="12"/>
        <v>0</v>
      </c>
    </row>
    <row r="63" spans="1:8" s="26" customFormat="1" ht="15" customHeight="1" x14ac:dyDescent="0.15">
      <c r="A63" s="27">
        <v>7100</v>
      </c>
      <c r="B63" s="28" t="s">
        <v>67</v>
      </c>
      <c r="C63" s="33"/>
      <c r="D63" s="33"/>
      <c r="E63" s="29">
        <f t="shared" si="1"/>
        <v>0</v>
      </c>
      <c r="F63" s="33"/>
      <c r="G63" s="33"/>
      <c r="H63" s="29">
        <f t="shared" ref="H63:H69" si="13">+E63-F63</f>
        <v>0</v>
      </c>
    </row>
    <row r="64" spans="1:8" s="26" customFormat="1" ht="15" customHeight="1" x14ac:dyDescent="0.15">
      <c r="A64" s="27">
        <v>7200</v>
      </c>
      <c r="B64" s="28" t="s">
        <v>68</v>
      </c>
      <c r="C64" s="33"/>
      <c r="D64" s="33"/>
      <c r="E64" s="29">
        <f t="shared" si="1"/>
        <v>0</v>
      </c>
      <c r="F64" s="33"/>
      <c r="G64" s="33"/>
      <c r="H64" s="29">
        <f t="shared" si="13"/>
        <v>0</v>
      </c>
    </row>
    <row r="65" spans="1:8" s="26" customFormat="1" ht="15" customHeight="1" x14ac:dyDescent="0.15">
      <c r="A65" s="27">
        <v>7300</v>
      </c>
      <c r="B65" s="28" t="s">
        <v>69</v>
      </c>
      <c r="C65" s="33"/>
      <c r="D65" s="33"/>
      <c r="E65" s="29">
        <f t="shared" si="1"/>
        <v>0</v>
      </c>
      <c r="F65" s="33"/>
      <c r="G65" s="33"/>
      <c r="H65" s="29">
        <f t="shared" si="13"/>
        <v>0</v>
      </c>
    </row>
    <row r="66" spans="1:8" s="26" customFormat="1" ht="15" customHeight="1" x14ac:dyDescent="0.15">
      <c r="A66" s="27">
        <v>7400</v>
      </c>
      <c r="B66" s="28" t="s">
        <v>70</v>
      </c>
      <c r="C66" s="33"/>
      <c r="D66" s="33"/>
      <c r="E66" s="29">
        <f t="shared" si="1"/>
        <v>0</v>
      </c>
      <c r="F66" s="33"/>
      <c r="G66" s="33"/>
      <c r="H66" s="29">
        <f t="shared" si="13"/>
        <v>0</v>
      </c>
    </row>
    <row r="67" spans="1:8" s="26" customFormat="1" ht="15" customHeight="1" x14ac:dyDescent="0.15">
      <c r="A67" s="27">
        <v>7500</v>
      </c>
      <c r="B67" s="28" t="s">
        <v>71</v>
      </c>
      <c r="C67" s="33"/>
      <c r="D67" s="33"/>
      <c r="E67" s="29">
        <f t="shared" si="1"/>
        <v>0</v>
      </c>
      <c r="F67" s="33"/>
      <c r="G67" s="33"/>
      <c r="H67" s="29">
        <f t="shared" si="13"/>
        <v>0</v>
      </c>
    </row>
    <row r="68" spans="1:8" s="26" customFormat="1" ht="15" customHeight="1" x14ac:dyDescent="0.15">
      <c r="A68" s="27">
        <v>7600</v>
      </c>
      <c r="B68" s="28" t="s">
        <v>72</v>
      </c>
      <c r="C68" s="33"/>
      <c r="D68" s="33"/>
      <c r="E68" s="29">
        <f t="shared" si="1"/>
        <v>0</v>
      </c>
      <c r="F68" s="33"/>
      <c r="G68" s="33"/>
      <c r="H68" s="29">
        <f t="shared" si="13"/>
        <v>0</v>
      </c>
    </row>
    <row r="69" spans="1:8" s="26" customFormat="1" ht="15" customHeight="1" x14ac:dyDescent="0.15">
      <c r="A69" s="27">
        <v>7900</v>
      </c>
      <c r="B69" s="28" t="s">
        <v>73</v>
      </c>
      <c r="C69" s="33"/>
      <c r="D69" s="33"/>
      <c r="E69" s="29">
        <f t="shared" si="1"/>
        <v>0</v>
      </c>
      <c r="F69" s="33"/>
      <c r="G69" s="33"/>
      <c r="H69" s="29">
        <f t="shared" si="13"/>
        <v>0</v>
      </c>
    </row>
    <row r="70" spans="1:8" s="26" customFormat="1" ht="15" customHeight="1" x14ac:dyDescent="0.15">
      <c r="A70" s="30">
        <v>8000</v>
      </c>
      <c r="B70" s="31" t="s">
        <v>74</v>
      </c>
      <c r="C70" s="32">
        <f t="shared" ref="C70:H70" si="14">SUM(C71:C73)</f>
        <v>0</v>
      </c>
      <c r="D70" s="32">
        <f t="shared" si="14"/>
        <v>0</v>
      </c>
      <c r="E70" s="32">
        <f t="shared" si="14"/>
        <v>0</v>
      </c>
      <c r="F70" s="32">
        <f t="shared" si="14"/>
        <v>0</v>
      </c>
      <c r="G70" s="32">
        <f t="shared" si="14"/>
        <v>0</v>
      </c>
      <c r="H70" s="32">
        <f t="shared" si="14"/>
        <v>0</v>
      </c>
    </row>
    <row r="71" spans="1:8" s="26" customFormat="1" ht="15" customHeight="1" x14ac:dyDescent="0.15">
      <c r="A71" s="27">
        <v>8100</v>
      </c>
      <c r="B71" s="28" t="s">
        <v>75</v>
      </c>
      <c r="C71" s="33"/>
      <c r="D71" s="33"/>
      <c r="E71" s="29">
        <f t="shared" si="1"/>
        <v>0</v>
      </c>
      <c r="F71" s="33"/>
      <c r="G71" s="33"/>
      <c r="H71" s="29">
        <f>+E71-F71</f>
        <v>0</v>
      </c>
    </row>
    <row r="72" spans="1:8" s="26" customFormat="1" ht="15" customHeight="1" x14ac:dyDescent="0.15">
      <c r="A72" s="27">
        <v>8300</v>
      </c>
      <c r="B72" s="28" t="s">
        <v>76</v>
      </c>
      <c r="C72" s="33"/>
      <c r="D72" s="33"/>
      <c r="E72" s="29">
        <f t="shared" si="1"/>
        <v>0</v>
      </c>
      <c r="F72" s="33"/>
      <c r="G72" s="33"/>
      <c r="H72" s="29">
        <f>+E72-F72</f>
        <v>0</v>
      </c>
    </row>
    <row r="73" spans="1:8" s="26" customFormat="1" ht="15" customHeight="1" x14ac:dyDescent="0.15">
      <c r="A73" s="27">
        <v>8500</v>
      </c>
      <c r="B73" s="28" t="s">
        <v>77</v>
      </c>
      <c r="C73" s="33"/>
      <c r="D73" s="33"/>
      <c r="E73" s="29">
        <f t="shared" si="1"/>
        <v>0</v>
      </c>
      <c r="F73" s="33"/>
      <c r="G73" s="33"/>
      <c r="H73" s="29">
        <f>+E73-F73</f>
        <v>0</v>
      </c>
    </row>
    <row r="74" spans="1:8" s="26" customFormat="1" ht="15" customHeight="1" x14ac:dyDescent="0.15">
      <c r="A74" s="30">
        <v>9000</v>
      </c>
      <c r="B74" s="31" t="s">
        <v>78</v>
      </c>
      <c r="C74" s="32">
        <f t="shared" ref="C74:H74" si="15">SUM(C75:C81)</f>
        <v>40000000</v>
      </c>
      <c r="D74" s="32">
        <f t="shared" si="15"/>
        <v>16792416.890000001</v>
      </c>
      <c r="E74" s="32">
        <f t="shared" si="15"/>
        <v>56792416.890000001</v>
      </c>
      <c r="F74" s="32">
        <f t="shared" si="15"/>
        <v>55065085.600000001</v>
      </c>
      <c r="G74" s="32">
        <f t="shared" si="15"/>
        <v>55065085.600000001</v>
      </c>
      <c r="H74" s="32">
        <f t="shared" si="15"/>
        <v>1727331.2899999991</v>
      </c>
    </row>
    <row r="75" spans="1:8" s="26" customFormat="1" ht="15" customHeight="1" x14ac:dyDescent="0.15">
      <c r="A75" s="27">
        <v>9100</v>
      </c>
      <c r="B75" s="28" t="s">
        <v>79</v>
      </c>
      <c r="C75" s="33"/>
      <c r="D75" s="33"/>
      <c r="E75" s="29">
        <f t="shared" si="1"/>
        <v>0</v>
      </c>
      <c r="F75" s="33"/>
      <c r="G75" s="33"/>
      <c r="H75" s="29">
        <f t="shared" ref="H75:H80" si="16">+E75-F75</f>
        <v>0</v>
      </c>
    </row>
    <row r="76" spans="1:8" s="26" customFormat="1" ht="15" customHeight="1" x14ac:dyDescent="0.15">
      <c r="A76" s="27">
        <v>9200</v>
      </c>
      <c r="B76" s="28" t="s">
        <v>80</v>
      </c>
      <c r="C76" s="33"/>
      <c r="D76" s="33"/>
      <c r="E76" s="29">
        <f t="shared" ref="E76:E81" si="17">+C76+D76</f>
        <v>0</v>
      </c>
      <c r="F76" s="33"/>
      <c r="G76" s="33"/>
      <c r="H76" s="29">
        <f t="shared" si="16"/>
        <v>0</v>
      </c>
    </row>
    <row r="77" spans="1:8" s="26" customFormat="1" ht="15" customHeight="1" x14ac:dyDescent="0.15">
      <c r="A77" s="27">
        <v>9300</v>
      </c>
      <c r="B77" s="28" t="s">
        <v>81</v>
      </c>
      <c r="C77" s="33"/>
      <c r="D77" s="33"/>
      <c r="E77" s="29">
        <f t="shared" si="17"/>
        <v>0</v>
      </c>
      <c r="F77" s="33"/>
      <c r="G77" s="33"/>
      <c r="H77" s="29">
        <f t="shared" si="16"/>
        <v>0</v>
      </c>
    </row>
    <row r="78" spans="1:8" s="26" customFormat="1" ht="15" customHeight="1" x14ac:dyDescent="0.15">
      <c r="A78" s="27">
        <v>9400</v>
      </c>
      <c r="B78" s="28" t="s">
        <v>82</v>
      </c>
      <c r="C78" s="33"/>
      <c r="D78" s="33"/>
      <c r="E78" s="29">
        <f t="shared" si="17"/>
        <v>0</v>
      </c>
      <c r="F78" s="33"/>
      <c r="G78" s="33"/>
      <c r="H78" s="29">
        <f t="shared" si="16"/>
        <v>0</v>
      </c>
    </row>
    <row r="79" spans="1:8" s="26" customFormat="1" ht="15" customHeight="1" x14ac:dyDescent="0.15">
      <c r="A79" s="27">
        <v>9500</v>
      </c>
      <c r="B79" s="28" t="s">
        <v>83</v>
      </c>
      <c r="C79" s="33"/>
      <c r="D79" s="33"/>
      <c r="E79" s="29">
        <f t="shared" si="17"/>
        <v>0</v>
      </c>
      <c r="F79" s="33"/>
      <c r="G79" s="33"/>
      <c r="H79" s="29">
        <f t="shared" si="16"/>
        <v>0</v>
      </c>
    </row>
    <row r="80" spans="1:8" s="26" customFormat="1" ht="15" customHeight="1" x14ac:dyDescent="0.15">
      <c r="A80" s="27">
        <v>9600</v>
      </c>
      <c r="B80" s="28" t="s">
        <v>84</v>
      </c>
      <c r="C80" s="33"/>
      <c r="D80" s="33"/>
      <c r="E80" s="29">
        <f t="shared" si="17"/>
        <v>0</v>
      </c>
      <c r="F80" s="33"/>
      <c r="G80" s="33"/>
      <c r="H80" s="29">
        <f t="shared" si="16"/>
        <v>0</v>
      </c>
    </row>
    <row r="81" spans="1:8" s="26" customFormat="1" ht="15" customHeight="1" x14ac:dyDescent="0.15">
      <c r="A81" s="27">
        <v>9900</v>
      </c>
      <c r="B81" s="28" t="s">
        <v>85</v>
      </c>
      <c r="C81" s="33">
        <v>40000000</v>
      </c>
      <c r="D81" s="33">
        <v>16792416.890000001</v>
      </c>
      <c r="E81" s="29">
        <f t="shared" si="17"/>
        <v>56792416.890000001</v>
      </c>
      <c r="F81" s="33">
        <v>55065085.600000001</v>
      </c>
      <c r="G81" s="33">
        <v>55065085.600000001</v>
      </c>
      <c r="H81" s="29">
        <f>+E81-F81</f>
        <v>1727331.2899999991</v>
      </c>
    </row>
    <row r="82" spans="1:8" s="26" customFormat="1" ht="15" customHeight="1" x14ac:dyDescent="0.15">
      <c r="A82" s="34" t="s">
        <v>86</v>
      </c>
      <c r="B82" s="34"/>
      <c r="C82" s="32">
        <f t="shared" ref="C82:G82" si="18">+C10+C18+C28+C38+C48+C58+C62+C70+C74</f>
        <v>463332116.96000004</v>
      </c>
      <c r="D82" s="32">
        <f>+D10+D18+D28+D38+D48+D58+D62+D70+D74</f>
        <v>58490216.810000002</v>
      </c>
      <c r="E82" s="32">
        <f t="shared" si="18"/>
        <v>521822333.77000004</v>
      </c>
      <c r="F82" s="32">
        <f t="shared" si="18"/>
        <v>500291884.50999999</v>
      </c>
      <c r="G82" s="32">
        <f t="shared" si="18"/>
        <v>432076542.36000007</v>
      </c>
      <c r="H82" s="32">
        <f>+H10+H18+H28+H38+H48+H58+H62+H70+H74</f>
        <v>21530449.260000005</v>
      </c>
    </row>
    <row r="90" spans="1:8" ht="12.75" customHeight="1" x14ac:dyDescent="0.15">
      <c r="A90" s="35"/>
      <c r="B90" s="35"/>
      <c r="C90" s="35"/>
      <c r="D90" s="35"/>
      <c r="E90" s="35"/>
      <c r="F90" s="35"/>
      <c r="G90" s="35"/>
      <c r="H90" s="35"/>
    </row>
    <row r="102" spans="3:8" s="5" customFormat="1" ht="12.75" customHeight="1" x14ac:dyDescent="0.15">
      <c r="C102" s="6"/>
      <c r="D102" s="6"/>
      <c r="E102" s="6"/>
      <c r="F102" s="6"/>
      <c r="G102" s="6"/>
      <c r="H102" s="6"/>
    </row>
    <row r="103" spans="3:8" s="5" customFormat="1" ht="12.75" customHeight="1" x14ac:dyDescent="0.15">
      <c r="C103" s="6"/>
      <c r="D103" s="6"/>
      <c r="E103" s="6"/>
      <c r="F103" s="6"/>
      <c r="G103" s="6"/>
      <c r="H103" s="6"/>
    </row>
    <row r="104" spans="3:8" s="5" customFormat="1" ht="12.75" customHeight="1" x14ac:dyDescent="0.15">
      <c r="C104" s="6"/>
      <c r="D104" s="6"/>
      <c r="E104" s="6"/>
      <c r="F104" s="6"/>
      <c r="G104" s="6"/>
      <c r="H104" s="6"/>
    </row>
  </sheetData>
  <mergeCells count="9">
    <mergeCell ref="A82:B82"/>
    <mergeCell ref="A90:H90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17" right="0.6" top="0.6692913385826772" bottom="0.51181102362204722" header="0.39" footer="0.31496062992125984"/>
  <pageSetup scale="75" fitToHeight="0" orientation="landscape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9.1</vt:lpstr>
      <vt:lpstr>'9.1'!Área_de_impresión</vt:lpstr>
      <vt:lpstr>'9.1'!Títulos_a_imprimir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2025-02-01T22:23:41Z</dcterms:created>
  <dcterms:modified xsi:type="dcterms:W3CDTF">2025-02-01T22:28:40Z</dcterms:modified>
</cp:coreProperties>
</file>