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13_ncr:1_{F13602CC-5F2B-F94F-95AA-B147788B6DEA}" xr6:coauthVersionLast="47" xr6:coauthVersionMax="47" xr10:uidLastSave="{00000000-0000-0000-0000-000000000000}"/>
  <bookViews>
    <workbookView xWindow="7800" yWindow="1100" windowWidth="27640" windowHeight="16940" xr2:uid="{A8A218BD-184E-9440-A264-DC1C9EA61C8B}"/>
  </bookViews>
  <sheets>
    <sheet name="1" sheetId="1" r:id="rId1"/>
  </sheets>
  <externalReferences>
    <externalReference r:id="rId2"/>
  </externalReferences>
  <definedNames>
    <definedName name="ANEXO">#REF!</definedName>
    <definedName name="_xlnm.Print_Titles" localSheetId="0">'1'!$1:$5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" i="1" l="1"/>
  <c r="C64" i="1"/>
  <c r="E58" i="1"/>
  <c r="C58" i="1"/>
  <c r="E51" i="1"/>
  <c r="C51" i="1"/>
  <c r="E46" i="1"/>
  <c r="C46" i="1"/>
  <c r="E35" i="1"/>
  <c r="C35" i="1"/>
  <c r="E30" i="1"/>
  <c r="E67" i="1" s="1"/>
  <c r="C30" i="1"/>
  <c r="C67" i="1" s="1"/>
  <c r="E20" i="1"/>
  <c r="C20" i="1"/>
  <c r="E16" i="1"/>
  <c r="C16" i="1"/>
  <c r="E7" i="1"/>
  <c r="E27" i="1" s="1"/>
  <c r="C7" i="1"/>
  <c r="C27" i="1" s="1"/>
  <c r="C70" i="1" l="1"/>
  <c r="E70" i="1"/>
</calcChain>
</file>

<file path=xl/sharedStrings.xml><?xml version="1.0" encoding="utf-8"?>
<sst xmlns="http://schemas.openxmlformats.org/spreadsheetml/2006/main" count="98" uniqueCount="98">
  <si>
    <t>COMISION  MUNICIPAL DE AGUA POTABLE  Y  ALCANTARILLADO DEL MUNICIPIO DE  VICTORIA, TAMAULIPAS</t>
  </si>
  <si>
    <t>Estado de Actividades</t>
  </si>
  <si>
    <t>Del 01 de Enero Al 31 de Diciembre del 2024</t>
  </si>
  <si>
    <t>(Cifras en Pesos)</t>
  </si>
  <si>
    <t>2024</t>
  </si>
  <si>
    <t>2023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</si>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</sst>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8"/>
      <name val="Montserrat"/>
    </font>
    <font>
      <sz val="8"/>
      <name val="Montserrat"/>
    </font>
    <font>
      <b/>
      <sz val="10"/>
      <name val="Montserrat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64" fontId="5" fillId="0" borderId="0" xfId="1" applyNumberFormat="1" applyFont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6" fillId="0" borderId="0" xfId="1" applyFont="1"/>
    <xf numFmtId="0" fontId="7" fillId="0" borderId="0" xfId="1" applyFont="1"/>
    <xf numFmtId="164" fontId="7" fillId="0" borderId="0" xfId="2" applyNumberFormat="1" applyFont="1"/>
    <xf numFmtId="43" fontId="7" fillId="0" borderId="0" xfId="2" applyFont="1" applyBorder="1"/>
    <xf numFmtId="0" fontId="8" fillId="0" borderId="0" xfId="0" applyFont="1" applyAlignment="1">
      <alignment horizontal="left" vertical="center"/>
    </xf>
    <xf numFmtId="164" fontId="7" fillId="0" borderId="1" xfId="2" applyNumberFormat="1" applyFont="1" applyBorder="1"/>
    <xf numFmtId="43" fontId="7" fillId="0" borderId="0" xfId="2" applyFont="1"/>
    <xf numFmtId="0" fontId="9" fillId="0" borderId="0" xfId="0" applyFont="1" applyAlignment="1">
      <alignment horizontal="left" vertical="center"/>
    </xf>
    <xf numFmtId="164" fontId="1" fillId="0" borderId="0" xfId="2" applyNumberFormat="1" applyFont="1"/>
    <xf numFmtId="43" fontId="1" fillId="0" borderId="0" xfId="2" applyFont="1" applyBorder="1"/>
    <xf numFmtId="0" fontId="1" fillId="0" borderId="0" xfId="1" applyAlignment="1">
      <alignment vertical="top" wrapText="1"/>
    </xf>
    <xf numFmtId="0" fontId="11" fillId="0" borderId="0" xfId="1" applyFont="1"/>
    <xf numFmtId="0" fontId="7" fillId="0" borderId="0" xfId="1" applyFont="1" applyAlignment="1">
      <alignment vertical="center" wrapText="1"/>
    </xf>
    <xf numFmtId="164" fontId="7" fillId="0" borderId="1" xfId="2" applyNumberFormat="1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wrapText="1"/>
    </xf>
    <xf numFmtId="164" fontId="1" fillId="0" borderId="1" xfId="2" applyNumberFormat="1" applyFont="1" applyBorder="1"/>
    <xf numFmtId="0" fontId="12" fillId="2" borderId="0" xfId="1" applyFont="1" applyFill="1" applyAlignment="1">
      <alignment horizontal="center"/>
    </xf>
    <xf numFmtId="164" fontId="7" fillId="2" borderId="1" xfId="2" applyNumberFormat="1" applyFont="1" applyFill="1" applyBorder="1"/>
    <xf numFmtId="43" fontId="7" fillId="2" borderId="0" xfId="2" applyFont="1" applyFill="1" applyBorder="1"/>
    <xf numFmtId="0" fontId="7" fillId="2" borderId="0" xfId="1" applyFont="1" applyFill="1" applyAlignment="1">
      <alignment horizontal="center"/>
    </xf>
    <xf numFmtId="164" fontId="7" fillId="2" borderId="2" xfId="2" applyNumberFormat="1" applyFont="1" applyFill="1" applyBorder="1"/>
  </cellXfs>
  <cellStyles count="3">
    <cellStyle name="Millares 2" xfId="2" xr:uid="{91957107-4EEA-5343-B24B-B6E69E8A4ED6}"/>
    <cellStyle name="Normal" xfId="0" builtinId="0"/>
    <cellStyle name="Normal 2" xfId="1" xr:uid="{FA505CCF-97F8-CC47-9948-AD0FC2E15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323850</xdr:rowOff>
    </xdr:from>
    <xdr:to>
      <xdr:col>1</xdr:col>
      <xdr:colOff>1219200</xdr:colOff>
      <xdr:row>3</xdr:row>
      <xdr:rowOff>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036A89-64D0-AE4E-9F69-2D80D36A0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23850"/>
          <a:ext cx="1543050" cy="4513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447675</xdr:colOff>
      <xdr:row>0</xdr:row>
      <xdr:rowOff>361952</xdr:rowOff>
    </xdr:from>
    <xdr:to>
      <xdr:col>4</xdr:col>
      <xdr:colOff>841438</xdr:colOff>
      <xdr:row>3</xdr:row>
      <xdr:rowOff>38600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C3B269-1B0F-D54D-9F3E-0BE21005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361952"/>
          <a:ext cx="1651063" cy="45134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2124-9381-1C45-BACE-4C54E79E49E0}">
  <sheetPr>
    <tabColor theme="4" tint="0.59999389629810485"/>
  </sheetPr>
  <dimension ref="A1:E70"/>
  <sheetViews>
    <sheetView tabSelected="1" zoomScaleNormal="100" workbookViewId="0">
      <selection activeCell="B79" sqref="B79"/>
    </sheetView>
  </sheetViews>
  <sheetFormatPr baseColWidth="10" defaultColWidth="11.5" defaultRowHeight="13" x14ac:dyDescent="0.15"/>
  <cols>
    <col min="1" max="1" width="4.5" style="20" bestFit="1" customWidth="1"/>
    <col min="2" max="2" width="69" style="2" customWidth="1"/>
    <col min="3" max="3" width="14.83203125" style="17" bestFit="1" customWidth="1"/>
    <col min="4" max="4" width="1.6640625" style="18" customWidth="1"/>
    <col min="5" max="5" width="14.83203125" style="17" bestFit="1" customWidth="1"/>
    <col min="6" max="16384" width="11.5" style="2"/>
  </cols>
  <sheetData>
    <row r="1" spans="1:5" ht="31.5" customHeight="1" x14ac:dyDescent="0.15">
      <c r="A1" s="1" t="s">
        <v>0</v>
      </c>
      <c r="B1" s="1"/>
      <c r="C1" s="1"/>
      <c r="D1" s="1"/>
      <c r="E1" s="1"/>
    </row>
    <row r="2" spans="1:5" ht="15" x14ac:dyDescent="0.2">
      <c r="A2" s="3" t="s">
        <v>1</v>
      </c>
      <c r="B2" s="3"/>
      <c r="C2" s="3"/>
      <c r="D2" s="3"/>
      <c r="E2" s="3"/>
    </row>
    <row r="3" spans="1:5" ht="15" x14ac:dyDescent="0.2">
      <c r="A3" s="3" t="s">
        <v>2</v>
      </c>
      <c r="B3" s="3"/>
      <c r="C3" s="3"/>
      <c r="D3" s="3"/>
      <c r="E3" s="3"/>
    </row>
    <row r="4" spans="1:5" ht="15" customHeight="1" x14ac:dyDescent="0.2">
      <c r="A4" s="4" t="s">
        <v>3</v>
      </c>
      <c r="B4" s="3"/>
      <c r="C4" s="3"/>
      <c r="D4" s="3"/>
      <c r="E4" s="3"/>
    </row>
    <row r="5" spans="1:5" ht="14" x14ac:dyDescent="0.2">
      <c r="A5" s="5"/>
      <c r="B5" s="6"/>
      <c r="C5" s="7" t="s">
        <v>4</v>
      </c>
      <c r="D5" s="8"/>
      <c r="E5" s="7" t="s">
        <v>5</v>
      </c>
    </row>
    <row r="6" spans="1:5" s="10" customFormat="1" x14ac:dyDescent="0.15">
      <c r="A6" s="9">
        <v>4</v>
      </c>
      <c r="B6" s="10" t="s">
        <v>6</v>
      </c>
      <c r="C6" s="11"/>
      <c r="D6" s="12"/>
      <c r="E6" s="11"/>
    </row>
    <row r="7" spans="1:5" s="10" customFormat="1" x14ac:dyDescent="0.15">
      <c r="A7" s="13">
        <v>4.0999999999999996</v>
      </c>
      <c r="B7" s="10" t="s">
        <v>7</v>
      </c>
      <c r="C7" s="14">
        <f>SUM(C8:C14)</f>
        <v>589619651.38</v>
      </c>
      <c r="D7" s="15"/>
      <c r="E7" s="14">
        <f>SUM(E8:E14)</f>
        <v>608424129.46000004</v>
      </c>
    </row>
    <row r="8" spans="1:5" x14ac:dyDescent="0.15">
      <c r="A8" s="16" t="s">
        <v>8</v>
      </c>
      <c r="B8" s="2" t="s">
        <v>9</v>
      </c>
      <c r="C8" s="11"/>
      <c r="D8" s="12"/>
      <c r="E8" s="11"/>
    </row>
    <row r="9" spans="1:5" x14ac:dyDescent="0.15">
      <c r="A9" s="16" t="s">
        <v>10</v>
      </c>
      <c r="B9" s="2" t="s">
        <v>11</v>
      </c>
    </row>
    <row r="10" spans="1:5" x14ac:dyDescent="0.15">
      <c r="A10" s="16" t="s">
        <v>12</v>
      </c>
      <c r="B10" s="2" t="s">
        <v>13</v>
      </c>
    </row>
    <row r="11" spans="1:5" x14ac:dyDescent="0.15">
      <c r="A11" s="16" t="s">
        <v>14</v>
      </c>
      <c r="B11" s="2" t="s">
        <v>15</v>
      </c>
    </row>
    <row r="12" spans="1:5" x14ac:dyDescent="0.15">
      <c r="A12" s="16" t="s">
        <v>16</v>
      </c>
      <c r="B12" s="2" t="s">
        <v>17</v>
      </c>
      <c r="C12" s="17">
        <v>168397.84</v>
      </c>
      <c r="E12" s="17">
        <v>199347.47</v>
      </c>
    </row>
    <row r="13" spans="1:5" x14ac:dyDescent="0.15">
      <c r="A13" s="16" t="s">
        <v>18</v>
      </c>
      <c r="B13" s="2" t="s">
        <v>19</v>
      </c>
    </row>
    <row r="14" spans="1:5" ht="14" x14ac:dyDescent="0.15">
      <c r="A14" s="16" t="s">
        <v>20</v>
      </c>
      <c r="B14" s="19" t="s">
        <v>21</v>
      </c>
      <c r="C14" s="17">
        <v>589451253.53999996</v>
      </c>
      <c r="E14" s="17">
        <v>608224781.99000001</v>
      </c>
    </row>
    <row r="15" spans="1:5" x14ac:dyDescent="0.15">
      <c r="B15" s="10"/>
    </row>
    <row r="16" spans="1:5" s="24" customFormat="1" ht="42" x14ac:dyDescent="0.2">
      <c r="A16" s="13">
        <v>4.2</v>
      </c>
      <c r="B16" s="21" t="s">
        <v>22</v>
      </c>
      <c r="C16" s="22">
        <f>SUM(C17:C18)</f>
        <v>37512113.149999999</v>
      </c>
      <c r="D16" s="23"/>
      <c r="E16" s="22">
        <f>SUM(E17:E18)</f>
        <v>111839132.06999999</v>
      </c>
    </row>
    <row r="17" spans="1:5" s="10" customFormat="1" ht="28" x14ac:dyDescent="0.15">
      <c r="A17" s="16" t="s">
        <v>23</v>
      </c>
      <c r="B17" s="25" t="s">
        <v>24</v>
      </c>
      <c r="C17" s="17">
        <v>37512113.149999999</v>
      </c>
      <c r="D17" s="12"/>
      <c r="E17" s="11"/>
    </row>
    <row r="18" spans="1:5" ht="14" x14ac:dyDescent="0.15">
      <c r="A18" s="16" t="s">
        <v>25</v>
      </c>
      <c r="B18" s="25" t="s">
        <v>26</v>
      </c>
      <c r="C18" s="11">
        <v>0</v>
      </c>
      <c r="D18" s="12"/>
      <c r="E18" s="17">
        <v>111839132.06999999</v>
      </c>
    </row>
    <row r="20" spans="1:5" x14ac:dyDescent="0.15">
      <c r="A20" s="13">
        <v>4.3</v>
      </c>
      <c r="B20" s="10" t="s">
        <v>27</v>
      </c>
      <c r="C20" s="26">
        <f>SUM(C21:C25)</f>
        <v>91360.9</v>
      </c>
      <c r="D20" s="12"/>
      <c r="E20" s="26">
        <f>SUM(E21:E25)</f>
        <v>0</v>
      </c>
    </row>
    <row r="21" spans="1:5" x14ac:dyDescent="0.15">
      <c r="A21" s="16" t="s">
        <v>28</v>
      </c>
      <c r="B21" s="2" t="s">
        <v>29</v>
      </c>
      <c r="C21" s="11"/>
      <c r="D21" s="12"/>
      <c r="E21" s="11"/>
    </row>
    <row r="22" spans="1:5" x14ac:dyDescent="0.15">
      <c r="A22" s="16" t="s">
        <v>30</v>
      </c>
      <c r="B22" s="2" t="s">
        <v>31</v>
      </c>
    </row>
    <row r="23" spans="1:5" ht="14" x14ac:dyDescent="0.15">
      <c r="A23" s="16" t="s">
        <v>32</v>
      </c>
      <c r="B23" s="25" t="s">
        <v>33</v>
      </c>
    </row>
    <row r="24" spans="1:5" ht="14" x14ac:dyDescent="0.15">
      <c r="A24" s="16" t="s">
        <v>34</v>
      </c>
      <c r="B24" s="25" t="s">
        <v>35</v>
      </c>
    </row>
    <row r="25" spans="1:5" x14ac:dyDescent="0.15">
      <c r="A25" s="16" t="s">
        <v>36</v>
      </c>
      <c r="B25" s="2" t="s">
        <v>37</v>
      </c>
      <c r="C25" s="17">
        <v>91360.9</v>
      </c>
    </row>
    <row r="26" spans="1:5" x14ac:dyDescent="0.15">
      <c r="B26" s="10"/>
    </row>
    <row r="27" spans="1:5" s="10" customFormat="1" x14ac:dyDescent="0.15">
      <c r="A27" s="9"/>
      <c r="B27" s="27" t="s">
        <v>38</v>
      </c>
      <c r="C27" s="28">
        <f>C7+C16+C20</f>
        <v>627223125.42999995</v>
      </c>
      <c r="D27" s="29"/>
      <c r="E27" s="28">
        <f>E7+E16+E20</f>
        <v>720263261.52999997</v>
      </c>
    </row>
    <row r="29" spans="1:5" s="10" customFormat="1" x14ac:dyDescent="0.15">
      <c r="A29" s="9">
        <v>5</v>
      </c>
      <c r="B29" s="10" t="s">
        <v>39</v>
      </c>
      <c r="C29" s="11"/>
      <c r="D29" s="12"/>
      <c r="E29" s="11"/>
    </row>
    <row r="30" spans="1:5" s="10" customFormat="1" x14ac:dyDescent="0.15">
      <c r="A30" s="13">
        <v>5.0999999999999996</v>
      </c>
      <c r="B30" s="10" t="s">
        <v>40</v>
      </c>
      <c r="C30" s="14">
        <f>SUM(C31:C33)</f>
        <v>441413894.77999997</v>
      </c>
      <c r="D30" s="12"/>
      <c r="E30" s="14">
        <f>SUM(E31:E33)</f>
        <v>409243309.97000003</v>
      </c>
    </row>
    <row r="31" spans="1:5" x14ac:dyDescent="0.15">
      <c r="A31" s="16" t="s">
        <v>41</v>
      </c>
      <c r="B31" s="2" t="s">
        <v>42</v>
      </c>
      <c r="C31" s="17">
        <v>224704389.16999999</v>
      </c>
      <c r="E31" s="17">
        <v>203413553.80000001</v>
      </c>
    </row>
    <row r="32" spans="1:5" ht="13.5" customHeight="1" x14ac:dyDescent="0.15">
      <c r="A32" s="16" t="s">
        <v>43</v>
      </c>
      <c r="B32" s="2" t="s">
        <v>44</v>
      </c>
      <c r="C32" s="17">
        <v>34707080.57</v>
      </c>
      <c r="E32" s="17">
        <v>31751114.57</v>
      </c>
    </row>
    <row r="33" spans="1:5" x14ac:dyDescent="0.15">
      <c r="A33" s="16" t="s">
        <v>45</v>
      </c>
      <c r="B33" s="2" t="s">
        <v>46</v>
      </c>
      <c r="C33" s="17">
        <v>182002425.03999999</v>
      </c>
      <c r="E33" s="17">
        <v>174078641.59999999</v>
      </c>
    </row>
    <row r="35" spans="1:5" s="10" customFormat="1" x14ac:dyDescent="0.15">
      <c r="A35" s="13">
        <v>5.2</v>
      </c>
      <c r="B35" s="10" t="s">
        <v>47</v>
      </c>
      <c r="C35" s="14">
        <f>SUM(C36:C44)</f>
        <v>0</v>
      </c>
      <c r="D35" s="12"/>
      <c r="E35" s="14">
        <f>SUM(E36:E44)</f>
        <v>0</v>
      </c>
    </row>
    <row r="36" spans="1:5" s="10" customFormat="1" x14ac:dyDescent="0.15">
      <c r="A36" s="16" t="s">
        <v>48</v>
      </c>
      <c r="B36" s="2" t="s">
        <v>49</v>
      </c>
      <c r="C36" s="11"/>
      <c r="D36" s="12"/>
      <c r="E36" s="11"/>
    </row>
    <row r="37" spans="1:5" s="10" customFormat="1" x14ac:dyDescent="0.15">
      <c r="A37" s="16" t="s">
        <v>50</v>
      </c>
      <c r="B37" s="2" t="s">
        <v>51</v>
      </c>
      <c r="C37" s="11"/>
      <c r="D37" s="12"/>
      <c r="E37" s="11"/>
    </row>
    <row r="38" spans="1:5" x14ac:dyDescent="0.15">
      <c r="A38" s="16" t="s">
        <v>52</v>
      </c>
      <c r="B38" s="2" t="s">
        <v>53</v>
      </c>
    </row>
    <row r="39" spans="1:5" x14ac:dyDescent="0.15">
      <c r="A39" s="16" t="s">
        <v>54</v>
      </c>
      <c r="B39" s="2" t="s">
        <v>55</v>
      </c>
    </row>
    <row r="40" spans="1:5" x14ac:dyDescent="0.15">
      <c r="A40" s="16" t="s">
        <v>56</v>
      </c>
      <c r="B40" s="2" t="s">
        <v>57</v>
      </c>
    </row>
    <row r="41" spans="1:5" x14ac:dyDescent="0.15">
      <c r="A41" s="16" t="s">
        <v>58</v>
      </c>
      <c r="B41" s="2" t="s">
        <v>59</v>
      </c>
    </row>
    <row r="42" spans="1:5" x14ac:dyDescent="0.15">
      <c r="A42" s="16" t="s">
        <v>60</v>
      </c>
      <c r="B42" s="2" t="s">
        <v>61</v>
      </c>
    </row>
    <row r="43" spans="1:5" x14ac:dyDescent="0.15">
      <c r="A43" s="16" t="s">
        <v>62</v>
      </c>
      <c r="B43" s="2" t="s">
        <v>63</v>
      </c>
    </row>
    <row r="44" spans="1:5" x14ac:dyDescent="0.15">
      <c r="A44" s="16" t="s">
        <v>64</v>
      </c>
      <c r="B44" s="2" t="s">
        <v>65</v>
      </c>
    </row>
    <row r="46" spans="1:5" x14ac:dyDescent="0.15">
      <c r="A46" s="13">
        <v>5.3</v>
      </c>
      <c r="B46" s="10" t="s">
        <v>66</v>
      </c>
      <c r="C46" s="14">
        <f>SUM(C47:C49)</f>
        <v>0</v>
      </c>
      <c r="D46" s="12"/>
      <c r="E46" s="14">
        <f>SUM(E47:E49)</f>
        <v>0</v>
      </c>
    </row>
    <row r="47" spans="1:5" ht="16.5" customHeight="1" x14ac:dyDescent="0.15">
      <c r="A47" s="16" t="s">
        <v>67</v>
      </c>
      <c r="B47" s="2" t="s">
        <v>68</v>
      </c>
    </row>
    <row r="48" spans="1:5" x14ac:dyDescent="0.15">
      <c r="A48" s="16" t="s">
        <v>69</v>
      </c>
      <c r="B48" s="2" t="s">
        <v>70</v>
      </c>
    </row>
    <row r="49" spans="1:5" x14ac:dyDescent="0.15">
      <c r="A49" s="16" t="s">
        <v>71</v>
      </c>
      <c r="B49" s="2" t="s">
        <v>72</v>
      </c>
    </row>
    <row r="51" spans="1:5" s="10" customFormat="1" x14ac:dyDescent="0.15">
      <c r="A51" s="13">
        <v>5.4</v>
      </c>
      <c r="B51" s="10" t="s">
        <v>73</v>
      </c>
      <c r="C51" s="14">
        <f>SUM(C52:C56)</f>
        <v>0</v>
      </c>
      <c r="D51" s="12"/>
      <c r="E51" s="14">
        <f>SUM(E52:E56)</f>
        <v>0</v>
      </c>
    </row>
    <row r="52" spans="1:5" s="10" customFormat="1" x14ac:dyDescent="0.15">
      <c r="A52" s="16" t="s">
        <v>74</v>
      </c>
      <c r="B52" s="2" t="s">
        <v>75</v>
      </c>
      <c r="C52" s="11"/>
      <c r="D52" s="12"/>
      <c r="E52" s="11"/>
    </row>
    <row r="53" spans="1:5" s="10" customFormat="1" x14ac:dyDescent="0.15">
      <c r="A53" s="16" t="s">
        <v>76</v>
      </c>
      <c r="B53" s="2" t="s">
        <v>77</v>
      </c>
      <c r="C53" s="11"/>
      <c r="D53" s="12"/>
      <c r="E53" s="11"/>
    </row>
    <row r="54" spans="1:5" s="10" customFormat="1" x14ac:dyDescent="0.15">
      <c r="A54" s="16" t="s">
        <v>78</v>
      </c>
      <c r="B54" s="2" t="s">
        <v>79</v>
      </c>
      <c r="C54" s="11"/>
      <c r="D54" s="12"/>
      <c r="E54" s="11"/>
    </row>
    <row r="55" spans="1:5" s="10" customFormat="1" x14ac:dyDescent="0.15">
      <c r="A55" s="16" t="s">
        <v>80</v>
      </c>
      <c r="B55" s="2" t="s">
        <v>81</v>
      </c>
      <c r="C55" s="11"/>
      <c r="D55" s="12"/>
      <c r="E55" s="11"/>
    </row>
    <row r="56" spans="1:5" s="10" customFormat="1" x14ac:dyDescent="0.15">
      <c r="A56" s="16" t="s">
        <v>82</v>
      </c>
      <c r="B56" s="2" t="s">
        <v>83</v>
      </c>
      <c r="C56" s="11"/>
      <c r="D56" s="12"/>
      <c r="E56" s="11"/>
    </row>
    <row r="58" spans="1:5" x14ac:dyDescent="0.15">
      <c r="A58" s="13">
        <v>5.5</v>
      </c>
      <c r="B58" s="10" t="s">
        <v>84</v>
      </c>
      <c r="C58" s="26">
        <f>SUM(C59:C62)</f>
        <v>64744952.530000001</v>
      </c>
      <c r="E58" s="26">
        <f>SUM(E59:E62)</f>
        <v>156490997.47</v>
      </c>
    </row>
    <row r="59" spans="1:5" ht="14" x14ac:dyDescent="0.15">
      <c r="A59" s="16" t="s">
        <v>85</v>
      </c>
      <c r="B59" s="25" t="s">
        <v>86</v>
      </c>
      <c r="C59" s="17">
        <v>43859391.5</v>
      </c>
      <c r="E59" s="17">
        <v>85233162.980000004</v>
      </c>
    </row>
    <row r="60" spans="1:5" ht="14" x14ac:dyDescent="0.15">
      <c r="A60" s="16" t="s">
        <v>87</v>
      </c>
      <c r="B60" s="25" t="s">
        <v>88</v>
      </c>
    </row>
    <row r="61" spans="1:5" ht="14" x14ac:dyDescent="0.15">
      <c r="A61" s="16" t="s">
        <v>89</v>
      </c>
      <c r="B61" s="25" t="s">
        <v>90</v>
      </c>
    </row>
    <row r="62" spans="1:5" x14ac:dyDescent="0.15">
      <c r="A62" s="16" t="s">
        <v>91</v>
      </c>
      <c r="B62" s="2" t="s">
        <v>92</v>
      </c>
      <c r="C62" s="17">
        <v>20885561.030000001</v>
      </c>
      <c r="E62" s="17">
        <v>71257834.489999995</v>
      </c>
    </row>
    <row r="64" spans="1:5" x14ac:dyDescent="0.15">
      <c r="A64" s="13">
        <v>5.6</v>
      </c>
      <c r="B64" s="10" t="s">
        <v>93</v>
      </c>
      <c r="C64" s="14">
        <f>SUM(C65)</f>
        <v>0</v>
      </c>
      <c r="D64" s="12"/>
      <c r="E64" s="14">
        <f>SUM(E65)</f>
        <v>654456</v>
      </c>
    </row>
    <row r="65" spans="1:5" x14ac:dyDescent="0.15">
      <c r="A65" s="16" t="s">
        <v>94</v>
      </c>
      <c r="B65" s="2" t="s">
        <v>95</v>
      </c>
      <c r="C65" s="17">
        <v>0</v>
      </c>
      <c r="E65" s="17">
        <v>654456</v>
      </c>
    </row>
    <row r="67" spans="1:5" s="10" customFormat="1" x14ac:dyDescent="0.15">
      <c r="A67" s="9"/>
      <c r="B67" s="27" t="s">
        <v>96</v>
      </c>
      <c r="C67" s="28">
        <f>C30+C35+C46+C51+C58+C64</f>
        <v>506158847.30999994</v>
      </c>
      <c r="D67" s="29"/>
      <c r="E67" s="28">
        <f>E30+E35+E46+E51+E58+E64</f>
        <v>566388763.44000006</v>
      </c>
    </row>
    <row r="70" spans="1:5" s="10" customFormat="1" ht="14" thickBot="1" x14ac:dyDescent="0.2">
      <c r="A70" s="9"/>
      <c r="B70" s="30" t="s">
        <v>97</v>
      </c>
      <c r="C70" s="31">
        <f>C27-C67</f>
        <v>121064278.12</v>
      </c>
      <c r="D70" s="29"/>
      <c r="E70" s="31">
        <f>E27-E67</f>
        <v>153874498.08999991</v>
      </c>
    </row>
  </sheetData>
  <mergeCells count="4">
    <mergeCell ref="A1:E1"/>
    <mergeCell ref="A2:E2"/>
    <mergeCell ref="A3:E3"/>
    <mergeCell ref="A4:E4"/>
  </mergeCells>
  <printOptions horizontalCentered="1"/>
  <pageMargins left="0.43307086614173229" right="0.47244094488188981" top="0.70866141732283472" bottom="1.6929133858267718" header="0.39370078740157483" footer="1.2204724409448819"/>
  <pageSetup scale="85" orientation="portrait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2025-02-01T21:24:46Z</dcterms:created>
  <dcterms:modified xsi:type="dcterms:W3CDTF">2025-02-01T21:44:51Z</dcterms:modified>
</cp:coreProperties>
</file>