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Users/odinsalazar/Desktop/LEY GENERAL DE CONTABILIDAD GUBERNAMENTAL/2022/4TO TRIM 2022/"/>
    </mc:Choice>
  </mc:AlternateContent>
  <xr:revisionPtr revIDLastSave="0" documentId="13_ncr:1_{43709BD6-E26F-114F-B692-44555AADA1F3}" xr6:coauthVersionLast="47" xr6:coauthVersionMax="47" xr10:uidLastSave="{00000000-0000-0000-0000-000000000000}"/>
  <bookViews>
    <workbookView xWindow="320" yWindow="460" windowWidth="31580" windowHeight="19140" tabRatio="896" xr2:uid="{00000000-000D-0000-FFFF-FFFF00000000}"/>
  </bookViews>
  <sheets>
    <sheet name="7.I.1" sheetId="93" r:id="rId1"/>
    <sheet name="7.I.2" sheetId="38" r:id="rId2"/>
    <sheet name="7.I.3" sheetId="3" r:id="rId3"/>
    <sheet name="7.I.4 " sheetId="84" r:id="rId4"/>
    <sheet name="7.I.5." sheetId="39" r:id="rId5"/>
    <sheet name="7.I.6-7" sheetId="40" r:id="rId6"/>
    <sheet name="7.1.8 " sheetId="85" r:id="rId7"/>
    <sheet name="7.I.9 " sheetId="86" r:id="rId8"/>
    <sheet name="7.I.10 " sheetId="87" r:id="rId9"/>
    <sheet name="7.I.11 " sheetId="88" r:id="rId10"/>
    <sheet name="7.I.12" sheetId="63" r:id="rId11"/>
    <sheet name="7.I.13" sheetId="41" r:id="rId12"/>
    <sheet name="7.I.14" sheetId="42" r:id="rId13"/>
    <sheet name="7.II.1" sheetId="95" r:id="rId14"/>
    <sheet name="7.II.2." sheetId="43" r:id="rId15"/>
    <sheet name="7.II.3." sheetId="44" r:id="rId16"/>
    <sheet name="7.III.1.2." sheetId="96" r:id="rId17"/>
    <sheet name="7.IV.1" sheetId="97" r:id="rId18"/>
    <sheet name="7.IV.2" sheetId="90" r:id="rId19"/>
    <sheet name="7.IV.3" sheetId="98" r:id="rId20"/>
    <sheet name="7.V.1." sheetId="20" r:id="rId21"/>
    <sheet name="7.V.2." sheetId="21" r:id="rId22"/>
    <sheet name="7.GA.1" sheetId="65" r:id="rId23"/>
    <sheet name="7.GA.2" sheetId="66" r:id="rId24"/>
    <sheet name="7.GA.3" sheetId="67" r:id="rId25"/>
    <sheet name="7.GA.4" sheetId="68" r:id="rId26"/>
    <sheet name="7.GA.5" sheetId="69" r:id="rId27"/>
    <sheet name="7.GA.6" sheetId="70" r:id="rId28"/>
    <sheet name="7.GA.7" sheetId="71" r:id="rId29"/>
    <sheet name="7.GA.8.1 " sheetId="91" r:id="rId30"/>
    <sheet name="7.GA.8.2" sheetId="92" r:id="rId31"/>
    <sheet name="7.GA.9." sheetId="74" r:id="rId32"/>
    <sheet name="7.GA.10" sheetId="75" r:id="rId33"/>
    <sheet name="7.GA.11." sheetId="76" r:id="rId34"/>
    <sheet name="7.GA.12" sheetId="77" r:id="rId35"/>
    <sheet name="7.GA.13" sheetId="78" r:id="rId36"/>
    <sheet name="7.GA.14" sheetId="79" r:id="rId37"/>
    <sheet name="7.GA.15" sheetId="99" r:id="rId38"/>
    <sheet name="7.GA.16" sheetId="81" r:id="rId39"/>
  </sheets>
  <externalReferences>
    <externalReference r:id="rId40"/>
  </externalReferences>
  <definedNames>
    <definedName name="_xlnm._FilterDatabase" localSheetId="6" hidden="1">'7.1.8 '!$A$4:$F$1179</definedName>
    <definedName name="_xlnm._FilterDatabase" localSheetId="10" hidden="1">'7.I.12'!$A$5:$I$2441</definedName>
    <definedName name="_xlnm._FilterDatabase" localSheetId="2" hidden="1">'7.I.3'!$A$64:$H$240</definedName>
    <definedName name="_xlnm._FilterDatabase" localSheetId="18" hidden="1">'7.IV.2'!$A$7:$L$7</definedName>
    <definedName name="ANEXO" localSheetId="6">#REF!</definedName>
    <definedName name="ANEXO" localSheetId="37">#REF!</definedName>
    <definedName name="ANEXO" localSheetId="29">#REF!</definedName>
    <definedName name="ANEXO" localSheetId="30">#REF!</definedName>
    <definedName name="ANEXO" localSheetId="8">#REF!</definedName>
    <definedName name="ANEXO" localSheetId="9">#REF!</definedName>
    <definedName name="ANEXO" localSheetId="10">#REF!</definedName>
    <definedName name="ANEXO" localSheetId="3">#REF!</definedName>
    <definedName name="ANEXO" localSheetId="7">#REF!</definedName>
    <definedName name="ANEXO" localSheetId="13">#REF!</definedName>
    <definedName name="ANEXO" localSheetId="16">#REF!</definedName>
    <definedName name="ANEXO" localSheetId="17">#REF!</definedName>
    <definedName name="ANEXO" localSheetId="18">#REF!</definedName>
    <definedName name="ANEXO" localSheetId="19">#REF!</definedName>
    <definedName name="ANEXO">#REF!</definedName>
    <definedName name="_xlnm.Print_Area" localSheetId="6">'7.1.8 '!$A$1:$F$1308</definedName>
    <definedName name="_xlnm.Print_Area" localSheetId="32">'7.GA.10'!$A$1:$N$38</definedName>
    <definedName name="_xlnm.Print_Area" localSheetId="37">'7.GA.15'!$A$1:$J$36</definedName>
    <definedName name="_xlnm.Print_Area" localSheetId="25">'7.GA.4'!$A$1:$J$63</definedName>
    <definedName name="_xlnm.Print_Area" localSheetId="29">'7.GA.8.1 '!$A$1:$J$43</definedName>
    <definedName name="_xlnm.Print_Area" localSheetId="30">'7.GA.8.2'!$A$1:$E$42</definedName>
    <definedName name="_xlnm.Print_Area" localSheetId="0">'7.I.1'!$A$1:$F$51</definedName>
    <definedName name="_xlnm.Print_Area" localSheetId="8">'7.I.10 '!$A$1:$H$44</definedName>
    <definedName name="_xlnm.Print_Area" localSheetId="9">'7.I.11 '!$A$1:$H$45</definedName>
    <definedName name="_xlnm.Print_Area" localSheetId="10">'7.I.12'!$A$1:$I$2444</definedName>
    <definedName name="_xlnm.Print_Area" localSheetId="2">'7.I.3'!$A$1:$H$348</definedName>
    <definedName name="_xlnm.Print_Area" localSheetId="3">'7.I.4 '!$A$1:$J$67</definedName>
    <definedName name="_xlnm.Print_Area" localSheetId="5">'7.I.6-7'!$A$1:$I$34</definedName>
    <definedName name="_xlnm.Print_Area" localSheetId="7">'7.I.9 '!$A$1:$F$23</definedName>
    <definedName name="_xlnm.Print_Area" localSheetId="13">'7.II.1'!$B$1:$E$78</definedName>
    <definedName name="_xlnm.Print_Area" localSheetId="14">'7.II.2.'!$B$1:$H$35</definedName>
    <definedName name="_xlnm.Print_Area" localSheetId="16">'7.III.1.2.'!$A$1:$I$65</definedName>
    <definedName name="_xlnm.Print_Area" localSheetId="17">'7.IV.1'!$A$1:$I$32</definedName>
    <definedName name="_xlnm.Print_Area" localSheetId="18">'7.IV.2'!$A$1:$G$75</definedName>
    <definedName name="_xlnm.Print_Area" localSheetId="19">'7.IV.3'!$A$1:$J$38</definedName>
    <definedName name="_xlnm.Print_Area" localSheetId="20">'7.V.1.'!$A$1:$E$34</definedName>
    <definedName name="moviliario" localSheetId="6">#REF!</definedName>
    <definedName name="moviliario" localSheetId="37">#REF!</definedName>
    <definedName name="moviliario" localSheetId="29">#REF!</definedName>
    <definedName name="moviliario" localSheetId="30">#REF!</definedName>
    <definedName name="moviliario" localSheetId="8">#REF!</definedName>
    <definedName name="moviliario" localSheetId="9">#REF!</definedName>
    <definedName name="moviliario" localSheetId="3">#REF!</definedName>
    <definedName name="moviliario" localSheetId="7">#REF!</definedName>
    <definedName name="moviliario" localSheetId="13">#REF!</definedName>
    <definedName name="moviliario" localSheetId="16">#REF!</definedName>
    <definedName name="moviliario" localSheetId="17">#REF!</definedName>
    <definedName name="moviliario" localSheetId="18">#REF!</definedName>
    <definedName name="moviliario" localSheetId="19">#REF!</definedName>
    <definedName name="moviliario">#REF!</definedName>
    <definedName name="S" localSheetId="6">#REF!</definedName>
    <definedName name="S" localSheetId="37">#REF!</definedName>
    <definedName name="S" localSheetId="29">#REF!</definedName>
    <definedName name="S" localSheetId="30">#REF!</definedName>
    <definedName name="S" localSheetId="8">#REF!</definedName>
    <definedName name="S" localSheetId="9">#REF!</definedName>
    <definedName name="S" localSheetId="3">#REF!</definedName>
    <definedName name="S" localSheetId="7">#REF!</definedName>
    <definedName name="S" localSheetId="13">#REF!</definedName>
    <definedName name="S" localSheetId="16">#REF!</definedName>
    <definedName name="S" localSheetId="17">#REF!</definedName>
    <definedName name="S" localSheetId="18">#REF!</definedName>
    <definedName name="S" localSheetId="19">#REF!</definedName>
    <definedName name="S">#REF!</definedName>
    <definedName name="_xlnm.Print_Titles" localSheetId="6">'7.1.8 '!$1:$4</definedName>
    <definedName name="_xlnm.Print_Titles" localSheetId="22">'7.GA.1'!$1:$5</definedName>
    <definedName name="_xlnm.Print_Titles" localSheetId="32">'7.GA.10'!$1:$4</definedName>
    <definedName name="_xlnm.Print_Titles" localSheetId="35">'7.GA.13'!$1:$5</definedName>
    <definedName name="_xlnm.Print_Titles" localSheetId="36">'7.GA.14'!$1:$5</definedName>
    <definedName name="_xlnm.Print_Titles" localSheetId="37">'7.GA.15'!$1:$5</definedName>
    <definedName name="_xlnm.Print_Titles" localSheetId="38">'7.GA.16'!$1:$5</definedName>
    <definedName name="_xlnm.Print_Titles" localSheetId="23">'7.GA.2'!$1:$4</definedName>
    <definedName name="_xlnm.Print_Titles" localSheetId="24">'7.GA.3'!$1:$4</definedName>
    <definedName name="_xlnm.Print_Titles" localSheetId="25">'7.GA.4'!$1:$6</definedName>
    <definedName name="_xlnm.Print_Titles" localSheetId="26">'7.GA.5'!$1:$4</definedName>
    <definedName name="_xlnm.Print_Titles" localSheetId="27">'7.GA.6'!$1:$4</definedName>
    <definedName name="_xlnm.Print_Titles" localSheetId="28">'7.GA.7'!$1:$5</definedName>
    <definedName name="_xlnm.Print_Titles" localSheetId="29">'7.GA.8.1 '!$1:$4</definedName>
    <definedName name="_xlnm.Print_Titles" localSheetId="30">'7.GA.8.2'!$1:$4</definedName>
    <definedName name="_xlnm.Print_Titles" localSheetId="31">'7.GA.9.'!$1:$4</definedName>
    <definedName name="_xlnm.Print_Titles" localSheetId="0">'7.I.1'!$1:$6</definedName>
    <definedName name="_xlnm.Print_Titles" localSheetId="8">'7.I.10 '!$1:$5</definedName>
    <definedName name="_xlnm.Print_Titles" localSheetId="9">'7.I.11 '!$1:$6</definedName>
    <definedName name="_xlnm.Print_Titles" localSheetId="10">'7.I.12'!$1:$6</definedName>
    <definedName name="_xlnm.Print_Titles" localSheetId="11">'7.I.13'!$1:$3</definedName>
    <definedName name="_xlnm.Print_Titles" localSheetId="12">'7.I.14'!$1:$3</definedName>
    <definedName name="_xlnm.Print_Titles" localSheetId="1">'7.I.2'!$1:$4</definedName>
    <definedName name="_xlnm.Print_Titles" localSheetId="2">'7.I.3'!$2:$6</definedName>
    <definedName name="_xlnm.Print_Titles" localSheetId="3">'7.I.4 '!$1:$4</definedName>
    <definedName name="_xlnm.Print_Titles" localSheetId="4">'7.I.5.'!$1:$5</definedName>
    <definedName name="_xlnm.Print_Titles" localSheetId="7">'7.I.9 '!$1:$4</definedName>
    <definedName name="_xlnm.Print_Titles" localSheetId="13">'7.II.1'!$1:$7</definedName>
    <definedName name="_xlnm.Print_Titles" localSheetId="14">'7.II.2.'!$2:$5</definedName>
    <definedName name="_xlnm.Print_Titles" localSheetId="15">'7.II.3.'!$1:$6</definedName>
    <definedName name="_xlnm.Print_Titles" localSheetId="16">'7.III.1.2.'!$1:$7</definedName>
    <definedName name="_xlnm.Print_Titles" localSheetId="17">'7.IV.1'!$1:$4</definedName>
    <definedName name="_xlnm.Print_Titles" localSheetId="18">'7.IV.2'!$1:$5</definedName>
    <definedName name="_xlnm.Print_Titles" localSheetId="19">'7.IV.3'!$1:$5</definedName>
    <definedName name="_xlnm.Print_Titles" localSheetId="20">'7.V.1.'!$2:$6</definedName>
    <definedName name="_xlnm.Print_Titles" localSheetId="21">'7.V.2.'!$2:$6</definedName>
    <definedName name="X" localSheetId="6">#REF!</definedName>
    <definedName name="X" localSheetId="37">#REF!</definedName>
    <definedName name="X" localSheetId="29">#REF!</definedName>
    <definedName name="X" localSheetId="30">#REF!</definedName>
    <definedName name="X" localSheetId="8">#REF!</definedName>
    <definedName name="X" localSheetId="9">#REF!</definedName>
    <definedName name="X" localSheetId="10">#REF!</definedName>
    <definedName name="X" localSheetId="3">#REF!</definedName>
    <definedName name="X" localSheetId="7">#REF!</definedName>
    <definedName name="X" localSheetId="13">#REF!</definedName>
    <definedName name="X" localSheetId="16">#REF!</definedName>
    <definedName name="X" localSheetId="17">#REF!</definedName>
    <definedName name="X" localSheetId="18">#REF!</definedName>
    <definedName name="X" localSheetId="19">#REF!</definedName>
    <definedName name="X">#REF!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048" i="63" l="1"/>
  <c r="I2047" i="63"/>
  <c r="I2046" i="63"/>
  <c r="I1861" i="63" l="1"/>
  <c r="I1860" i="63"/>
  <c r="I1859" i="63"/>
  <c r="I1858" i="63"/>
  <c r="I1857" i="63"/>
  <c r="I1856" i="63"/>
  <c r="I1855" i="63"/>
  <c r="I1854" i="63"/>
  <c r="I1853" i="63"/>
  <c r="I1852" i="63"/>
  <c r="I1851" i="63"/>
  <c r="I1850" i="63"/>
  <c r="I1805" i="63"/>
  <c r="I1804" i="63"/>
  <c r="G1763" i="63"/>
  <c r="G69" i="90" l="1"/>
  <c r="E1300" i="85" l="1"/>
  <c r="D1300" i="85"/>
  <c r="I2330" i="63" l="1"/>
  <c r="I1380" i="63" l="1"/>
  <c r="I1381" i="63"/>
  <c r="C13" i="20" l="1"/>
  <c r="I8" i="98"/>
  <c r="G16" i="96" l="1"/>
  <c r="F336" i="3" l="1"/>
  <c r="I2323" i="63" l="1"/>
  <c r="I2322" i="63"/>
  <c r="I2321" i="63"/>
  <c r="I2320" i="63"/>
  <c r="I2283" i="63"/>
  <c r="I2223" i="63"/>
  <c r="I2156" i="63" l="1"/>
  <c r="I2155" i="63"/>
  <c r="I2154" i="63"/>
  <c r="I2153" i="63"/>
  <c r="I2152" i="63"/>
  <c r="I2151" i="63"/>
  <c r="I2150" i="63"/>
  <c r="I2149" i="63"/>
  <c r="I2148" i="63"/>
  <c r="I2147" i="63"/>
  <c r="I2146" i="63"/>
  <c r="I2145" i="63"/>
  <c r="I2144" i="63"/>
  <c r="I2143" i="63"/>
  <c r="I2142" i="63"/>
  <c r="I2141" i="63"/>
  <c r="I2140" i="63"/>
  <c r="I2139" i="63"/>
  <c r="I2138" i="63"/>
  <c r="I2137" i="63"/>
  <c r="I2136" i="63"/>
  <c r="I2135" i="63"/>
  <c r="I2134" i="63"/>
  <c r="I2133" i="63"/>
  <c r="I2132" i="63"/>
  <c r="I2131" i="63"/>
  <c r="I2130" i="63"/>
  <c r="I2129" i="63"/>
  <c r="I2128" i="63"/>
  <c r="I2127" i="63"/>
  <c r="I2126" i="63"/>
  <c r="I2125" i="63"/>
  <c r="I2124" i="63"/>
  <c r="I2123" i="63"/>
  <c r="I2122" i="63"/>
  <c r="I2121" i="63"/>
  <c r="I2120" i="63"/>
  <c r="I2119" i="63"/>
  <c r="I2118" i="63"/>
  <c r="I2117" i="63"/>
  <c r="I2116" i="63"/>
  <c r="I2115" i="63"/>
  <c r="I2114" i="63"/>
  <c r="I2113" i="63"/>
  <c r="I2112" i="63"/>
  <c r="I2111" i="63"/>
  <c r="I2110" i="63"/>
  <c r="I2109" i="63"/>
  <c r="I2108" i="63"/>
  <c r="I2107" i="63"/>
  <c r="I2106" i="63"/>
  <c r="I2104" i="63"/>
  <c r="I2103" i="63"/>
  <c r="I2102" i="63"/>
  <c r="I2101" i="63"/>
  <c r="I2100" i="63"/>
  <c r="I2099" i="63"/>
  <c r="I2098" i="63"/>
  <c r="I2097" i="63"/>
  <c r="I2096" i="63"/>
  <c r="I2095" i="63"/>
  <c r="I2094" i="63"/>
  <c r="I2093" i="63"/>
  <c r="I2092" i="63"/>
  <c r="I2091" i="63"/>
  <c r="I2090" i="63"/>
  <c r="I2089" i="63"/>
  <c r="I2088" i="63"/>
  <c r="I2087" i="63"/>
  <c r="I2086" i="63"/>
  <c r="I2085" i="63"/>
  <c r="I2084" i="63"/>
  <c r="I2083" i="63"/>
  <c r="I2082" i="63"/>
  <c r="I2081" i="63"/>
  <c r="I2080" i="63"/>
  <c r="I2079" i="63"/>
  <c r="I2078" i="63"/>
  <c r="I2077" i="63"/>
  <c r="I2076" i="63"/>
  <c r="I2075" i="63"/>
  <c r="I2058" i="63"/>
  <c r="I2057" i="63"/>
  <c r="I2056" i="63"/>
  <c r="I2055" i="63"/>
  <c r="I2044" i="63"/>
  <c r="I2026" i="63"/>
  <c r="I2025" i="63"/>
  <c r="I2001" i="63"/>
  <c r="I2000" i="63"/>
  <c r="I1996" i="63"/>
  <c r="I1895" i="63"/>
  <c r="I1803" i="63"/>
  <c r="I1802" i="63"/>
  <c r="I1801" i="63"/>
  <c r="I1800" i="63"/>
  <c r="I1799" i="63"/>
  <c r="I1798" i="63"/>
  <c r="I1797" i="63"/>
  <c r="I1384" i="63" l="1"/>
  <c r="I2439" i="63" s="1"/>
  <c r="D31" i="21" l="1"/>
  <c r="C19" i="21"/>
  <c r="D10" i="21" l="1"/>
  <c r="D40" i="21" s="1"/>
  <c r="N14" i="75"/>
  <c r="D36" i="95" l="1"/>
  <c r="N15" i="75" l="1"/>
  <c r="N16" i="75"/>
  <c r="N17" i="75"/>
  <c r="N18" i="75"/>
  <c r="N19" i="75"/>
  <c r="N20" i="75"/>
  <c r="G9" i="96" l="1"/>
  <c r="G12" i="96"/>
  <c r="G13" i="96" s="1"/>
  <c r="G17" i="96"/>
  <c r="G18" i="96" s="1"/>
  <c r="G19" i="96" s="1"/>
  <c r="G20" i="96" s="1"/>
  <c r="F18" i="44"/>
  <c r="H13" i="97" l="1"/>
  <c r="H12" i="97"/>
  <c r="H11" i="97"/>
  <c r="H10" i="97"/>
  <c r="H9" i="97"/>
  <c r="H8" i="97"/>
  <c r="H7" i="97"/>
  <c r="D9" i="20" l="1"/>
  <c r="G21" i="96" l="1"/>
  <c r="G22" i="96" s="1"/>
  <c r="G23" i="96" s="1"/>
  <c r="G24" i="96" s="1"/>
  <c r="G25" i="96" s="1"/>
  <c r="G26" i="96" s="1"/>
  <c r="G27" i="96" s="1"/>
  <c r="G28" i="96" s="1"/>
  <c r="G29" i="96" s="1"/>
  <c r="G30" i="96" s="1"/>
  <c r="G31" i="96" s="1"/>
  <c r="G32" i="96" s="1"/>
  <c r="G33" i="96" s="1"/>
  <c r="G34" i="96" s="1"/>
  <c r="G35" i="96" s="1"/>
  <c r="G36" i="96" s="1"/>
  <c r="G37" i="96" s="1"/>
  <c r="G38" i="96" s="1"/>
  <c r="G39" i="96" s="1"/>
  <c r="G40" i="96" s="1"/>
  <c r="G41" i="96" s="1"/>
  <c r="G42" i="96" s="1"/>
  <c r="G43" i="96" s="1"/>
  <c r="G44" i="96" s="1"/>
  <c r="G45" i="96" s="1"/>
  <c r="G46" i="96" s="1"/>
  <c r="G47" i="96" s="1"/>
  <c r="G48" i="96" s="1"/>
  <c r="G49" i="96" s="1"/>
  <c r="G50" i="96" s="1"/>
  <c r="G51" i="96" s="1"/>
  <c r="G52" i="96" s="1"/>
  <c r="G18" i="44" l="1"/>
  <c r="N12" i="75" l="1"/>
  <c r="N21" i="75" s="1"/>
  <c r="G15" i="97" l="1"/>
  <c r="F15" i="97"/>
  <c r="H15" i="97" l="1"/>
  <c r="I12" i="98" l="1"/>
  <c r="I7" i="98" s="1"/>
  <c r="D44" i="95" l="1"/>
  <c r="D49" i="95"/>
  <c r="D53" i="95"/>
  <c r="D22" i="20" l="1"/>
  <c r="D40" i="95" l="1"/>
  <c r="D63" i="95" s="1"/>
  <c r="G23" i="43" l="1"/>
  <c r="F14" i="86" l="1"/>
  <c r="E14" i="86"/>
  <c r="F19" i="39" l="1"/>
</calcChain>
</file>

<file path=xl/sharedStrings.xml><?xml version="1.0" encoding="utf-8"?>
<sst xmlns="http://schemas.openxmlformats.org/spreadsheetml/2006/main" count="19232" uniqueCount="4555">
  <si>
    <t>COMISION MUNICIPAL DE AGUA POTABLE Y ALCANTARILLADO DEL MUNICIPIO DE VICTORIA, TAMAULIPAS</t>
  </si>
  <si>
    <t>Fondos con afectación específica</t>
  </si>
  <si>
    <t>Cuenta Contable</t>
  </si>
  <si>
    <t>Tipo</t>
  </si>
  <si>
    <t>Responsable</t>
  </si>
  <si>
    <t>Monto</t>
  </si>
  <si>
    <t>Destino</t>
  </si>
  <si>
    <t>1111-002</t>
  </si>
  <si>
    <t>Efectivo</t>
  </si>
  <si>
    <t>VARGAS DE LA ROSA CLAIRE KAREM</t>
  </si>
  <si>
    <t>Fondo fijo</t>
  </si>
  <si>
    <t>1111-004</t>
  </si>
  <si>
    <t>GOMEZ GARROCHO ROQUE EDGAR EZEQUIEL</t>
  </si>
  <si>
    <t>1111-007</t>
  </si>
  <si>
    <t>LICEAGA DE LEON JOSE ARMANDO</t>
  </si>
  <si>
    <t>VELEZ REYES MIGUEL ALEJANDRO</t>
  </si>
  <si>
    <t>Fondos con Afectación Específica</t>
  </si>
  <si>
    <t>Gasto Corriente</t>
  </si>
  <si>
    <t>Inversiones Financieras (Hasta 3 meses)</t>
  </si>
  <si>
    <t>No. Cuenta Bancaria</t>
  </si>
  <si>
    <t>Institución Bancaria</t>
  </si>
  <si>
    <t>Tipo de Inversión</t>
  </si>
  <si>
    <t>Fecha de Vencimiento</t>
  </si>
  <si>
    <t>Diario</t>
  </si>
  <si>
    <t>Banco Nacional de México, S.A. (INVERSIONES A LA VISTA)</t>
  </si>
  <si>
    <t>COMISIÓN MUNICIPAL DE AGUA POTABLE Y ALCANTARILLADO                                                                DE VICTORIA, TAMAULIPAS.</t>
  </si>
  <si>
    <t>Contribuciones pendientes de cobro y por recuperar</t>
  </si>
  <si>
    <t>Analítico de Derechos a Recibir Efectivo y Equivalentes y Bienes o Servicios a Recibir</t>
  </si>
  <si>
    <t>Cuenta</t>
  </si>
  <si>
    <t>Subcuenta</t>
  </si>
  <si>
    <t>Fecha Inicial</t>
  </si>
  <si>
    <t>Nombre o Razón Social</t>
  </si>
  <si>
    <t>Concepto</t>
  </si>
  <si>
    <t>Saldo</t>
  </si>
  <si>
    <t>Forma de Recuperación</t>
  </si>
  <si>
    <t>FACTURACION DE SERVICIOS</t>
  </si>
  <si>
    <t>SEGÚN GRUPO</t>
  </si>
  <si>
    <t>AGUA POTABLE</t>
  </si>
  <si>
    <t>LIMITACION DE SERVICIO</t>
  </si>
  <si>
    <t>ALCANTARILLADO</t>
  </si>
  <si>
    <t>RECARGOS</t>
  </si>
  <si>
    <t>RECUPERACION DE CREDITO</t>
  </si>
  <si>
    <t>CARGOS TECNICOS</t>
  </si>
  <si>
    <t>CUENTAS INCOBRABLES</t>
  </si>
  <si>
    <t>REZAGO POR CUENTAS POR COBRAR</t>
  </si>
  <si>
    <t>CUOTA DE SANEAMIENTO</t>
  </si>
  <si>
    <t>RESTRUCTURACION EN AGUA</t>
  </si>
  <si>
    <t>RESTRUCTURACION EN ALCANTARILLADO</t>
  </si>
  <si>
    <t>RESTRUCTURACION FIFAPA</t>
  </si>
  <si>
    <t>RESTRUCTURACION CARGOS TECNICOS</t>
  </si>
  <si>
    <t>RESTRUCTURACION RECARGOS</t>
  </si>
  <si>
    <t>CONTRATOS DE SERVICIOS</t>
  </si>
  <si>
    <t>DERECHOS CONEXION AGUA POTABLE</t>
  </si>
  <si>
    <t>CONTRATACION DE SERVICIOS</t>
  </si>
  <si>
    <t>DERECHOS CONEXION ALCANTARILLADO</t>
  </si>
  <si>
    <t>DERECHO USO INFRAESTRUCTURA FRACCIONADOR</t>
  </si>
  <si>
    <t>DERECHO USO INFRAESTRUCTURA USUARIO</t>
  </si>
  <si>
    <t>SANCIONES</t>
  </si>
  <si>
    <t>RECARGOS DE RECIBOS ESPECIALES</t>
  </si>
  <si>
    <t>ROTURA PAVIMENTO</t>
  </si>
  <si>
    <t>CARGO POR COBRANZA</t>
  </si>
  <si>
    <t>OTROS SERVICIOS</t>
  </si>
  <si>
    <t>CAJAS EXTERNAS</t>
  </si>
  <si>
    <t>TIENDAS GRAN D, S.A. DE C.V.</t>
  </si>
  <si>
    <t>RECIBOS COBRADOS PENDIENTES DE DEPOSITO</t>
  </si>
  <si>
    <t>OXXO EXPRESS, S.A. DE C.V.</t>
  </si>
  <si>
    <t>CENTROS COMERCIALES SORIANA, S.A. DE C.V.</t>
  </si>
  <si>
    <t>DATALOGIC (FARMACIAS)</t>
  </si>
  <si>
    <t>1122-05-0004</t>
  </si>
  <si>
    <t>SUPERMERCADOS INTERNACIONALES HEB, S.A. DE C.V.</t>
  </si>
  <si>
    <t>CONVENIOS</t>
  </si>
  <si>
    <t>CATORCENAL</t>
  </si>
  <si>
    <t>ROSAS OBREGON FLOR YAZMIN</t>
  </si>
  <si>
    <t>RAMOS CASTILLO DAMARIS</t>
  </si>
  <si>
    <t>1129-01-003</t>
  </si>
  <si>
    <t>MAR AZUARA OLGA BERENIS</t>
  </si>
  <si>
    <t>1129-01-004</t>
  </si>
  <si>
    <t>BOMBAS Y SERVICIOS AGRICOLAS SA DE CV</t>
  </si>
  <si>
    <t>1129-01-005</t>
  </si>
  <si>
    <t>SUVEN SA DE CV</t>
  </si>
  <si>
    <t>1129-01-006</t>
  </si>
  <si>
    <t>1129-01-007</t>
  </si>
  <si>
    <t>1129-01-008</t>
  </si>
  <si>
    <t>1129-01-009</t>
  </si>
  <si>
    <t>AUTOPAGOS DIGITALES S.A. DE C.V.</t>
  </si>
  <si>
    <t>1129-01-016</t>
  </si>
  <si>
    <t>GOMEZ GALVAN EDITH ALEJANDRA</t>
  </si>
  <si>
    <t>1129-02-001</t>
  </si>
  <si>
    <t>IVA POR ACREDITAR 16%</t>
  </si>
  <si>
    <t>1129-02-003</t>
  </si>
  <si>
    <t>IVA A FAVOR</t>
  </si>
  <si>
    <t>1129-03-001</t>
  </si>
  <si>
    <t>SUBSIDIO PARA EL EMPLEO</t>
  </si>
  <si>
    <t xml:space="preserve">NO APLICA </t>
  </si>
  <si>
    <t>COMISION  MUNICIPAL DE AGUA POTABLE  Y  ALCANTARILLADO DEL MUNICIPIO DE VICTORIA, TAMAULIPAS</t>
  </si>
  <si>
    <t>Almacén y método de valuación</t>
  </si>
  <si>
    <t>Almacén Productivo</t>
  </si>
  <si>
    <t>Almacén No Productivo</t>
  </si>
  <si>
    <t>Almacén Servicios Generales</t>
  </si>
  <si>
    <t>Almacén Cofrades</t>
  </si>
  <si>
    <t>Almacén Sierra Madre</t>
  </si>
  <si>
    <t>Total:</t>
  </si>
  <si>
    <t>Los almacenes están valuados por el método de Costos Promedios.</t>
  </si>
  <si>
    <t xml:space="preserve">El Almacén Productivo está integrado basicamente por material para la instalación de tomas domiciliarias, descargas y mantenimiento de redes de agua potable y alcantarillado, entre otros . El Almacén No Productivo lo intregra el material de Oficina, Papeleria, Formas Impresas, Tonner, entre otros, que se utilizan para realizar trabajos de escritorio. El Almacén de Servicios Generales intregado por el material de mantenimiento y reparación de Edificio, transporte, limpieza y herramienta menor, entre otros. El Almacén Cofrades esta integrado por el material de piezas especiales y de mayor tubería de diámetros especiales, entre otros, para el mantenimiento y reparación de redes de Agua Potable y Alcantarillado. </t>
  </si>
  <si>
    <t>Inversiones Financieras a Largo Plazo</t>
  </si>
  <si>
    <t>CONCEPTO</t>
  </si>
  <si>
    <t>Monto Original</t>
  </si>
  <si>
    <t>% de amortización</t>
  </si>
  <si>
    <t>Amortización del período</t>
  </si>
  <si>
    <t>Amortización acumulada</t>
  </si>
  <si>
    <t>COMISION MUNICIPAL DE AGUA POTABLE Y ALCANTARILLADO DEL MUNICIPIO DE VICTORIA TAMAULIPAS</t>
  </si>
  <si>
    <t>Reporte Analítico de Cuentas por Pagar</t>
  </si>
  <si>
    <t>Subcuenta Específica</t>
  </si>
  <si>
    <t>Póliza de Registro</t>
  </si>
  <si>
    <t>No. Fact./ Documento</t>
  </si>
  <si>
    <t>Valor del Documento</t>
  </si>
  <si>
    <t>Plazo en Días</t>
  </si>
  <si>
    <t>Fecha</t>
  </si>
  <si>
    <t>Póliza</t>
  </si>
  <si>
    <t>ACCESORIOS</t>
  </si>
  <si>
    <t>Fondos de Bienes de Terceros en Administración y/o Garantía</t>
  </si>
  <si>
    <t>Otros Fondos de Terceros en Garantía y/o Administración a Corto Plazo</t>
  </si>
  <si>
    <t>Pasivos Diferidos y Otros</t>
  </si>
  <si>
    <t>Los Cobros por Adelantado corresponde a los pagos efectuados por los usuarios anticipadamente  y  cuyos consumos aún no han sido  facturados.</t>
  </si>
  <si>
    <t>Ingresos Cobrados por Adelantado a Corto Plazo</t>
  </si>
  <si>
    <t>COMISIÓN MUNICIPAL DE AGUA POTABLE Y  ALCANTARILLADO
  DEL MUNICIPIO DE VICTORIA, TAMAULIPAS</t>
  </si>
  <si>
    <t>Clasificador por Rubro de Ingresos por Clase (tercer nivel)</t>
  </si>
  <si>
    <t>CRI</t>
  </si>
  <si>
    <t>Importe</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</si>
  <si>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</si>
  <si>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</si>
  <si>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</si>
  <si>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</si>
  <si>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</si>
  <si>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</si>
  <si>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</si>
  <si>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OTROS IMPUESTOS</t>
  </si>
  <si>
    <t>IMPUESTOS NO COMPRENDIDOS EN LAS FRACCIONES DE LA LEY DE INGRESOS CAUSADAS EN EJERCICIOS FISCALES ANTERIORES PENDIENTES DE LIQUIDACIÓN O PAGO</t>
  </si>
  <si>
    <t>CUOTAS Y APORTACIONES DE SEGURIDAD SOCIAL</t>
  </si>
  <si>
    <t>APORTACIONES PARA FONDOS DE VIVIENDA</t>
  </si>
  <si>
    <t>CUOTAS PARA EL SEGURO SOCIAL</t>
  </si>
  <si>
    <t>CUOTAS DE AHORRO PARA EL RETIRO</t>
  </si>
  <si>
    <t>OTRAS CUOTAS Y APORTACIONES PARA LA SEGURIDAD SOCIAL</t>
  </si>
  <si>
    <t>CONTRIBUCIONES DE MEJORAS</t>
  </si>
  <si>
    <t>CONTRIBUCIÓN DE MEJORAS POR OBRAS PÚBLICAS</t>
  </si>
  <si>
    <t>CONTRIBUCIONES DE MEJORAS NO COMPRENDIDAS EN LAS FRACCIONES DE LA LEY DE INGRESOS CAUSADAS EN EJERCICIOS FISCALES ANTERIORES PENDIENTES DE LIQUIDACIÓN O PAGO</t>
  </si>
  <si>
    <t>DERECHOS</t>
  </si>
  <si>
    <t>DERECHOS POR EL USO, GOCE, APROVECHAMIENTO O EXPLOTACIÓN DE BIENES DE DOMINIO PÚBLICO</t>
  </si>
  <si>
    <t>DERECHOS A LOS HIDROCARBUROS</t>
  </si>
  <si>
    <t>DERECHOS POR PRESTACIÓN DE SERVICIOS</t>
  </si>
  <si>
    <t>OTROS DERECHOS</t>
  </si>
  <si>
    <t>DERECHOS NO COMPRENDIDOS EN LAS FRACCIONES DE LA LEY DE INGRESOS CAUSADAS EN EJERCICIOS FISCALES ANTERIORES PENDIENTES DE LIQUIDACIÓN O PAGO</t>
  </si>
  <si>
    <t>PRODUCTOS</t>
  </si>
  <si>
    <t>PRODUCTOS DE TIPO CORRIENTE</t>
  </si>
  <si>
    <t>PRODUCTOS DE CAPITAL</t>
  </si>
  <si>
    <t>PRODUCTOS NO COMPRENDIDOS EN LAS FRACCIONES DE LA LEY DE INGRESOS CAUSADAS EN EJERCICIOS FISCALES ANTERIORES PENDIENTES DE LIQUIDACIÓN O PAGO</t>
  </si>
  <si>
    <t>APROVECHAMIENTOS</t>
  </si>
  <si>
    <t>APROVECHAMIENTOS DE TIPO CORRIENTE</t>
  </si>
  <si>
    <t xml:space="preserve">APROVECHAMIENTOS DE CAPITAL </t>
  </si>
  <si>
    <t>APROVECHAMIENTOS NO COMPRENDIDOS EN LAS FRACCIONES DE LA LEY DE INGRESOS CAUSADAS EN EJERCICIOS FISCALES ANTERIORES PENDIENTES DE LIQUIDACIÓN O PAGO</t>
  </si>
  <si>
    <t>INGRESOS POR VENTAS DE BIENES Y SERVICIOS</t>
  </si>
  <si>
    <t>INGRESOS POR VENTAS DE BIENES Y SERVICIOS DE ORGANISMOS DESCENTRALIZADOS</t>
  </si>
  <si>
    <t xml:space="preserve">INGRESOS DE OPERACIÓN DE ENTIDADES PARAESTATALES EMPRESARIALES </t>
  </si>
  <si>
    <t>INGRESOS POR VENTAS DE BIENES Y SERVICIOS PRODUCIDOS EN ESTABLECIMIENTOS DEL GOBIERNO CENTRAL</t>
  </si>
  <si>
    <t>PARTICIPACIONES Y APORTACIONES</t>
  </si>
  <si>
    <t>PARTICIPACIONES</t>
  </si>
  <si>
    <t xml:space="preserve">APORTACIONES </t>
  </si>
  <si>
    <t>TRANSFERENCIAS, ASIGNACIONES, SUBSIDIOS Y OTRAS AYUDAS</t>
  </si>
  <si>
    <t>TRANSFERENCIAS INTERNAS Y ASIGNACIONES AL SECTOR PÚBLICO</t>
  </si>
  <si>
    <t>TRANSFERENCIAS AL RESTO DEL SECTOR PÚBLICO</t>
  </si>
  <si>
    <t>SUBSIDIOS Y SUBVENCIONES</t>
  </si>
  <si>
    <t xml:space="preserve">AYUDAS SOCIALES </t>
  </si>
  <si>
    <t xml:space="preserve">PENSIONES Y JUBILACIONES </t>
  </si>
  <si>
    <t>TRANSFERENCIAS A FIDEICOMISOS, MANDATOS Y ANÁLOGOS</t>
  </si>
  <si>
    <t>INGRESOS DERIVADOS DE FINANCIAMIENTOS</t>
  </si>
  <si>
    <t>ENDEUDAMIENTO INTERNO</t>
  </si>
  <si>
    <t>ENDEUDAMIENTO EXTERNO</t>
  </si>
  <si>
    <t>TOTAL:</t>
  </si>
  <si>
    <t>Otros Ingresos</t>
  </si>
  <si>
    <t>Otros Ingresos y Beneficios Varios</t>
  </si>
  <si>
    <t xml:space="preserve">               COMISION  MUNICIPAL DE AGUA POTABLE  Y  ALCANTARILLADO DEL MUNICIPIO DE VICTORIA, TAMAULIPAS</t>
  </si>
  <si>
    <t>Modificaciones a la Hacienda Pública / Patrimonio</t>
  </si>
  <si>
    <t xml:space="preserve"> Nº  Póliza</t>
  </si>
  <si>
    <t>Nombre de la Cuenta</t>
  </si>
  <si>
    <t>Debe</t>
  </si>
  <si>
    <t>Haber</t>
  </si>
  <si>
    <t>Contracuenta</t>
  </si>
  <si>
    <t>Concepto del Movimiento</t>
  </si>
  <si>
    <t>Gastos y Otras Pérdidas</t>
  </si>
  <si>
    <t>Las cuentas de Gastos que representan el 10% o más del  total de los gastos son las siguientes:</t>
  </si>
  <si>
    <t>Porcentaje</t>
  </si>
  <si>
    <t>SUELDOS BASE AL PERSONAL PERMANENTE</t>
  </si>
  <si>
    <t>ENERGÍA ELÉCTRICA</t>
  </si>
  <si>
    <t>Los gastos por concepto de Energía Eléctrica corresponden a los servicios contratados con CFE suministrador de servicios básicos en los diferentes establecimientos con los que cuenta el organismo como son: la planta potabilizadora, planta tratadora, oficinas centrales, sucursales, pozos de abastecimiento y carcamos.</t>
  </si>
  <si>
    <t>Total</t>
  </si>
  <si>
    <t>Análisis de los saldos inicial y final del Efectivo y equivalentes</t>
  </si>
  <si>
    <t>Variación</t>
  </si>
  <si>
    <t>1.1.1</t>
  </si>
  <si>
    <t>Efectivo y Equivalentes</t>
  </si>
  <si>
    <t>1.1.1.1</t>
  </si>
  <si>
    <t>1.1.1.2</t>
  </si>
  <si>
    <t>Bancos/Tesorería</t>
  </si>
  <si>
    <t>1.1.1.3</t>
  </si>
  <si>
    <t>Bancos/Dependencias y Otros</t>
  </si>
  <si>
    <t>1.1.1.4</t>
  </si>
  <si>
    <t>Inversiones Temporales (Hasta 3 meses)</t>
  </si>
  <si>
    <t>1.1.1.5</t>
  </si>
  <si>
    <t>1.1.1.6</t>
  </si>
  <si>
    <t>Depósitos de Fondos de Terceros en Garantía y/o Administración</t>
  </si>
  <si>
    <t>1.1.1.9</t>
  </si>
  <si>
    <t>Otros Efectivos y Equivalentes</t>
  </si>
  <si>
    <t>Total de Efectivo y Equivalentes</t>
  </si>
  <si>
    <t xml:space="preserve"> COMISION  MUNICIPAL DE AGUA POTABLE  Y  
ALCANTARILLADO DEL MUNICIPIO DE  VICTORIA, TAMAULIPAS</t>
  </si>
  <si>
    <t>Ahorro/Desahorro antes de Rubros Extraordinarios</t>
  </si>
  <si>
    <t>(-)   Movimientos de  partidas (o rubros) que no afectan al efectivo</t>
  </si>
  <si>
    <t xml:space="preserve">Depreciación </t>
  </si>
  <si>
    <t>Amortización</t>
  </si>
  <si>
    <t>Incrementos en las Provisiones</t>
  </si>
  <si>
    <t>(+)   Movimientos de  partidas (o rubros) que no afectan al efectivo</t>
  </si>
  <si>
    <t>Ganancia/Pérdida en Venta de Propiedad, Planta y Equipo</t>
  </si>
  <si>
    <t>Incremento en Cuentas por Cobrar</t>
  </si>
  <si>
    <t>Partidas Extraordinarias</t>
  </si>
  <si>
    <t>Flujos Netos de Efectivo Por Actividades De Operación</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</si>
  <si>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</si>
  <si>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</si>
  <si>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</si>
  <si>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</si>
  <si>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</si>
  <si>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</si>
  <si>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</si>
  <si>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</si>
  <si>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</si>
  <si>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</si>
  <si>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</si>
  <si>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de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</si>
  <si>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</si>
  <si>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</si>
  <si>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</si>
  <si>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</si>
  <si>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</si>
  <si>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</si>
  <si>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</si>
  <si>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recreativo</t>
  </si>
  <si>
    <t>Equipo e instrumental médico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</si>
  <si>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</si>
  <si>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</si>
  <si>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</si>
  <si>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</si>
  <si>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</si>
  <si>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</si>
  <si>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</si>
  <si>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</si>
  <si>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</si>
  <si>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</si>
  <si>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</si>
  <si>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</si>
  <si>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</si>
  <si>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</si>
  <si>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</si>
  <si>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</si>
  <si>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</si>
  <si>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</si>
  <si>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</si>
  <si>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</si>
  <si>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</si>
  <si>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</si>
  <si>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</si>
  <si>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COMISIÓN MUNICIPAL DE AGUA POTABLE Y ALCANTARILLADO DE VICTORIA, TAMAULIPAS.</t>
  </si>
  <si>
    <t>Notas de Gestión Administrativa</t>
  </si>
  <si>
    <t>1. Introducción</t>
  </si>
  <si>
    <t>El artículo 115 de la Constitución Política de los Estados Unidos Mexicanos detalla los servicios públicos que la autoridad Municipal debe otorgar a la población, encontrándose dentro de ellos el de Agua Potable y Alcantarillado, disposición normativa que retoman el artículo 132 de la Constitución Política del Estado, así como el artículo 170 del Código Municipal.</t>
  </si>
  <si>
    <t>Constitución Política de los Estados Unidos Mexicanos</t>
  </si>
  <si>
    <t>“Artículo 115. Los Estados adoptarán, para su régimen interior, la forma de gobierno republicano, representativo, popular, teniendo como base de su división territorial y de su organización política y administrativa el Municipio Libre, conforme a las bases siguientes:</t>
  </si>
  <si>
    <t>I.-Cada Municipio será gobernado por un Ayuntamiento……</t>
  </si>
  <si>
    <t>II.-Los municipios estarán investidos de personalidad jurídica….</t>
  </si>
  <si>
    <t>III.-Los Municipios tendrán a su cargo las funciones y servicios públicos siguientes:</t>
  </si>
  <si>
    <t>a)     Agua potable, drenaje, alcantarillado, tratamiento y disposición de sus aguas residuales;</t>
  </si>
  <si>
    <t>b)     …..”</t>
  </si>
  <si>
    <t>Constitución Política del Estado de Tamaulipas</t>
  </si>
  <si>
    <t xml:space="preserve">“Artículo 132.- Los Municipios tendrán a su cargo las funciones y servicios públicos siguientes: </t>
  </si>
  <si>
    <t xml:space="preserve">I.- Agua potable, drenaje, alcantarillado, tratamiento y disposición de sus aguas residuales; </t>
  </si>
  <si>
    <t xml:space="preserve">II.- Alumbrado público; </t>
  </si>
  <si>
    <t xml:space="preserve">III.- Limpia, recolección, traslado, tratamiento y disposición final de residuos; </t>
  </si>
  <si>
    <t xml:space="preserve">IV.- Mercados y centrales de abasto; </t>
  </si>
  <si>
    <t xml:space="preserve">V.- Panteones; </t>
  </si>
  <si>
    <t xml:space="preserve">VI.- Rastro; </t>
  </si>
  <si>
    <t xml:space="preserve">VII.- Calles, parques y jardines y su equipamiento; </t>
  </si>
  <si>
    <t xml:space="preserve">VIII.- Seguridad pública, en los términos del artículo 21 de la Constitución Federal, policía preventiva municipal y tránsito; y </t>
  </si>
  <si>
    <t>IX.- Los demás que la legislatura local determine según las condiciones territoriales y socioeconómicas de los Municipios, así como su capacidad administrativa y financiera.”</t>
  </si>
  <si>
    <t>Código Municipal para el Estado de Tamaulipas</t>
  </si>
  <si>
    <t>“Artículo 170.- Los Municipios tendrán a su cargo las funciones y servicios públicos siguientes:</t>
  </si>
  <si>
    <t>I.- Agua potable, drenaje, alcantarillado, tratamiento y disposición de sus aguas residuales.</t>
  </si>
  <si>
    <t>II.- Alumbrado público.</t>
  </si>
  <si>
    <t>III.- Limpia, recolección, traslado, tratamiento y disposición final de residuos.</t>
  </si>
  <si>
    <t>IV.- Mercados y centrales de abasto.</t>
  </si>
  <si>
    <t>V.- Panteones.</t>
  </si>
  <si>
    <t>VI.- Rastro.</t>
  </si>
  <si>
    <t>VII.- Calles, parques y jardines y su equipamiento.</t>
  </si>
  <si>
    <t>VIII.- Seguridad pública, en los términos del artículo 21 de la Constitución Federal, policía preventiva municipal y tránsito.</t>
  </si>
  <si>
    <t>IX.- Los demás que el Congreso determine, según las condiciones territoriales y socioeconómicas de los Municipios, así como su capacidad administrativa y financiera.</t>
  </si>
  <si>
    <t>Cuando a juicio del Ayuntamiento respectivo sea necesario, podrán celebrar convenios con el Estado para que éste, de manera directa o a través del organismo correspondiente, se haga cargo en forma temporal de algunos de los servicios públicos, o bien se presten o ejerzan coordinadamente por el Estado y el propio Municipio.”</t>
  </si>
  <si>
    <t>Artículo  171.- Los Municipios, previo acuerdo entre sus Ayuntamientos, y con sujeción a la ley, podrán coordinarse y asociarse para la mas eficaz prestación de los servicios públicos o el mejor ejercicio de las funciones que les corresponda, con la aprobación del Congreso.</t>
  </si>
  <si>
    <t>Los servicios públicos municipales serán prestados por los Municipios, directamente o a través de organismos o empresas paramunicipales. Asimismo, podrán ser concesionados a particulares cuando no se lesione el interés público o social, previa autorización del Congreso y conforme a las bases que se determinen en este Código, sus Reglamentos y las contenidas en el propio acto concesión.</t>
  </si>
  <si>
    <t>2. Panorama Económico y Financiero</t>
  </si>
  <si>
    <t>El suministro de Agua Potable y Alcantarillado es un Servicio Público a cargo del Municipio, el cual es prestado a sus habitantes a través de la Comisión Municipal de Agua Potable y Alcantarillado del Municipio de Victoria, Tamaulipas.</t>
  </si>
  <si>
    <t>La Comisión Municipal de Agua Potable y Alcantarillado del Municipio de Victoria, Tamaulipas; es un Organismo Público sin fines de lucro.</t>
  </si>
  <si>
    <t>Las tarifas del servicio son autorizadas por el Consejo de Administración del Organismo y son enviadas para su publicación en el Periódico Oficial del Estado.</t>
  </si>
  <si>
    <t>La recaudación o cobranza de los Servicios a los Usuarios guarda una relación directa con la situación económica imperante.</t>
  </si>
  <si>
    <t>La operación, mantenimiento y ampliación del Sistema de Agua Potable y Alcantarillado requiere de una permanente inversión de recursos financieros.</t>
  </si>
  <si>
    <t>3. Autorización e Historia</t>
  </si>
  <si>
    <t>COMISIÓN MUNICIPAL DE AGUA POTABLE Y                                                                         ALCANTARILLADO DE VICTORIA, TAMAULIPAS.</t>
  </si>
  <si>
    <t>4. Organización y Objeto Social</t>
  </si>
  <si>
    <t>Los Órganos de Gobierno de la Comisión Municipal de Agua Potable y Alcantarillado de Victoria, Tamaulipas, son:</t>
  </si>
  <si>
    <t xml:space="preserve">      I.        Consejo de Administración. </t>
  </si>
  <si>
    <t xml:space="preserve">     II.        Gerente General. </t>
  </si>
  <si>
    <t>    III.        Comisario.</t>
  </si>
  <si>
    <t>El Consejo de Administración de la Comisión Municipal de Agua Potable y Alcantarillado del Municipio de Victoria, integra por:</t>
  </si>
  <si>
    <t>       I.    El Presidente Municipal.</t>
  </si>
  <si>
    <t>      II.    Dos representantes del Ayuntamiento.</t>
  </si>
  <si>
    <t>     III.    Dos representantes del Consejo Consultivo Municipal.</t>
  </si>
  <si>
    <t>     IV.    Un Diputado del Distrito, designado por el Congreso del Estado.</t>
  </si>
  <si>
    <t>      V.    Un representante de la Secretaría de Desarrollo Urbano y Ecología del Gobierno del Estado.</t>
  </si>
  <si>
    <t>     VI.    Un representante de la Secretaría de Salud.</t>
  </si>
  <si>
    <t>    VII.    Un representante del Comité para la planeación y el Desarrollo Municipal.</t>
  </si>
  <si>
    <t>   VIII.    Un representante de la Secretaría de Desarrollo Social del Estado.</t>
  </si>
  <si>
    <t>     IX.    Un representante de la Comisión Nacional del Agua.</t>
  </si>
  <si>
    <t>Dentro de los miembros que integran el Consejo de Administración se elegirá un Presidente, un Secretario y un Tesorero, y los restantes tendrán el cargo de Vocales y desempeñarán las funciones que el propio Consejo de Administración y las Leyes y Reglamentos les asignen.</t>
  </si>
  <si>
    <t xml:space="preserve">La administración de los recursos financieros, humanos y materiales está a cargo del Gerente General, el cual es designado por el Consejo de Administración del Organismo en los términos de lo dispuesto por el artículo 32, fracción XVIII de la Ley de Aguas del Estado de Tamaulipas, y tiene las siguientes funciones: </t>
  </si>
  <si>
    <t>I. Tener la representación legal del organismo, con todas las facultades generales y especiales que requieran poder o cláusula especial conforme a la ley; así como otorgar y revocar poderes, formular querellas y denuncias, otorgar el perdón extintivo de la acción penal, elaborar y absolver posiciones, así como promover y desistirse del juicio de amparo;</t>
  </si>
  <si>
    <t>II. Elaborar, para su aprobación por el Consejo de Administración, las propuestas para los programas sectoriales y los programas hidráulicos del organismo y los operativos anuales;</t>
  </si>
  <si>
    <t>III. Proponer a la aprobación del Consejo de Administración las cuotas y tarifas que deba cobrar el organismo operador por la prestación de los servicios públicos; y, una vez aprobadas, mandarlas publicar en el Periódico Oficial del Estado y en el diario de mayor circulación de la localidad;</t>
  </si>
  <si>
    <t>IV. Determinar y cobrar, en términos de lo previsto en la presente ley, los adeudos que resulten de aplicar las cuotas y tarifas por los servicios públicos que preste el organismo;</t>
  </si>
  <si>
    <t>V. Celebrar, con la autorización del Consejo de Administración, los actos jurídicos necesarios para la constitución de fideicomisos públicos;</t>
  </si>
  <si>
    <t>VI. Determinar infracciones a esta ley e imponer las sanciones correspondientes, recaudando las pecuniarias a través del procedimiento administrativo de ejecución;</t>
  </si>
  <si>
    <t>VII. Celebrar convenios de colaboración administrativa con la Comisión, a efecto de que ésta asuma la notificación y el cobro, a través del procedimiento administrativo de ejecución, de los créditos fiscales que determine conforme a la fracción anterior, a cargo de los usuarios, derivados de las cuotas o tarifas por la prestación de los servicios públicos y de la imposición de multas;</t>
  </si>
  <si>
    <t>VIII. Remitir a la Comisión, para efectos de su notificación y cobranza, en los términos del convenio respectivo, los créditos fiscales determinados a cargo de los usuarios, derivados de las cuotas o tarifas por la prestación de los servicios públicos y de la imposición de multas;</t>
  </si>
  <si>
    <t>IX. Coordinar las actividades técnicas, administrativas y financieras del organismo para lograr una mayor eficiencia, eficacia y economía del mismo;</t>
  </si>
  <si>
    <t>X. Celebrar los convenios, contratos y demás actos jurídicos de colaboración, dominio y administración que sean necesarios para el funcionamiento del organismo;</t>
  </si>
  <si>
    <t>XI. Gestionar y obtener, conforme a la legislación aplicable y previa autorización del Consejo de Administración, el financiamiento para obras, servicios y amortización de pasivos, así como suscribir créditos o títulos de crédito, contratos u obligaciones ante instituciones públicas y privadas;</t>
  </si>
  <si>
    <t>XII. Autorizar las erogaciones correspondientes del presupuesto y someter a la aprobación del Consejo de Administración las erogaciones extraordinarias;</t>
  </si>
  <si>
    <t>XIII. Ordenar el pago de los derechos por el uso o aprovechamiento de aguas y bienes nacionales inherentes, de conformidad con la legislación aplicable;</t>
  </si>
  <si>
    <t>XIV. Ejecutar los acuerdos del Consejo de Administración;</t>
  </si>
  <si>
    <t>XV. Rendir al o a los ayuntamientos, en su caso, el informe anual de actividades del organismo, así como los informes sobre el cumplimiento de acuerdos del Consejo de Administración; resultados de los estados financieros; avance en las metas establecidas en los programas sectoriales y en los programas de operación autorizados por el propio Consejo; cumplimiento de los programas de obras y erogaciones en las mismas; presentación anual del programa de labores; y los proyectos del presupuesto de ingresos y egresos para el siguiente período;</t>
  </si>
  <si>
    <t>XVI. Establecer relaciones de coordinación con las autoridades federales, estatales y municipales, de la administración pública centralizada o paraestatal, y las personas de los sectores social y privado, para el trámite y atención de asuntos de interés común;</t>
  </si>
  <si>
    <t>XVII. Ordenar que se practiquen las visitas de inspección y verificación, de conformidad con lo señalado en el presente ordenamiento;</t>
  </si>
  <si>
    <t>XVIII. Ordenar que se practiquen en forma regular y periódica, muestras y análisis del agua; llevar estadísticas de sus resultados y tomar en consecuencia las medidas adecuadas para optimizar la calidad del agua que se distribuye a la población, así como la que una vez utilizada se vierta a los cauces o vasos, de conformidad con la legislación aplicable;</t>
  </si>
  <si>
    <t>XIX. Realizar las actividades que se requieran para lograr que el organismo preste a la comunidad servicios adecuados y eficientes;</t>
  </si>
  <si>
    <t>XX. Nombrar y remover al personal del organismo, debiendo informar al Consejo de Administración en su siguiente sesión;</t>
  </si>
  <si>
    <t>XXI. Someter a la aprobación del Consejo de Administración, el proyecto de Estatuto Orgánico del organismo y sus modificaciones; así como los manuales de organización y de procedimientos; y</t>
  </si>
  <si>
    <t>XXII.Las demás que le señalen el Consejo de Administración, esta ley, sus reglamentos y el Estatuto Orgánico.</t>
  </si>
  <si>
    <t>5. Bases de Preparación de los Estados Financieros</t>
  </si>
  <si>
    <t>6. Políticas de Contabilidad Significativas</t>
  </si>
  <si>
    <t>Para la valuación de los inventarios, se utiliza el método de Costo Promedio.</t>
  </si>
  <si>
    <t>NOMBRE DEL ENTE PÚBLICO</t>
  </si>
  <si>
    <t>7. Posición en Moneda Extranjera y Protección por Riesgo Cambiario</t>
  </si>
  <si>
    <t>El Organismo cuenta con la politica de registrar las operaciones en moneda extranjera al tipo de cambio publicado en la página del SAT de conformidad a lo establecido en la normatividad aplicable.</t>
  </si>
  <si>
    <t>Institución</t>
  </si>
  <si>
    <t>Uso/Destino</t>
  </si>
  <si>
    <t>Notas:</t>
  </si>
  <si>
    <t>Reporte Analítico del Activo Capitalizable</t>
  </si>
  <si>
    <t>Clave s/catálogo de bienes</t>
  </si>
  <si>
    <t>Descripción del Activo</t>
  </si>
  <si>
    <t>Fecha de Capitalización / Activación</t>
  </si>
  <si>
    <t>Valor de Capitalización / Activación</t>
  </si>
  <si>
    <t>9. Fideicomisos, Mandatos y Análogos</t>
  </si>
  <si>
    <t>La Comisión Municipal de Agua Potable y Alcantarillado del Municipio de Victoria, Tamaulipas, no realiza operaciones de estos conceptos.</t>
  </si>
  <si>
    <t>COMISIÓN MUNICIPAL DE AGUA POTABLE Y  ALCANTARILLADO DEL MUNICIPIO DE VICTORIA, TAMAULIPAS</t>
  </si>
  <si>
    <t>Reporte de la Recaudación</t>
  </si>
  <si>
    <t>Rubros de los Ingresos</t>
  </si>
  <si>
    <t>Enero</t>
  </si>
  <si>
    <t>Febrero</t>
  </si>
  <si>
    <t>Marzo</t>
  </si>
  <si>
    <t>Abril</t>
  </si>
  <si>
    <t>Mayo</t>
  </si>
  <si>
    <t>Junio</t>
  </si>
  <si>
    <t>Julio</t>
  </si>
  <si>
    <t>Agosto</t>
  </si>
  <si>
    <t>Septiembre</t>
  </si>
  <si>
    <t>Octubre</t>
  </si>
  <si>
    <t>Noviembre</t>
  </si>
  <si>
    <t>Impuestos</t>
  </si>
  <si>
    <t>Cuotas y Aportaciones de Seguridad Social</t>
  </si>
  <si>
    <t>Contribuciones de Mejoras</t>
  </si>
  <si>
    <t>Derechos</t>
  </si>
  <si>
    <t>Productos</t>
  </si>
  <si>
    <t>Aprovechamientos</t>
  </si>
  <si>
    <t>Ingresos por Ventas de Bienes y Servicios</t>
  </si>
  <si>
    <t>Participaciones y Aportaciones</t>
  </si>
  <si>
    <t>Estatales</t>
  </si>
  <si>
    <t>Federales</t>
  </si>
  <si>
    <t>Transferencias, Asignaciones, Subsidios y Otras Ayudas</t>
  </si>
  <si>
    <t>Ingresos Derivados de Financiamientos</t>
  </si>
  <si>
    <t>11. Información sobre la Deuda y el Reporte Analítico de la Deuda</t>
  </si>
  <si>
    <t>12. Calificaciones otorgadas</t>
  </si>
  <si>
    <t>COMISIÓN MUNICIPAL DE AGUA POTABLE Y ALCANTARILLADO DEL MUNICIPIO DE VICTORIA, TAMAULIPAS</t>
  </si>
  <si>
    <t>13. Proceso de Mejora</t>
  </si>
  <si>
    <t>Se incluyen los formatos establecidos por la Ley de Disciplina Financiera.</t>
  </si>
  <si>
    <t>Se adquirió el sistema contable SAACG.net, el cual comenzó a usarse a partir del 1 de julio del 2019.</t>
  </si>
  <si>
    <t>14. Información por Segmentos</t>
  </si>
  <si>
    <t>La Comisión Municipal de Agua Potable y Alcantarillado del Municipio de Victoria, Tamaulipas, no integra de manera segmentada la información financiera.</t>
  </si>
  <si>
    <t>16. Partes Relacionadas</t>
  </si>
  <si>
    <t>El Organismo no tiene partes relacionadas que influyan en la toma de decisiones financieras y operativas.</t>
  </si>
  <si>
    <t>MODULOS EJECUTIVOS</t>
  </si>
  <si>
    <t>ESCRITORIOS</t>
  </si>
  <si>
    <t>CONJUNTOS EJECUTIVOS</t>
  </si>
  <si>
    <t>CREDENZAS</t>
  </si>
  <si>
    <t>LIBREROS</t>
  </si>
  <si>
    <t>ARCHIVEROS</t>
  </si>
  <si>
    <t>SILLONES</t>
  </si>
  <si>
    <t>MESAS</t>
  </si>
  <si>
    <t>SILLAS</t>
  </si>
  <si>
    <t>ENFRIADORES</t>
  </si>
  <si>
    <t>FRIGOBARES</t>
  </si>
  <si>
    <t>TELEVISORES</t>
  </si>
  <si>
    <t>REFRIGERADORES</t>
  </si>
  <si>
    <t>BANCAS VISITANTES</t>
  </si>
  <si>
    <t>ASPIRADORAS</t>
  </si>
  <si>
    <t>VENTILADORES</t>
  </si>
  <si>
    <t>CAJAS FUERTES</t>
  </si>
  <si>
    <t>EXTRACTORES</t>
  </si>
  <si>
    <t>MOSTRADORES</t>
  </si>
  <si>
    <t>DVR</t>
  </si>
  <si>
    <t>SOFAS</t>
  </si>
  <si>
    <t>Computadoras</t>
  </si>
  <si>
    <t>DISCOS DUROS</t>
  </si>
  <si>
    <t>MONITORES</t>
  </si>
  <si>
    <t>IPAD/TABLETS</t>
  </si>
  <si>
    <t>LAPTOPS</t>
  </si>
  <si>
    <t>TECLADOS</t>
  </si>
  <si>
    <t>IMPRESORAS</t>
  </si>
  <si>
    <t>ESCANERS</t>
  </si>
  <si>
    <t>SERVIDORES</t>
  </si>
  <si>
    <t>PROYECTORES</t>
  </si>
  <si>
    <t>CONTROL DE ASISTENCIAS</t>
  </si>
  <si>
    <t>SWITCHES/NO BREAKS</t>
  </si>
  <si>
    <t>BOCINAS</t>
  </si>
  <si>
    <t>OTROS EQUIPOS DE TECNOLOGIAS DE LA INFORMACION</t>
  </si>
  <si>
    <t>CAJEROS AUTOMATICOS</t>
  </si>
  <si>
    <t>ENGARGOLADORAS</t>
  </si>
  <si>
    <t>TRITURADORAS</t>
  </si>
  <si>
    <t>CAJONES ACTIVABLES</t>
  </si>
  <si>
    <t>MAQUINAS CONTADORAS DE MONEDAS Y BILLETES</t>
  </si>
  <si>
    <t>CAMARAS DE VIDEO</t>
  </si>
  <si>
    <t>CAMARAS FOTOGRAFICAS</t>
  </si>
  <si>
    <t>TROMPETAS</t>
  </si>
  <si>
    <t>AUTOMOVILES</t>
  </si>
  <si>
    <t>CAMIONETAS</t>
  </si>
  <si>
    <t>CAMIONES</t>
  </si>
  <si>
    <t>MOTOCICLETAS</t>
  </si>
  <si>
    <t>BICICLETAS</t>
  </si>
  <si>
    <t>TANQUE REMOLQUE</t>
  </si>
  <si>
    <t>CONJUNTO DE BOMBA Y MOTOR SUMERGIBLES</t>
  </si>
  <si>
    <t>BOMBAS SUMERGIBLES</t>
  </si>
  <si>
    <t>MOTORES SUMERGIBLES</t>
  </si>
  <si>
    <t>MOTOBOMBAS SUMERGIBLES</t>
  </si>
  <si>
    <t>BOMBA DOSIFICADORA</t>
  </si>
  <si>
    <t>PLACAS VIBRATORIAS</t>
  </si>
  <si>
    <t>RETROEXCAVADORAS</t>
  </si>
  <si>
    <t>APISONADORAS</t>
  </si>
  <si>
    <t>CORTADORAS</t>
  </si>
  <si>
    <t>VACTORS</t>
  </si>
  <si>
    <t>OTROS EQUIPOS DE CONSTRUCCION</t>
  </si>
  <si>
    <t>AIRES ACONDIONADOS</t>
  </si>
  <si>
    <t>AIRES HUMEDOS</t>
  </si>
  <si>
    <t>TELEFONOS</t>
  </si>
  <si>
    <t>RADIOS</t>
  </si>
  <si>
    <t>OTROS EQUIPOS DE COMUNICACIÓN</t>
  </si>
  <si>
    <t>CAJA DE CONTROL</t>
  </si>
  <si>
    <t>TRANSFORMADORES</t>
  </si>
  <si>
    <t>PARARRAYOS</t>
  </si>
  <si>
    <t>ARRANCADORES</t>
  </si>
  <si>
    <t>SUBESTACIONES</t>
  </si>
  <si>
    <t>OTROS EQUIPOS DE GENERACION ELECTRICA</t>
  </si>
  <si>
    <t>DESBROZADORAS</t>
  </si>
  <si>
    <t>MOTOSIERRAS</t>
  </si>
  <si>
    <t>ESCALERAS</t>
  </si>
  <si>
    <t>ROTOMARTILLO/MARTILLO</t>
  </si>
  <si>
    <t>PODADORAS</t>
  </si>
  <si>
    <t>OTROS EQUIPOS DE HERRAMIENTA</t>
  </si>
  <si>
    <t>OTROS EQUIPOS</t>
  </si>
  <si>
    <t>LPN. NO. LA 928003999 N41-2014 MODERNIZACION DEL SISTEMA DE CONTROL SUPERVISORIO DE LA INFRAESTRUCTURA HIDRAULICA MEDIANTE SISTEMA DE TELEMETRIA PARA LA COMISION DE AGUA POTABLE Y ALCANTARILLADO DEL MUNICIPIO DE VICTORIA, TAMAULIPAS SUMINISTRO E INSTALACION DE ESTACION REMOTA Y MAESTRA</t>
  </si>
  <si>
    <t>1265-0001</t>
  </si>
  <si>
    <t>LICENCIAS DE SOFTWARE MAPINFO PROFESSIONAL VERSION 15 EN INGLES PARA DESCARGA ELECTRONICA, SOPORTE TECNICO VIA WEB O TELEFONICO</t>
  </si>
  <si>
    <t>SOFTWARE MANTENIMIENTO PREVENTIVO MP9 PROGRAMA MO PROFESIONAL VERSION 9 MANOUSUARIO</t>
  </si>
  <si>
    <t>DESARROLLO DE LIBRERIAS DE LOS DISPOSITIVOS DEL CAJERO SMART PAR III</t>
  </si>
  <si>
    <t>INFRAGISTICS ULTIMATE 2014 VOL. 1</t>
  </si>
  <si>
    <t>ACT. CONTPAQ CONTABILIDAD 5 A 10 USUARIOS</t>
  </si>
  <si>
    <t>SOFTWARE M.N. WINDOWS USER CALS (STANDARD O DATACENTER)</t>
  </si>
  <si>
    <t>SOFTWARE M.N. WINDOWS SERVER 2012R2 STD</t>
  </si>
  <si>
    <t>CLAVE  S/ CATALOGO DEL BIEN</t>
  </si>
  <si>
    <t xml:space="preserve">FECHA DE ADQUISICIÓN </t>
  </si>
  <si>
    <t>N° FACTURA</t>
  </si>
  <si>
    <t>NOMBRE DEL PROVEEDOR</t>
  </si>
  <si>
    <t xml:space="preserve">DESCRIPCIÓN DEL BIEN </t>
  </si>
  <si>
    <t>ÁREA RESPONSABLE</t>
  </si>
  <si>
    <t>MONTO ORIGINAL DE INVERSIÓN</t>
  </si>
  <si>
    <t> TOTAL</t>
  </si>
  <si>
    <t>15. Eventos Posteriores al Cierre</t>
  </si>
  <si>
    <t>2111-1-1131</t>
  </si>
  <si>
    <t>PÓLIZA</t>
  </si>
  <si>
    <t>Patrimonio de organismos descentralizados de control presupuestario directo, según corresponda.</t>
  </si>
  <si>
    <t>e)</t>
  </si>
  <si>
    <t>Inversiones en empresas de participación minoritaria.</t>
  </si>
  <si>
    <t>d)</t>
  </si>
  <si>
    <t>Inversiones en empresas de participación mayoritaria.</t>
  </si>
  <si>
    <t>c)</t>
  </si>
  <si>
    <t>Patrimonio de Organismos descentralizados de Control Presupuestario Indirecto.</t>
  </si>
  <si>
    <t>b)</t>
  </si>
  <si>
    <t>Inversiones en valores.</t>
  </si>
  <si>
    <t>a)</t>
  </si>
  <si>
    <t>Adicionalmente, se deben incluir las explicaciones de las principales variaciones en el activo, en cuadros comparativos como sigue:</t>
  </si>
  <si>
    <t>Administración de activos; planeación con el objetivo de que el ente los utilice de manera más efectiva.</t>
  </si>
  <si>
    <t>Desmantelamiento de Activos, procedimientos, implicaciones, efectos contables</t>
  </si>
  <si>
    <t>Otras circunstancias de carácter significativo que afecten el activo, tales como bienes en garantía, señalados en embargos, litigios, títulos de inversiones entregados en garantías, baja significativa del valor de inversiones financieras, etc.</t>
  </si>
  <si>
    <t>Riesgos por tipo de cambio o tipo de interés de las inversiones financieras</t>
  </si>
  <si>
    <t>Cambios en el porcentaje de depreciación o valor residual de los activos.</t>
  </si>
  <si>
    <t>En este espacio se deberá informar lo siguiente:</t>
  </si>
  <si>
    <t>NOTAS:</t>
  </si>
  <si>
    <t>Valor neto en libros</t>
  </si>
  <si>
    <t>Depreciación acumulada</t>
  </si>
  <si>
    <t>Depreciación del período</t>
  </si>
  <si>
    <t>Valor de incorporación</t>
  </si>
  <si>
    <t>% de depreciación, deterioro o amortización anual</t>
  </si>
  <si>
    <t>Vida Útil</t>
  </si>
  <si>
    <t>Fecha de Incorporación</t>
  </si>
  <si>
    <t>Reporte Analítico del Activo</t>
  </si>
  <si>
    <t>D00001</t>
  </si>
  <si>
    <t xml:space="preserve">LIQUIDACION </t>
  </si>
  <si>
    <t>2111-5-2097</t>
  </si>
  <si>
    <t xml:space="preserve">MONTELONGO TERAN ALEJANDRO </t>
  </si>
  <si>
    <t xml:space="preserve">VALDEZ GOMEZ ERICK EDILBERTO </t>
  </si>
  <si>
    <t>TESORERIA DE LA FEDERACION</t>
  </si>
  <si>
    <t>ISR DISPERSION NEVID ESTUARDO FERREL RAMIREZ</t>
  </si>
  <si>
    <t>2117-01-04-07</t>
  </si>
  <si>
    <t>2117-3981</t>
  </si>
  <si>
    <t>POLIZA</t>
  </si>
  <si>
    <t>2117-01-04-09</t>
  </si>
  <si>
    <t>1122-01</t>
  </si>
  <si>
    <t>1122-02</t>
  </si>
  <si>
    <t>1122-03</t>
  </si>
  <si>
    <t>1122-05</t>
  </si>
  <si>
    <t>1122-01-0001</t>
  </si>
  <si>
    <t>1122-01-0002</t>
  </si>
  <si>
    <t>1122-01-0003</t>
  </si>
  <si>
    <t>1122-01-0004</t>
  </si>
  <si>
    <t>1122-01-0005</t>
  </si>
  <si>
    <t>1122-01-0006</t>
  </si>
  <si>
    <t>1122-01-0007</t>
  </si>
  <si>
    <t>1122-01-0008</t>
  </si>
  <si>
    <t>1122-01-0009</t>
  </si>
  <si>
    <t>1122-01-0010</t>
  </si>
  <si>
    <t>1122-01-0011</t>
  </si>
  <si>
    <t>1122-01-0012</t>
  </si>
  <si>
    <t>1122-01-0013</t>
  </si>
  <si>
    <t>1122-02-0001</t>
  </si>
  <si>
    <t>1122-02-0002</t>
  </si>
  <si>
    <t>1122-02-0003</t>
  </si>
  <si>
    <t>1122-02-0004</t>
  </si>
  <si>
    <t>1122-02-0005</t>
  </si>
  <si>
    <t>1122-02-0006</t>
  </si>
  <si>
    <t>1122-02-0007</t>
  </si>
  <si>
    <t>1122-02-0008</t>
  </si>
  <si>
    <t>1122-03-0001</t>
  </si>
  <si>
    <t>1122-03-0013</t>
  </si>
  <si>
    <t>1122-03-0015</t>
  </si>
  <si>
    <t>1122-03-0016</t>
  </si>
  <si>
    <t>1122-05-0001</t>
  </si>
  <si>
    <t>1122-05-0002</t>
  </si>
  <si>
    <t>1122-05-0003</t>
  </si>
  <si>
    <t>1122-05-0005</t>
  </si>
  <si>
    <t>Catorcenal</t>
  </si>
  <si>
    <t>1123-03</t>
  </si>
  <si>
    <t>1129-01</t>
  </si>
  <si>
    <t>OTROS DEUDORES DIVERSOS</t>
  </si>
  <si>
    <t>1129-02</t>
  </si>
  <si>
    <t>IVA</t>
  </si>
  <si>
    <t>1129-03</t>
  </si>
  <si>
    <t>1129-03-002</t>
  </si>
  <si>
    <t>1129-03-003</t>
  </si>
  <si>
    <t>MENSUAL</t>
  </si>
  <si>
    <t>1123-01</t>
  </si>
  <si>
    <t>1115-002</t>
  </si>
  <si>
    <t>GONZALEZ LAVIN ANA LUISA</t>
  </si>
  <si>
    <t>0502863075</t>
  </si>
  <si>
    <t xml:space="preserve">Banco Mercantil del Norte S.A. (RESERVA) </t>
  </si>
  <si>
    <t>Reserva (Cuenta contable 1114-001)</t>
  </si>
  <si>
    <t xml:space="preserve">Diario </t>
  </si>
  <si>
    <t>Inversiones a la Vista (Cuenta contable 1114-002)</t>
  </si>
  <si>
    <t>Banco Mercantil del Norte, S.A. (INVERSION ENLACE/NEGOCIOS)</t>
  </si>
  <si>
    <t>Inversión Enlace/Negocios (Cuenta contable 1114-003)</t>
  </si>
  <si>
    <t>Depreciación de Bienes Muebles e  Inmuebles</t>
  </si>
  <si>
    <t>BOMBA CENTRIFUGA MARCA BARMESA 7.5 HP SERIE D97205</t>
  </si>
  <si>
    <t>BOMBA CENTRIFUGA</t>
  </si>
  <si>
    <t>CILINDRO DE GAS CLORO</t>
  </si>
  <si>
    <t>COMISION MUNICIPAL DE AGUA POTABLE Y ALCANTARILLADO DEL  
MUNICIPIO DE VICTORIA, TAMAULIPAS</t>
  </si>
  <si>
    <t>1129-03-005</t>
  </si>
  <si>
    <t>1129-03-007</t>
  </si>
  <si>
    <t>C01099</t>
  </si>
  <si>
    <t>2117-01-04-14</t>
  </si>
  <si>
    <t>2117-01-04-16</t>
  </si>
  <si>
    <t>2115-4511</t>
  </si>
  <si>
    <t>2117-02-04</t>
  </si>
  <si>
    <t>1122-01-0014</t>
  </si>
  <si>
    <t>1129-03-008</t>
  </si>
  <si>
    <t>1129-03-009</t>
  </si>
  <si>
    <t>1129-03-010</t>
  </si>
  <si>
    <t xml:space="preserve">TUNEL SANITIZANTE </t>
  </si>
  <si>
    <t xml:space="preserve">DIFUSORES </t>
  </si>
  <si>
    <t>TELEFONO CON TECLADO</t>
  </si>
  <si>
    <t>BOMBA DE VACIO PRESION</t>
  </si>
  <si>
    <t xml:space="preserve">BOMBA SUMERGIBLE PARA AGUAS RESIDUALES </t>
  </si>
  <si>
    <t>C01284</t>
  </si>
  <si>
    <t>C01378</t>
  </si>
  <si>
    <t>C01438</t>
  </si>
  <si>
    <t>C01521</t>
  </si>
  <si>
    <t>D02031</t>
  </si>
  <si>
    <t>LIBERTAD SERVICIOS FINANCIEROS SA DE CV SFP</t>
  </si>
  <si>
    <t>LIBERTAD RETENCIONES CATORCENA 16</t>
  </si>
  <si>
    <t>LIBERTAD RETENCIONES CATORCENA 17</t>
  </si>
  <si>
    <t>LIBERTAD RETENCIONES CATORCENA 18</t>
  </si>
  <si>
    <t>LIBERTAD RETENCIONES CATORCENA 19</t>
  </si>
  <si>
    <t>5111-1131</t>
  </si>
  <si>
    <t>5131-3111</t>
  </si>
  <si>
    <t>1115-013</t>
  </si>
  <si>
    <t>DE LA GARZA SALINAS RODRIGO</t>
  </si>
  <si>
    <t>COMPUTADORA DELL VOSTRO 3471</t>
  </si>
  <si>
    <t>XVR DIGITAL 32 CANALES</t>
  </si>
  <si>
    <t>SWITH EDGEMAX ADMINISTRABLEDE 48 PUESRTOS . . .</t>
  </si>
  <si>
    <t>ANTENA SECTORIA SIMETRICA TIPO HORN DE 20 X 30 GRADOS DE APERTURA DE 19 DBI 5GHZ...</t>
  </si>
  <si>
    <t>UPS DE 5000 VA/4500 W TOPOLOGIA LINEA INTERACTIVA 200-240 VCA DE ENTRADA ...</t>
  </si>
  <si>
    <t>TRASFORMADOR REDUCTOR DE 208 VCA A 120 VCA CON ENTRADA HARDWIRE...</t>
  </si>
  <si>
    <t>Equipo de respiracion autonomo con tanque de 30 minutos</t>
  </si>
  <si>
    <t>Detector de gas cloro libre a la atmosfera con alarma</t>
  </si>
  <si>
    <t xml:space="preserve">Medidor Transmisor de oxigeno disuelto </t>
  </si>
  <si>
    <t>Clorador inyector de cloro</t>
  </si>
  <si>
    <t xml:space="preserve"> $                                 -  </t>
  </si>
  <si>
    <t>1129-03-011</t>
  </si>
  <si>
    <t>1129-03-012</t>
  </si>
  <si>
    <t>1129-03-013</t>
  </si>
  <si>
    <t>1129-03-014</t>
  </si>
  <si>
    <t>1129-03-015</t>
  </si>
  <si>
    <t>1129-03-016</t>
  </si>
  <si>
    <t>1129-03-018</t>
  </si>
  <si>
    <t>1129-03-019</t>
  </si>
  <si>
    <t>1129-03-020</t>
  </si>
  <si>
    <t>1129-03-021</t>
  </si>
  <si>
    <t>1129-03-022</t>
  </si>
  <si>
    <t>1129-03-023</t>
  </si>
  <si>
    <t>2111-3-1341</t>
  </si>
  <si>
    <t>C02261</t>
  </si>
  <si>
    <t>GERARDO ALVAREZ JUAREZ</t>
  </si>
  <si>
    <t>P05265</t>
  </si>
  <si>
    <t>C01601</t>
  </si>
  <si>
    <t>LIBERTAD RETENCIONES CATORCENA 20</t>
  </si>
  <si>
    <t>C01727</t>
  </si>
  <si>
    <t>LIBERTAD RETENCIONES CATORCENA 21</t>
  </si>
  <si>
    <t>C01805</t>
  </si>
  <si>
    <t>LIBERTAD RETENCIONES CATORCENA 22</t>
  </si>
  <si>
    <t>C01938</t>
  </si>
  <si>
    <t>LIBERTAD RETENCIONES CATORCENA 23</t>
  </si>
  <si>
    <t>C01992</t>
  </si>
  <si>
    <t>LIBERTAD RETENCIONES CATORCENA 24</t>
  </si>
  <si>
    <t>C02110</t>
  </si>
  <si>
    <t>LIBERTAD RETENCIONES CATORCENA 25</t>
  </si>
  <si>
    <t>C02263</t>
  </si>
  <si>
    <t>LIBERTAD RETENCIONES CATORCENA 26</t>
  </si>
  <si>
    <t>D01078</t>
  </si>
  <si>
    <t>ERNESTO HACES MONTEMAYOR (RECLASIFICACION DE CUENTAS)</t>
  </si>
  <si>
    <t>2117-01-04-21</t>
  </si>
  <si>
    <t>C02014</t>
  </si>
  <si>
    <t>2117-01-04-22</t>
  </si>
  <si>
    <t>C02108</t>
  </si>
  <si>
    <t>ISR CATORCENA 25/2020 CONFIANZA BASE</t>
  </si>
  <si>
    <t>C02109</t>
  </si>
  <si>
    <t>ISR CATORCENA 25/2020 CONFIANZA EVENTUAL</t>
  </si>
  <si>
    <t>ISR CATORCENA 25/2020 SINDICATO BASE</t>
  </si>
  <si>
    <t>C02111</t>
  </si>
  <si>
    <t>C02136</t>
  </si>
  <si>
    <t>LIQ. JOSE GPE FERNANDO CASTRO</t>
  </si>
  <si>
    <t>C02139</t>
  </si>
  <si>
    <t>LIQ. ANTONIO RAFAEL MACIAS PIÑONES</t>
  </si>
  <si>
    <t>C02140</t>
  </si>
  <si>
    <t>LIQ. PEDRO MENDOZA ESCAMILLA</t>
  </si>
  <si>
    <t>C02154</t>
  </si>
  <si>
    <t>C02160</t>
  </si>
  <si>
    <t>AGUINALDO CONFIANZA BASE</t>
  </si>
  <si>
    <t>C02161</t>
  </si>
  <si>
    <t>AGUINALDO CONFIANZA EVENTUAL</t>
  </si>
  <si>
    <t>C02162</t>
  </si>
  <si>
    <t>AGUINALDO SINDICATO BASE</t>
  </si>
  <si>
    <t>C02163</t>
  </si>
  <si>
    <t>AGUINALDO SINDICATO EVENTUAL</t>
  </si>
  <si>
    <t>C02260</t>
  </si>
  <si>
    <t>ISR CATORCENA 26/2020 CONFIANZA BASE</t>
  </si>
  <si>
    <t>ISR CATORCENA 26/2020 CONFIANZA EVENTUAL</t>
  </si>
  <si>
    <t>C02262</t>
  </si>
  <si>
    <t>ISR CATORCENA 26/2020 SINDICATO BASE</t>
  </si>
  <si>
    <t>C02288</t>
  </si>
  <si>
    <t>C02289</t>
  </si>
  <si>
    <t>2111-5-6330</t>
  </si>
  <si>
    <t>D1084</t>
  </si>
  <si>
    <t xml:space="preserve">FONDO DE AHORRO </t>
  </si>
  <si>
    <t>2111-5-1511</t>
  </si>
  <si>
    <t>C00053</t>
  </si>
  <si>
    <t>LIBERTAD RETENCIONES CATORCENA 01 DE 2021</t>
  </si>
  <si>
    <t>C00152</t>
  </si>
  <si>
    <t>LIBERTAD RETENCIONES CATORCENA 02 DE 2021</t>
  </si>
  <si>
    <t>C00223</t>
  </si>
  <si>
    <t>LIBERTAD RETENCIONES CATORCENA 03 DE 2021</t>
  </si>
  <si>
    <t>C00326</t>
  </si>
  <si>
    <t>LIBERTAD RETENCIONES CATORCENA 04 DE 2021</t>
  </si>
  <si>
    <t>C00396</t>
  </si>
  <si>
    <t>LIBERTAD RETENCIONES CATORCENA 05 DE 2021</t>
  </si>
  <si>
    <t>C00476</t>
  </si>
  <si>
    <t>LIBERTAD RETENCIONES CATORCENA 06 DE 2021</t>
  </si>
  <si>
    <t>LIBERTAD RETENCIONES CATORCENA 07 DE 2021</t>
  </si>
  <si>
    <t>SALDO DE ISR DE JUNIO 2020</t>
  </si>
  <si>
    <t>D00073</t>
  </si>
  <si>
    <t>RECLASIFICACION DE ISR Y SUBSIDIO CAT 26/2020 CONF. BASE</t>
  </si>
  <si>
    <t>RECLASIFICACION DE ISR Y SUBSIDIO CAT 26/2020 SIND. BASE</t>
  </si>
  <si>
    <t>2117-01-04-39</t>
  </si>
  <si>
    <t>C00477</t>
  </si>
  <si>
    <t>C00540</t>
  </si>
  <si>
    <t>C00546</t>
  </si>
  <si>
    <t xml:space="preserve">COMISION MUNICIPAL DE AGUA POTABLE Y ALCANTARILLADO DEL  
MUNICIPIO DE VICTORIA, TAMAULIPAS
</t>
  </si>
  <si>
    <t xml:space="preserve">Bienes Disponibles para su Transformación (Inventarios)
</t>
  </si>
  <si>
    <t xml:space="preserve"> COMISION MUNICIPAL DE AGUA POTABLE Y ALCANTARILLADO DEL  
MUNICIPIO DE VICTORIA, TAMAULIPAS</t>
  </si>
  <si>
    <t>CUENTA CONTABLE</t>
  </si>
  <si>
    <t xml:space="preserve">PORCENTAJE DEPRECIACION </t>
  </si>
  <si>
    <t xml:space="preserve">DEPRECIACIONES DEL PERIODO </t>
  </si>
  <si>
    <t xml:space="preserve">TOTAL DE DEPRECIACIONES </t>
  </si>
  <si>
    <t xml:space="preserve">ESTADO  FISICO DEL BIEN </t>
  </si>
  <si>
    <t xml:space="preserve">BUENO </t>
  </si>
  <si>
    <t>MALO</t>
  </si>
  <si>
    <t>TURBIDIMETRO PORTATIL</t>
  </si>
  <si>
    <t>COLORIMETRO POCKET</t>
  </si>
  <si>
    <t xml:space="preserve">BOMBA DE ALTA PRESION LMI DE MAX . 2.5 GPH , 150 PSI , 127 V, 50-60 Hz, 3.5A MOD: C111 368 TI </t>
  </si>
  <si>
    <t xml:space="preserve">SALDO FINAL </t>
  </si>
  <si>
    <t xml:space="preserve">AMORTIZACIONES DE ACTIVOS INTANGIBLES Y DIFERIDOS </t>
  </si>
  <si>
    <t xml:space="preserve">Método Aplicado: RECTO </t>
  </si>
  <si>
    <t xml:space="preserve">TOTAL </t>
  </si>
  <si>
    <t>Estimaciones y Deterioros</t>
  </si>
  <si>
    <t>Si alguna de las siguientes cuentas tuvo movimientos o presentan saldo se deberá informar los criterios utilizados para la determinación de las estimaciones.</t>
  </si>
  <si>
    <t>1.1.6.1</t>
  </si>
  <si>
    <t>Estimaciones para Cuentas Incobrables por Derechos a Recibir Efectivo o Equivalentes</t>
  </si>
  <si>
    <t>1.1.6.2</t>
  </si>
  <si>
    <t>Estimación por Deterioro de Inventarios</t>
  </si>
  <si>
    <t>1.2.6.4</t>
  </si>
  <si>
    <t>Deterioro Acumulado de Activos Biológicos</t>
  </si>
  <si>
    <t>1.2.8.1</t>
  </si>
  <si>
    <t>Estimaciones por Pérdida de Cuentas Incobrables de Documentos por Cobrar a Largo Plazo</t>
  </si>
  <si>
    <t>1.2.8.2</t>
  </si>
  <si>
    <t>Estimaciones por Pérdida de Cuentas Incobrables de Deudores Diversos por Cobrar a Largo Plazo</t>
  </si>
  <si>
    <t>1.2.8.3</t>
  </si>
  <si>
    <t>Estimaciones por Pérdida de Cuentas Incobrables de Ingresos por Cobrar a Largo Plazo</t>
  </si>
  <si>
    <t>1.2.8.4</t>
  </si>
  <si>
    <t>Estimaciones por Pérdida de Cuentas Incobrables de Préstamos Otorgados a Largo Plazo</t>
  </si>
  <si>
    <t>1.2.8.9</t>
  </si>
  <si>
    <t>Estimaciones por Pérdida de Otras Cuentas Incobrables a Largo Plazo</t>
  </si>
  <si>
    <t>NO APLICA</t>
  </si>
  <si>
    <t xml:space="preserve">Otros Activos </t>
  </si>
  <si>
    <t>Si alguna de las siguientes cuentas tuvo movimientos o presentan saldo se deberá informar por tipo circulante o no circulante, los montos totales asociados y sus características cualitativas significativas que les impacten financieramente.</t>
  </si>
  <si>
    <t>1.1.9</t>
  </si>
  <si>
    <t>Otros Activos Circulantes</t>
  </si>
  <si>
    <t>1.1.9.1</t>
  </si>
  <si>
    <t>Valores en Garantía</t>
  </si>
  <si>
    <t>1.1.9.2</t>
  </si>
  <si>
    <t>Bienes en Garantía (excluye depósitos de fondos)</t>
  </si>
  <si>
    <t>1.1.9.3</t>
  </si>
  <si>
    <t>Bienes Derivados de Embargos, Decomisos, Aseguramientos y Dación en Pago</t>
  </si>
  <si>
    <t>1.2.9</t>
  </si>
  <si>
    <t>Otros Activos no Circulantes</t>
  </si>
  <si>
    <t>1.2.9.1</t>
  </si>
  <si>
    <t>Bienes en Concesión</t>
  </si>
  <si>
    <t>1.2.9.2</t>
  </si>
  <si>
    <t>Bienes en Arrendamiento Financiero</t>
  </si>
  <si>
    <t>1.2.9.3</t>
  </si>
  <si>
    <t>Bienes en Comodato</t>
  </si>
  <si>
    <t>Total Otros Ingresos</t>
  </si>
  <si>
    <t>Total de Gastos y otras perdidas</t>
  </si>
  <si>
    <t>1129-02-004</t>
  </si>
  <si>
    <t>IVA ACREDITABLE 8%</t>
  </si>
  <si>
    <t>1129-03-024</t>
  </si>
  <si>
    <t>1129-03-025</t>
  </si>
  <si>
    <t>1129-03-026</t>
  </si>
  <si>
    <t>SUBSIDIO ENERO 2021</t>
  </si>
  <si>
    <t>SUBSIDIO FEBRERO 2021</t>
  </si>
  <si>
    <t>SUBSIDIO MARZO 2021</t>
  </si>
  <si>
    <t>1111-016</t>
  </si>
  <si>
    <t>DEL CARMEN TERAN MALENY SARAY</t>
  </si>
  <si>
    <t xml:space="preserve"> </t>
  </si>
  <si>
    <t>0248000347</t>
  </si>
  <si>
    <t>Conciliación de los Flujos de Efectivo Netos de las 
Actividades de Operación y la cuenta de 
Ahorro/Desahorro</t>
  </si>
  <si>
    <t xml:space="preserve">                         -  </t>
  </si>
  <si>
    <t>1129-03-027</t>
  </si>
  <si>
    <t>1129-03-028</t>
  </si>
  <si>
    <t>1129-03-029</t>
  </si>
  <si>
    <t>SUBSIDIO ABRIL 2021</t>
  </si>
  <si>
    <t>SUBSIDIO MAYO 2021</t>
  </si>
  <si>
    <t>SUBSIDIO JUNIO 2021</t>
  </si>
  <si>
    <t>1129-05</t>
  </si>
  <si>
    <t>PAGO DE LO INDEBIDO</t>
  </si>
  <si>
    <t>CORRECCION DE SALDO EN SAT</t>
  </si>
  <si>
    <t>C00900</t>
  </si>
  <si>
    <t>C00902</t>
  </si>
  <si>
    <t>C00903</t>
  </si>
  <si>
    <t>C00916</t>
  </si>
  <si>
    <t>C01009</t>
  </si>
  <si>
    <t>C01011</t>
  </si>
  <si>
    <t>C01019</t>
  </si>
  <si>
    <t>C01110</t>
  </si>
  <si>
    <t>C01115</t>
  </si>
  <si>
    <t>C01117</t>
  </si>
  <si>
    <t>C01129</t>
  </si>
  <si>
    <t>C01199</t>
  </si>
  <si>
    <t>C01205</t>
  </si>
  <si>
    <t>C01207</t>
  </si>
  <si>
    <t>SECRETARIA DE FINANZAS DE GOBIERNO DEL ESTADO</t>
  </si>
  <si>
    <t>POLIZA DE SALDOS INICIALES</t>
  </si>
  <si>
    <t>IMPUESTO SOBRE NOMINAS ENERO 2017</t>
  </si>
  <si>
    <t>IMPUESTO SOBRE NOMINAS FEBRERO 2017</t>
  </si>
  <si>
    <t>IMPUESTO SOBRE NOMINAS MARZO 2017</t>
  </si>
  <si>
    <t>IMPUESTO SOBRE NOMINAS ABRIL 2017</t>
  </si>
  <si>
    <t>IMPUESTO SOBRE NOMINAS MAYO 2017</t>
  </si>
  <si>
    <t>IMPUESTO SOBRE NOMINAS  JUNIO 2017</t>
  </si>
  <si>
    <t>IMPUESTO SOBRE NOMINAS  JULIO 2017</t>
  </si>
  <si>
    <t>IMPUESTO SOBRE NOMINAS AGOSTO 2017</t>
  </si>
  <si>
    <t>POLIZA DEL 3% SOBRE NOMINA SEPTIEMBRE 2017</t>
  </si>
  <si>
    <t>POLIZA DEL 3% SOBRE NOMINA OCTUBRE 2017</t>
  </si>
  <si>
    <t>POLIZA DEL 3% SOBRE NOMINA NOVIEMBRE 2017</t>
  </si>
  <si>
    <t>POLIZA DEL 3% SOBRE NOMINA ENERO 2018</t>
  </si>
  <si>
    <t>POLIZA DEL 3% SOBRE NOMINA FEBRERO 2018</t>
  </si>
  <si>
    <t>POLIZA DEL 3% SOBRE NOMINA MARZO DE 2018</t>
  </si>
  <si>
    <t>POLIZA DEL 3% SOBRE NOMINAS ABRIL 2018</t>
  </si>
  <si>
    <t>POLIZA DEL 3% SOBRE NOMINAS MAYO 2018</t>
  </si>
  <si>
    <t>POLIZA DEL 3% SOBRE NOMINAS JUNIO 2018</t>
  </si>
  <si>
    <t>POLIZA DEL 3% SOBRE NOMINAS JULIO 2018</t>
  </si>
  <si>
    <t>POLIZA DEL 3% SOBRE NOMINAS AGOSTO 2018</t>
  </si>
  <si>
    <t>POLIZA DEL 3% SOBRE NOMINAS SEPTIEMBRE 2018</t>
  </si>
  <si>
    <t>POLIZA DEL 3% SOBRE NOMINA OCTUBRE DE 2018</t>
  </si>
  <si>
    <t>POLIZA 3% SOBRE NOMINAS NOVIEMBRE DE 2018</t>
  </si>
  <si>
    <t xml:space="preserve">3% S/NOMINAS ENERO DE 2019 </t>
  </si>
  <si>
    <t>3% S/NOMINAS FEBRERO DE 2019</t>
  </si>
  <si>
    <t xml:space="preserve">3% S/NOMINAS MARZO DE 2019 </t>
  </si>
  <si>
    <t>3% S/NOMINAS ABRIL DE 2019</t>
  </si>
  <si>
    <t>3% S/NOMINAS MAYO DE 2019</t>
  </si>
  <si>
    <t>3% S/NOMINAS JUNIO DE 2019</t>
  </si>
  <si>
    <t>D00140</t>
  </si>
  <si>
    <t>3% S/NOMINAS JULIO DE 2019</t>
  </si>
  <si>
    <t>D00354</t>
  </si>
  <si>
    <t>3% S/NOMINAS AGOSTO DE 2019</t>
  </si>
  <si>
    <t>D00610</t>
  </si>
  <si>
    <t>3% S/NOMINAS SEPTIEMBRE DE 2019</t>
  </si>
  <si>
    <t>D00782</t>
  </si>
  <si>
    <t>3% S/NOMINAS OCTUBRE DE 2019</t>
  </si>
  <si>
    <t>D00936</t>
  </si>
  <si>
    <t>3% S/NOMINAS NOVIEMBRE DE 2019</t>
  </si>
  <si>
    <t>D01103</t>
  </si>
  <si>
    <t>D01019</t>
  </si>
  <si>
    <t>RECLASIFICACION DE CUENTAS</t>
  </si>
  <si>
    <t>2111-5-6935</t>
  </si>
  <si>
    <t>C01219</t>
  </si>
  <si>
    <t>C00717</t>
  </si>
  <si>
    <t>LIBERTAD RETENCIONES CATORCENA 08 DE 2021</t>
  </si>
  <si>
    <t>C00809</t>
  </si>
  <si>
    <t>LIBERTAD RETENCIONES CATORCENA 09 DE 2021</t>
  </si>
  <si>
    <t>LIBERTAD RETENCIONES CATORCENA 10 DE 2021</t>
  </si>
  <si>
    <t>LIBERTAD RETENCIONES CATORCENA 11 DE 2021</t>
  </si>
  <si>
    <t>LIBERTAD RETENCIONES CATORCENA 12 DE 2021</t>
  </si>
  <si>
    <t>LIBERTAD RETENCIONES CATORCENA 13 DE 2021</t>
  </si>
  <si>
    <t>2117-01-04-25</t>
  </si>
  <si>
    <t>ISR CAT. 20 PERSONAL POL 50331,50334,50335,50347 DE OCT 2017 POR RECLASIFICACION</t>
  </si>
  <si>
    <t>2117-01-04-26</t>
  </si>
  <si>
    <t>ISR  PERSONAL POL 50372,50376,50387,50391,50401,50404 NOV 2017 POR RECLASIF.</t>
  </si>
  <si>
    <t>2117-01-04-27</t>
  </si>
  <si>
    <t>2117-01-04-28</t>
  </si>
  <si>
    <t>ISR POR SUELDOS Y SALARIOS MARZO 2018</t>
  </si>
  <si>
    <t>2117-01-04-29</t>
  </si>
  <si>
    <t>ISR POR SUELDOS Y SALARIOS MAYO 2018</t>
  </si>
  <si>
    <t>2117-01-04-30</t>
  </si>
  <si>
    <t>ISR POR SUELDOS Y SALARIOS JUNIO 2018</t>
  </si>
  <si>
    <t>2117-01-04-31</t>
  </si>
  <si>
    <t>ISR POR SUELDOS Y SALARIOS JULIO 2018</t>
  </si>
  <si>
    <t>2117-01-04-32</t>
  </si>
  <si>
    <t>ISR POR SUELDOS Y SALARIOS AGOSTO 2018</t>
  </si>
  <si>
    <t>2117-01-04-33</t>
  </si>
  <si>
    <t>ISR POR SUELDOS Y SALARIOS SEPT 2018</t>
  </si>
  <si>
    <t>2117-01-04-40</t>
  </si>
  <si>
    <t>C00696</t>
  </si>
  <si>
    <t>ISR POR LIQUIDACION ROMAN CASTILLO AIROLA</t>
  </si>
  <si>
    <t>C00698</t>
  </si>
  <si>
    <t>ISR POR LIQUIDACION J. ANTONIO NAVARRO BELTRAN</t>
  </si>
  <si>
    <t>C00704</t>
  </si>
  <si>
    <t>PAGO NEVID ESTUARDO FERREL RAMIREZ (6351)</t>
  </si>
  <si>
    <t>C00712</t>
  </si>
  <si>
    <t>ISR POR LIQUIDACION ARCADIO PEREZ LEON</t>
  </si>
  <si>
    <t>C00715</t>
  </si>
  <si>
    <t xml:space="preserve">ISR CATORCENA 08/2021 CONFIANZA BASE </t>
  </si>
  <si>
    <t>C00716</t>
  </si>
  <si>
    <t xml:space="preserve">ISR CATORCENA 08/2021 CONFIANZA EVENTUAL </t>
  </si>
  <si>
    <t xml:space="preserve">ISR ART 174 CATORCENA 08/2021 SINDICATO BASE </t>
  </si>
  <si>
    <t xml:space="preserve">ISR  CATORCENA 08/2021 SINDICATO BASE </t>
  </si>
  <si>
    <t>C00718</t>
  </si>
  <si>
    <t>ISR  CATORCENA 08/2021 SINDICATO EVENTUAL</t>
  </si>
  <si>
    <t>C00807</t>
  </si>
  <si>
    <t xml:space="preserve">ISR CATORCENA 09/2021 CONFIANZA BASE </t>
  </si>
  <si>
    <t>C00808</t>
  </si>
  <si>
    <t xml:space="preserve">ISR CATORCENA 09/2021 CONFIANZA EVENTUAL </t>
  </si>
  <si>
    <t>SINDICATO BASE CATORCENA 9 ISR AJUSTADO POR SUBSIDIO</t>
  </si>
  <si>
    <t xml:space="preserve">ISR ART 174 CATORCENA 09/2021 SINDICATO BASE </t>
  </si>
  <si>
    <t>SINDICATO BASE CATORCENA 9 AJUSTE AL SUBSIDIO CAUSADO</t>
  </si>
  <si>
    <t>SINDICATO BASE CATORCENA 9 ISR AJUSTE MENSUAL</t>
  </si>
  <si>
    <t xml:space="preserve">ISR  CATORCENA 09/2021 SINDICATO BASE </t>
  </si>
  <si>
    <t>C00810</t>
  </si>
  <si>
    <t>SINDICATO EVENTUAL CATORCENA 9 AJUSTE AL SUBSIDIO CAUSADO</t>
  </si>
  <si>
    <t>ISR  CATORCENA 09/2021 SINDICATO EVENTUAL</t>
  </si>
  <si>
    <t>SINDICATO EVENTUAL CATORCENA 9 ISR AJUSTE MENSUAL</t>
  </si>
  <si>
    <t>SINDICATO EVENTUAL CATORCENA 9 ISR AJUSTADO POR SUBSIDIO</t>
  </si>
  <si>
    <t>C00818</t>
  </si>
  <si>
    <t>C00821</t>
  </si>
  <si>
    <t>S/C COMPENSACIONES ABRIL 2021</t>
  </si>
  <si>
    <t>C00834</t>
  </si>
  <si>
    <t>S/C COMPENSACIONES ABRIL 2021 LLUVIA LIZBETH ROSALES LOREDO</t>
  </si>
  <si>
    <t>2117-01-04-41</t>
  </si>
  <si>
    <t>C00885</t>
  </si>
  <si>
    <t>ISR LIQUIDACION ALDO REYES IRACHETA</t>
  </si>
  <si>
    <t>C00899</t>
  </si>
  <si>
    <t xml:space="preserve">ISR ART 174 CATORCENA 10/2021 SINDICATO BASE </t>
  </si>
  <si>
    <t xml:space="preserve">ISR  CATORCENA 10/2021 SINDICATO BASE </t>
  </si>
  <si>
    <t>ISR  CATORCENA 10/2021 SINDICATO EVENTUAL</t>
  </si>
  <si>
    <t>ISR ART 174 CATORCENA 10/2021 CONFIANZA EVENTUAL</t>
  </si>
  <si>
    <t xml:space="preserve">ISR CATORCENA 10/2021 CONFIANZA EVENTUAL </t>
  </si>
  <si>
    <t>ISR CATORCENA 10/2021 CONFIANZA BASE</t>
  </si>
  <si>
    <t>C00933</t>
  </si>
  <si>
    <t>ISR LIQUIDACION RULLY HOMERA YAÑEZ</t>
  </si>
  <si>
    <t>C00934</t>
  </si>
  <si>
    <t>ISR LIQUIDACION RAUL LARA MARTINEZ</t>
  </si>
  <si>
    <t xml:space="preserve">ISR ART 174 CATORCENA 11/2021 SINDICATO BASE </t>
  </si>
  <si>
    <t>ISR CATORCENA 11/2021 SINDICATO BASE</t>
  </si>
  <si>
    <t>SINDICATO BASE CATORCENA 11 AJUSTE AL SUBSIDIO CAUSADO</t>
  </si>
  <si>
    <t>ISR  CATORCENA 11/2021 SINDICATO EVENTUAL</t>
  </si>
  <si>
    <t>SINDICATO EVENTUAL CATORCENA 11 AJUSTE AL SUBSIDIO CAUSADO</t>
  </si>
  <si>
    <t>C04014</t>
  </si>
  <si>
    <t>ISR CATORCENA 11/2021 CONFIANZA BASE</t>
  </si>
  <si>
    <t xml:space="preserve">ISR CATORCENA 11/2021 CONFIANZA EVENTUAL </t>
  </si>
  <si>
    <t>C01039</t>
  </si>
  <si>
    <t>C01040</t>
  </si>
  <si>
    <t>S/C COMPENSACIONES MAYO 2021</t>
  </si>
  <si>
    <t>2117-01-04-42</t>
  </si>
  <si>
    <t>ISR CATORCENA 12/2021 CONFIANZA BASE</t>
  </si>
  <si>
    <t>ISR CATORCENA 12/2021 CONFIANZA EVENTUAL</t>
  </si>
  <si>
    <t xml:space="preserve">ISR ART 174 CATORCENA 12/2021 SINDICATO BASE </t>
  </si>
  <si>
    <t xml:space="preserve">ISR  CATORCENA 12/2021 SINDICATO BASE </t>
  </si>
  <si>
    <t>ISR  CATORCENA 12/2021 SINDICATO EVENTUAL</t>
  </si>
  <si>
    <t>C01140</t>
  </si>
  <si>
    <t>ISR CATORCENA 13/2021 CONFIANZA BASE</t>
  </si>
  <si>
    <t>ISR CATORCENA 13/2021 CONFIANZA EVENTUAL</t>
  </si>
  <si>
    <t xml:space="preserve">ISR  CATORCENA 13/2021 SINDICATO BASE </t>
  </si>
  <si>
    <t>ISR  CATORCENA 13/2021 SINDICATO EVENTUAL</t>
  </si>
  <si>
    <t>C01240</t>
  </si>
  <si>
    <t>C01250</t>
  </si>
  <si>
    <t>S/C COMPENSACIONES JUNIO 2021</t>
  </si>
  <si>
    <t>P00329</t>
  </si>
  <si>
    <t>3% S/NOMINAS ENERO 2020</t>
  </si>
  <si>
    <t>P00680</t>
  </si>
  <si>
    <t>3% S/NOMINAS FEBRERO 2020</t>
  </si>
  <si>
    <t>P01144</t>
  </si>
  <si>
    <t>3% S/NOMINAS MARZO 2020</t>
  </si>
  <si>
    <t>P01555</t>
  </si>
  <si>
    <t>3% S/ NOMINAS ABRIL 2020</t>
  </si>
  <si>
    <t>P02407</t>
  </si>
  <si>
    <t>3% S/ NOMINAS MAYO 2020</t>
  </si>
  <si>
    <t>P02807</t>
  </si>
  <si>
    <t>3% S/ NOMINAS JUNIO 2020</t>
  </si>
  <si>
    <t>P03359</t>
  </si>
  <si>
    <t>3% S/ NOMINAS JULIO 2020</t>
  </si>
  <si>
    <t>P03849</t>
  </si>
  <si>
    <t>3% S/ NOMINAS AGOSTO 2020</t>
  </si>
  <si>
    <t>P04501</t>
  </si>
  <si>
    <t>3% S/ NOMINAS SEPTIEMBRE 2020</t>
  </si>
  <si>
    <t>P05067</t>
  </si>
  <si>
    <t>3% S/ NOMINAS OCTUBRE 2020</t>
  </si>
  <si>
    <t>P05749</t>
  </si>
  <si>
    <t>3% S/ NOMINAS NOVIEMBRE 2020</t>
  </si>
  <si>
    <t>P06624</t>
  </si>
  <si>
    <t>3% S/ NOMINAS DICEIMBRE 2020</t>
  </si>
  <si>
    <t>P00351</t>
  </si>
  <si>
    <t>3% S/ NOMINAS ENERO 2021</t>
  </si>
  <si>
    <t>D00163</t>
  </si>
  <si>
    <t>3% S/ NOMINAS FEBRERO 2021</t>
  </si>
  <si>
    <t>P01379</t>
  </si>
  <si>
    <t>3% S/ NOMINAS MARZO 2021</t>
  </si>
  <si>
    <t>P01840</t>
  </si>
  <si>
    <t>3% S/ NOMINAS  ABRIL 2021</t>
  </si>
  <si>
    <t>P02552</t>
  </si>
  <si>
    <t>3% S/ NOMINAS  MAYO 2021</t>
  </si>
  <si>
    <t>P0316</t>
  </si>
  <si>
    <t>3% S/ NOMINAS  JUNIO 2021</t>
  </si>
  <si>
    <t>1122-02-0037</t>
  </si>
  <si>
    <t>1122-03-0003</t>
  </si>
  <si>
    <t>1122-03-0004</t>
  </si>
  <si>
    <t>1122-03-0005</t>
  </si>
  <si>
    <t>1122-03-0007</t>
  </si>
  <si>
    <t>1122-03-0008</t>
  </si>
  <si>
    <t>1122-03-0009</t>
  </si>
  <si>
    <t>1122-03-0012</t>
  </si>
  <si>
    <t>1122-03-0014</t>
  </si>
  <si>
    <t>2117-01-04-05</t>
  </si>
  <si>
    <t>2117-01-04-35</t>
  </si>
  <si>
    <t>2117-01-04-38</t>
  </si>
  <si>
    <t xml:space="preserve"> (152. GP Directo 74  FERREL RAMIREZ NEVID, Pago: 44)</t>
  </si>
  <si>
    <t>(LIQUIDACION ABRAHAM CARRERA HERNANDEZ (1339). GP Folio: 47)</t>
  </si>
  <si>
    <t>(PAGO NEVID ESTUARDO FERREL RAMIREZ (6351) 2DA QUINCENA FEBRERO. GP Folio: 59)</t>
  </si>
  <si>
    <t>S/C (COMPENSACIONES FEBRERO 2021. GP Folio: 60)</t>
  </si>
  <si>
    <t>RECLASIFICSACION DE CUENTAS DE DE ISR SALARIOS  (RECLASIFICSACION DE CUENTAS DE DE ISR SALARIOS)</t>
  </si>
  <si>
    <t>AJUSTE POR RETENCIONES NO REGISTRAS EN POLIZA C00305 (AJUSTE POR RETENCIONES NO REGISTRADAS EN  LIQUIDACION FRANCISCO LARA CRUZ POLIZA C00305. GP Folio: 102)</t>
  </si>
  <si>
    <t>C00221</t>
  </si>
  <si>
    <t>C00222</t>
  </si>
  <si>
    <t>C00224</t>
  </si>
  <si>
    <t>C00300</t>
  </si>
  <si>
    <t>C00306</t>
  </si>
  <si>
    <t>C00323</t>
  </si>
  <si>
    <t>C00324</t>
  </si>
  <si>
    <t>C00325</t>
  </si>
  <si>
    <t>C00360</t>
  </si>
  <si>
    <t>C00361</t>
  </si>
  <si>
    <t>D00347</t>
  </si>
  <si>
    <t>C00627</t>
  </si>
  <si>
    <t>C00393</t>
  </si>
  <si>
    <t>C00394</t>
  </si>
  <si>
    <t>C00395</t>
  </si>
  <si>
    <t>C00464</t>
  </si>
  <si>
    <t>C00474</t>
  </si>
  <si>
    <t>C00475</t>
  </si>
  <si>
    <t>C00490</t>
  </si>
  <si>
    <t>C00538</t>
  </si>
  <si>
    <t>C00542</t>
  </si>
  <si>
    <t>C00543</t>
  </si>
  <si>
    <t>C00555</t>
  </si>
  <si>
    <t>(PAGO NEVID ESTUARDO FERREL RAMIREZ (6351). GP Folio: 72)</t>
  </si>
  <si>
    <t>GP Folio: 80 (PAGO SAUL ROSALES HERNANDEZ (7302). GP Folio: 80)</t>
  </si>
  <si>
    <t>(PAGO NEVID ESTUARDO FERREL RAMIREZ. GP Folio: 93)</t>
  </si>
  <si>
    <t>GP Folio: 96
 (PAGO DE COMPENSACIONES MARZO 2021. GP Folio: 96)</t>
  </si>
  <si>
    <t>C00492</t>
  </si>
  <si>
    <t>C00495</t>
  </si>
  <si>
    <t>DEVOLUCION ISR NOMINA DE CONFIANZA BASE DE LA CAT 6</t>
  </si>
  <si>
    <t>I.S.R. AJUSTADO POR SUBSIDIO NOMINA SB CAT 04 2021</t>
  </si>
  <si>
    <t>SUELDOS POR PAGAR</t>
  </si>
  <si>
    <t>31/11/2017</t>
  </si>
  <si>
    <t xml:space="preserve">MALO </t>
  </si>
  <si>
    <t>IMPRESORA</t>
  </si>
  <si>
    <t>PC DE ESCRITORIO INTEL IS 9400</t>
  </si>
  <si>
    <t>MONITOR LED DE 18.5 PULGADAS 250 CD/M2 1366X768 PIXELES 5 MS NEGRO</t>
  </si>
  <si>
    <t>NEBULIZADOR ELECTRICO DE MOCHILA</t>
  </si>
  <si>
    <t>C01313</t>
  </si>
  <si>
    <t>C01314</t>
  </si>
  <si>
    <t>C01316</t>
  </si>
  <si>
    <t>C01334</t>
  </si>
  <si>
    <t>C01408</t>
  </si>
  <si>
    <t>C01410</t>
  </si>
  <si>
    <t>C01417</t>
  </si>
  <si>
    <t>C01430</t>
  </si>
  <si>
    <t>C01522</t>
  </si>
  <si>
    <t>C01524</t>
  </si>
  <si>
    <t>C01537</t>
  </si>
  <si>
    <t>C01615</t>
  </si>
  <si>
    <t>C01622</t>
  </si>
  <si>
    <t>C01624</t>
  </si>
  <si>
    <t>C01637</t>
  </si>
  <si>
    <t>C01769</t>
  </si>
  <si>
    <t>C01771</t>
  </si>
  <si>
    <t>C01792</t>
  </si>
  <si>
    <t>C01779</t>
  </si>
  <si>
    <t>C01890</t>
  </si>
  <si>
    <t>C01892</t>
  </si>
  <si>
    <t>C01895</t>
  </si>
  <si>
    <t>C01903</t>
  </si>
  <si>
    <t>C02024</t>
  </si>
  <si>
    <t>C02032</t>
  </si>
  <si>
    <t>C02034</t>
  </si>
  <si>
    <t>C02048</t>
  </si>
  <si>
    <t>LIBERTAD RETENCIONES CATORCENA 14 DE 2021</t>
  </si>
  <si>
    <t>LIBERTAD RETENCIONES CATORCENA 15 DE 2021</t>
  </si>
  <si>
    <t>LIBERTAD RETENCIONES CATORCENA 16 DE 2021</t>
  </si>
  <si>
    <t>LIBERTAD RETENCIONES CATORCENA 17 DE 2021</t>
  </si>
  <si>
    <t>LIBERTAD RETENCIONES CATORCENA 18 DE 2021</t>
  </si>
  <si>
    <t>LIBERTAD RETENCIONES CATORCENA 19 DE 2021</t>
  </si>
  <si>
    <t>LIBERTAD RETENCIONES CATORCENA 20 DE 2021</t>
  </si>
  <si>
    <t>2117-01-04-43</t>
  </si>
  <si>
    <t>ISR CATORCENA 14/2021 CONFIANZA BASE</t>
  </si>
  <si>
    <t>ISR CATORCENA 14/2021 CONFIANZA EVENTUAL</t>
  </si>
  <si>
    <t xml:space="preserve">ISR ART 174 CATORCENA 14/2021 SINDICATO BASE </t>
  </si>
  <si>
    <t>ISR  CATORCENA 14/2021 SINDICATO EVENTUAL</t>
  </si>
  <si>
    <t>C01343</t>
  </si>
  <si>
    <t>C01370</t>
  </si>
  <si>
    <t>ISR LIQUIDACION MARIO ALONSO VILLALPANDO ORTIZ</t>
  </si>
  <si>
    <t>C01371</t>
  </si>
  <si>
    <t>ISR LIQUIDACION REGINO VAZQUEZ VEGA</t>
  </si>
  <si>
    <t>ISR CATORCENA 15/2021 CONFIANZA BASE</t>
  </si>
  <si>
    <t>ISR CATORCENA 15/2021 CONFIANZA EVENTUAL</t>
  </si>
  <si>
    <t xml:space="preserve">ISR  CATORCENA 15/2021 SINDICATO BASE </t>
  </si>
  <si>
    <t>ISR  CATORCENA 15/2021 SINDICATO EVENTUAL</t>
  </si>
  <si>
    <t>C01480</t>
  </si>
  <si>
    <t>C01484</t>
  </si>
  <si>
    <t>ISR COMPENSACIONES JULIO 2021</t>
  </si>
  <si>
    <t>2117-01-04-44</t>
  </si>
  <si>
    <t>C10520</t>
  </si>
  <si>
    <t>ISR CATORCENA 16/2021 CONFIANZA BASE</t>
  </si>
  <si>
    <t>ISR CATORCENA 16/2021 CONFIANZA EVENTUAL</t>
  </si>
  <si>
    <t xml:space="preserve">ISR  CATORCENA 16/2021 SINDICATO BASE </t>
  </si>
  <si>
    <t>ISR  CATORCENA 16/2021 SINDICATO EVENTUAL</t>
  </si>
  <si>
    <t>C01566</t>
  </si>
  <si>
    <t>ISR LIQUIDACION JAVIER PEQUEÑO CASTILLO</t>
  </si>
  <si>
    <t>C01567</t>
  </si>
  <si>
    <t>ISR LIQUIDACION SILVERIA GARCIA CHAVEZ</t>
  </si>
  <si>
    <t>C01570</t>
  </si>
  <si>
    <t>ISR CATORCENA 17/2021 CONFIANZA BASE</t>
  </si>
  <si>
    <t>ISR CATORCENA 17/2021 CONFIANZA EVENTUAL</t>
  </si>
  <si>
    <t xml:space="preserve">ISR  CATORCENA 17/2021 SINDICATO BASE </t>
  </si>
  <si>
    <t>ISR  CATORCENA 17/2021 SINDICATO EVENTUAL</t>
  </si>
  <si>
    <t>C01741</t>
  </si>
  <si>
    <t>C01744</t>
  </si>
  <si>
    <t>ISR COMPENSACIONES AGOSTO 2021</t>
  </si>
  <si>
    <t>2117-01-04-45</t>
  </si>
  <si>
    <t>ISR CATORCENA 18/2021 CONFIANZA BASE</t>
  </si>
  <si>
    <t>ISR CATORCENA 18/2021 CONFIANZA EVENTUAL</t>
  </si>
  <si>
    <t>ISR  CATORCENA 18/2021 SINDICATO EVENTUAL</t>
  </si>
  <si>
    <t xml:space="preserve">ISR  CATORCENA 18/2021 SINDICATO BASE </t>
  </si>
  <si>
    <t>C01881</t>
  </si>
  <si>
    <t xml:space="preserve">ISR  CATORCENA 19/2021 SINDICATO BASE </t>
  </si>
  <si>
    <t>ISR  CATORCENA 19/2021 SINDICATO EVENTUAL</t>
  </si>
  <si>
    <t>ISR CATORCENA 19/2021 CONFIANZA BASE</t>
  </si>
  <si>
    <t>ISR CATORCENA 19/2021 CONFIANZA EVENTUAL</t>
  </si>
  <si>
    <t>C01944</t>
  </si>
  <si>
    <t>ISR LIQUIDACIONMARIA ELENA GOMEZ DE LA FUENTE</t>
  </si>
  <si>
    <t>ISR CATORCENA 20/2021 CONFIANZA BASE</t>
  </si>
  <si>
    <t>ISR CATORCENA 20/2021 CONFIANZA EVENTUAL</t>
  </si>
  <si>
    <t xml:space="preserve">ISR  CATORCENA 20/2021 SINDICATO BASE </t>
  </si>
  <si>
    <t>ISR  CATORCENA 20/2021 SINDICATO EVENTUAL</t>
  </si>
  <si>
    <t>C02053</t>
  </si>
  <si>
    <t>C02064</t>
  </si>
  <si>
    <t>ISR COMPENSACIONES SEPTIEMBRE 2021</t>
  </si>
  <si>
    <t>P03624</t>
  </si>
  <si>
    <t>3% S/ NOMINAS  JULIO 2021</t>
  </si>
  <si>
    <t>P04461</t>
  </si>
  <si>
    <t>3% S/ NOMINAS  AGOSTO 2021</t>
  </si>
  <si>
    <t>3% S/ NOMINAS  SEPTIEMBRE 2021</t>
  </si>
  <si>
    <t>2111-3-1342</t>
  </si>
  <si>
    <t>C01287</t>
  </si>
  <si>
    <t>1129-03-030</t>
  </si>
  <si>
    <t>1129-03-031</t>
  </si>
  <si>
    <t>1129-03-032</t>
  </si>
  <si>
    <t>SUBSIDIO JULIO 2021</t>
  </si>
  <si>
    <t>SUBSIDIO AGOSTO 2021</t>
  </si>
  <si>
    <t>SUBSIDIO SEPTIEMBRE 2021</t>
  </si>
  <si>
    <t xml:space="preserve">ADQUISICIONES DE BIENES MUEBLES E INMUEBLES </t>
  </si>
  <si>
    <t>1129-01-001</t>
  </si>
  <si>
    <t>DESPENSA DE LOS TRABAJADORES</t>
  </si>
  <si>
    <t>1129-03-033</t>
  </si>
  <si>
    <t>1129-03-034</t>
  </si>
  <si>
    <t>1129-03-035</t>
  </si>
  <si>
    <t>SUBSIDIO OCTUBRE 2021</t>
  </si>
  <si>
    <t>SUBSIDIO NOVIEMBRE 2021</t>
  </si>
  <si>
    <t>SUBSIDIO DICIEMBRE 2021</t>
  </si>
  <si>
    <t xml:space="preserve">ALFARO GUILLEN ISMAEL </t>
  </si>
  <si>
    <t>2111-5-6712</t>
  </si>
  <si>
    <t>C02472</t>
  </si>
  <si>
    <t>SEGURO DE VIDA TRABAJADORES</t>
  </si>
  <si>
    <t>C02653</t>
  </si>
  <si>
    <t>C02098</t>
  </si>
  <si>
    <t>LIBERTAD RETENCIONES CATORCENA 21 DE 2021</t>
  </si>
  <si>
    <t>C202183</t>
  </si>
  <si>
    <t>LIBERTAD RETENCIONES CATORCENA 22 DE 2021</t>
  </si>
  <si>
    <t>C02291</t>
  </si>
  <si>
    <t>LIBERTAD RETENCIONES CATORCENA 23 DE 2021</t>
  </si>
  <si>
    <t>C02362</t>
  </si>
  <si>
    <t>LIBERTAD RETENCIONES CATORCENA 24 DE 2021</t>
  </si>
  <si>
    <t>LIBERTAD RETENCIONES CATORCENA 25 DE 2021</t>
  </si>
  <si>
    <t>LIBERTAD RETENCIONES CATORCENA 26 DE 2021</t>
  </si>
  <si>
    <t>2117-01-04-47</t>
  </si>
  <si>
    <t>C02231</t>
  </si>
  <si>
    <t>2117-01-04-48</t>
  </si>
  <si>
    <t>C02420</t>
  </si>
  <si>
    <t>C02513</t>
  </si>
  <si>
    <t>C02573</t>
  </si>
  <si>
    <t>C02684</t>
  </si>
  <si>
    <t>P05744</t>
  </si>
  <si>
    <t>3% S/ NOMINAS  OCTUBRE 2021</t>
  </si>
  <si>
    <t>P06712</t>
  </si>
  <si>
    <t>3% S/ NOMINAS  NOVIEMBRE 2021</t>
  </si>
  <si>
    <t>P06954</t>
  </si>
  <si>
    <t>2165-003</t>
  </si>
  <si>
    <t>FONDO DE AHORRO EN PROCESO DE CONVENIO</t>
  </si>
  <si>
    <t>2165-007</t>
  </si>
  <si>
    <t>FONDO DE AHORRO 2021 RESERVA</t>
  </si>
  <si>
    <t>P02429</t>
  </si>
  <si>
    <t>P00403</t>
  </si>
  <si>
    <t>P02124</t>
  </si>
  <si>
    <t>INSTITUTO DEL FONDO NACIONAL DE VIVIENDA PARA LOS TRABAJADORES</t>
  </si>
  <si>
    <t>2111-5-6499</t>
  </si>
  <si>
    <t>FRANCISCO LARA CRUZ</t>
  </si>
  <si>
    <t>2111-5-6612</t>
  </si>
  <si>
    <t>REMIGIO LEON HERNANDEZ</t>
  </si>
  <si>
    <t>2117-01-04-01</t>
  </si>
  <si>
    <t>INSTITUTO MEXICANO DEL SEGURO SOCIAL</t>
  </si>
  <si>
    <t>2117-01-04-02</t>
  </si>
  <si>
    <t xml:space="preserve">                                -  </t>
  </si>
  <si>
    <t>1111-017</t>
  </si>
  <si>
    <t>CARRIZALES RAMIREZ BEATRIZ ADRIANA</t>
  </si>
  <si>
    <t>1111-018</t>
  </si>
  <si>
    <t>ISAS RIVERA FELIPE DE JESUS</t>
  </si>
  <si>
    <t>1115-020</t>
  </si>
  <si>
    <t>PADILLA VITELA LUIS ALBERTO</t>
  </si>
  <si>
    <t>1115-021</t>
  </si>
  <si>
    <t>VAZQUEZ ARRATIA RAFAEL ANTONIO</t>
  </si>
  <si>
    <t>1115-022</t>
  </si>
  <si>
    <t>VAZQUEZ PARTIDA GRECIA ITZAMARA</t>
  </si>
  <si>
    <t>1115-023</t>
  </si>
  <si>
    <t>GUERRERO LERMA ALEJANDRA XIOMARA</t>
  </si>
  <si>
    <t>1115-024</t>
  </si>
  <si>
    <t>DE LEON MALDONADO ELIANE DORELLIA</t>
  </si>
  <si>
    <t xml:space="preserve">El Organismo Público Descentralizado es parte de la Administración Pública Municipal, con personalidad jurídica, patrimonio propio y funciones de autoridad administrativa, creado mediante Decreto No 173 publicado en el Diario Oficial del Estado de Tamaulipas el 26 de Marzo de 2002. </t>
  </si>
  <si>
    <t>SUBSIDIO ENERO 2022</t>
  </si>
  <si>
    <t>SUBSIDIO FEBRERO 2022</t>
  </si>
  <si>
    <t>SUBSIDIO MARZO 2022</t>
  </si>
  <si>
    <t>SUBSIDIO ESTATAL COVID 19</t>
  </si>
  <si>
    <t>COMISIONES TPV</t>
  </si>
  <si>
    <t>RECONEXION</t>
  </si>
  <si>
    <t>INSPECCIONES DOMICILIARIAS</t>
  </si>
  <si>
    <t>TRABAJOS ESPECIALES</t>
  </si>
  <si>
    <t>AGUA POR M3</t>
  </si>
  <si>
    <t>CAMBIO DE PROPIETARIO</t>
  </si>
  <si>
    <t>DUPLICADOS DE RECIBOS</t>
  </si>
  <si>
    <t>CONSTANCIA NO ADEUDO</t>
  </si>
  <si>
    <t>DESCARGA DE DESECHOS</t>
  </si>
  <si>
    <t>AGUA TRATADA</t>
  </si>
  <si>
    <t>CUOTA DE RECUPERACIÓN TINACOS</t>
  </si>
  <si>
    <t>LIMPIEZA DE DESCARGAS CON VACTOR</t>
  </si>
  <si>
    <t>MATERIALES Y OTROS</t>
  </si>
  <si>
    <t>SUBSIDIO OCTUBRE 2020</t>
  </si>
  <si>
    <t>SUBSIDIO NOVIEMBRE 2020</t>
  </si>
  <si>
    <t>SUBSIDIO OCTUBRE 2017</t>
  </si>
  <si>
    <t>SUBSIDIO NOVIEMBRE 2017</t>
  </si>
  <si>
    <t>SUBSIDIO MARZO 2018</t>
  </si>
  <si>
    <t>SUBSIDIO MAYO 2018</t>
  </si>
  <si>
    <t>SUBSIDIO JUNIO 2018</t>
  </si>
  <si>
    <t>SUBSIDIO JULIO 2018</t>
  </si>
  <si>
    <t>SUBSIDIO AGOSTO 2018</t>
  </si>
  <si>
    <t>SUBSIDIO SEPTIEMBRE 2018</t>
  </si>
  <si>
    <t>Se encuenta en vigor el contrato Colectivo de Trabajo 2021 -2021 con el Sindicato de  Trabajadores y Empleados  de la C.O.M.A.P.A. firmado el día 18 de Marzo de 2021 el cual incluye 61 cláusulas, 5 cláusulas transitorias y un anexo.</t>
  </si>
  <si>
    <t>SUBSIDIO DICIEMBRE 2017</t>
  </si>
  <si>
    <t>SUBSIDIO DICIEMBRE 2020</t>
  </si>
  <si>
    <t>1129-03-036</t>
  </si>
  <si>
    <t>1129-03-037</t>
  </si>
  <si>
    <t>1129-03-038</t>
  </si>
  <si>
    <t>29/02/2022</t>
  </si>
  <si>
    <t>BOMBAS SUMERGIBLE</t>
  </si>
  <si>
    <t>MOTORE SUMERGIBLE</t>
  </si>
  <si>
    <t>MOTOR SUMERGIBLE</t>
  </si>
  <si>
    <t>D00083</t>
  </si>
  <si>
    <t>D00084</t>
  </si>
  <si>
    <t>D00086</t>
  </si>
  <si>
    <t>D00087</t>
  </si>
  <si>
    <t>3220-2021</t>
  </si>
  <si>
    <t>APLICACIÓN DE NOTAS DE CREDITO 2021</t>
  </si>
  <si>
    <t>RESULTADO DE EJERCICIOS ANTERIORES 2021</t>
  </si>
  <si>
    <t>C00075</t>
  </si>
  <si>
    <t>D00085</t>
  </si>
  <si>
    <t>D00082</t>
  </si>
  <si>
    <t>D00088</t>
  </si>
  <si>
    <t>C00178</t>
  </si>
  <si>
    <t>C00181</t>
  </si>
  <si>
    <t>APLICACIÓN DE CUOTA POR PENSION REGISTRADA Y CANCELADA EN 2021</t>
  </si>
  <si>
    <t>DEVOLUCION DE RECURSOS NO EJERCIDOS DEL PRODDER</t>
  </si>
  <si>
    <t>CARGAS FINANCIERAS DE PRODDER</t>
  </si>
  <si>
    <t>5151000012-12</t>
  </si>
  <si>
    <t>A-314</t>
  </si>
  <si>
    <t>GONZALEZ VARGAS OSCAR SINAI</t>
  </si>
  <si>
    <t>CONTROL DE ACCESO Y ASISTENCIA SFACE900ID 3000 ROSTRO 4000</t>
  </si>
  <si>
    <t>COORDINACION DE RECURSOS HUMANOS</t>
  </si>
  <si>
    <t>5151000012-13</t>
  </si>
  <si>
    <t>5151000012-14</t>
  </si>
  <si>
    <t>DEPARTAMENTO DE TRATAMIENTO DE AGUAS RESIDUALES</t>
  </si>
  <si>
    <t>5151000012-15</t>
  </si>
  <si>
    <t>DEPARTAMENTO DE POTABILIZACIÓN</t>
  </si>
  <si>
    <t>5151000012-16</t>
  </si>
  <si>
    <t>SUCURSAL NORTE</t>
  </si>
  <si>
    <t>5621000002-62</t>
  </si>
  <si>
    <t>341 A</t>
  </si>
  <si>
    <t xml:space="preserve">SAUL GARCIA LOZANO  </t>
  </si>
  <si>
    <t>MOTOR SUMERGIBLE MARCA FRANKLIN DE 40 HP 440 VOLTS DE 62 DIAMETRO</t>
  </si>
  <si>
    <t>DEPARTAMENTO DE MANTENIMIENTO ELECTROMECANICO (REBOMBEO ZONA SUR)</t>
  </si>
  <si>
    <t>2111-3-1311</t>
  </si>
  <si>
    <t>2111-3-1324</t>
  </si>
  <si>
    <t>PENSIONES</t>
  </si>
  <si>
    <t>SEGURO DE VIDA NOMINA SINDICATO BASE CAT 6.2022</t>
  </si>
  <si>
    <t>C00530</t>
  </si>
  <si>
    <t>SEGURO DE VIDA NOMINA SINDICATO BASE CAT 5 2022</t>
  </si>
  <si>
    <t>C00428</t>
  </si>
  <si>
    <t>SEGURO DE VIDA NOMINA SINDICATO BASE CAT 4.2022</t>
  </si>
  <si>
    <t>C00310</t>
  </si>
  <si>
    <t>SEGURO DE VIDA NOMINA SINDICATO BASE CAT 3.2022</t>
  </si>
  <si>
    <t>C00212</t>
  </si>
  <si>
    <t>SEGURO DE VIDA  PENSIONADOS DE SINDICATO ENERO 2022</t>
  </si>
  <si>
    <t>C00158</t>
  </si>
  <si>
    <t>SEGURO DE VIDA NOMINA SINDICATO BASE CAT 2 2022</t>
  </si>
  <si>
    <t>C00110</t>
  </si>
  <si>
    <t>SEGURO DE VIDA NOMINA SINDICATO BASE CAT 1  2022</t>
  </si>
  <si>
    <t>SALDO INICIAL 2021</t>
  </si>
  <si>
    <t>C00532</t>
  </si>
  <si>
    <t>C00431</t>
  </si>
  <si>
    <t>INFONAVIT  (NOMINA CONFIANZA EVENTUAL CAT 06. 2022. GP Folio: 84)</t>
  </si>
  <si>
    <t>CF  (NOMINA CONFIANZA BASE CAT 06. 2022. GP Folio: 83)</t>
  </si>
  <si>
    <t>C00534</t>
  </si>
  <si>
    <t>VSM  (NOMINA CONFIANZA BASE CAT 06. 2022. GP Folio: 83)</t>
  </si>
  <si>
    <t>INFONAVIT VCF  (NOMINA SINDICATO EVENTUAL CAT 06. 2022. GP Folio: 82)</t>
  </si>
  <si>
    <t>INFONAVIT VSM  (NOMINA SINDICATO EVENTUAL CAT 06. 2022. GP Folio: 82)</t>
  </si>
  <si>
    <t>INFONAVIT VSM  (NOMINA SINDICATO BASE   CATORCENA No. 6 OFICIO CRH/285/2022. GP Folio: 81)</t>
  </si>
  <si>
    <t>PRESTAMO INFONAVIT  (NOMINA SINDICATO BASE   CATORCENA No. 6 OFICIO CRH/285/2022. GP Folio: 81)</t>
  </si>
  <si>
    <t>INFONAVIT CF  (NOMINA SINDICATO BASE   CATORCENA No. 6 OFICIO CRH/285/2022. GP Folio: 81)</t>
  </si>
  <si>
    <t>INFONAVIT  (NOMINA CONFIANZA EVENTUAL CAT 05. 2022. GP Folio: 68)</t>
  </si>
  <si>
    <t>C00437</t>
  </si>
  <si>
    <t>SEGURO INFONAVIT  (NOMINA CONFIANZA EVENTUAL CAT 05. 2022. GP Folio: 68)</t>
  </si>
  <si>
    <t>CF  (NOMINA CONFIANZA BASE CAT 05. 2022. GP Folio: 67)</t>
  </si>
  <si>
    <t>C00433</t>
  </si>
  <si>
    <t>VSM  (NOMINA CONFIANZA BASE CAT 05. 2022. GP Folio: 67)</t>
  </si>
  <si>
    <t>SEGURO INFONAVIT  (NOMINA CONFIANZA BASE CAT 05. 2022. GP Folio: 67)</t>
  </si>
  <si>
    <t>INFONAVIT VCF  (NOMINA SINDICATO EVENTUAL CAT 05. 2022. GP Folio: 66)</t>
  </si>
  <si>
    <t>INFONAVIT VSM  (NOMINA SINDICATO EVENTUAL CAT 05. 2022. GP Folio: 66)</t>
  </si>
  <si>
    <t>SEGURO DE VIVIENDA  (NOMINA SINDICATO EVENTUAL CAT 05. 2022. GP Folio: 66)</t>
  </si>
  <si>
    <t>DEVOLUCION DE INFONAVIT  (NOMINA SINDICATO BASE CAT 05. 2022. GP Folio: 65)</t>
  </si>
  <si>
    <t>PRESTAMO INFONAVIT  (NOMINA SINDICATO BASE CAT 05. 2022. GP Folio: 65)</t>
  </si>
  <si>
    <t>INFONAVIT CF  (NOMINA SINDICATO BASE CAT 05. 2022. GP Folio: 65)</t>
  </si>
  <si>
    <t>INFONAVIT VSM  (NOMINA SINDICATO BASE CAT 05. 2022. GP Folio: 65)</t>
  </si>
  <si>
    <t>SEGURO INFONAVIT  (NOMINA SINDICATO BASE CAT 05. 2022. GP Folio: 65)</t>
  </si>
  <si>
    <t>INFONAVIT  (NOMINA CONFIANZA EVENTUAL CAT. 04. GP Folio: 52)</t>
  </si>
  <si>
    <t>C00319</t>
  </si>
  <si>
    <t>SEGURO INFONAVIT  (NOMINA CONFIANZA EVENTUAL CAT. 04. GP Folio: 52)</t>
  </si>
  <si>
    <t>CF  (NOMINA CONFIANZA BASE CAT. 04. GP Folio: 51)</t>
  </si>
  <si>
    <t>C00315</t>
  </si>
  <si>
    <t>VSM  (NOMINA CONFIANZA BASE CAT. 04. GP Folio: 51)</t>
  </si>
  <si>
    <t>SEGURO INFONAVIT  (NOMINA CONFIANZA BASE CAT. 04. GP Folio: 51)</t>
  </si>
  <si>
    <t>INFONAVIT VCF  (NOMINA SINDICATO EVENTUAL CAT. 04. GP Folio: 50)</t>
  </si>
  <si>
    <t>C00313</t>
  </si>
  <si>
    <t>INFONAVIT VSM  (NOMINA SINDICATO EVENTUAL CAT. 04. GP Folio: 50)</t>
  </si>
  <si>
    <t>PRESTAMO INFONAVIT  (NOMINA SINDICATO BASE CAT. 04. GP Folio: 49)</t>
  </si>
  <si>
    <t>DEVOLUCION DE INFONAVIT  (NOMINA SINDICATO BASE CAT. 04. GP Folio: 49)</t>
  </si>
  <si>
    <t>INFONAVIT CF  (NOMINA SINDICATO BASE CAT. 04. GP Folio: 49)</t>
  </si>
  <si>
    <t>INFONAVIT VSM  (NOMINA SINDICATO BASE CAT. 04. GP Folio: 49)</t>
  </si>
  <si>
    <t>SEGURO INFONAVIT  (NOMINA SINDICATO BASE CAT. 04. GP Folio: 49)</t>
  </si>
  <si>
    <t>C00217</t>
  </si>
  <si>
    <t>C00215</t>
  </si>
  <si>
    <t>INFONAVIT CF  (NOMINA SINDICATO BASE   CATORCENA No. 3 OFICIO CRH/1041/2022. GP Folio: 37)</t>
  </si>
  <si>
    <t>INFONAVIT VSM  (NOMINA SINDICATO BASE   CATORCENA No. 3 OFICIO CRH/1041/2022. GP Folio: 37)</t>
  </si>
  <si>
    <t>SEGURO INFONAVIT  (NOMINA SINDICATO BASE   CATORCENA No. 3 OFICIO CRH/1041/2022. GP Folio: 37)</t>
  </si>
  <si>
    <t>PRESTAMO INFONAVIT  (NOMINA SINDICATO BASE   CATORCENA No. 3 OFICIO CRH/1041/2022. GP Folio: 37)</t>
  </si>
  <si>
    <t>CF  (NOMINA CONFIANZA BASE C2.2022. GP Folio: 21)</t>
  </si>
  <si>
    <t>C00132</t>
  </si>
  <si>
    <t>VSM  (NOMINA CONFIANZA BASE C2.2022. GP Folio: 21)</t>
  </si>
  <si>
    <t>INFONAVIT VCF  (NOMINA SINDICATO EVENTUAL CAT 02. 2022. GP Folio: 20)</t>
  </si>
  <si>
    <t>C00130</t>
  </si>
  <si>
    <t>INFONAVIT VSM  (NOMINA SINDICATO EVENTUAL CAT 02. 2022. GP Folio: 20)</t>
  </si>
  <si>
    <t>DEVOLUCION DE INFONAVIT  (NOMINA SINDICATO BASE CAT 02. 2022. GP Folio: 19)</t>
  </si>
  <si>
    <t>C00129</t>
  </si>
  <si>
    <t>INFONAVIT CF  (NOMINA SINDICATO BASE CAT 02. 2022. GP Folio: 19)</t>
  </si>
  <si>
    <t>INFONAVIT VSM  (NOMINA SINDICATO BASE CAT 02. 2022. GP Folio: 19)</t>
  </si>
  <si>
    <t>SEGURO INFONAVIT  (NOMINA SINDICATO BASE CAT 02. 2022. GP Folio: 19)</t>
  </si>
  <si>
    <t>PRESTAMO INFONAVIT  (NOMINA SINDICATO BASE CAT 02. 2022. GP Folio: 19)</t>
  </si>
  <si>
    <t>INFONAVIT  (NOMINA CONFIANZA EVENTUAL C2.2022. GP Folio: 22)</t>
  </si>
  <si>
    <t>C00136</t>
  </si>
  <si>
    <t>INFONAVIT VCF  (NOMINA CONFIANZA BASE CAT 01 2022. GP Folio: 11)</t>
  </si>
  <si>
    <t>C00063</t>
  </si>
  <si>
    <t>INFONAVIT VSM  (NOMINA CONFIANZA BASE CAT 01 2022. GP Folio: 11)</t>
  </si>
  <si>
    <t>SEGURO DE VIVIENDA INFONAVIT  (NOMINA CONFIANZA BASE CAT 01 2022. GP Folio: 11)</t>
  </si>
  <si>
    <t>INFONAVIT VCF  (NOMINA CONFIANZA EVENTUAL CAT 01 2022. GP Folio: 10)</t>
  </si>
  <si>
    <t>C00057</t>
  </si>
  <si>
    <t>INFONAVIT VSM  (NOMINA CONFIANZA EVENTUAL CAT 01 2022. GP Folio: 10)</t>
  </si>
  <si>
    <t>SEGURO DE VIVIENDA INFONAVIT  (NOMINA CONFIANZA EVENTUAL CAT 01 2022. GP Folio: 10)</t>
  </si>
  <si>
    <t>INFONAVIT VCF  (NOMINA SINDICATO EVENTUAL CAT 01. 2022. GP Folio: 9)</t>
  </si>
  <si>
    <t>C00055</t>
  </si>
  <si>
    <t>INFONAVIT VSM  (NOMINA SINDICATO EVENTUAL CAT 01. 2022. GP Folio: 9)</t>
  </si>
  <si>
    <t>SEGURO DE VIVIENDA INFONAVIT  (NOMINA SINDICATO EVENTUAL CAT 01. 2022. GP Folio: 9)</t>
  </si>
  <si>
    <t>DEVOLUCION DE INFONAVIT  (NOMINA SINDICATO EVENTUAL CAT 01. 2022. GP Folio: 9)</t>
  </si>
  <si>
    <t>DEVOLUCION DE INFONAVIT  (NOMINA SINDICATO BASE CAT 01 2022. GP Folio: 8)</t>
  </si>
  <si>
    <t>PRESTAMO INFONAVIT  (NOMINA SINDICATO BASE CAT 01 2022. GP Folio: 8)</t>
  </si>
  <si>
    <t>INFONAVIT CF  (NOMINA SINDICATO BASE CAT 01 2022. GP Folio: 8)</t>
  </si>
  <si>
    <t>INFONAVIT VSM  (NOMINA SINDICATO BASE CAT 01 2022. GP Folio: 8)</t>
  </si>
  <si>
    <t>SEGURO INFONAVIT  (NOMINA SINDICATO BASE CAT 01 2022. GP Folio: 8)</t>
  </si>
  <si>
    <t xml:space="preserve">SALDOS OCTUBRE 2021 </t>
  </si>
  <si>
    <t>IMSS  (NOMINA CONFIANZA EVENTUAL CAT 06. 2022. GP Folio: 84)</t>
  </si>
  <si>
    <t>IMSS  (NOMINA CONFIANZA BASE CAT 06. 2022. GP Folio: 83)</t>
  </si>
  <si>
    <t>IMSS  (NOMINA SINDICATO EVENTUAL CAT 06. 2022. GP Folio: 82)</t>
  </si>
  <si>
    <t>IMSS  (NOMINA SINDICATO BASE   CATORCENA No. 6 OFICIO  GP Folio: 81)</t>
  </si>
  <si>
    <t>IMSS  (NOMINA CONFIANZA EVENTUAL CAT 05. 2022. GP Folio: 68)</t>
  </si>
  <si>
    <t>IMSS  (NOMINA CONFIANZA BASE CAT 05. 2022. GP Folio: 67)</t>
  </si>
  <si>
    <t>IMSS  (NOMINA SINDICATO EVENTUAL CAT 05. 2022. GP Folio: 66)</t>
  </si>
  <si>
    <t>IMSS  (NOMINA SINDICATO BASE CAT 05. 2022. GP Folio: 65)</t>
  </si>
  <si>
    <t>IMSS  (NOMINA CONFIANZA EVENTUAL CAT. 04. GP Folio: 52)</t>
  </si>
  <si>
    <t>IMSS  (NOMINA CONFIANZA BASE CAT. 04. GP Folio: 51)</t>
  </si>
  <si>
    <t>IMSS  (NOMINA SINDICATO EVENTUAL CAT. 04. GP Folio: 50)</t>
  </si>
  <si>
    <t>IMSS  (NOMINA SINDICATO BASE CAT. 04. GP Folio: 49)</t>
  </si>
  <si>
    <t>IMSS  (NOMINA CONFIANZA  EVENTUAL   CATORCENA No. 3
. GP Folio: 40)</t>
  </si>
  <si>
    <t>IMSS  (NOMINA CONFIANZA  BASE   CATORCENA No. 3 
. GP Folio: 39)</t>
  </si>
  <si>
    <t>IMSS  (NOMINA SINDICATO EVENTUAL   CATORCENA No. 3 
. GP Folio: 38)</t>
  </si>
  <si>
    <t>IMSS  (NOMINA SINDICATO BASE   CATORCENA No. 3 . GP Folio: 37)</t>
  </si>
  <si>
    <t>IMSS  (NOMINA CONFIANZA BASE C2.2022. GP Folio: 21)</t>
  </si>
  <si>
    <t>IMSS  (NOMINA SINDICATO EVENTUAL CAT 02. 2022. GP Folio: 20)</t>
  </si>
  <si>
    <t>IMSS  (NOMINA SINDICATO BASE CAT 02. 2022. GP Folio: 19)</t>
  </si>
  <si>
    <t>IMSS  (NOMINA CONFIANZA EVENTUAL C2.2022. GP Folio: 22)</t>
  </si>
  <si>
    <t>IMSS  (NOMINA CONFIANZA BASE CAT 01 2022. GP Folio: 11)</t>
  </si>
  <si>
    <t>IMSS  (NOMINA CONFIANZA EVENTUAL CAT 01 2022. GP Folio: 10)</t>
  </si>
  <si>
    <t>IMSS  (NOMINA SINDICATO EVENTUAL CAT 01. 2022. GP Folio: 9)</t>
  </si>
  <si>
    <t>IMSS  (NOMINA SINDICATO BASE CAT 01 2022. GP Folio: 8)</t>
  </si>
  <si>
    <t>DIFERENCIA PAGO DE IMSS MARZO 2021</t>
  </si>
  <si>
    <t>C00929</t>
  </si>
  <si>
    <t>SALDOS   (OCTUBRE 2018)</t>
  </si>
  <si>
    <t>LIBERTAD RETENCIONES CATORCENA 6 DE 2022</t>
  </si>
  <si>
    <t>LIBERTAD RETENCIONES CATORCENA 5 DE 2022</t>
  </si>
  <si>
    <t>LIBERTAD RETENCIONES CATORCENA 3 DE 2022</t>
  </si>
  <si>
    <t>LIBERTAD RETENCIONES CATORCENA 2 DE 2022</t>
  </si>
  <si>
    <t>LIBERTAD RETENCIONES CATORCENA 1 DE 2022</t>
  </si>
  <si>
    <t>2165-008</t>
  </si>
  <si>
    <t>3% S/ NOMINAS  MARZO 2022</t>
  </si>
  <si>
    <t>P01109</t>
  </si>
  <si>
    <t>3% S/ NOMINAS  FEBRERO 2022</t>
  </si>
  <si>
    <t>P00674</t>
  </si>
  <si>
    <t>3% S/ NOMINAS  ENERO 2022</t>
  </si>
  <si>
    <t>P00321</t>
  </si>
  <si>
    <t>3% S/ NOMINAS  DICIEMBRE 2021</t>
  </si>
  <si>
    <t>3% S/NOMINAS DICIEMBRE DE 2019</t>
  </si>
  <si>
    <t xml:space="preserve">POLIZA 3% SOBRE NOMINAS DICIEMBRE 2018 </t>
  </si>
  <si>
    <t>POLIZA DEL 3% SOBRE NOMINA DICIEMBRE DE 2017</t>
  </si>
  <si>
    <r>
      <t xml:space="preserve">Acuerdo COMAPA Victoria 009/21.- El Consejo de Administracion acuerda por unanimidad la aprobacion de un fondo para laudos y asuntos juridicos, por lo que se aprueba un aumento al presupuesto de egresos del ejercicio 2022 para su incorporacion hasta por la cantidad de </t>
    </r>
    <r>
      <rPr>
        <b/>
        <sz val="10"/>
        <rFont val="Monserrat"/>
      </rPr>
      <t>$100,000.00 (Cien mil pesos 00/100 M.N.)</t>
    </r>
  </si>
  <si>
    <t>Se realizo Ajuste por $12´065,425 por duplicidad en contabilidad en cuentas por cobrar y cobros anticipados, resultando saldo en el Activo y Pasivo mas Hacienda Publica $1,774´057,308</t>
  </si>
  <si>
    <t>1115-014</t>
  </si>
  <si>
    <t>CERECEDO PEREA SERGIO DANIEL</t>
  </si>
  <si>
    <t>1115-018</t>
  </si>
  <si>
    <t>SAIDA LUCILA LORES CRUZ</t>
  </si>
  <si>
    <t>1115-025</t>
  </si>
  <si>
    <t>OROZCO COVARRUBIAS MAYRA ANDREA</t>
  </si>
  <si>
    <t>Se llevó a cabo durante el ejercicio 2021 la actualización de resguardos de los  bienes muebles como lo establece la Ley de Contabilidad Gubernamental, dando seguimiento y conservando los lineamientos durante el ejercicio 2022.</t>
  </si>
  <si>
    <t>Se traspaso el Resultado del Ejercicio 2021 a Superavit acumulado por la cantidad de $ 5,070,761.06</t>
  </si>
  <si>
    <t>PERSONAL EVENTUAL</t>
  </si>
  <si>
    <t>COMPENSACIONES</t>
  </si>
  <si>
    <t>C00656</t>
  </si>
  <si>
    <t>NOMINA SINDICATO BASE  CATORCENA No. 7 OFICIO CRH/346/2022. GP Folio: 96</t>
  </si>
  <si>
    <t>C00659</t>
  </si>
  <si>
    <t>NOMINA SINDICATO EVENTUAL  CATORCENA No. 7 OFICIO CRH/345/2022. GP Folio: 97</t>
  </si>
  <si>
    <t>C00661</t>
  </si>
  <si>
    <t>NOMINA CONFIANZA BASE CATORCENA No. 7 OFICIO CRH/344/2022. GP Folio: 98</t>
  </si>
  <si>
    <t>C00665</t>
  </si>
  <si>
    <t>NOMINA CONFIANZA EVENTUAL CATORCENA No. 7 OFICIO CRH/343/2022. GP Folio: 99</t>
  </si>
  <si>
    <t>C00770</t>
  </si>
  <si>
    <t>NOMINA SINDICATO BASE  CATORCENA No. 8 OFICIO CRH/397/2022. GP Folio: 108</t>
  </si>
  <si>
    <t>C00773</t>
  </si>
  <si>
    <t>NOMINA SINDICATO EVENTUAL  CATORCENA No. 8 OFICIO CRH/386/2022. GP Folio: 109</t>
  </si>
  <si>
    <t>C00775</t>
  </si>
  <si>
    <t>NOMINA CONFIANZA BASE CATORCENA No. 8 OFICIO CRH/387/2022. GP Folio: 110</t>
  </si>
  <si>
    <t>C00778</t>
  </si>
  <si>
    <t>NOMINA CONFIANZA EVENTUAL CATORCENA No. 8 OFICIO CRH/388/2022. GP Folio: 111</t>
  </si>
  <si>
    <t>C00906</t>
  </si>
  <si>
    <t>NOMINA SINDICATO EVENTUAL CAT 09. 2022. GP Folio: 138</t>
  </si>
  <si>
    <t>C00908</t>
  </si>
  <si>
    <t>NOMINA CONFIANZA BASE CAT 09. 2022. GP Folio: 139</t>
  </si>
  <si>
    <t>C00912</t>
  </si>
  <si>
    <t>NOMINA CONFIANZA EVENTUAL CAL 09. 2022. GP Folio: 140</t>
  </si>
  <si>
    <t>NOMINA SINDICATO BASE CAT 09. 2022. GP Folio: 137</t>
  </si>
  <si>
    <t>C01033</t>
  </si>
  <si>
    <t>NOMINA SINDICATO BASE  CATORCENA No. 10 OFICIO CRH/497/2022. GP Folio: 152</t>
  </si>
  <si>
    <t>C01036</t>
  </si>
  <si>
    <t>NOMINA SINDICATO EVENTUAL CAT 10. 2022. GP Folio: 153</t>
  </si>
  <si>
    <t>C01038</t>
  </si>
  <si>
    <t>NOMINA CONFIANZA BASE CAT 10. 2022. GP Folio: 154</t>
  </si>
  <si>
    <t>C01042</t>
  </si>
  <si>
    <t>NOMINA CONFIANZA EVENTUAL CAT 10. 2022. GP Folio: 155</t>
  </si>
  <si>
    <t>C01174</t>
  </si>
  <si>
    <t>NOMINA SINDICATO BASE CAT 11. 2022. GP Folio: 178</t>
  </si>
  <si>
    <t>C01177</t>
  </si>
  <si>
    <t>NOMINA SINDICATO EVENTUAL CAT 11. 2022. GP Folio: 179</t>
  </si>
  <si>
    <t>C01179</t>
  </si>
  <si>
    <t>NOMINA CONFIANZA BASE CAT 11. 2022. GP Folio: 180</t>
  </si>
  <si>
    <t>C01183</t>
  </si>
  <si>
    <t>NOMINA CONFIANZA EVENTUAL CAT 11. 2022. GP Folio: 181</t>
  </si>
  <si>
    <t>C01299</t>
  </si>
  <si>
    <t>C01302</t>
  </si>
  <si>
    <t>C01304</t>
  </si>
  <si>
    <t>C01308</t>
  </si>
  <si>
    <t>INFONAVIT VSM  (NOMINA SINDICATO EVENTUAL   CATORCENA No. 3 OFICIO CRH/0139/2022
. GP Folio: 38)</t>
  </si>
  <si>
    <t>INFONAVIT VCF  (NOMINA SINDICATO EVENTUAL   CATORCENA No. 3 OFICIO CRH/0139/2022
. GP Folio: 38)</t>
  </si>
  <si>
    <t>VSM  (NOMINA CONFIANZA  BASE   CATORCENA No. 3 OFICIO CRH/0136/2022
. GP Folio: 39)</t>
  </si>
  <si>
    <t>CF  (NOMINA CONFIANZA  BASE   CATORCENA No. 3 OFICIO CRH/0136/2022
. GP Folio: 39)</t>
  </si>
  <si>
    <t>SEGURO INFONAVIT  (NOMINA CONFIANZA  EVENTUAL   CATORCENA No. 3 OFICIO CRH/0137/2022
. GP Folio: 40)</t>
  </si>
  <si>
    <t>INFONAVIT  (NOMINA CONFIANZA  EVENTUAL   CATORCENA No. 3 OFICIO CRH/0137/2022
. GP Folio: 40)</t>
  </si>
  <si>
    <t>C00823</t>
  </si>
  <si>
    <t>PERIODO EXTRAORDINARIO  FERNANDO RODRIGUEZ FORTUNA (6613). GP Folio: 116</t>
  </si>
  <si>
    <t>SEGURO DE VIDA NOMINA SINDICATO BASE CAT 7.2022</t>
  </si>
  <si>
    <t>SEGURO DE VIDA NOMINA SINDICATO BASE CAT 8.2022</t>
  </si>
  <si>
    <t>SEGURO DE VIDA NOMINA SINDICATO BASE CAT 9.2022</t>
  </si>
  <si>
    <t>SEGURO DE VIDA NOMINA SINDICATO BASE CAT 10.2022</t>
  </si>
  <si>
    <t>SEGURO DE VIDA NOMINA SINDICATO BASE CAT 11.2022</t>
  </si>
  <si>
    <t>SEGURO DE VIDA NOMINA SINDICATO BASE CAT 12.2022</t>
  </si>
  <si>
    <t>ISR RETENIDO POR SUELDOS 2019 Y ANTERIORES</t>
  </si>
  <si>
    <t>LIBERTAD RETENCIONES CATORCENA 9 DE 2022</t>
  </si>
  <si>
    <t>S/C COMPENSACIONES DICIEMBRE 2020</t>
  </si>
  <si>
    <t>ISR POR SUELDOS Y SALARIOS DICIEMBRE 2017</t>
  </si>
  <si>
    <t>ISR POR SUELDOS Y SALARIOS DICIEMBRE 2019</t>
  </si>
  <si>
    <t>D00286</t>
  </si>
  <si>
    <t>RECLASIFICACION DE SUBSIDIO A ISR 2021</t>
  </si>
  <si>
    <t>RECONOCIMIENTO DE GASTO (RECLASIFICACION SUBSIDIO A ISR 2021)</t>
  </si>
  <si>
    <t>C00286</t>
  </si>
  <si>
    <t>2117-01-04-54</t>
  </si>
  <si>
    <t>C01172</t>
  </si>
  <si>
    <t xml:space="preserve"> (LIQUIDACION JAIME VAZQUEZ FLORES (844) PAGO PARCIAL 1/24 (PARTE 1) DE LIQUIDACION POR PENSION  DE VA. GP Folio: 176)</t>
  </si>
  <si>
    <t>ISR  (NOMINA SINDICATO BASE CAT 11. 2022. GP Folio: 178)</t>
  </si>
  <si>
    <t>ISR  (NOMINA SINDICATO EVENTUAL CAT 11. 2022. GP Folio: 179)</t>
  </si>
  <si>
    <t>ISR  (NOMINA CONFIANZA BASE CAT 11. 2022. GP Folio: 180)</t>
  </si>
  <si>
    <t>ISR  (NOMINA CONFIANZA EVENTUAL CAT 11. 2022. GP Folio: 181)</t>
  </si>
  <si>
    <t>C01271</t>
  </si>
  <si>
    <t>SUELDOS Y SALARIOS</t>
  </si>
  <si>
    <t>LIQUIDACION DE SUSANA GUZMAN SALDIVAR</t>
  </si>
  <si>
    <t>C01272</t>
  </si>
  <si>
    <t>LIQUIDACION DE MALLELY TREVIÑO DE LA FUENTE</t>
  </si>
  <si>
    <t>C01273</t>
  </si>
  <si>
    <t>LIQUIDACION DE MARTIN SALDIVAR ALVARADO</t>
  </si>
  <si>
    <t>C01292</t>
  </si>
  <si>
    <t>LIQUIDACION DE EDGAR CISNEROS</t>
  </si>
  <si>
    <t>C01295</t>
  </si>
  <si>
    <t>ISR  (NOMINA EXTRAORDINARIA CONFIANZA BASE NO. 282 DE FERREL RAMIREZ NEVID ESTUARDO CON CLAVE DE EMPLEADO. GP Folio: 196)</t>
  </si>
  <si>
    <t>ISR  (NOMINA SINDICATO BASE  CATORCENA No. 12 OFICIO CRH/604/2022
. GP Folio: 197)</t>
  </si>
  <si>
    <t>ISR  (NOMINA SINDICATO EVENTUAL  CATORCENA No. 12 OFICIO CRH/599/2022
. GP Folio: 198)</t>
  </si>
  <si>
    <t>ISR  (NOMINA CONFIANZA BASE CATORCENA No. 12 OFICIO CRH/601/2022
. GP Folio: 199)</t>
  </si>
  <si>
    <t>ISR  (NOMINA CONFIANZA EVENTUAL CATORCENA No. 12 OFICIO CRH/600/2022
. GP Folio: 200)</t>
  </si>
  <si>
    <t>C01330</t>
  </si>
  <si>
    <t>isr junio (PAGO PARCIAL NÚMERO 1/21 (PARTE 1) POR CONCEPTO DE LIQUIDACION POR PENSION, CLAVE DE EMPLEADO 2279,. GP Folio: 204)</t>
  </si>
  <si>
    <t>C01337</t>
  </si>
  <si>
    <t>ISR JUNIO  (LIQUIDACION ARTURO MALDONADO ALEMAN (851). GP Folio: 206)</t>
  </si>
  <si>
    <t>C01361</t>
  </si>
  <si>
    <t xml:space="preserve"> (PAGO PARCIAL 2/6 DE LIQUIDACION DE FUENTES CORTES JAVIER CON CLAVE  DEL EMPLEADO 6722, SOLICITADO ME. GP Folio: 213)</t>
  </si>
  <si>
    <t>C01362</t>
  </si>
  <si>
    <t xml:space="preserve"> (PAGO PARCIAL NUMERO 3/7 DE LIQUIDACION CON CLAVE  DEL EMPLEADO 6613, SOLICITADO MEDIANTE OFICIO CRH/. GP Folio: 214)</t>
  </si>
  <si>
    <t>C01363</t>
  </si>
  <si>
    <t xml:space="preserve"> (PAGO PARCIAL 2/25 DE LIQUIDACION DE LOPEZ GARCIA JUAN MANUEL CON CLAVE  DEL EMPLEADO 5728, SOLICITAD. GP Folio: 215)</t>
  </si>
  <si>
    <t>C01385</t>
  </si>
  <si>
    <t>S/C (PAGO PARCIAL 1/2 DE LIQUIDACION (INDEMNIZACION POR CONVENIO) CON NÚMERO DE EXPEDIENTE 124/M/2020  DE. GP Folio: 218)</t>
  </si>
  <si>
    <t>C01421</t>
  </si>
  <si>
    <t>ISR JUNIO 2022 NEVID SEGUNDO PAGO (NOMINA EXTRAORDINARIA CONFIANZA BASE NO. 269 DE FERREL RAMIREZ NEVID ESTUARDO CON CLAVE DE EMPLEADO. GP Folio: 230)</t>
  </si>
  <si>
    <t>C01422</t>
  </si>
  <si>
    <t>ISR JUNIO 2022 COMPENSACION (COMPENSACIONES JUNIO 2022  PERIODO EXTRAORDINARIO No. 289. GP Folio: 231)</t>
  </si>
  <si>
    <t>P01566</t>
  </si>
  <si>
    <t>3% S/ NOMINAS  ABRIL 2022</t>
  </si>
  <si>
    <t>P02201</t>
  </si>
  <si>
    <t>3% S/ NOMINAS  MAYO 2022</t>
  </si>
  <si>
    <t>P02834</t>
  </si>
  <si>
    <t>3% S/ NOMINAS  JUNIO 2022</t>
  </si>
  <si>
    <t>5621000003-51</t>
  </si>
  <si>
    <t>C 40409</t>
  </si>
  <si>
    <t>FERRETERIA Y EQUIPOS VICTORIA S.A.</t>
  </si>
  <si>
    <t>MOTOR SUMERGIBLE  CAPACIDAD DE 1/2 HP 30 KW TENSION DE 115 V</t>
  </si>
  <si>
    <t>JEFATURA DE MANTENIMIENTO ELECTROMECANICO</t>
  </si>
  <si>
    <t>5621000002-63</t>
  </si>
  <si>
    <t xml:space="preserve">BOMBA SUMERGIBLE DE 1 LPS CARGA DINAMICA TOTAL DE 30 M.C.A.  </t>
  </si>
  <si>
    <t>5621000003-53</t>
  </si>
  <si>
    <t>A 379</t>
  </si>
  <si>
    <t>SAUL GARCIA LOZANO</t>
  </si>
  <si>
    <t xml:space="preserve">MOTOR SUMERGIBLE CAP DE 25 HP 18.5 KW TENSION 460 V </t>
  </si>
  <si>
    <t>5621000002-64</t>
  </si>
  <si>
    <t>BOMBA SUMERGIBLE DE 14 LPS CARGA DINAMI TOTAL DE 102 M.C.A.</t>
  </si>
  <si>
    <t>5621000002-65</t>
  </si>
  <si>
    <t>C 41170</t>
  </si>
  <si>
    <t>BOMBA SUMERGIBLE 1 HP PARA AGUA LIMPIA 208 LPM</t>
  </si>
  <si>
    <t>-011</t>
  </si>
  <si>
    <t>Saldo Inicial</t>
  </si>
  <si>
    <t>SINDICATO DE TRABAJADORES Y EMPLEADOS DE COMAPA</t>
  </si>
  <si>
    <t>Mensual</t>
  </si>
  <si>
    <t>GASTOS A COMPROBAR SINDICATO</t>
  </si>
  <si>
    <t>1129-02-002</t>
  </si>
  <si>
    <t>IVA ACREDITABLE 16%</t>
  </si>
  <si>
    <t>1129-03-039</t>
  </si>
  <si>
    <t>1129-03-040</t>
  </si>
  <si>
    <t>1129-03-041</t>
  </si>
  <si>
    <t>SUBSIDIO ABRIL 2022</t>
  </si>
  <si>
    <t>SUBSIDIO MAYO 2022</t>
  </si>
  <si>
    <t>SUBSIDIO JUNIO 2022</t>
  </si>
  <si>
    <t>17/072022</t>
  </si>
  <si>
    <t>4173-02-035</t>
  </si>
  <si>
    <t>OTROS INGRESOS Y BENEFICIOS VARIOS</t>
  </si>
  <si>
    <t>REPARACION DE DAÑOS CAUSADOS A VALVULAS DEL ACUEDUCTO VICTORIA (REPARACION DE DAÑOS CAUSADOS A VALVULAS DEL ACUEDUCTO VICTORIA (SEGURO QUALITAS))</t>
  </si>
  <si>
    <t>3220-2020</t>
  </si>
  <si>
    <t>C01005</t>
  </si>
  <si>
    <t>C01090</t>
  </si>
  <si>
    <t>RESULTADO DE EJERCICIOS ANTERIORES 2020</t>
  </si>
  <si>
    <t>DEVOLUCIÓN DE PAGO REALIZADO POR $5,377.00 Y $14,084.00  (DEVOLUCIÓN DE PAGO REALIZADO POR $5,377.00 Y $14,084.00 CONTENIDAS EN LOS COMPROBANTES CON FOLIO P05571096 CON FECHA 2/10/2020 Y FOLIO S0692088 CON FECHA 2/10/2020 SEGÚN RECIBO CON NÚMERO DE CUENTA 664102 A NOMBRE DE GARCIA RAMOS LAURA PATRICIA CON FECHA ) CHEQUE/FOLIO 1005</t>
  </si>
  <si>
    <t>DEVOLUCIÓN DE RECURSOS FEDERALES NO EJERCIDOS DEL PROGRAMA PRODER EJERCICIO 2020 (DEVOLUCIÓN DE RECURSOS FEDERALES NO EJERCIDOS DEL PROGRAMA PRODER EJERCICIO 2020 SEGÚN OFICIO GT/016/2022 Y OFICIO OCGN/B00.804.01.-0193/2022 LINEA DE CAPTURA 0022AAVU763961021441 CON FECHA DE VIGENCIA 27/05/2022) CHEQUE/FOLIO 1090</t>
  </si>
  <si>
    <t>RESULTADO DE EJERCICIOS ANTERIORES 2019</t>
  </si>
  <si>
    <t>DIFERENCIA EN REGISTRO DE FACTURAS (AJUSTE CONTABLE A POLIZAS 2021-2020 IVA EN CFE (C02627, C02666, C02706))</t>
  </si>
  <si>
    <t>D00390</t>
  </si>
  <si>
    <t>3220-2019</t>
  </si>
  <si>
    <t>Diciembre</t>
  </si>
  <si>
    <t>1111-019</t>
  </si>
  <si>
    <t>RODRIGUEZ JUAREZ DANIELA</t>
  </si>
  <si>
    <t>1111-020</t>
  </si>
  <si>
    <t>GOJON BAEZ JUAN FRANCISCO</t>
  </si>
  <si>
    <t>1122-03-0011</t>
  </si>
  <si>
    <t>CERTIFICADO DE FACTIBILIDAD</t>
  </si>
  <si>
    <t>-015</t>
  </si>
  <si>
    <t>14/09/2022</t>
  </si>
  <si>
    <t>JUNTA ESPECIAL DE CONCILIACION Y ARBITRAJE</t>
  </si>
  <si>
    <t>LIQUIDACION ORTEGA JUAREZ (PAGO A JUNTA ESPECIAL DE CONCILICACION Y ARBITRAJE)</t>
  </si>
  <si>
    <t>Según incidente de liquidacion</t>
  </si>
  <si>
    <t>LLAMAS MONTES MA DE LOS ANGELES</t>
  </si>
  <si>
    <t>Préstamo Personal</t>
  </si>
  <si>
    <t>14/01/2022</t>
  </si>
  <si>
    <t>VALLES CONTRERAS JESUS</t>
  </si>
  <si>
    <t>LARA ALONSO SILVERIO</t>
  </si>
  <si>
    <t>ESCOBEDO BAEZ JOEL</t>
  </si>
  <si>
    <t>TORRES TAVARES JUAN CARLOS</t>
  </si>
  <si>
    <t>MARQUEZ VERDINES OLGA</t>
  </si>
  <si>
    <t>VARGAS GALLEGOS MARTIN</t>
  </si>
  <si>
    <t>11/02/2022</t>
  </si>
  <si>
    <t>SOTO REYES EVODIO</t>
  </si>
  <si>
    <t>BERRONES LOPEZ JOSE GUADALUPE</t>
  </si>
  <si>
    <t>MEDINA CASTILLO FRANCISCO JAVIER</t>
  </si>
  <si>
    <t>RODRIGUEZ TREVIÑO JORGE ALEJANDRO</t>
  </si>
  <si>
    <t>CASTAÑON HERRERA RAUL</t>
  </si>
  <si>
    <t>MENDOZA VICENCIO ABELARDO</t>
  </si>
  <si>
    <t>ESCOBEDO GUZMAN MARIA RAFAELA</t>
  </si>
  <si>
    <t>MARTINEZ VAZQUEZ HECTOR</t>
  </si>
  <si>
    <t>CEPEDA TORRES LILIA MIREYA</t>
  </si>
  <si>
    <t>ROSAS GARCIA ROLANDO</t>
  </si>
  <si>
    <t>TORRES SANCHEZ MARCO ANTONIO</t>
  </si>
  <si>
    <t>MALDONADO GUERRERO ARTURO</t>
  </si>
  <si>
    <t>BANDA CASTILLO BERNABE</t>
  </si>
  <si>
    <t>25/03/2022</t>
  </si>
  <si>
    <t>MARTINEZ GUEVARA JAVIER</t>
  </si>
  <si>
    <t>RODRIGUEZ ORTIZ CARLOS ISIDRO</t>
  </si>
  <si>
    <t>RODRIGUEZ LOPEZ SIMON</t>
  </si>
  <si>
    <t>HERRERA  RAMON</t>
  </si>
  <si>
    <t>DEL CARMEN HERNANDEZ HUMBERTO</t>
  </si>
  <si>
    <t>SANCHEZ MATA JOSE</t>
  </si>
  <si>
    <t>MARQUEZ VERDINES ANTONIO</t>
  </si>
  <si>
    <t>PEREZ HERNANDEZ MAGUIN</t>
  </si>
  <si>
    <t>MARQUEZ MONTOYA AMADOR</t>
  </si>
  <si>
    <t>GUERRERO RODRIGUEZ OSCAR JAVIER</t>
  </si>
  <si>
    <t>GALLEGOS MARQUEZ CARLOS</t>
  </si>
  <si>
    <t>MARTINEZ ALONSO GERARDO</t>
  </si>
  <si>
    <t>REQUENA CASTRO TERESA</t>
  </si>
  <si>
    <t>MANZANO HERNANDEZ JUAN JESUS</t>
  </si>
  <si>
    <t>25/02/2022</t>
  </si>
  <si>
    <t>MARTINEZ FLORES MARIO ALBERTO</t>
  </si>
  <si>
    <t>LARA ALONSO ISMAEL</t>
  </si>
  <si>
    <t>FLORES TORRES JUAN JOSE</t>
  </si>
  <si>
    <t>PARRAS PEREZ CLAUDIA</t>
  </si>
  <si>
    <t>BANDA CAMPOS JORGE ALEJANDRO</t>
  </si>
  <si>
    <t>JIMENEZ VALLES JULIO CESAR</t>
  </si>
  <si>
    <t>RAMIREZ VAZQUEZ JOSE DE JESUS EUSEBIO</t>
  </si>
  <si>
    <t>ROSAS GARCIA ROBERTO</t>
  </si>
  <si>
    <t>LARA PARRA DORA ELIA</t>
  </si>
  <si>
    <t>RODRIGUEZ RODRIGUEZ NAU</t>
  </si>
  <si>
    <t>UVALLE CUMPEAN FERNANDO</t>
  </si>
  <si>
    <t>CASTAÑON MARQUEZ JUAN LAZARO</t>
  </si>
  <si>
    <t>TOVAR PITONES JOSE MARTIN</t>
  </si>
  <si>
    <t>CONTRERAS MARTINEZ ENRIQUE</t>
  </si>
  <si>
    <t>RUIZ CASTILLO RENE</t>
  </si>
  <si>
    <t>ALVAREZ CHARLES FERNANDO DANIEL</t>
  </si>
  <si>
    <t>LOPEZ BECERRA DORA MARIA</t>
  </si>
  <si>
    <t>GARCIA VAZQUEZ FELIPE DE JESUS</t>
  </si>
  <si>
    <t>MENDOZA FLORES JULIO CESAR</t>
  </si>
  <si>
    <t>11/03/2022</t>
  </si>
  <si>
    <t>SILVA TREVIÑO RICARDO</t>
  </si>
  <si>
    <t>GONZALEZ WALLE JESUS</t>
  </si>
  <si>
    <t>ZUÑIGA MANRIQUEZ ARTURO</t>
  </si>
  <si>
    <t>LIRA PEREZ CUITLAHUAC</t>
  </si>
  <si>
    <t>CASTAÑON HERRERA JUAN PABLO</t>
  </si>
  <si>
    <t>RAMOS VAZQUEZ LEONOR ESTHELA</t>
  </si>
  <si>
    <t>PARRAS PEREZ RAUL</t>
  </si>
  <si>
    <t>BORREGO HUERTA JUAN MIGUEL</t>
  </si>
  <si>
    <t>VARGAS GALLEGOS JOSE ANGEL</t>
  </si>
  <si>
    <t>GUTIERREZ RODRIGUEZ JUAN CARLOS</t>
  </si>
  <si>
    <t>SANTANA GARCIA FELICIANA</t>
  </si>
  <si>
    <t>AGUIRRE PATIÑO EFREN</t>
  </si>
  <si>
    <t>MARQUEZ IBARRA EZEQUIEL</t>
  </si>
  <si>
    <t>ECHARTEA MARTINEZ MIRIAM PATRICIA</t>
  </si>
  <si>
    <t>JUAREZ MARTINEZ PEDRO MANUEL</t>
  </si>
  <si>
    <t>GOMEZ MONTELONGO JOSE ISMAEL</t>
  </si>
  <si>
    <t>PESINA RODRIGUEZ ERASMO ISRAEL</t>
  </si>
  <si>
    <t>28/01/2022</t>
  </si>
  <si>
    <t>MORENO LLAMAS JORGE ENRIQUE</t>
  </si>
  <si>
    <t>SANCHEZ MALDONADO RICARDO DANIEL</t>
  </si>
  <si>
    <t>CAMPOS LOPEZ BERNARDO</t>
  </si>
  <si>
    <t>MALDONADO SANCHEZ LEOPOLDO</t>
  </si>
  <si>
    <t>MARTINEZ DE LA CRUZ JESUS ALEJANDRO</t>
  </si>
  <si>
    <t>HUERTA MARQUEZ JOSE DE JESUS</t>
  </si>
  <si>
    <t>SANCHEZ RIVERA OSCAR JAVIER</t>
  </si>
  <si>
    <t>TORRES HERNANDEZ ERIK IVAN</t>
  </si>
  <si>
    <t>CASTRO LARA VERONICA</t>
  </si>
  <si>
    <t>ESCAMILLA TORRES JOSE IBIS</t>
  </si>
  <si>
    <t>MARQUEZ PITONES JULIAN</t>
  </si>
  <si>
    <t>LUNA MORENO ALEJANDRO GUADALUPE</t>
  </si>
  <si>
    <t>GALVAN GERMAN FRANCISCO JAVIER</t>
  </si>
  <si>
    <t>JUAREZ RAMIREZ ADRIAN ULISES</t>
  </si>
  <si>
    <t>RODRIGUEZ VAZQUEZ LUIS ROSENDO</t>
  </si>
  <si>
    <t>PEREZ NARVAEZ DEMESIO</t>
  </si>
  <si>
    <t>MORAN HUERTA MARCO ANTONIO</t>
  </si>
  <si>
    <t>RICO GOMEZ OSIEL ALEJANDRO</t>
  </si>
  <si>
    <t>PEQUEÑO HUERTA SERGIO LUIS</t>
  </si>
  <si>
    <t>MATA SANCHEZ ANTONIA</t>
  </si>
  <si>
    <t>PUENTE GARCIA PEDRO JONATHAN</t>
  </si>
  <si>
    <t>LEDEZMA RODRIGUEZ ROXANA</t>
  </si>
  <si>
    <t>ALMAGUER RODRIGUEZ JOSE ALEJANDRO</t>
  </si>
  <si>
    <t>BERRONES LOPEZ JESUS GUADALUPE</t>
  </si>
  <si>
    <t>BORREGO HUERTA MARCO ANTONIO</t>
  </si>
  <si>
    <t>GARCIA SOTO OTHONIEL</t>
  </si>
  <si>
    <t>TOVAR PITONES ISMAEL</t>
  </si>
  <si>
    <t>MONTOYA GONZALEZ JOSE ALEJANDRO</t>
  </si>
  <si>
    <t>NOLASCO PEREZ JUAN RAMIRO</t>
  </si>
  <si>
    <t>LAZO RODRIGUEZ HECTOR MANUEL</t>
  </si>
  <si>
    <t>RAMIREZ FLORES ANGEL</t>
  </si>
  <si>
    <t>GARCIA MARTINEZ JORGE ANTONIO</t>
  </si>
  <si>
    <t>CAMACHO MAGAÑA CARLOS ALBERTO</t>
  </si>
  <si>
    <t>GARCIA BARRON ARMANDO</t>
  </si>
  <si>
    <t>ESCOBEDO MIRELES LIZBETH</t>
  </si>
  <si>
    <t>LOPEZ CAMACHO LUIS FELIPE</t>
  </si>
  <si>
    <t>CAMPOS LOPEZ CARLOS</t>
  </si>
  <si>
    <t>HERNANDEZ TORRES JUAN RAYMUNDO</t>
  </si>
  <si>
    <t>SOTO HUERTA JESUS BERNANRDO</t>
  </si>
  <si>
    <t>PEQUEÑO CISNEROS YESICA CAROLINA</t>
  </si>
  <si>
    <t>ROSAS DEL ANGEL ANA KAREN</t>
  </si>
  <si>
    <t>LEON HERNANDEZ REMIGIO</t>
  </si>
  <si>
    <t>GUEVARA TORRES EDGAR GUSTAVO</t>
  </si>
  <si>
    <t>GONZALEZ LLAMAS MARIO ALBERTO</t>
  </si>
  <si>
    <t>RAMIREZ CONTRERAS JOSE</t>
  </si>
  <si>
    <t>MARQUEZ ZUÑIGA LUIS EDUARDO</t>
  </si>
  <si>
    <t>REYES VAZQUEZ JOEL</t>
  </si>
  <si>
    <t>PARRA PEREZ JUAN DANIEL</t>
  </si>
  <si>
    <t>CANTU RODRIGUEZ FIDEL ANTONIO</t>
  </si>
  <si>
    <t>CASTILLO CORDOVA SERGIO ARMANDO</t>
  </si>
  <si>
    <t>OBREGON LUCIO JUAN ENRIQUE</t>
  </si>
  <si>
    <t>ECHARTEA VEGA YULIANA</t>
  </si>
  <si>
    <t>CONTRERAS CAMPOS ENRIQUE</t>
  </si>
  <si>
    <t>SANCHEZ MIRELES CESAR</t>
  </si>
  <si>
    <t>MEJIA GARCIA MARCELO</t>
  </si>
  <si>
    <t>NAVARRO GARCIA JUAN PABLO</t>
  </si>
  <si>
    <t>MORENO LLAMAS CARDIEL ALEJANDRO</t>
  </si>
  <si>
    <t>MARTINEZ GUZMAN ELADIO</t>
  </si>
  <si>
    <t>MUÑIZ VAZQUEZ JOSE ALBERTO</t>
  </si>
  <si>
    <t>MARQUEZ RODRIGUEZ JOEL</t>
  </si>
  <si>
    <t>VERDINES LOPEZ ROBERTO</t>
  </si>
  <si>
    <t>BERNAL ZUÑIGA LUIS ALBERTO</t>
  </si>
  <si>
    <t>RODRIGUEZ CEPEDA SERVANDO ANTONIO</t>
  </si>
  <si>
    <t>PESINA ZAPATA JESUS EMMANUEL</t>
  </si>
  <si>
    <t>RODRIGUEZ GARCIA OLGA LIDIA</t>
  </si>
  <si>
    <t>SANTANA QUIROZ GUADALUPE</t>
  </si>
  <si>
    <t>CEPEDA TORRES MAGDIEL IVAN</t>
  </si>
  <si>
    <t>GARCIA CASTRO JULIO CESAR</t>
  </si>
  <si>
    <t>RAMOS VAZQUEZ JOSE GUADALUPE</t>
  </si>
  <si>
    <t>HERNANDEZ MALDONADO ALEJANDRO</t>
  </si>
  <si>
    <t>AMAYA RIOS JULIO CESAR</t>
  </si>
  <si>
    <t>CASTILLO REQUENA CECILIA GUADALUPE</t>
  </si>
  <si>
    <t>DE LA CRUZ HERNANDEZ REYMUNDO</t>
  </si>
  <si>
    <t>ALMAGUER MARTINEZ NORMANN EDGARDO</t>
  </si>
  <si>
    <t>PEQUEÑO CISNEROS CARLOS ALEJANDRO</t>
  </si>
  <si>
    <t>SANCHEZ DE LA CRUZ JOSE FARID</t>
  </si>
  <si>
    <t>FLORES GARCIA AZAEL</t>
  </si>
  <si>
    <t>RODRIGUEZ DE LA CRUZ EDGAR ALEJANDRO</t>
  </si>
  <si>
    <t>BARRON GONZALEZ EMILIO GUADALUPE</t>
  </si>
  <si>
    <t>CORONADO MEDINA JESUS DANIEL</t>
  </si>
  <si>
    <t>NAVA GONZALEZ EDGAR GUSTAVO</t>
  </si>
  <si>
    <t>IBARRA MARTINEZ JOAQUIN OSIEL</t>
  </si>
  <si>
    <t>VIGIL LEDEZMA TANIA NASYELI</t>
  </si>
  <si>
    <t>PEQUEÑO LERMA MARTHA PATRICIA</t>
  </si>
  <si>
    <t>Ruiz Rodriguez Adriana</t>
  </si>
  <si>
    <t>IBARRA HERNANDEZ EDGARDO ANGEL</t>
  </si>
  <si>
    <t>DE LA ROSA OLMEDA JOSE CARLOS</t>
  </si>
  <si>
    <t>LOPEZ CASTRO JUAN MANUEL</t>
  </si>
  <si>
    <t>RODRIGUEZ ZUÑIGA ERIK ANTONIO</t>
  </si>
  <si>
    <t>JUARES RAMIREZ PEDRO ESTEBAN</t>
  </si>
  <si>
    <t>HERNANDEZ SILVA JESUS ANTONIO</t>
  </si>
  <si>
    <t>VAZQUEZ NAVARRO JAMNIA SILVIA SARAHI</t>
  </si>
  <si>
    <t>PEREZ QUINTERO OSCAR ABRAHAM</t>
  </si>
  <si>
    <t>QUINTANILLA HERNANDEZ CENOVIO CESAREO</t>
  </si>
  <si>
    <t>TORRES ZUÑIGA RICARDO</t>
  </si>
  <si>
    <t>LOPEZ JUAN CARLOS</t>
  </si>
  <si>
    <t>DIAZ PLAZA JOSE JONHATAN</t>
  </si>
  <si>
    <t>1129-01-002</t>
  </si>
  <si>
    <t>SEGURO DE VIDA TRABAJADORES COMAPA</t>
  </si>
  <si>
    <t>1129-01-030</t>
  </si>
  <si>
    <t>1129-03-042</t>
  </si>
  <si>
    <t>1129-03-043</t>
  </si>
  <si>
    <t>1129-03-044</t>
  </si>
  <si>
    <t>SUBSIDIO JULIO 2022</t>
  </si>
  <si>
    <t>SUBSIDIO AGOSTO 2022</t>
  </si>
  <si>
    <t>SUBSIDIO SEPTIEMBRE 2022</t>
  </si>
  <si>
    <t>17/082022</t>
  </si>
  <si>
    <t>17/092022</t>
  </si>
  <si>
    <t>17/102022</t>
  </si>
  <si>
    <t>10.00 %</t>
  </si>
  <si>
    <t>33.33 %</t>
  </si>
  <si>
    <t>20.00 %</t>
  </si>
  <si>
    <t>CONTROL DE ASISTENCIA</t>
  </si>
  <si>
    <t>MOTOCICLETA</t>
  </si>
  <si>
    <t>DESBROZADORA</t>
  </si>
  <si>
    <t>COMPUTADORA</t>
  </si>
  <si>
    <t>BOMBA SUMERGIBLE</t>
  </si>
  <si>
    <t>CONTACTOR</t>
  </si>
  <si>
    <t>5621000004-3</t>
  </si>
  <si>
    <t>C41249</t>
  </si>
  <si>
    <t>JEFATURA DE MANTENIMIENTO DE AGUA POTABLE</t>
  </si>
  <si>
    <t>5621000004-4</t>
  </si>
  <si>
    <t>JEFATURA DE OPERACIÓN Y DISTRIBUCIÓN DE AGUA POTABLE</t>
  </si>
  <si>
    <t>5621000004-5</t>
  </si>
  <si>
    <t>JEFATURA DE FUENTES DE ABASTECIMIENTO Y ACUEDUCTO</t>
  </si>
  <si>
    <t>5621000004-6</t>
  </si>
  <si>
    <t>5621000004-7</t>
  </si>
  <si>
    <t>5491000001-20</t>
  </si>
  <si>
    <t>SERVICIOS INTEGRALES RUSBELU S.A. DE C.V.</t>
  </si>
  <si>
    <t>DEPTO DE MEDICIÓN Y FACTURACIÓN</t>
  </si>
  <si>
    <t>5671000002-14</t>
  </si>
  <si>
    <t>COORDINACIÓN DE SERVICIOS GENERALES</t>
  </si>
  <si>
    <t>5671000002-15</t>
  </si>
  <si>
    <t>5621000003-54</t>
  </si>
  <si>
    <t>A395</t>
  </si>
  <si>
    <t>5151000001-160</t>
  </si>
  <si>
    <t>PAQ-1322</t>
  </si>
  <si>
    <t>COORDINACIÓN JURÍDICA</t>
  </si>
  <si>
    <t>5621000007-2</t>
  </si>
  <si>
    <t>A359</t>
  </si>
  <si>
    <t>5151000001-161</t>
  </si>
  <si>
    <t>COORDINACIÓN DE RECURSOS HUMANOS</t>
  </si>
  <si>
    <t>5661000003-12</t>
  </si>
  <si>
    <t>DB8FF8737809</t>
  </si>
  <si>
    <t>AVT SERVICIOS Y SUMINISTROS S.A. DE C.V.</t>
  </si>
  <si>
    <t>5621000002-67</t>
  </si>
  <si>
    <t>C42411</t>
  </si>
  <si>
    <t>JEFATURA DE POTABILIZACIÓN</t>
  </si>
  <si>
    <t>5621000002-68</t>
  </si>
  <si>
    <t>5621000002-69</t>
  </si>
  <si>
    <t>5621000003-55</t>
  </si>
  <si>
    <t>C42547</t>
  </si>
  <si>
    <t>5621000002-66</t>
  </si>
  <si>
    <t>5661000007-51</t>
  </si>
  <si>
    <t>BENITO HERNANDEZ GARCIA</t>
  </si>
  <si>
    <t xml:space="preserve">OTROS EQUIPOS DE GENERACION ELECTRICA </t>
  </si>
  <si>
    <t>Obra pública en bienes de dominio público</t>
  </si>
  <si>
    <t>Proyectos productivos y acciones de fomento</t>
  </si>
  <si>
    <t>2111-2-1221</t>
  </si>
  <si>
    <t>P03272</t>
  </si>
  <si>
    <t>LIQUIDACION ALEJANDRO MONTELONGO TERAN</t>
  </si>
  <si>
    <t>LIQUIDACION FRANCISCO LARA CRUZ</t>
  </si>
  <si>
    <t>LIQUIDACION REMIGIO LEON HERNANDEZ</t>
  </si>
  <si>
    <t>LIQUIDACION GERARDO ALVAREZ JUAREZ</t>
  </si>
  <si>
    <t>2111-5-6731</t>
  </si>
  <si>
    <t>C02357</t>
  </si>
  <si>
    <t>JOSE SEBASTIAN GARCIA LOPEZ</t>
  </si>
  <si>
    <t>LIQUIDACION DE JOSE SEBASTIAN GARCIA LOPEZ</t>
  </si>
  <si>
    <t>LIQUIDACION</t>
  </si>
  <si>
    <t>C01437</t>
  </si>
  <si>
    <t>SEGURO DE VIDA NOMINA SINDICATO BASE CAT 13.2022</t>
  </si>
  <si>
    <t>C01680</t>
  </si>
  <si>
    <t>LIBERTAD RETENCIONES CATORCENA 13 DE 2022</t>
  </si>
  <si>
    <t>C01550</t>
  </si>
  <si>
    <t>LIBERTAD RETENCIONES CATORCENA 14 DE 2022</t>
  </si>
  <si>
    <t>C01820</t>
  </si>
  <si>
    <t>LIBERTAD RETENCIONES CATORCENA 16 DE 2022</t>
  </si>
  <si>
    <t>C02007</t>
  </si>
  <si>
    <t>LIBERTAD RETENCIONES CATORCENA 17 DE 2022</t>
  </si>
  <si>
    <t>LIBERTAD RETENCIONES CATORCENA 18 DE 2022</t>
  </si>
  <si>
    <t>C02254</t>
  </si>
  <si>
    <t>LIBERTAD RETENCIONES CATORCENA 19 DE 2022</t>
  </si>
  <si>
    <t>17/Nov/2017</t>
  </si>
  <si>
    <t>17/Dic/2017</t>
  </si>
  <si>
    <t>17/Ene/2018</t>
  </si>
  <si>
    <t>I.S.R. NOMINA CB CAT 03 2021. GP Folio 35</t>
  </si>
  <si>
    <t>I.S.R. Art174 _x000D_ (NOMINA CE CAT 03 2021. GP Folio: 36)</t>
  </si>
  <si>
    <t>I.S.R. (mes) _x000D_ (NOMINA CE CAT 03 2021. GP Folio: 36)</t>
  </si>
  <si>
    <t>I.S.R. Art174_x000D_ (NOMINA SB CAT 03 2021. GP Folio: 37)</t>
  </si>
  <si>
    <t>I.S.R. (mes)_x000D_ (NOMINA SB CAT 03 2021. GP Folio: 37)</t>
  </si>
  <si>
    <t>I.S.R. (mes)_x000D_ (NOMINA SE CAT 03 2021. GP Folio: 38)</t>
  </si>
  <si>
    <t>I.S.R. Art174 _x000D_ (NOMINA CB CAT 04 2021. GP Folio: 50)</t>
  </si>
  <si>
    <t>I.S.R. (mes)_x000D_ (NOMINA CB CAT 04 2021. GP Folio: 50)</t>
  </si>
  <si>
    <t>I.S.R. (mes) _x000D_ (NOMINA CE CAT 04 2021. GP Folio: 51)</t>
  </si>
  <si>
    <t>I.S.R. (mes)_x000D_ (NOMINA SE CAT 04 2021. GP Folio: 52)</t>
  </si>
  <si>
    <t>I.S.R. Art174_x000D_ (NOMINA SB CAT 04 2021. GP Folio: 53)</t>
  </si>
  <si>
    <t>I.S.R. (mes)_x000D_ (NOMINA SB CAT 04 2021. GP Folio: 53)</t>
  </si>
  <si>
    <t>ISR de ajuste mensual_x000D_ (NOMINA SB CAT 04 2021. GP Folio: 53)</t>
  </si>
  <si>
    <t>I.S.R. Art174_x000D_ (NOMINA CB CAT 05 2021. GP Folio: 64)</t>
  </si>
  <si>
    <t>I.S.R. (mes)_x000D_ (NOMINA CB CAT 05 2021. GP Folio: 64)</t>
  </si>
  <si>
    <t>I.S.R. Art174_x000D_ (NOMINA CE CAT 05 2021. GP Folio: 65)</t>
  </si>
  <si>
    <t>I.S.R. (mes)_x000D_ (NOMINA CE CAT 05 2021. GP Folio: 65)</t>
  </si>
  <si>
    <t>I.S.R. (mes)_x000D_ (NOMINA SE CAT 05 2021. GP Folio: 66)</t>
  </si>
  <si>
    <t>I.S.R. Art174_x000D_ (NOMINA SB CAT 05 2021. GP Folio: 67)</t>
  </si>
  <si>
    <t>I.S.R. (mes)_x000D_ (NOMINA SB CAT 05 2021. GP Folio: 67)</t>
  </si>
  <si>
    <t>I.S.R. (mes)_x000D_ (NOMINA CB CAT 06 2021. GP Folio: 75)</t>
  </si>
  <si>
    <t>I.S.R. (mes) _x000D_ (NOMINA CE CAT 06 2021. GP Folio: 76)</t>
  </si>
  <si>
    <t>I.S.R. Art174_x000D_ (NOMINA SB CAT 06 2021. GP Folio: 77)</t>
  </si>
  <si>
    <t>I.S.R. (mes)_x000D_ (NOMINA SB CAT 06 2021. GP Folio: 77)</t>
  </si>
  <si>
    <t>I.S.R. (mes)_x000D_ (NOMINA SE CAT 06 2021. GP Folio: 78)</t>
  </si>
  <si>
    <t>I.S.R. (mes)_x000D_ (NOMINA SB CAT 07 2021. GP Folio: 91)</t>
  </si>
  <si>
    <t>I.S.R. Art174_x000D_ (NOMINA SB CAT 07 2021. GP Folio: 91)</t>
  </si>
  <si>
    <t>Ajuste al Subsidio Causado _x000D_ (NOMINA SB CAT 07 2021. GP Folio: 91)</t>
  </si>
  <si>
    <t>Ajuste al Subsidio Causado_x000D_ (NOMINA SE CAT 07 2021. GP Folio: 92)</t>
  </si>
  <si>
    <t>I.S.R. (mes)_x000D_ (NOMINA SE CAT 07 2021. GP Folio: 92)</t>
  </si>
  <si>
    <t>I.S.R. Art174_x000D_ (NOMINA CB CAT 07 2021. GP Folio: 94)</t>
  </si>
  <si>
    <t>I.S.R. (mes)_x000D_ (NOMINA CB CAT 07 2021. GP Folio: 94)</t>
  </si>
  <si>
    <t>Ajuste al Subsidio Causado_x000D_ (NOMINA CE CAT 07 2021. GP Folio: 95)</t>
  </si>
  <si>
    <t>I.S.R. (mes)_x000D_ (NOMINA CE CAT 07 2021. GP Folio: 95)</t>
  </si>
  <si>
    <t>02/06/2022</t>
  </si>
  <si>
    <t>03/06/2022</t>
  </si>
  <si>
    <t>17/06/2022</t>
  </si>
  <si>
    <t>20/06/2022</t>
  </si>
  <si>
    <t>23/06/2022</t>
  </si>
  <si>
    <t>24/06/2022</t>
  </si>
  <si>
    <t>30/06/2022</t>
  </si>
  <si>
    <t>2117-01-04-55</t>
  </si>
  <si>
    <t>ISR NOMINA SB C13.2022 OFICIO CRH/660/2022</t>
  </si>
  <si>
    <t>C01440</t>
  </si>
  <si>
    <t>ISR NOMINA SE C13.2022 OFICIO CRH/669/2022</t>
  </si>
  <si>
    <t>C01443</t>
  </si>
  <si>
    <t>ISR NOMINA CB C13.2022 OFICIO CRH/652/2022</t>
  </si>
  <si>
    <t>C01447</t>
  </si>
  <si>
    <t>ISR NOMINA CE C13.2022 OFICIO CRH/653/2022</t>
  </si>
  <si>
    <t>C01523</t>
  </si>
  <si>
    <t>ISR LIQUIDACION LIC. ARMANDO LICEAGA DE LEON</t>
  </si>
  <si>
    <t>C01542</t>
  </si>
  <si>
    <t>ISR LIQUIDACION LIC. EDGAR CISNEROS OCHOA</t>
  </si>
  <si>
    <t>ISR NOMINA SB C14.2022 OFICIO CRH/733/2022</t>
  </si>
  <si>
    <t>C01553</t>
  </si>
  <si>
    <t>ISR NOMINA SE C14.2022 OFICIO CRH/727/2022</t>
  </si>
  <si>
    <t>C01556</t>
  </si>
  <si>
    <t>ISR NOMINA CB C14.2022 OFICIO CRH/725/2022</t>
  </si>
  <si>
    <t>C01560</t>
  </si>
  <si>
    <t>ISR NOMINA CE C14.2022 OFICIO CRH/726/2022</t>
  </si>
  <si>
    <t>C01580</t>
  </si>
  <si>
    <t>ISR EXTRAORDINARIA NEVID FERREL 1ER PAGO</t>
  </si>
  <si>
    <t>C01623</t>
  </si>
  <si>
    <t>ISR LIQUIDACION ING. FERNANDO RDZ FORTUNA</t>
  </si>
  <si>
    <t>ISR LIQUIDACION ING. GERMAN GOMEZ MONTEL</t>
  </si>
  <si>
    <t>C01641</t>
  </si>
  <si>
    <t>ISR LIQUIDACION C. BEATRIZ ELENA SOTO ALEJOS</t>
  </si>
  <si>
    <t>C01653</t>
  </si>
  <si>
    <t>ISR LIQUIDACION C. HELIODORO NARANJO HDZ</t>
  </si>
  <si>
    <t>C01656</t>
  </si>
  <si>
    <t>ISR LIQUIDACION C. JESUS MEDINA DEL ANGEL</t>
  </si>
  <si>
    <t>C01667</t>
  </si>
  <si>
    <t>ISR LIQUIDACION C. HORACIO GUZMAN MONTALVO</t>
  </si>
  <si>
    <t>C01669</t>
  </si>
  <si>
    <t>ISR LIQUIDACION C. HUGO GPE SALDAÑA MANSILLA</t>
  </si>
  <si>
    <t>ISR NOMINA SB C15.2022 GP 287</t>
  </si>
  <si>
    <t>C01683</t>
  </si>
  <si>
    <t>ISR NOMINA SE C15.2022 GP 288</t>
  </si>
  <si>
    <t>ISR NOMINA CB C15.2022  GP 289</t>
  </si>
  <si>
    <t>C01686</t>
  </si>
  <si>
    <t>ISR NOMINA CE C15.2022 GP 290</t>
  </si>
  <si>
    <t>C01690</t>
  </si>
  <si>
    <t>C01706</t>
  </si>
  <si>
    <t>ISR EXTRAORDINARIA NEVID FERREL 2o PAGO</t>
  </si>
  <si>
    <t>C01709</t>
  </si>
  <si>
    <t>ISR LIQUIDACION C. JUAN MANUEL LOPEZ GARCIA</t>
  </si>
  <si>
    <t>C01710</t>
  </si>
  <si>
    <t>ISR LIQUIDACION C. JAVIER FUENTES CORTES</t>
  </si>
  <si>
    <t>C01717</t>
  </si>
  <si>
    <t>ISR NOMINA DE COMPENSACIONES</t>
  </si>
  <si>
    <t>2117-01-04-56</t>
  </si>
  <si>
    <t>ISR NOMINA SB C16.2022 GP 304</t>
  </si>
  <si>
    <t>C01823</t>
  </si>
  <si>
    <t>ISR NOMINA SE C16.2022 GP 305</t>
  </si>
  <si>
    <t>C01826</t>
  </si>
  <si>
    <t>ISR NOMINA CB C16.2022  GP 306</t>
  </si>
  <si>
    <t>C01830</t>
  </si>
  <si>
    <t>ISR NOMINA CE C16.2022 GP 307</t>
  </si>
  <si>
    <t>C01862</t>
  </si>
  <si>
    <t>C01865</t>
  </si>
  <si>
    <t>C01868</t>
  </si>
  <si>
    <t>C01886</t>
  </si>
  <si>
    <t>C01955</t>
  </si>
  <si>
    <t>ISR LIQUIDACION C. JOSE AMPARO LARA ALONSO</t>
  </si>
  <si>
    <t>C01957</t>
  </si>
  <si>
    <t>ISR LIQUIDACION C. FRANCISCO MQEZ BOCANEGRA</t>
  </si>
  <si>
    <t>C01959</t>
  </si>
  <si>
    <t>ISR NOMINA SB C17.2022 GP 339</t>
  </si>
  <si>
    <t>C02010</t>
  </si>
  <si>
    <t>ISR NOMINA SE C17.2022 GP 340</t>
  </si>
  <si>
    <t>C02013</t>
  </si>
  <si>
    <t>ISR NOMINA CB C17.2022  GP 341</t>
  </si>
  <si>
    <t>C02017</t>
  </si>
  <si>
    <t>ISR NOMINA CE C17.2022 GP 342</t>
  </si>
  <si>
    <t>C02041</t>
  </si>
  <si>
    <t>ISR LIQUIDACION C. GUMERSINDO MARQUEZ C</t>
  </si>
  <si>
    <t>C02061</t>
  </si>
  <si>
    <t>C02062</t>
  </si>
  <si>
    <t>C02088</t>
  </si>
  <si>
    <t>D00970</t>
  </si>
  <si>
    <t>DEV DE SUELDO ERIKA YASMIN MARQUEZ</t>
  </si>
  <si>
    <t>2117-01-04-57</t>
  </si>
  <si>
    <t>c02356</t>
  </si>
  <si>
    <t>ISR LIQUIDACION DE ULISES DANIEL RODRIGUEZ</t>
  </si>
  <si>
    <t>ISR NOMINA SB C18.2022 OFICIO CRH/970/2022</t>
  </si>
  <si>
    <t>ISR NOMINA SE C18.2022 OFICIO CRH/974/2022</t>
  </si>
  <si>
    <t>C02142</t>
  </si>
  <si>
    <t>ISR NOMINA CB C18.2022 OFICIO CRH/951/2022</t>
  </si>
  <si>
    <t>C02146</t>
  </si>
  <si>
    <t>ISR NOMINA CE C18.2022 OFICIO CRH/952/2022</t>
  </si>
  <si>
    <t>ISR LIQUIDACION DE JOSE SEBASTIAN GARCIA LOPEZ</t>
  </si>
  <si>
    <t>C02189</t>
  </si>
  <si>
    <t>C02327</t>
  </si>
  <si>
    <t>ISR LIQUIDACION ING RICARDO ORTEGA JUAREZ</t>
  </si>
  <si>
    <t>C02226</t>
  </si>
  <si>
    <t>C02232</t>
  </si>
  <si>
    <t>C02251</t>
  </si>
  <si>
    <t>ISR LIQUIDACION C. JUAN DE DIOS SILVA</t>
  </si>
  <si>
    <t>C02252</t>
  </si>
  <si>
    <t>ISR LIQUIDACION C.MARCELO JUAREZ SANCHEZ</t>
  </si>
  <si>
    <t>ISR NOMINA SB C19.2022 OFICIO CRH/1010/2022</t>
  </si>
  <si>
    <t>C02257</t>
  </si>
  <si>
    <t>ISR NOMINA SE C19.2022 OFICIO CRH/1009/2022</t>
  </si>
  <si>
    <t>ISR NOMINA CB C19.2022 OFICIO CRH/1003/2022</t>
  </si>
  <si>
    <t>C02264</t>
  </si>
  <si>
    <t>ISR NOMINA CE C19.2022 OFICIO CRH/1004/2022</t>
  </si>
  <si>
    <t>C02305</t>
  </si>
  <si>
    <t>C02329</t>
  </si>
  <si>
    <t>ISR LIQUIDACION C. DANIEL TOVAR BERRONES</t>
  </si>
  <si>
    <t>C02335</t>
  </si>
  <si>
    <t>C02342</t>
  </si>
  <si>
    <t>15/Ene/2015</t>
  </si>
  <si>
    <t>15/Feb/2016</t>
  </si>
  <si>
    <t>15/Mar/2016</t>
  </si>
  <si>
    <t>15/May/2016</t>
  </si>
  <si>
    <t>15/Jun/2016</t>
  </si>
  <si>
    <t>15/Jul/2016</t>
  </si>
  <si>
    <t>15/Ago/2016</t>
  </si>
  <si>
    <t>15/Sep/2016</t>
  </si>
  <si>
    <t>15/Oct/2017</t>
  </si>
  <si>
    <t>15/Nov/2017</t>
  </si>
  <si>
    <t>15/Dic/2017</t>
  </si>
  <si>
    <t>15/Ene/2018</t>
  </si>
  <si>
    <t>15/Feb/2018</t>
  </si>
  <si>
    <t>15/Mar/2018</t>
  </si>
  <si>
    <t>15/Abr/2018</t>
  </si>
  <si>
    <t>15/May/2018</t>
  </si>
  <si>
    <t>15/Jun/2018</t>
  </si>
  <si>
    <t>15/Jul/2018</t>
  </si>
  <si>
    <t>15/Ago/2018</t>
  </si>
  <si>
    <t>15/Sep/2018</t>
  </si>
  <si>
    <t>15/Oct/2018</t>
  </si>
  <si>
    <t>15/Nov/2018</t>
  </si>
  <si>
    <t>15/Dic/2018</t>
  </si>
  <si>
    <t>15/Feb/2019</t>
  </si>
  <si>
    <t>15/Mar/2019</t>
  </si>
  <si>
    <t>15/Abr/2019</t>
  </si>
  <si>
    <t>15/May/2019</t>
  </si>
  <si>
    <t>15/Jun/2019</t>
  </si>
  <si>
    <t>15/Jul/2019</t>
  </si>
  <si>
    <t>P04687</t>
  </si>
  <si>
    <t>3% S/ NOMINAS  JULIO 2022</t>
  </si>
  <si>
    <t>P04108</t>
  </si>
  <si>
    <t>3% S/ NOMINAS  AGOSTO 2022</t>
  </si>
  <si>
    <t>P03498</t>
  </si>
  <si>
    <t>3% S/ NOMINAS  SEPTIEMBRE 2022</t>
  </si>
  <si>
    <t>NOMINA SINDICATO BASE CAT 15. GP Folio: 287</t>
  </si>
  <si>
    <t>NOMINA SINDICATO BASE CAT 16. GP Folio: 304</t>
  </si>
  <si>
    <t>NOMINA SINDICATO BASE CAT 17. GP Folio: 339</t>
  </si>
  <si>
    <t>NOMINA SINDICATO BASE  CATORCENA No. 12 OFICIO CRH/604/2022_x000D_
. GP Folio: 197</t>
  </si>
  <si>
    <t>NOMINA SINDICATO EVENTUAL  CATORCENA No. 12 OFICIO CRH/599/2022_x000D_
. GP Folio: 198</t>
  </si>
  <si>
    <t>NOMINA CONFIANZA BASE CATORCENA No. 12 OFICIO CRH/601/2022_x000D_
. GP Folio: 199</t>
  </si>
  <si>
    <t>NOMINA CONFIANZA EVENTUAL CATORCENA No. 12 OFICIO CRH/600/2022_x000D_
. GP Folio: 200</t>
  </si>
  <si>
    <t>NOMINA SINDICATO BASE  CATORCENA No. 13 OFICIO CRH/660/2022. GP Folio: 232</t>
  </si>
  <si>
    <t>NOMINA SINDICATO EVENTUAL  CATORCENA No. 13 OFICIO CRH/669/2022_x000D_
. GP Folio: 233</t>
  </si>
  <si>
    <t>NOMINA CONFIANZA BASE CATORCENA No. 13 OFICIO CRH/652/2022_x000D_
. GP Folio: 234</t>
  </si>
  <si>
    <t>NOMINA CONFIANZA EVENTUAL CATORCENA No. 13 OFICIO CRH/653/2022_x000D_
. GP Folio: 235</t>
  </si>
  <si>
    <t>NOMINA SINDICATO BASE  CATORCENA No. 14 OFICIO CRH/733/2022_x000D_
. GP Folio: 249</t>
  </si>
  <si>
    <t>NOMINA SINDICATO EVENTUAL  CATORCENA No. 14 OFICIO CRH/727/2022_x000D_
. GP Folio: 250</t>
  </si>
  <si>
    <t>NOMINA CONFIANZA BASE CATORCENA No. 14 OFICIO CRH/725/2022_x000D_
. GP Folio: 251</t>
  </si>
  <si>
    <t>NOMINA CONFIANZA EVENTUAL CATORCENA No. 14 OFICIO CRH/726/2022_x000D_
_x000D_
. GP Folio: 252</t>
  </si>
  <si>
    <t>NOMINA SINDICATO EVENTUAL CAT 15. GP Folio: 288</t>
  </si>
  <si>
    <t>NOMINA CONFIANZA BASE CAT 15. GP Folio: 289</t>
  </si>
  <si>
    <t>NOMINA CONFIANZA EVENTUAL CAT 15. GP Folio: 290</t>
  </si>
  <si>
    <t>NOMINA SINDICATO EVENTUAL CAT 16. GP Folio: 305</t>
  </si>
  <si>
    <t>NOMINA CONFIANZA BASE CAT 16. GP Folio: 306</t>
  </si>
  <si>
    <t>NOMINA CONFIANZA EVENTUAL CAT 16. GP Folio: 307</t>
  </si>
  <si>
    <t>NOMINA SINDICATO EVENTUAL CAT 17. GP Folio: 340</t>
  </si>
  <si>
    <t>NOMINA CONFIANZA BASE CAT 17. GP Folio: 341</t>
  </si>
  <si>
    <t>NOMINA CONFIANZA EVENTUAL CAT 17. GP Folio: 342</t>
  </si>
  <si>
    <t>NOMINA SINDICATO BASE  CATORCENA No. 18 OFICIO CRH/970/2022_x000D_
. GP Folio: 362</t>
  </si>
  <si>
    <t>NOMINA SINDICATO EVENTUAL  CATORCENA No. 18 OFICIO CRH/974/2022_x000D_
. GP Folio: 363</t>
  </si>
  <si>
    <t>NOMINA CONFIANZA BASE CATORCENA No. 18 OFICIO CRH/0951/2022_x000D_
. GP Folio: 364</t>
  </si>
  <si>
    <t>NOMINA CONFIANZA EVENTUAL CATORCENA No. 18 OFICIO CRH/952/2022_x000D_
. GP Folio: 365</t>
  </si>
  <si>
    <t>NOMINA SINDICATO BASE  CATORCENA No. 19 OFICIO CRH/1010/2022_x000D_
. GP Folio: 388</t>
  </si>
  <si>
    <t>NOMINA SINDICATO EVENTUAL  CATORCENA No. 19 OFICIO CRH/1009/2022_x000D_
. GP Folio: 389</t>
  </si>
  <si>
    <t>NOMINA CONFIANZA BASE CATORCENA No. 19 OFICIO CRH/1003/2022_x000D_
. GP Folio: 390</t>
  </si>
  <si>
    <t>NOMINA CONFIANZA EVENTUAL CATORCENA No. 19 OFICIO CRH/1004/2022_x000D_
. GP Folio: 391</t>
  </si>
  <si>
    <t>REGISTRO DE INFONAVIT FEBRERO 2022 (1 bim. GP Folio: 263</t>
  </si>
  <si>
    <t>C02337</t>
  </si>
  <si>
    <t>$1117680.95; PRIMER PARCIAL POR APORTACIONES DE CONVENIO</t>
  </si>
  <si>
    <t>23/09/2022</t>
  </si>
  <si>
    <t>2112-1-000003</t>
  </si>
  <si>
    <t>P02683</t>
  </si>
  <si>
    <t>B150652</t>
  </si>
  <si>
    <t>COMERCIAL PAPELERA DE VICTORIA, S.A. DE C.V.</t>
  </si>
  <si>
    <t>MATERIALES, UTILES Y EQUIPOS MENORES DE OFICINA</t>
  </si>
  <si>
    <t xml:space="preserve"> * </t>
  </si>
  <si>
    <t>B 153809</t>
  </si>
  <si>
    <t>P05279</t>
  </si>
  <si>
    <t>B-154628</t>
  </si>
  <si>
    <t>P05562</t>
  </si>
  <si>
    <t>B155558</t>
  </si>
  <si>
    <t>P05564</t>
  </si>
  <si>
    <t>B155559</t>
  </si>
  <si>
    <t>P05567</t>
  </si>
  <si>
    <t>B155560</t>
  </si>
  <si>
    <t>P05569</t>
  </si>
  <si>
    <t>B155561</t>
  </si>
  <si>
    <t>P05571</t>
  </si>
  <si>
    <t>B155562</t>
  </si>
  <si>
    <t>P05573</t>
  </si>
  <si>
    <t>B155563</t>
  </si>
  <si>
    <t>P05736</t>
  </si>
  <si>
    <t>B-155048</t>
  </si>
  <si>
    <t>P05724</t>
  </si>
  <si>
    <t>B-155357</t>
  </si>
  <si>
    <t>P05828</t>
  </si>
  <si>
    <t>B-155037</t>
  </si>
  <si>
    <t>P05830</t>
  </si>
  <si>
    <t>B-155302</t>
  </si>
  <si>
    <t>P00730</t>
  </si>
  <si>
    <t>B-157328</t>
  </si>
  <si>
    <t>P00792</t>
  </si>
  <si>
    <t>B-157686</t>
  </si>
  <si>
    <t>2112-1-000005</t>
  </si>
  <si>
    <t>MENDIOLA ARELLANO ISOLDA MA DE JESUS</t>
  </si>
  <si>
    <t>ACTIVIDADES ESPECIALES TORNEO DE FUTBOL</t>
  </si>
  <si>
    <t>F6723</t>
  </si>
  <si>
    <t>SERVICIO DE VIGILANCIA</t>
  </si>
  <si>
    <t>F6724</t>
  </si>
  <si>
    <t>2112-1-000006</t>
  </si>
  <si>
    <t>A231</t>
  </si>
  <si>
    <t>EQUIPOS HIDRAULICOS Y ELECTRICOS DE TAMAULIPAS, SA</t>
  </si>
  <si>
    <t>EQUIPO DE GENERACION ELECTRICA</t>
  </si>
  <si>
    <t>2112-1-000008</t>
  </si>
  <si>
    <t>497</t>
  </si>
  <si>
    <t>ENERCONSULTORES, S.A. DE C.V.</t>
  </si>
  <si>
    <t>SERVICIOS LEGALES DE CONTABILIDAD, AUDITORÌA Y RELACIONADOS</t>
  </si>
  <si>
    <t>500</t>
  </si>
  <si>
    <t>504</t>
  </si>
  <si>
    <t>508</t>
  </si>
  <si>
    <t>509</t>
  </si>
  <si>
    <t>510</t>
  </si>
  <si>
    <t>523</t>
  </si>
  <si>
    <t>525</t>
  </si>
  <si>
    <t>527</t>
  </si>
  <si>
    <t>530</t>
  </si>
  <si>
    <t>532</t>
  </si>
  <si>
    <t>533</t>
  </si>
  <si>
    <t>541</t>
  </si>
  <si>
    <t>542</t>
  </si>
  <si>
    <t>547</t>
  </si>
  <si>
    <t>551</t>
  </si>
  <si>
    <t>552</t>
  </si>
  <si>
    <t>559</t>
  </si>
  <si>
    <t>561</t>
  </si>
  <si>
    <t>562</t>
  </si>
  <si>
    <t>563</t>
  </si>
  <si>
    <t>564</t>
  </si>
  <si>
    <t>565</t>
  </si>
  <si>
    <t>566</t>
  </si>
  <si>
    <t>2112-1-000009</t>
  </si>
  <si>
    <t>A4665</t>
  </si>
  <si>
    <t>TALLER ELECTRICO ALVAREZ DEL NORTE, S.A. DE C.V.</t>
  </si>
  <si>
    <t>MANTENIMIENTON Y REPARACION DE EQUIPO ELECTROMECANICO</t>
  </si>
  <si>
    <t>A4701</t>
  </si>
  <si>
    <t>A4702</t>
  </si>
  <si>
    <t>A4703</t>
  </si>
  <si>
    <t>A4736</t>
  </si>
  <si>
    <t>A4745</t>
  </si>
  <si>
    <t>A4746</t>
  </si>
  <si>
    <t>A4783</t>
  </si>
  <si>
    <t>A4785</t>
  </si>
  <si>
    <t>A4818</t>
  </si>
  <si>
    <t>A4889</t>
  </si>
  <si>
    <t>P01005</t>
  </si>
  <si>
    <t>A5445</t>
  </si>
  <si>
    <t>MANTENIMIENTO Y REPARACION DE PLANTA TRATADORA</t>
  </si>
  <si>
    <t>2112-1-000010</t>
  </si>
  <si>
    <t>A424</t>
  </si>
  <si>
    <t>VICTORIA RADIO PUBLICIDAD, SA DE CV</t>
  </si>
  <si>
    <t>DIFUSIÓN RADI Y TELEVISIÓN</t>
  </si>
  <si>
    <t>A491</t>
  </si>
  <si>
    <t>A492</t>
  </si>
  <si>
    <t>A500</t>
  </si>
  <si>
    <t>2112-1-000011</t>
  </si>
  <si>
    <t>CVT2690</t>
  </si>
  <si>
    <t>MULTIMEDIOS, S.A. DE C.V.</t>
  </si>
  <si>
    <t>DIFUSION RADIO Y TELEVICION</t>
  </si>
  <si>
    <t>CVT2613</t>
  </si>
  <si>
    <t>CVT2561</t>
  </si>
  <si>
    <t>2112-1-000012</t>
  </si>
  <si>
    <t>OIN-4587</t>
  </si>
  <si>
    <t>ORIENTACION INFORMATIVA, S.A. DE C.V.</t>
  </si>
  <si>
    <t>OIN-4690</t>
  </si>
  <si>
    <t>OIN-4691</t>
  </si>
  <si>
    <t>2112-1-000013</t>
  </si>
  <si>
    <t>A773</t>
  </si>
  <si>
    <t>BENITEZ GARZA EDUARDO</t>
  </si>
  <si>
    <t>MANTENIMIENTO Y REPARACION DE OBRAS DE AGUA</t>
  </si>
  <si>
    <t>A784</t>
  </si>
  <si>
    <t>ARRENDAMIENTO DE MAQUINARIA OTROS EQUIPOS Y HERRAMIENTAS</t>
  </si>
  <si>
    <t>A790</t>
  </si>
  <si>
    <t>A793</t>
  </si>
  <si>
    <t>A795</t>
  </si>
  <si>
    <t>A799</t>
  </si>
  <si>
    <t>A803</t>
  </si>
  <si>
    <t>A806</t>
  </si>
  <si>
    <t>A819</t>
  </si>
  <si>
    <t>A831</t>
  </si>
  <si>
    <t>A833</t>
  </si>
  <si>
    <t>A1021</t>
  </si>
  <si>
    <t>MATERIALES DE CONSTRUCCIÓN</t>
  </si>
  <si>
    <t>2112-1-000015</t>
  </si>
  <si>
    <t>RUTER, S.A. DE C.V.</t>
  </si>
  <si>
    <t>MANTENIMIENTO Y REPARACION DE PAVIMENTO</t>
  </si>
  <si>
    <t>C681</t>
  </si>
  <si>
    <t>C1428</t>
  </si>
  <si>
    <t>MATERIAL DE CONSTRUCCION</t>
  </si>
  <si>
    <t>2112-1-000017</t>
  </si>
  <si>
    <t>11580</t>
  </si>
  <si>
    <t>RUIZ UGALDE GRACIELA</t>
  </si>
  <si>
    <t>REPARACION Y MANTENIMIENTO DE EQUIPO DE TRANSPPORTE</t>
  </si>
  <si>
    <t>11689</t>
  </si>
  <si>
    <t>D00769</t>
  </si>
  <si>
    <t>13308</t>
  </si>
  <si>
    <t>2112-1-000018</t>
  </si>
  <si>
    <t>B6566</t>
  </si>
  <si>
    <t>LABORATORIO SAS, S.A. DE C.V.</t>
  </si>
  <si>
    <t>ANALISIS DE MUESTRAS</t>
  </si>
  <si>
    <t>B6736</t>
  </si>
  <si>
    <t>B6896</t>
  </si>
  <si>
    <t>B6897</t>
  </si>
  <si>
    <t>B6898</t>
  </si>
  <si>
    <t>B6899</t>
  </si>
  <si>
    <t>B6900</t>
  </si>
  <si>
    <t>B6901</t>
  </si>
  <si>
    <t>B6902</t>
  </si>
  <si>
    <t>B6903</t>
  </si>
  <si>
    <t>B6904</t>
  </si>
  <si>
    <t>B6905</t>
  </si>
  <si>
    <t>B6923</t>
  </si>
  <si>
    <t>B6924</t>
  </si>
  <si>
    <t>P01203</t>
  </si>
  <si>
    <t>B6985</t>
  </si>
  <si>
    <t>P01204</t>
  </si>
  <si>
    <t>B6986</t>
  </si>
  <si>
    <t>P01205</t>
  </si>
  <si>
    <t>B7005</t>
  </si>
  <si>
    <t>P01206</t>
  </si>
  <si>
    <t>B7006</t>
  </si>
  <si>
    <t>P01487</t>
  </si>
  <si>
    <t>B7007</t>
  </si>
  <si>
    <t>P01488</t>
  </si>
  <si>
    <t>B7008</t>
  </si>
  <si>
    <t>P04303</t>
  </si>
  <si>
    <t>B-9759</t>
  </si>
  <si>
    <t>2112-1-000019</t>
  </si>
  <si>
    <t>B2790</t>
  </si>
  <si>
    <t>CLORACION E INSTRUMENTACION, S.A. DE C.V.</t>
  </si>
  <si>
    <t>MANTENIMIENTO Y REPARACION DE OBRAS DE AGUA POTABLE</t>
  </si>
  <si>
    <t>B2816</t>
  </si>
  <si>
    <t>D00525</t>
  </si>
  <si>
    <t>B4759</t>
  </si>
  <si>
    <t>B4798</t>
  </si>
  <si>
    <t>P02159</t>
  </si>
  <si>
    <t>B5052</t>
  </si>
  <si>
    <t>P02160</t>
  </si>
  <si>
    <t>B5053</t>
  </si>
  <si>
    <t>B5189</t>
  </si>
  <si>
    <t>B5190</t>
  </si>
  <si>
    <t>B-5891</t>
  </si>
  <si>
    <t>2112-1-000020</t>
  </si>
  <si>
    <t>A41597</t>
  </si>
  <si>
    <t>CENTRO LLANTERO GARZA, S.A. DE C.V.</t>
  </si>
  <si>
    <t>REPARACION Y MANTENIMIENTO DE EQUIPO DE TRANSPORTE</t>
  </si>
  <si>
    <t>A41829</t>
  </si>
  <si>
    <t>REFACCIONES Y MANTENIMIENTO DE MAQUINARIA</t>
  </si>
  <si>
    <t>A41842</t>
  </si>
  <si>
    <t>A41843</t>
  </si>
  <si>
    <t>A42115</t>
  </si>
  <si>
    <t>P04584</t>
  </si>
  <si>
    <t>A00061561</t>
  </si>
  <si>
    <t>P05832</t>
  </si>
  <si>
    <t>A63603</t>
  </si>
  <si>
    <t>P05840</t>
  </si>
  <si>
    <t>A63809</t>
  </si>
  <si>
    <t>P05838</t>
  </si>
  <si>
    <t>A63846</t>
  </si>
  <si>
    <t>P06342</t>
  </si>
  <si>
    <t>A00063898</t>
  </si>
  <si>
    <t>P06360</t>
  </si>
  <si>
    <t>A00063905</t>
  </si>
  <si>
    <t>P05842</t>
  </si>
  <si>
    <t>A64105</t>
  </si>
  <si>
    <t>REPARACION Y MANTENIMIENTO DE EQUIPO DE TRANSPORTE Y MAQUINARIA</t>
  </si>
  <si>
    <t>19/04/2021</t>
  </si>
  <si>
    <t>P01609</t>
  </si>
  <si>
    <t>A00066925</t>
  </si>
  <si>
    <t>P01611</t>
  </si>
  <si>
    <t>A00066924</t>
  </si>
  <si>
    <t>P01613</t>
  </si>
  <si>
    <t>A00066917</t>
  </si>
  <si>
    <t>P01644</t>
  </si>
  <si>
    <t>A00066884</t>
  </si>
  <si>
    <t>P01646</t>
  </si>
  <si>
    <t>A00066885</t>
  </si>
  <si>
    <t>22/04/2021</t>
  </si>
  <si>
    <t>P01668</t>
  </si>
  <si>
    <t>A00066939</t>
  </si>
  <si>
    <t>27/05/2021</t>
  </si>
  <si>
    <t>P02417</t>
  </si>
  <si>
    <t>A00067981</t>
  </si>
  <si>
    <t>P02419</t>
  </si>
  <si>
    <t>A00067617</t>
  </si>
  <si>
    <t>A00067917</t>
  </si>
  <si>
    <t>20/07/2021</t>
  </si>
  <si>
    <t>20/08/2021</t>
  </si>
  <si>
    <t>2112-1-000021</t>
  </si>
  <si>
    <t>A287</t>
  </si>
  <si>
    <t>GARZA ULIBARRI CARLOS ARTURO</t>
  </si>
  <si>
    <t>2112-1-000022</t>
  </si>
  <si>
    <t>MENDIOLA ORTIZ JOSE LUIS</t>
  </si>
  <si>
    <t>MANTENIMIENTO Y REPARACION DE OBRAS DE ALCANTARILLADO</t>
  </si>
  <si>
    <t>2112-1-000023</t>
  </si>
  <si>
    <t>A3017</t>
  </si>
  <si>
    <t>GONZALEZ MOLINA FERNANDO</t>
  </si>
  <si>
    <t>MANTENIMIENTO Y REPARACION DE EQUIPO ELECTROMECANICO</t>
  </si>
  <si>
    <t>2112-1-000024</t>
  </si>
  <si>
    <t>B18405</t>
  </si>
  <si>
    <t>REACTIVOS Y SEGURIDAD INDUSTRIAL, S.A. DE C.V.</t>
  </si>
  <si>
    <t>REFACCIONES Y ACCESORIOS MENORES DE EQUIPO DE LABORATORIO</t>
  </si>
  <si>
    <t>2112-1-000025</t>
  </si>
  <si>
    <t>DGF CONTADORES Y CONSULTORES, S.C.</t>
  </si>
  <si>
    <t>2112-1-000028</t>
  </si>
  <si>
    <t>B14435</t>
  </si>
  <si>
    <t>SUKIMOTO DE VICTORIA, S.A. DE C.V.</t>
  </si>
  <si>
    <t>MANTENIMIENTO Y REPARACION DE EQUIPO DE TRANSPORTE</t>
  </si>
  <si>
    <t>B14438</t>
  </si>
  <si>
    <t>B14471</t>
  </si>
  <si>
    <t>B14473</t>
  </si>
  <si>
    <t>B14475</t>
  </si>
  <si>
    <t>B14587</t>
  </si>
  <si>
    <t>B14627</t>
  </si>
  <si>
    <t>B14628</t>
  </si>
  <si>
    <t>B14687</t>
  </si>
  <si>
    <t>B14688</t>
  </si>
  <si>
    <t>B14689</t>
  </si>
  <si>
    <t>B14629</t>
  </si>
  <si>
    <t>B14800/B14848</t>
  </si>
  <si>
    <t>B14871</t>
  </si>
  <si>
    <t>2112-1-000029</t>
  </si>
  <si>
    <t>A6526</t>
  </si>
  <si>
    <t>HARARI GARDUÑO LUIS</t>
  </si>
  <si>
    <t xml:space="preserve">ARRENDAMIENTO DE MAQUINARIA </t>
  </si>
  <si>
    <t>A6227</t>
  </si>
  <si>
    <t>A6533</t>
  </si>
  <si>
    <t>2112-1-000030</t>
  </si>
  <si>
    <t>DE LA O ESTAVILLO LUIS ARMANDO</t>
  </si>
  <si>
    <t>REFACCIONES Y ACCESORIOS MENORES DE EQUIPO ELECTROMECANICO</t>
  </si>
  <si>
    <t>SUMINISTRO Y COLOCACION DE MATERIAL ELECTRICO PARA LA CONSTRUCCION DE LA SUBESTACION ELECTRICA TRIFASICA UBICADA EN LA PEÑITA</t>
  </si>
  <si>
    <t>2112-1-000031</t>
  </si>
  <si>
    <t>A5687</t>
  </si>
  <si>
    <t>JAVIER DE LOS SANTOS Y CIA., S.C.</t>
  </si>
  <si>
    <t>SERVICIOS LEGALES DE CONTABILIDAD, AUDITORIA Y RELACIONADOS</t>
  </si>
  <si>
    <t>A6107</t>
  </si>
  <si>
    <t>A6576</t>
  </si>
  <si>
    <t>A6773</t>
  </si>
  <si>
    <t>2112-1-000032</t>
  </si>
  <si>
    <t>C4975</t>
  </si>
  <si>
    <t>RECUBRIMIENTOS IMPERMEABLES DE VICTORIA S.A. DE C.</t>
  </si>
  <si>
    <t>2112-1-000033</t>
  </si>
  <si>
    <t>PROYEXTRA S.A. DE C.V.</t>
  </si>
  <si>
    <t>2112-1-000035</t>
  </si>
  <si>
    <t>19/06/2021</t>
  </si>
  <si>
    <t>P03149</t>
  </si>
  <si>
    <t>SVAM INTERNATIONAL DE MEXICO S DE RL DE CV</t>
  </si>
  <si>
    <t>SERVICIO DE FACTURACION ELECTRONICA MAYO 2021</t>
  </si>
  <si>
    <t>P03596</t>
  </si>
  <si>
    <t>SERVICIO DE FACTURACION ELECTRONICA JUNIO 2021</t>
  </si>
  <si>
    <t>P04402</t>
  </si>
  <si>
    <t>SERVICIO DE FACTURACION ELECTRONICA JULIO 2021</t>
  </si>
  <si>
    <t>09/09/2021</t>
  </si>
  <si>
    <t>P04902</t>
  </si>
  <si>
    <t>SERVICIO DE FACTURACION ELECTRONICA AGOSTO 2021</t>
  </si>
  <si>
    <t>P04479</t>
  </si>
  <si>
    <t>SERVICIO DE FACTURACION ELECTRONICA JULIO 2022</t>
  </si>
  <si>
    <t>2112-1-000036</t>
  </si>
  <si>
    <t>BB34</t>
  </si>
  <si>
    <t>AEDI S.A. DE C.V.</t>
  </si>
  <si>
    <t>MANTENIMIENTO Y REPARACION DE EDIFICIO Y SISTEMAS DE AIRE ACONDICIONADO</t>
  </si>
  <si>
    <t>BB49</t>
  </si>
  <si>
    <t>MANTENIMIENTO Y REPARACION DE EDIFICIO</t>
  </si>
  <si>
    <t>BB100</t>
  </si>
  <si>
    <t>BB103</t>
  </si>
  <si>
    <t>MANTENIMIENTO Y REPARACION DE EDIFICIO Y MOBILIARIO Y EQUIPO DE ADMINISTRACION</t>
  </si>
  <si>
    <t>BB117</t>
  </si>
  <si>
    <t>BB128</t>
  </si>
  <si>
    <t>BB129</t>
  </si>
  <si>
    <t>MANTENIMIENTO DE MOBILIARIO Y EQUIPO DE ADMINISTRACION</t>
  </si>
  <si>
    <t>CC47</t>
  </si>
  <si>
    <t>CC48</t>
  </si>
  <si>
    <t>CC49</t>
  </si>
  <si>
    <t>MANTENIMIENTO Y REPARACION DE DRENES</t>
  </si>
  <si>
    <t>BB157</t>
  </si>
  <si>
    <t>2112-1-000037</t>
  </si>
  <si>
    <t>P02546</t>
  </si>
  <si>
    <t>FGMAT25510</t>
  </si>
  <si>
    <t>RUSAL, S.A. DE C.V.</t>
  </si>
  <si>
    <t xml:space="preserve">REFACCIONES Y ACCESORIOS MENORES DE EQUIPO DE TRANSPORTE ,LUBRICANTES Y ADITIVOS </t>
  </si>
  <si>
    <t>P03938</t>
  </si>
  <si>
    <t>FGMAT33393</t>
  </si>
  <si>
    <t>P03944</t>
  </si>
  <si>
    <t>FGMAT33390</t>
  </si>
  <si>
    <t>2112-1-000038</t>
  </si>
  <si>
    <t>A850</t>
  </si>
  <si>
    <t>CONSTRUCTORA DEL NORESTE, S.A.</t>
  </si>
  <si>
    <t>2112-1-000040</t>
  </si>
  <si>
    <t>G5912</t>
  </si>
  <si>
    <t>OFYCOP S.A. DE C.V.</t>
  </si>
  <si>
    <t xml:space="preserve">ARRENDAMIENTO DE MOBILIARIO Y EQUIPO DE ADMINISTRACION </t>
  </si>
  <si>
    <t>G5913</t>
  </si>
  <si>
    <t>G6005</t>
  </si>
  <si>
    <t>G6477</t>
  </si>
  <si>
    <t>G6478</t>
  </si>
  <si>
    <t>2112-1-000041</t>
  </si>
  <si>
    <t>MEDIDORES DELAUNET, S.A.P.I. DE C.V.</t>
  </si>
  <si>
    <t>MANTENIMIENTO Y  REPARACION DE OBRAS DE AGUA POTABLE</t>
  </si>
  <si>
    <t>2112-1-000043</t>
  </si>
  <si>
    <t>SUPER SERVICIO CORONA EL OLMO, S.A. DE C.V.</t>
  </si>
  <si>
    <t>COMBUSTIBLES Y LUBRICANTES</t>
  </si>
  <si>
    <t>2112-1-000050</t>
  </si>
  <si>
    <t>FB71B</t>
  </si>
  <si>
    <t>SERVICIOS TELUM S.A. DE C.V.</t>
  </si>
  <si>
    <t>TELEFONIA TRADICIONAL Y SERVICIOS DE ACCESO A INTERNET</t>
  </si>
  <si>
    <t>2112-1-000051</t>
  </si>
  <si>
    <t>A12350</t>
  </si>
  <si>
    <t>CAMPO ELECTRICO DE VICTORIA, S.A. DE C.V.</t>
  </si>
  <si>
    <t>A12865</t>
  </si>
  <si>
    <t>A13074</t>
  </si>
  <si>
    <t>MANTENIMIENTO Y REPARACION DE CARCAMOS</t>
  </si>
  <si>
    <t>A13075</t>
  </si>
  <si>
    <t>REFACCIONES MENORES DE EDIFICIO</t>
  </si>
  <si>
    <t>A13582</t>
  </si>
  <si>
    <t>HERRAMIENTAS MAQUINAS Y HERRAMIENTAS</t>
  </si>
  <si>
    <t>2112-1-000055</t>
  </si>
  <si>
    <t>A155</t>
  </si>
  <si>
    <t>MEDINA GONZALEZ RITA</t>
  </si>
  <si>
    <t>A189</t>
  </si>
  <si>
    <t>A198</t>
  </si>
  <si>
    <t>A203</t>
  </si>
  <si>
    <t>A208</t>
  </si>
  <si>
    <t>MANTENIMIENTO Y REPARACION DE OBRAS DE AGUA POTABLE Y EQUIPO ELECTROMECANICO</t>
  </si>
  <si>
    <t>2112-1-000056</t>
  </si>
  <si>
    <t>A-1457</t>
  </si>
  <si>
    <t>RUIZ CARDENAS SERGIO ALEJANDRO</t>
  </si>
  <si>
    <t>SERVICIOS DE CONSULTORIA ADMINISTRATIVA Y PROCESOS PECNICOS, SERVICIOS DE ACCESO A INTERNET</t>
  </si>
  <si>
    <t>A1456</t>
  </si>
  <si>
    <t>2112-1-000057</t>
  </si>
  <si>
    <t>ANUNCIOS Y SEÑALES, S.A. DE C.V.</t>
  </si>
  <si>
    <t>REFACCIONES Y ACCESORIOS MENORES DE EQUIPO INSTRUMENTAL MEDICO Y DE LABORATORIO Y UNIFORMES DE TRABAJO OTROS</t>
  </si>
  <si>
    <t>2112-1-000058</t>
  </si>
  <si>
    <t>RAMOS BASTIDA MARGARITO</t>
  </si>
  <si>
    <t>MANTENIMIENTO DE MAQUINARIA OTROS EQUIPOS Y HERRAMIENTAS</t>
  </si>
  <si>
    <t>2112-1-000059</t>
  </si>
  <si>
    <t>COMETRA SERVICIOS INTEGRALES, S.A. DE C.V.</t>
  </si>
  <si>
    <t>2112-1-000060</t>
  </si>
  <si>
    <t>SISTEMAS PARA AGUA Y DRENAJE DE MEXICO, SA DE CV</t>
  </si>
  <si>
    <t>MANTENIMIENTO Y REPARACION DE PLANTA TRATADORA DE AGUAS RESIDUALES</t>
  </si>
  <si>
    <t>2112-1-000061</t>
  </si>
  <si>
    <t>P04444</t>
  </si>
  <si>
    <t>VCB-2221</t>
  </si>
  <si>
    <t>COMPAÑÍA MEXICANA DE TRASLADO DE VALORES SA DE CV</t>
  </si>
  <si>
    <t>SERVICIO DE RECAUDACION Y TRASLADO DE VALORES</t>
  </si>
  <si>
    <t>P04445</t>
  </si>
  <si>
    <t>VCB-2220</t>
  </si>
  <si>
    <t>13/09/2021</t>
  </si>
  <si>
    <t>P04909</t>
  </si>
  <si>
    <t>VCB-2293</t>
  </si>
  <si>
    <t>P04969</t>
  </si>
  <si>
    <t>VCB-2292</t>
  </si>
  <si>
    <t>P02269</t>
  </si>
  <si>
    <t>VCB17110</t>
  </si>
  <si>
    <t>P02270</t>
  </si>
  <si>
    <t>VCB17108</t>
  </si>
  <si>
    <t>P03698</t>
  </si>
  <si>
    <t>VCB21762</t>
  </si>
  <si>
    <t>P03699</t>
  </si>
  <si>
    <t>VCB21761</t>
  </si>
  <si>
    <t>P03704</t>
  </si>
  <si>
    <t>VCB24792</t>
  </si>
  <si>
    <t>P03705</t>
  </si>
  <si>
    <t>VCB24790</t>
  </si>
  <si>
    <t>P03885</t>
  </si>
  <si>
    <t>VCB27855</t>
  </si>
  <si>
    <t>P03886</t>
  </si>
  <si>
    <t>VCB27854</t>
  </si>
  <si>
    <t>P03888</t>
  </si>
  <si>
    <t>VCB27853</t>
  </si>
  <si>
    <t>2112-1-000062</t>
  </si>
  <si>
    <t>PETRO FUELS SAN CARLOS SA DE CV</t>
  </si>
  <si>
    <t>2112-1-000064</t>
  </si>
  <si>
    <t>MANSUR BALBOA BASILIO ALBERTO</t>
  </si>
  <si>
    <t>ARRENDAMIENTO DE EDIFICIO</t>
  </si>
  <si>
    <t>2112-1-000065</t>
  </si>
  <si>
    <t>B725</t>
  </si>
  <si>
    <t>CASTOR HOME SA DE CV</t>
  </si>
  <si>
    <t>MATERIALES DIVERSOS</t>
  </si>
  <si>
    <t>B729</t>
  </si>
  <si>
    <t>B732</t>
  </si>
  <si>
    <t>B741</t>
  </si>
  <si>
    <t>B748</t>
  </si>
  <si>
    <t>B749</t>
  </si>
  <si>
    <t>B751</t>
  </si>
  <si>
    <t>B756</t>
  </si>
  <si>
    <t>B757</t>
  </si>
  <si>
    <t>B795</t>
  </si>
  <si>
    <t>2112-1-000066</t>
  </si>
  <si>
    <t>WALLE MORENO ADRIANA</t>
  </si>
  <si>
    <t>SERVICIO DE DISEÑO, ARQUITECTURA INGENIERIA Y ACTIVIDADES RELACIONADAS</t>
  </si>
  <si>
    <t>2112-1-000068</t>
  </si>
  <si>
    <t>MEDINA REYES GABRIELA</t>
  </si>
  <si>
    <t>MANTENIMIEDNTO Y REPARACION DE EQUIPO DE TRANSPORTE</t>
  </si>
  <si>
    <t>2112-1-000069</t>
  </si>
  <si>
    <t>A137</t>
  </si>
  <si>
    <t>NUEVE 3 SOLUCIONES PROFESIONALES, S.A. DE C.V.</t>
  </si>
  <si>
    <t>ARRENDAMIENTO DE MAQUINARIA Y EQUIPO DE PIPAS</t>
  </si>
  <si>
    <t>A138</t>
  </si>
  <si>
    <t>A139</t>
  </si>
  <si>
    <t>A169</t>
  </si>
  <si>
    <t>A175</t>
  </si>
  <si>
    <t>A192</t>
  </si>
  <si>
    <t>A194</t>
  </si>
  <si>
    <t>A204</t>
  </si>
  <si>
    <t>A205</t>
  </si>
  <si>
    <t>A209</t>
  </si>
  <si>
    <t>2112-1-000071</t>
  </si>
  <si>
    <t>A30</t>
  </si>
  <si>
    <t>CONSTRUCCIONES Y EDIFICACIONES MURALLA, SA DE CV</t>
  </si>
  <si>
    <t>ARRENDAMIENTO DE MAQUINARIA</t>
  </si>
  <si>
    <t>A31</t>
  </si>
  <si>
    <t>2112-1-000072</t>
  </si>
  <si>
    <t>A24</t>
  </si>
  <si>
    <t>DIAZ HERNANDEZ IRAM GUADALUPE</t>
  </si>
  <si>
    <t>A25</t>
  </si>
  <si>
    <t>2112-1-000073</t>
  </si>
  <si>
    <t>30/09/2021</t>
  </si>
  <si>
    <t>P05314</t>
  </si>
  <si>
    <t>5761</t>
  </si>
  <si>
    <t>CADREX, S.A. DE C.V.</t>
  </si>
  <si>
    <t>OTROS PRODUCTOS QUIMICOS ADQUIRIDOS COMO MATERIA PRIMA</t>
  </si>
  <si>
    <t>2112-1-000074</t>
  </si>
  <si>
    <t>C375</t>
  </si>
  <si>
    <t>PEREZ ALVARADO MARTHA LILIANA</t>
  </si>
  <si>
    <t xml:space="preserve">  *  </t>
  </si>
  <si>
    <t>C355</t>
  </si>
  <si>
    <t>C449</t>
  </si>
  <si>
    <t>C474</t>
  </si>
  <si>
    <t>C124</t>
  </si>
  <si>
    <t>C125</t>
  </si>
  <si>
    <t>C126</t>
  </si>
  <si>
    <t>C154</t>
  </si>
  <si>
    <t>C127</t>
  </si>
  <si>
    <t>C161</t>
  </si>
  <si>
    <t>C180</t>
  </si>
  <si>
    <t>C189</t>
  </si>
  <si>
    <t>C210</t>
  </si>
  <si>
    <t>2112-1-000075</t>
  </si>
  <si>
    <t>VARIAS</t>
  </si>
  <si>
    <t>SSBA-55800</t>
  </si>
  <si>
    <t>CFE SUMINISTRADOR DE SERVICIOS BASICOS</t>
  </si>
  <si>
    <t>FACTURACIÓN  DICIEMBRE 2020</t>
  </si>
  <si>
    <t>SSBA-58134</t>
  </si>
  <si>
    <t>FACTURACIÓN  ENERO 2021</t>
  </si>
  <si>
    <t>2211-000075</t>
  </si>
  <si>
    <t>SSBA-60473</t>
  </si>
  <si>
    <t>FACTURACIÓN  FEBRERO 2021</t>
  </si>
  <si>
    <t>SSBA-62980</t>
  </si>
  <si>
    <t>FACTURACIÓN  MARZO 2021</t>
  </si>
  <si>
    <t>SSBA-71651</t>
  </si>
  <si>
    <t>FACTURACIÓN  JULIO 2021</t>
  </si>
  <si>
    <t>SSBA-73471</t>
  </si>
  <si>
    <t>FACTURACIÓN  AGOSTO 2021</t>
  </si>
  <si>
    <t>SSBA-76034</t>
  </si>
  <si>
    <t>FACTURACIÓN  SEPTIEMBRE 2021</t>
  </si>
  <si>
    <t>P04733</t>
  </si>
  <si>
    <t>HIPOCLORITO CALCIO</t>
  </si>
  <si>
    <t>2112-1-000078</t>
  </si>
  <si>
    <t>A383</t>
  </si>
  <si>
    <t>MARTINEZ ORTIZ BENANCIO</t>
  </si>
  <si>
    <t>PAPELERIA IMPRESA</t>
  </si>
  <si>
    <t>2112-1-000079</t>
  </si>
  <si>
    <t>BARRIENTOS BOLAÑOS ARTEMIO</t>
  </si>
  <si>
    <t>MANTENIMIENTO DE PLANTA TRATADORA Y OTROS PRODUCTOS QUIMICOS ADQUIRIDOS COMO MATERIA PRIMA</t>
  </si>
  <si>
    <t>2112-1-000081</t>
  </si>
  <si>
    <t>REYES PAZ ALEJANDRO</t>
  </si>
  <si>
    <t>2112-1-000084</t>
  </si>
  <si>
    <t>M8540</t>
  </si>
  <si>
    <t>HERNANDEZ DEL ANGEL MARIA LUISA</t>
  </si>
  <si>
    <t>2112-1-000085</t>
  </si>
  <si>
    <t>CF5685</t>
  </si>
  <si>
    <t>GASOLINERA AGRONOMOS SA DE CV</t>
  </si>
  <si>
    <t>CF5686</t>
  </si>
  <si>
    <t>CF5690</t>
  </si>
  <si>
    <t>CF5696</t>
  </si>
  <si>
    <t>CF5706</t>
  </si>
  <si>
    <t>2112-1-000086</t>
  </si>
  <si>
    <t>PEREZ CANTU CARMEN ALEJANDRA</t>
  </si>
  <si>
    <t>ARRENDIMIENTO DE EDIFICIOS</t>
  </si>
  <si>
    <t>A5532</t>
  </si>
  <si>
    <t>RAMOS GUILLEN LORENZA DEL SAGRARIO</t>
  </si>
  <si>
    <t>ARRENDAMIENTO DE MOBILIARIO</t>
  </si>
  <si>
    <t>A5533</t>
  </si>
  <si>
    <t>A5922</t>
  </si>
  <si>
    <t>A5923</t>
  </si>
  <si>
    <t>A5924</t>
  </si>
  <si>
    <t>A5999</t>
  </si>
  <si>
    <t>A6035</t>
  </si>
  <si>
    <t>A6117</t>
  </si>
  <si>
    <t>A6182</t>
  </si>
  <si>
    <t>A6183</t>
  </si>
  <si>
    <t>A6184</t>
  </si>
  <si>
    <t>A6185</t>
  </si>
  <si>
    <t>A6186</t>
  </si>
  <si>
    <t>A6188</t>
  </si>
  <si>
    <t>A6189</t>
  </si>
  <si>
    <t>A6191</t>
  </si>
  <si>
    <t>A6194</t>
  </si>
  <si>
    <t>A6343</t>
  </si>
  <si>
    <t>A6843</t>
  </si>
  <si>
    <t>A7049</t>
  </si>
  <si>
    <t>A7051</t>
  </si>
  <si>
    <t>A7221</t>
  </si>
  <si>
    <t>2112-1-000088</t>
  </si>
  <si>
    <t>C20DF</t>
  </si>
  <si>
    <t>VELA FUENTES ALEJANDRA</t>
  </si>
  <si>
    <t>P01500</t>
  </si>
  <si>
    <t>3881A8</t>
  </si>
  <si>
    <t>F78C6</t>
  </si>
  <si>
    <t>2112-1-000090</t>
  </si>
  <si>
    <t>105486</t>
  </si>
  <si>
    <t>CONTROL TECNICO Y REPRESENTACIONES, S.A. DE C.V.</t>
  </si>
  <si>
    <t>REFACCIONES Y ACCESORIOS DE EQUIPO DE INSTRUMENTAL MEDICO Y DE LABORATORIO</t>
  </si>
  <si>
    <t>106414</t>
  </si>
  <si>
    <t>2112-1-000091</t>
  </si>
  <si>
    <t>INTELTIA, S.A. DE C.V.</t>
  </si>
  <si>
    <t>EQUIPO DE LABORATORIO</t>
  </si>
  <si>
    <t>2112-1-000092</t>
  </si>
  <si>
    <t>01</t>
  </si>
  <si>
    <t>CONTADORES Y CONSULTORES EN INFORMACION S.C.</t>
  </si>
  <si>
    <t>02</t>
  </si>
  <si>
    <t>03</t>
  </si>
  <si>
    <t>07</t>
  </si>
  <si>
    <t>09</t>
  </si>
  <si>
    <t>10</t>
  </si>
  <si>
    <t>16</t>
  </si>
  <si>
    <t>18</t>
  </si>
  <si>
    <t>19</t>
  </si>
  <si>
    <t>25</t>
  </si>
  <si>
    <t>33</t>
  </si>
  <si>
    <t>34</t>
  </si>
  <si>
    <t>35</t>
  </si>
  <si>
    <t>36</t>
  </si>
  <si>
    <t>37</t>
  </si>
  <si>
    <t>2112-1-000093</t>
  </si>
  <si>
    <t>A68</t>
  </si>
  <si>
    <t>A69</t>
  </si>
  <si>
    <t>A70</t>
  </si>
  <si>
    <t>A71</t>
  </si>
  <si>
    <t>A72</t>
  </si>
  <si>
    <t>A73</t>
  </si>
  <si>
    <t>2112-1-000094</t>
  </si>
  <si>
    <t>PNF SERVICIOS AMBIENTALES SA DE CV</t>
  </si>
  <si>
    <t>2112-1-000095</t>
  </si>
  <si>
    <t>A64</t>
  </si>
  <si>
    <t>RIOS DE LEON MARIA GABRIELA</t>
  </si>
  <si>
    <t>A65</t>
  </si>
  <si>
    <t>2112-1-000096</t>
  </si>
  <si>
    <t>IMPULSORA REGIONAL TAMAULIPAS, S.A. DE C.V.</t>
  </si>
  <si>
    <t>CULTURA DEL AGUA</t>
  </si>
  <si>
    <t>2112-1-000098</t>
  </si>
  <si>
    <t>P02632</t>
  </si>
  <si>
    <t>DANELL CONSTRUCCIONES Y PROYECTOS SA DE CV</t>
  </si>
  <si>
    <t>HERRAMIENTAS MENORES</t>
  </si>
  <si>
    <t>2112-1-000099</t>
  </si>
  <si>
    <t>842A0</t>
  </si>
  <si>
    <t>RODRIGUEZ REYES DAVID</t>
  </si>
  <si>
    <t>SERVICIO DE ACCESO DE INTERNET</t>
  </si>
  <si>
    <t>2112-1-000100</t>
  </si>
  <si>
    <t>P06127</t>
  </si>
  <si>
    <t>A1208</t>
  </si>
  <si>
    <t xml:space="preserve">NORTCHEM,S.A. DE C.V. </t>
  </si>
  <si>
    <t>MANTENIMIENTO A MOTOR</t>
  </si>
  <si>
    <t>P06129</t>
  </si>
  <si>
    <t>A1207</t>
  </si>
  <si>
    <t>2112-1-000101</t>
  </si>
  <si>
    <t>A709</t>
  </si>
  <si>
    <t>WATER ENGINEERING SOLUTIONS SA DE CV</t>
  </si>
  <si>
    <t>A710</t>
  </si>
  <si>
    <t>2112-1-000104</t>
  </si>
  <si>
    <t>26/02/2021</t>
  </si>
  <si>
    <t>D00160</t>
  </si>
  <si>
    <t>N/A</t>
  </si>
  <si>
    <t>MUNICIPIO DE VICTORIA TAMAULIPAS</t>
  </si>
  <si>
    <t>DERECHOS DE USO Y APROVECHAMIENTO DE AGUAS SUPERFICIALES</t>
  </si>
  <si>
    <t>2112-1-000105</t>
  </si>
  <si>
    <t>P00005</t>
  </si>
  <si>
    <t>BENIB 80258</t>
  </si>
  <si>
    <t>COMBUSTIBLES DE VICTORIA SA DE CV</t>
  </si>
  <si>
    <t>P00079</t>
  </si>
  <si>
    <t>BENIB 80553</t>
  </si>
  <si>
    <t>REFACCIONES Y ACCESORIOS MENORES DE MAQUINARIA Y TRANSPORTE</t>
  </si>
  <si>
    <t>2112-1-000106</t>
  </si>
  <si>
    <t>VARIOS</t>
  </si>
  <si>
    <t xml:space="preserve"> NR FINANCE MEXICO SA DE CV SOFOM ENR</t>
  </si>
  <si>
    <t xml:space="preserve">ARRENDAMIENTO DE VEHICULOS </t>
  </si>
  <si>
    <t>2112-1-000110</t>
  </si>
  <si>
    <t>A10341</t>
  </si>
  <si>
    <t>AVENDAÑO VIDAL GUILLERMO</t>
  </si>
  <si>
    <t>2112-1-000116</t>
  </si>
  <si>
    <t>CHESTERTON MEXICANA SA DE CV</t>
  </si>
  <si>
    <t>2112-1-000117</t>
  </si>
  <si>
    <t>P00843</t>
  </si>
  <si>
    <t>NAVARRO SUSTAITA JOSE LUIS</t>
  </si>
  <si>
    <t>P00844</t>
  </si>
  <si>
    <t>P01097</t>
  </si>
  <si>
    <t>P01100</t>
  </si>
  <si>
    <t>P01149</t>
  </si>
  <si>
    <t>P01156</t>
  </si>
  <si>
    <t>P00308</t>
  </si>
  <si>
    <t>D112</t>
  </si>
  <si>
    <t>P01046</t>
  </si>
  <si>
    <t>D122</t>
  </si>
  <si>
    <t>2112-1-000118</t>
  </si>
  <si>
    <t>10/09/2021</t>
  </si>
  <si>
    <t>P04870</t>
  </si>
  <si>
    <t>C36638</t>
  </si>
  <si>
    <t>FERRETERIA Y EQUIPOS DE VICTORIA, S.A.</t>
  </si>
  <si>
    <t>MATERIAL PARA MANTENIMIENTO</t>
  </si>
  <si>
    <t>P04882</t>
  </si>
  <si>
    <t>C36636</t>
  </si>
  <si>
    <t>P04884</t>
  </si>
  <si>
    <t>C36723</t>
  </si>
  <si>
    <t>P04886</t>
  </si>
  <si>
    <t>C36536</t>
  </si>
  <si>
    <t>P04899</t>
  </si>
  <si>
    <t>C36642</t>
  </si>
  <si>
    <t>15/09/2021</t>
  </si>
  <si>
    <t>P04963</t>
  </si>
  <si>
    <t>C36658</t>
  </si>
  <si>
    <t>23/09/2021</t>
  </si>
  <si>
    <t>P05182</t>
  </si>
  <si>
    <t>C36888</t>
  </si>
  <si>
    <t>2112-1-000119</t>
  </si>
  <si>
    <t>P06857</t>
  </si>
  <si>
    <t>DE LA FUENTE RETA ROBERTO</t>
  </si>
  <si>
    <t>MATERIAL PARA CONSTRUCCION</t>
  </si>
  <si>
    <t>P06859</t>
  </si>
  <si>
    <t>P06853</t>
  </si>
  <si>
    <t>2112-1-000127</t>
  </si>
  <si>
    <t>22/07/2021</t>
  </si>
  <si>
    <t>P03599</t>
  </si>
  <si>
    <t>1041A</t>
  </si>
  <si>
    <t>GONZALEZ ALANIS JUAN CARLOS</t>
  </si>
  <si>
    <t>RENTA DE TOLDO</t>
  </si>
  <si>
    <t>19/08/2021</t>
  </si>
  <si>
    <t>P04395</t>
  </si>
  <si>
    <t>A-1111</t>
  </si>
  <si>
    <t>2112-1-000131</t>
  </si>
  <si>
    <t>D00036</t>
  </si>
  <si>
    <t>25:11 CONSTRUCTORA SA DE CV</t>
  </si>
  <si>
    <t>ARRENDAMIENTO DE RETROEXCAVADORA</t>
  </si>
  <si>
    <t>D00673</t>
  </si>
  <si>
    <t>P01209</t>
  </si>
  <si>
    <t>P01409</t>
  </si>
  <si>
    <t>2112-1-000135</t>
  </si>
  <si>
    <t>P01627</t>
  </si>
  <si>
    <t>82</t>
  </si>
  <si>
    <t>GONZALEZ RODRIGUEZ IRMA IMELDA</t>
  </si>
  <si>
    <t>ARTICULOS DIVERSOS (FERIA TAM 2019)</t>
  </si>
  <si>
    <t>P01634</t>
  </si>
  <si>
    <t>84</t>
  </si>
  <si>
    <t>P01635</t>
  </si>
  <si>
    <t>85</t>
  </si>
  <si>
    <t>STANDS PARA LA CASA DE LA TIERRA</t>
  </si>
  <si>
    <t>P01636</t>
  </si>
  <si>
    <t>102</t>
  </si>
  <si>
    <t>IMPRESIÓN DE CALCAS CON LOGO COMAPA</t>
  </si>
  <si>
    <t>D00879</t>
  </si>
  <si>
    <t>109</t>
  </si>
  <si>
    <t>ROTULACION DE CASETA</t>
  </si>
  <si>
    <t>P01722</t>
  </si>
  <si>
    <t>104</t>
  </si>
  <si>
    <t>IMPRESIÓN DE LONA SEMANA DE LA MUJER</t>
  </si>
  <si>
    <t>P01228</t>
  </si>
  <si>
    <t>110</t>
  </si>
  <si>
    <t>ESTRUCTURA METALICA</t>
  </si>
  <si>
    <t>P01653</t>
  </si>
  <si>
    <t>112</t>
  </si>
  <si>
    <t>ROTULACION PIPA DE AGUA</t>
  </si>
  <si>
    <t>122</t>
  </si>
  <si>
    <t>ROTULACION DE CAMION DE VOLTEO</t>
  </si>
  <si>
    <t>P02126</t>
  </si>
  <si>
    <t>125</t>
  </si>
  <si>
    <t>P02149</t>
  </si>
  <si>
    <t>127</t>
  </si>
  <si>
    <t>P02173</t>
  </si>
  <si>
    <t>131</t>
  </si>
  <si>
    <t>P02826</t>
  </si>
  <si>
    <t>132</t>
  </si>
  <si>
    <t>P04677</t>
  </si>
  <si>
    <t>136</t>
  </si>
  <si>
    <t xml:space="preserve">IMPRESIÓN DE FORMATOS DE AUTORIZACION </t>
  </si>
  <si>
    <t>2112-1-000136</t>
  </si>
  <si>
    <t>P05267</t>
  </si>
  <si>
    <t>A5393</t>
  </si>
  <si>
    <t>SANCHEZ SALDIVAR CARLOS</t>
  </si>
  <si>
    <t>MANTENIMIENTO Y REPARACION DE MAQUINARIA</t>
  </si>
  <si>
    <t>P01867</t>
  </si>
  <si>
    <t>A05807</t>
  </si>
  <si>
    <t>P03117</t>
  </si>
  <si>
    <t>A5892</t>
  </si>
  <si>
    <t>P04238</t>
  </si>
  <si>
    <t>A5930</t>
  </si>
  <si>
    <t>P04430</t>
  </si>
  <si>
    <t>A5935</t>
  </si>
  <si>
    <t>P04717</t>
  </si>
  <si>
    <t>A5946</t>
  </si>
  <si>
    <t>P04731</t>
  </si>
  <si>
    <t>A5944</t>
  </si>
  <si>
    <t>2112-1-000141</t>
  </si>
  <si>
    <t>P01089</t>
  </si>
  <si>
    <t>602</t>
  </si>
  <si>
    <t xml:space="preserve">COMERCIALIZADORA FUGO SA DE CV </t>
  </si>
  <si>
    <t>MATERIALES Y EQUIPOS MENORES DE TECNOLOGIA E INFORMACION</t>
  </si>
  <si>
    <t>P01092</t>
  </si>
  <si>
    <t>603</t>
  </si>
  <si>
    <t>2112-1-000146</t>
  </si>
  <si>
    <t>P30303</t>
  </si>
  <si>
    <t>RECUBRIMIENTOS TITANIUM DE TAMAULIPAS, SA DE CV</t>
  </si>
  <si>
    <t>P30304</t>
  </si>
  <si>
    <t>2112-1-000149</t>
  </si>
  <si>
    <t>D00011</t>
  </si>
  <si>
    <t>A55</t>
  </si>
  <si>
    <t>GONZALEZ VEGA LEONOR CAROLINA</t>
  </si>
  <si>
    <t>D00270</t>
  </si>
  <si>
    <t>A57</t>
  </si>
  <si>
    <t>D00388</t>
  </si>
  <si>
    <t>A58</t>
  </si>
  <si>
    <t>P01114</t>
  </si>
  <si>
    <t>P01629</t>
  </si>
  <si>
    <t>P00309</t>
  </si>
  <si>
    <t>P00311</t>
  </si>
  <si>
    <t>P00391</t>
  </si>
  <si>
    <t>P00429</t>
  </si>
  <si>
    <t>A74</t>
  </si>
  <si>
    <t>P01558</t>
  </si>
  <si>
    <t>A121</t>
  </si>
  <si>
    <t>2112-1-000151</t>
  </si>
  <si>
    <t>07/05/2021</t>
  </si>
  <si>
    <t>HAWACH CHARUR JORGE BASILIO</t>
  </si>
  <si>
    <t>COMPRA DE PAPELERÍA</t>
  </si>
  <si>
    <t>2112-1-000152</t>
  </si>
  <si>
    <t>6-719</t>
  </si>
  <si>
    <t>D00074</t>
  </si>
  <si>
    <t>A331</t>
  </si>
  <si>
    <t>VAZQUEZ LOPEZ JOSE SANTIAGO</t>
  </si>
  <si>
    <t>PAPELERIA</t>
  </si>
  <si>
    <t>A357</t>
  </si>
  <si>
    <t>2112-1-000153</t>
  </si>
  <si>
    <t>P05138</t>
  </si>
  <si>
    <t>F37357</t>
  </si>
  <si>
    <t>BLOCK VICTORIA, S.A. DE C.V.</t>
  </si>
  <si>
    <t>CEMENTO, ARENA Y GRAVA TRITURADA</t>
  </si>
  <si>
    <t>2112-1-000156</t>
  </si>
  <si>
    <t>D00277</t>
  </si>
  <si>
    <t>CASMAL PROYECTOS Y SERVICIOS DEL NORESTE SA DE CV</t>
  </si>
  <si>
    <t>ARRENDAMIENTO DE EQUIPO DE PIPAS</t>
  </si>
  <si>
    <t>D00681</t>
  </si>
  <si>
    <t>P01549</t>
  </si>
  <si>
    <t>2112-1-000157</t>
  </si>
  <si>
    <t>RIVERA QUINTANILLA MIRIAM</t>
  </si>
  <si>
    <t>REFACCIONES Y ACCESORIOS MENORES DE EDIFICIO</t>
  </si>
  <si>
    <t>2112-1-000164</t>
  </si>
  <si>
    <t>P05782</t>
  </si>
  <si>
    <t>AJ SAENZ &amp; CIA, S.C.</t>
  </si>
  <si>
    <t>DICTAMEN IMSS 2020, DOCUMENTO 12/12</t>
  </si>
  <si>
    <t>P05781</t>
  </si>
  <si>
    <t>DICTAMEN IMSS 2020, DOCUMENTO 11/12</t>
  </si>
  <si>
    <t>P05780</t>
  </si>
  <si>
    <t>DICTAMEN IMSS 2020, DOCUMENTO 10/12</t>
  </si>
  <si>
    <t>P05831</t>
  </si>
  <si>
    <t>AUDITORIA ESTADOS FINANCIEROS 2021, DOCUMENTO 10/12</t>
  </si>
  <si>
    <t>P00390</t>
  </si>
  <si>
    <t>AUDITORIA ESTADOS FINANCIEROS 2021, DOCUMENTO 11/12</t>
  </si>
  <si>
    <t>AUDITORIA ESTADOS FINANCIEROS 2021, DOCUMENTO 12/12</t>
  </si>
  <si>
    <t>2112-1-000167</t>
  </si>
  <si>
    <t>P06554</t>
  </si>
  <si>
    <t>A318</t>
  </si>
  <si>
    <t>AGUILAR RODRIGUEZ MIGUEL ANGEL</t>
  </si>
  <si>
    <t>2112-1-000168</t>
  </si>
  <si>
    <t>CAVAZOS VELAZQUEZ LILIA MA.</t>
  </si>
  <si>
    <t>P04474</t>
  </si>
  <si>
    <t>P04713</t>
  </si>
  <si>
    <t>2112-1-000169</t>
  </si>
  <si>
    <t>P04581</t>
  </si>
  <si>
    <t>54 F</t>
  </si>
  <si>
    <t>REYNA ESCOBEDO DORA ALICIA</t>
  </si>
  <si>
    <t>2112-1-000172</t>
  </si>
  <si>
    <t>A27</t>
  </si>
  <si>
    <t>FILIZOLA OLIVARES CARLO GIULIANO</t>
  </si>
  <si>
    <t>2112-1-000174</t>
  </si>
  <si>
    <t>P01051</t>
  </si>
  <si>
    <t>F374862</t>
  </si>
  <si>
    <t>FERRETERIA EL CEDRO, S.A. DE C.V.</t>
  </si>
  <si>
    <t>COMPRA DE PINTURA SEMANA DE LA MUJER</t>
  </si>
  <si>
    <t>2112-1-000180</t>
  </si>
  <si>
    <t>COMERCIAL MODELO DE VICTORIA, S.A. DE C.V.</t>
  </si>
  <si>
    <t>2112-1-000211</t>
  </si>
  <si>
    <t>P06561</t>
  </si>
  <si>
    <t>A 7159</t>
  </si>
  <si>
    <t>ELECTROMECANICOS MONTERREY, S.A. DE C.V.</t>
  </si>
  <si>
    <t>2112-1-000256</t>
  </si>
  <si>
    <t>P02685</t>
  </si>
  <si>
    <t>REGIOLOSTICS MONTERREY SA DE CV</t>
  </si>
  <si>
    <t>2112-1-000257</t>
  </si>
  <si>
    <t>P01208</t>
  </si>
  <si>
    <t>B8000</t>
  </si>
  <si>
    <t>CARTUSHOP SA DE CV</t>
  </si>
  <si>
    <t>TÓNER Y ARRENDAMIENTO DE IMPRESORAS</t>
  </si>
  <si>
    <t>P00324</t>
  </si>
  <si>
    <t>B 7851</t>
  </si>
  <si>
    <t>P01207</t>
  </si>
  <si>
    <t>B7979</t>
  </si>
  <si>
    <t>P01681</t>
  </si>
  <si>
    <t>B8079</t>
  </si>
  <si>
    <t>P03775</t>
  </si>
  <si>
    <t>B8322</t>
  </si>
  <si>
    <t>P03777</t>
  </si>
  <si>
    <t>B8323</t>
  </si>
  <si>
    <t>P03803</t>
  </si>
  <si>
    <t>B-8077</t>
  </si>
  <si>
    <t>2112-1-000290</t>
  </si>
  <si>
    <t>15/07/2021</t>
  </si>
  <si>
    <t>P03430</t>
  </si>
  <si>
    <t>V-198</t>
  </si>
  <si>
    <t>SERVICIOS INMOBILIARIOS Y DESARROLLOS RESID.LEZLO</t>
  </si>
  <si>
    <t>19/07/2021</t>
  </si>
  <si>
    <t>P03432</t>
  </si>
  <si>
    <t>V-200</t>
  </si>
  <si>
    <t>01/09/2021</t>
  </si>
  <si>
    <t>P04837</t>
  </si>
  <si>
    <t>V 201</t>
  </si>
  <si>
    <t>21/09/2021</t>
  </si>
  <si>
    <t>P05027</t>
  </si>
  <si>
    <t>V202</t>
  </si>
  <si>
    <t>24/09/2021</t>
  </si>
  <si>
    <t>P05183</t>
  </si>
  <si>
    <t>F-V203</t>
  </si>
  <si>
    <t>2112-1-000299</t>
  </si>
  <si>
    <t>P03482</t>
  </si>
  <si>
    <t>228</t>
  </si>
  <si>
    <t>2V DESARROLLO INMOBILIARIO SA DE CV</t>
  </si>
  <si>
    <t>ARRENDAMIENTO DE PIPA</t>
  </si>
  <si>
    <t>P03527</t>
  </si>
  <si>
    <t>232</t>
  </si>
  <si>
    <t>2112-1-000302</t>
  </si>
  <si>
    <t>P01642</t>
  </si>
  <si>
    <t>B5241</t>
  </si>
  <si>
    <t>DINAMICA IMPRESA</t>
  </si>
  <si>
    <t>P02687</t>
  </si>
  <si>
    <t>B5245</t>
  </si>
  <si>
    <t>P04268</t>
  </si>
  <si>
    <t>B 5303</t>
  </si>
  <si>
    <t>2112-1-000303</t>
  </si>
  <si>
    <t>D01054</t>
  </si>
  <si>
    <t>A11376</t>
  </si>
  <si>
    <t>ROBLES BARAJAS GREYCI ETHEL</t>
  </si>
  <si>
    <t>P04976</t>
  </si>
  <si>
    <t>A13689</t>
  </si>
  <si>
    <t>TAPA CLORADO, EMPAQUE, VALVULA</t>
  </si>
  <si>
    <t>2112-1-000316</t>
  </si>
  <si>
    <t>ARTICULOS DE SEGURIDAD PRIVADA SA DE CV</t>
  </si>
  <si>
    <t>UNIFORMES DE TRABAJO SECRETARIALES</t>
  </si>
  <si>
    <t>2112-1-000317</t>
  </si>
  <si>
    <t>17/09/2021</t>
  </si>
  <si>
    <t>P04945</t>
  </si>
  <si>
    <t>ITA 1806</t>
  </si>
  <si>
    <t>SMITH RIZK DIANA CRISTINA</t>
  </si>
  <si>
    <t>SERVICIO DE ARRENDAMIENTO</t>
  </si>
  <si>
    <t>2112-1-000318</t>
  </si>
  <si>
    <t>P00973</t>
  </si>
  <si>
    <t>CHUBB SEGUROS MEXICO, SA</t>
  </si>
  <si>
    <t>SEGURO DE BIENES PATRIMONIALES</t>
  </si>
  <si>
    <t>2112-1-000331</t>
  </si>
  <si>
    <t>P06146</t>
  </si>
  <si>
    <t>A129</t>
  </si>
  <si>
    <t>LUHEDA CONSTRUCCIONES, S.A. DE C.V.</t>
  </si>
  <si>
    <t xml:space="preserve">RENTA DE RETROEXCAVADORA </t>
  </si>
  <si>
    <t>P06145</t>
  </si>
  <si>
    <t>A117</t>
  </si>
  <si>
    <t>RENTA DE RETROEXCAVADORA SEPTIEMBRE 2019</t>
  </si>
  <si>
    <t>P06577</t>
  </si>
  <si>
    <t>A 0130</t>
  </si>
  <si>
    <t>2112-1-000333</t>
  </si>
  <si>
    <t>27/04/2021</t>
  </si>
  <si>
    <t>P01759</t>
  </si>
  <si>
    <t>1608</t>
  </si>
  <si>
    <t>VALDEZ FLORES ARNULFO</t>
  </si>
  <si>
    <t>P01761</t>
  </si>
  <si>
    <t>P01764</t>
  </si>
  <si>
    <t>1607</t>
  </si>
  <si>
    <t>P02262</t>
  </si>
  <si>
    <t>1614</t>
  </si>
  <si>
    <t>04/06/2021</t>
  </si>
  <si>
    <t>P02783</t>
  </si>
  <si>
    <t>1635</t>
  </si>
  <si>
    <t>13/08/2021</t>
  </si>
  <si>
    <t>P04404</t>
  </si>
  <si>
    <t>1662</t>
  </si>
  <si>
    <t>P04406</t>
  </si>
  <si>
    <t>1673</t>
  </si>
  <si>
    <t>P05177</t>
  </si>
  <si>
    <t>P06840</t>
  </si>
  <si>
    <t>MANIOBRA CON GRUA</t>
  </si>
  <si>
    <t>P06844</t>
  </si>
  <si>
    <t>P06842</t>
  </si>
  <si>
    <t>2112-1-000335</t>
  </si>
  <si>
    <t>D00684</t>
  </si>
  <si>
    <t>MOLINA GAMEZ JENIFER ANAHY</t>
  </si>
  <si>
    <t>SERVICIOS DE ARRENDAMIENTO</t>
  </si>
  <si>
    <t>P01622</t>
  </si>
  <si>
    <t>DFBBA5</t>
  </si>
  <si>
    <t>P01626</t>
  </si>
  <si>
    <t>41C98</t>
  </si>
  <si>
    <t>2112-1-000338</t>
  </si>
  <si>
    <t>P06863</t>
  </si>
  <si>
    <t>TRESH DEL NORESTE S.A. DE C.V.</t>
  </si>
  <si>
    <t>2112-1-000352</t>
  </si>
  <si>
    <t>P02131</t>
  </si>
  <si>
    <t>HERNANDEZ HERNANDEZ JUAN LUIS</t>
  </si>
  <si>
    <t>2112-1-000361</t>
  </si>
  <si>
    <t>P06286</t>
  </si>
  <si>
    <t>TIRADO RAMOS JOSEFINA</t>
  </si>
  <si>
    <t>UNIFORMES PERSONAL SINDICALIZADO</t>
  </si>
  <si>
    <t>P06576</t>
  </si>
  <si>
    <t>P04853</t>
  </si>
  <si>
    <t>P06804</t>
  </si>
  <si>
    <t>2112-1-000363</t>
  </si>
  <si>
    <t>A67062</t>
  </si>
  <si>
    <t>VEGA ESTRADA MICAELA</t>
  </si>
  <si>
    <t>VALES DE COMIDA - APOYO SINDICAL</t>
  </si>
  <si>
    <t>A67315</t>
  </si>
  <si>
    <t>A67644</t>
  </si>
  <si>
    <t>A67946</t>
  </si>
  <si>
    <t>A68572</t>
  </si>
  <si>
    <t>A68574</t>
  </si>
  <si>
    <t>A68834</t>
  </si>
  <si>
    <t>A69108</t>
  </si>
  <si>
    <t>2112-1-000366</t>
  </si>
  <si>
    <t>D00746</t>
  </si>
  <si>
    <t>1A929</t>
  </si>
  <si>
    <t>MOYEDA MERCADO SERGIO IVAN</t>
  </si>
  <si>
    <t>2112-1-000372</t>
  </si>
  <si>
    <t>P05552</t>
  </si>
  <si>
    <t>CISNEROS PEREZ JORGE DAVID</t>
  </si>
  <si>
    <t>26/03/2021</t>
  </si>
  <si>
    <t>P01235</t>
  </si>
  <si>
    <t>12069</t>
  </si>
  <si>
    <t>2112-1-000401</t>
  </si>
  <si>
    <t>D000543</t>
  </si>
  <si>
    <t>A22</t>
  </si>
  <si>
    <t>PEÑA MERCADO JOEL RICARDO</t>
  </si>
  <si>
    <t>SUMINISTRO E INSTALACION DE TINACOS</t>
  </si>
  <si>
    <t>2112-1-000403</t>
  </si>
  <si>
    <t>D000545</t>
  </si>
  <si>
    <t>EKS CONSTRUCCIONES SA DE CV</t>
  </si>
  <si>
    <t>2112-1-000410</t>
  </si>
  <si>
    <t>P07187</t>
  </si>
  <si>
    <t>FS 117</t>
  </si>
  <si>
    <t>GONZALEZ FARIAS RAQUEL</t>
  </si>
  <si>
    <t>SERVICIOS PROFESIONALES 10/12</t>
  </si>
  <si>
    <t>P07189</t>
  </si>
  <si>
    <t>FS 119</t>
  </si>
  <si>
    <t>SERVICIOS PROFESIONALES 12/12</t>
  </si>
  <si>
    <t>P07188</t>
  </si>
  <si>
    <t>FS 120</t>
  </si>
  <si>
    <t>SERVICIOS PROFESIONALES 11/12</t>
  </si>
  <si>
    <t>2112-1-000414</t>
  </si>
  <si>
    <t>P03446</t>
  </si>
  <si>
    <t>690</t>
  </si>
  <si>
    <t>CONSTRUCCIONES D CAL, SA DE CV</t>
  </si>
  <si>
    <t>P03484</t>
  </si>
  <si>
    <t>25/08/2021</t>
  </si>
  <si>
    <t>P04345</t>
  </si>
  <si>
    <t>697</t>
  </si>
  <si>
    <t>2112-1-000422</t>
  </si>
  <si>
    <t>MENDOZA LARA DANIEL</t>
  </si>
  <si>
    <t>ARRENDAMIENTO DE PIPAS</t>
  </si>
  <si>
    <t>P01151</t>
  </si>
  <si>
    <t>P01153</t>
  </si>
  <si>
    <t>2112-1-000423</t>
  </si>
  <si>
    <t>P05140</t>
  </si>
  <si>
    <t>B343</t>
  </si>
  <si>
    <t>RAMIREZ DIAZ ABRAHAM</t>
  </si>
  <si>
    <t>SANTIZANTES</t>
  </si>
  <si>
    <t>2112-1-000428</t>
  </si>
  <si>
    <t>P01226</t>
  </si>
  <si>
    <t>P18609</t>
  </si>
  <si>
    <t>RODRIGUEZ SOBERON OMAR</t>
  </si>
  <si>
    <t>COMPRA TUBO CORRUGADO DE 48" PARA SOCAVON</t>
  </si>
  <si>
    <t>2112-1-000429</t>
  </si>
  <si>
    <t>P03419</t>
  </si>
  <si>
    <t>F112D9</t>
  </si>
  <si>
    <t>MARTINEZ ORNELAS JULIO CESAR</t>
  </si>
  <si>
    <t>2112-1-000433</t>
  </si>
  <si>
    <t>P03114</t>
  </si>
  <si>
    <t>GRUPO VICTORIA BR, S.A. DE C.V.</t>
  </si>
  <si>
    <t>P03936</t>
  </si>
  <si>
    <t>P04264</t>
  </si>
  <si>
    <t>P04432</t>
  </si>
  <si>
    <t>P04472</t>
  </si>
  <si>
    <t>2112-1-000435</t>
  </si>
  <si>
    <t>30/06/2021</t>
  </si>
  <si>
    <t>P03209</t>
  </si>
  <si>
    <t>272</t>
  </si>
  <si>
    <t>EQUIPOS Y SOLUCIONES DOCUMENTALES, S.A. DE C.V.</t>
  </si>
  <si>
    <t>ARRENDAMIENTO DE COPIADORA</t>
  </si>
  <si>
    <t>P03210</t>
  </si>
  <si>
    <t>273</t>
  </si>
  <si>
    <t>13/07/2021</t>
  </si>
  <si>
    <t>P05427</t>
  </si>
  <si>
    <t>337</t>
  </si>
  <si>
    <t>P03726</t>
  </si>
  <si>
    <t>279</t>
  </si>
  <si>
    <t>P03994</t>
  </si>
  <si>
    <t>277</t>
  </si>
  <si>
    <t>P03995</t>
  </si>
  <si>
    <t>278</t>
  </si>
  <si>
    <t>P05348</t>
  </si>
  <si>
    <t>P05349</t>
  </si>
  <si>
    <t>P05350</t>
  </si>
  <si>
    <t>P05351</t>
  </si>
  <si>
    <t>P02351</t>
  </si>
  <si>
    <t>2112-1-000447</t>
  </si>
  <si>
    <t>P04857</t>
  </si>
  <si>
    <t>470</t>
  </si>
  <si>
    <t>CANTU ACEVEDO ALBERTO ADAN</t>
  </si>
  <si>
    <t>ARRENDAMIENTO RETROEXCAVADDORA</t>
  </si>
  <si>
    <t>2112-1-000448</t>
  </si>
  <si>
    <t>P03390</t>
  </si>
  <si>
    <t>42BDA1</t>
  </si>
  <si>
    <t>BERRONES NIETO JESUS ALEJANDRO</t>
  </si>
  <si>
    <t>2112-1-000450</t>
  </si>
  <si>
    <t>P05194</t>
  </si>
  <si>
    <t>HERNANDEZ FLORES IRMA CLAUDIA</t>
  </si>
  <si>
    <t>06/05/2021</t>
  </si>
  <si>
    <t>P02288</t>
  </si>
  <si>
    <t>191</t>
  </si>
  <si>
    <t>P03204</t>
  </si>
  <si>
    <t>2112-1-000457</t>
  </si>
  <si>
    <t>P04640</t>
  </si>
  <si>
    <t>RAZO GOMEZ ROBERTO</t>
  </si>
  <si>
    <t xml:space="preserve">COMPRA DE LENTES </t>
  </si>
  <si>
    <t>2112-1-000468</t>
  </si>
  <si>
    <t>14/09/2021</t>
  </si>
  <si>
    <t>P04974</t>
  </si>
  <si>
    <t>B8F99</t>
  </si>
  <si>
    <t>SERVICIOS E INSUMOS MONTERREY SAS DE CV</t>
  </si>
  <si>
    <t>COMPRA DE MATERIALES</t>
  </si>
  <si>
    <t>P04895</t>
  </si>
  <si>
    <t>14B2C</t>
  </si>
  <si>
    <t>2112-1-000497</t>
  </si>
  <si>
    <t>GRIMALDO LUNA MIGUEL ANGEL</t>
  </si>
  <si>
    <t>BALANCEO DE COPLE Y MAQUINADO DE MAZAS</t>
  </si>
  <si>
    <t>P06822</t>
  </si>
  <si>
    <t>SELLO TIPO BUJE, SELLO DE HULE</t>
  </si>
  <si>
    <t>2112-1-000507</t>
  </si>
  <si>
    <t>P03408</t>
  </si>
  <si>
    <t>2</t>
  </si>
  <si>
    <t>RUIZ ANAYA IRVING RICARDO</t>
  </si>
  <si>
    <t>VIAJES DE RENTA DE CAMION PIPA</t>
  </si>
  <si>
    <t>23/07/2021</t>
  </si>
  <si>
    <t>P03685</t>
  </si>
  <si>
    <t>3</t>
  </si>
  <si>
    <t>2112-1-000508</t>
  </si>
  <si>
    <t>JUAREZ SANCHEZ SERGIO LUCIO</t>
  </si>
  <si>
    <t>P04467</t>
  </si>
  <si>
    <t>63FC9</t>
  </si>
  <si>
    <t>2112-1-000541</t>
  </si>
  <si>
    <t>P05352</t>
  </si>
  <si>
    <t>A 742</t>
  </si>
  <si>
    <t>FLORES RODRIGUEZ ULYSSES</t>
  </si>
  <si>
    <t>INSTRUMENTO PUBLICO 4451 FE DE HECHOS</t>
  </si>
  <si>
    <t>2112-1-000556</t>
  </si>
  <si>
    <t>P06755</t>
  </si>
  <si>
    <t>B94</t>
  </si>
  <si>
    <t>EXPANDEN, S.A. DE C.V.</t>
  </si>
  <si>
    <t>LLENADO DE CILINDROS GAS CLORO</t>
  </si>
  <si>
    <t>P06815</t>
  </si>
  <si>
    <t>B95</t>
  </si>
  <si>
    <t>P06812</t>
  </si>
  <si>
    <t>B100</t>
  </si>
  <si>
    <t>2112-1-000566</t>
  </si>
  <si>
    <t>A374</t>
  </si>
  <si>
    <t>BEFE SA DE CV</t>
  </si>
  <si>
    <t>ARRENDAMIENTO DE CAMION PIPA</t>
  </si>
  <si>
    <t>2112-1-000585</t>
  </si>
  <si>
    <t>CONSTRUEPAC SA DE CV</t>
  </si>
  <si>
    <t>RENTA DE PLANTA</t>
  </si>
  <si>
    <t>2112-1-000592</t>
  </si>
  <si>
    <t>SANCHEZ MANSILLA EDWIN HAZAEL</t>
  </si>
  <si>
    <t>P03957</t>
  </si>
  <si>
    <t>A180</t>
  </si>
  <si>
    <t>P04131</t>
  </si>
  <si>
    <t>A184</t>
  </si>
  <si>
    <t>2112-1-000596</t>
  </si>
  <si>
    <t>P06929</t>
  </si>
  <si>
    <t>A661</t>
  </si>
  <si>
    <t>MAINTECH SOLUCIONES HIDRAULICAS S.A. DE C.V.</t>
  </si>
  <si>
    <t>P06927</t>
  </si>
  <si>
    <t>A660</t>
  </si>
  <si>
    <t>2112-1-000597</t>
  </si>
  <si>
    <t>COMPAÑÍA INDUSTRIAL BERNAL S DE RL DE CV</t>
  </si>
  <si>
    <t>MATERIAL DE LABORATORIO</t>
  </si>
  <si>
    <t>P04538</t>
  </si>
  <si>
    <t>P04539</t>
  </si>
  <si>
    <t>2112-1-000619</t>
  </si>
  <si>
    <t>2112-1-000620</t>
  </si>
  <si>
    <t>BPV10394</t>
  </si>
  <si>
    <t>CONFECCIONES EXCLUSIVAS DEL NORESTE S.A. DE C.V.</t>
  </si>
  <si>
    <t>2112-1-000121</t>
  </si>
  <si>
    <t>AUTO REFACCIONARIA EL 5 CARRERA</t>
  </si>
  <si>
    <t>REFACCIONES PARA MANTENIEMIENTO</t>
  </si>
  <si>
    <t>P04533</t>
  </si>
  <si>
    <t>F310751</t>
  </si>
  <si>
    <t>P04541</t>
  </si>
  <si>
    <t>F310752</t>
  </si>
  <si>
    <t>2112-1-000530</t>
  </si>
  <si>
    <t>AVALOS ALVIZO ARACELY GUADALUPE</t>
  </si>
  <si>
    <t>HONORARIOS</t>
  </si>
  <si>
    <t>2112-1-000686</t>
  </si>
  <si>
    <t>AVT SERVICIOS Y SUMINISTROS SA DE CV</t>
  </si>
  <si>
    <t>2112-1-000644</t>
  </si>
  <si>
    <t>P04287</t>
  </si>
  <si>
    <t>A-4140</t>
  </si>
  <si>
    <t>BARRERA PEDRAZA OSCAR ERNESTO</t>
  </si>
  <si>
    <t>IMPRESION DE CONTRATOS EN PAPEL</t>
  </si>
  <si>
    <t>2112-1-000640</t>
  </si>
  <si>
    <t>BAZAN ALVIZO ROSBEL ARTURO</t>
  </si>
  <si>
    <t>ARRENDAMIENTO DE  PIPA JUNIO 2022 CAP 10,000 LTS</t>
  </si>
  <si>
    <t>2112-1-000650</t>
  </si>
  <si>
    <t>DE LOS REYES MIRELES EFREN</t>
  </si>
  <si>
    <t>ARRENDAMIENTO DE PIPA JULIO 2022 PLACAS WV5282A</t>
  </si>
  <si>
    <t>2112-1-000590</t>
  </si>
  <si>
    <t>GARCIA LOZANO SAUL</t>
  </si>
  <si>
    <t>JUNTA GIBAULT DE FIERRO</t>
  </si>
  <si>
    <t>2112-1-000651</t>
  </si>
  <si>
    <t>GRUPO CONSTRUCTIVO MENDOZA SA DE CV</t>
  </si>
  <si>
    <t>2112-1-000297</t>
  </si>
  <si>
    <t>HERNANDEZ VALENCIA RAMIRO DE JESUS</t>
  </si>
  <si>
    <t>2112-1-000639</t>
  </si>
  <si>
    <t>P02870</t>
  </si>
  <si>
    <t>A23</t>
  </si>
  <si>
    <t>LOPEZ SAUCEDA PORFIRIO</t>
  </si>
  <si>
    <t>P04587</t>
  </si>
  <si>
    <t>A40</t>
  </si>
  <si>
    <t>2112-1-000670</t>
  </si>
  <si>
    <t>P03122</t>
  </si>
  <si>
    <t>E5192</t>
  </si>
  <si>
    <t>LOPEZ SALDIVAR JESUS</t>
  </si>
  <si>
    <t>8 CERTIFICACIONES NOTARIALES</t>
  </si>
  <si>
    <t>2112-1-000129</t>
  </si>
  <si>
    <t>MADERERIA EL RETORNO S DE RL MI</t>
  </si>
  <si>
    <t>MANIOBRA CON GRUA CAMION</t>
  </si>
  <si>
    <t>2112-1-000176</t>
  </si>
  <si>
    <t>MATERIALES CONSTRUCCION E INGENIERIA, S.A. DE C.V.</t>
  </si>
  <si>
    <t>MATERIAL DE PLOMERIA</t>
  </si>
  <si>
    <t>2113-000657</t>
  </si>
  <si>
    <t>P04326</t>
  </si>
  <si>
    <t>MIRANDA ARANA VELASCO, S.C.</t>
  </si>
  <si>
    <t>OBRA PUBLICA ELABORACION DE PLAN DE DESARROLLO INTEGRAL</t>
  </si>
  <si>
    <t>2113-000512</t>
  </si>
  <si>
    <t>P02568</t>
  </si>
  <si>
    <t>LERMA LOPEZ NORMA ELIZABETH</t>
  </si>
  <si>
    <t>COMAPA-IF-PRODER 2020-001</t>
  </si>
  <si>
    <t>2113-000642</t>
  </si>
  <si>
    <t>P04492</t>
  </si>
  <si>
    <t>I216</t>
  </si>
  <si>
    <t>PROYECTOS EJECUTIVOS DEL GOLFO SA DE CV</t>
  </si>
  <si>
    <t>PROYECTO EJECUTIVO DE OBRA PUBLICA</t>
  </si>
  <si>
    <t>2112-1-000543</t>
  </si>
  <si>
    <t>P03124</t>
  </si>
  <si>
    <t>A9F82</t>
  </si>
  <si>
    <t>MIRELES SALDIVAR GADIEL ALEJANDRO</t>
  </si>
  <si>
    <t>2112-1-000147</t>
  </si>
  <si>
    <t>PAVIMENTOS Y CONSTRUCCIONES GD, S.A.DE C.V.</t>
  </si>
  <si>
    <t>P04528</t>
  </si>
  <si>
    <t>A240</t>
  </si>
  <si>
    <t>ARRENDAMIENTO DE PIPA JULIO 2022 PLACAS WJ7139A CAP. 10,000 LITROS CONTRATO GT/006-A/2022</t>
  </si>
  <si>
    <t>P04730</t>
  </si>
  <si>
    <t>A241</t>
  </si>
  <si>
    <t>ARRENDAMIENTO DE PIPA JULIO 2022 PLACAS WC6396A CAP. 10,000 LITROS CONTRATO GT/006-A/2022</t>
  </si>
  <si>
    <t>2112-1-000690</t>
  </si>
  <si>
    <t>P03876</t>
  </si>
  <si>
    <t>SURTAMSURTAM SERVICIOS SUMINISTROS Y OBRAS DEL GOLFO SA DE CV</t>
  </si>
  <si>
    <t>EXTRACTOR DE BALEROS Y CAMARA DIGITAL</t>
  </si>
  <si>
    <t>2112-1-000616</t>
  </si>
  <si>
    <t>TORRES CRUZ BLANCA ZULEMA</t>
  </si>
  <si>
    <t>CONFIGURACION INTERACTIVA CONTPAQ</t>
  </si>
  <si>
    <t>P02799</t>
  </si>
  <si>
    <t>2112-1-000107</t>
  </si>
  <si>
    <t>P01923</t>
  </si>
  <si>
    <t>F42EC05</t>
  </si>
  <si>
    <t>RADIOMOVIL DIPSA S.A. DE C.V.</t>
  </si>
  <si>
    <t>TELEFONIA CELULAR</t>
  </si>
  <si>
    <t>2112-2-000003</t>
  </si>
  <si>
    <t>2112-2-000019</t>
  </si>
  <si>
    <t>P01159</t>
  </si>
  <si>
    <t>2112-2-000118</t>
  </si>
  <si>
    <t>P02747</t>
  </si>
  <si>
    <t>F- C41170</t>
  </si>
  <si>
    <t>2112-2-000619</t>
  </si>
  <si>
    <t>SERVICIO</t>
  </si>
  <si>
    <t>2112-1-000148</t>
  </si>
  <si>
    <t>2117-01-01-02</t>
  </si>
  <si>
    <t>2117-01-02-02</t>
  </si>
  <si>
    <t>10% RETENCION DE ISR POR ARRENDAMIENTOS</t>
  </si>
  <si>
    <t>GARZA BENITEZ JULIA AMANDA</t>
  </si>
  <si>
    <t>10% RETENCION DE ISR POR HONORARIOS</t>
  </si>
  <si>
    <t>IVA RETENIDO  POR HONORARIOS</t>
  </si>
  <si>
    <t>*</t>
  </si>
  <si>
    <t>2117-01-02-01</t>
  </si>
  <si>
    <t>SANCHEZ CAMPOS MA INES</t>
  </si>
  <si>
    <t>10% RETENCION DE ISR POR ARRENDAMIENTO</t>
  </si>
  <si>
    <t>SANCHEZ CAMPOS MA. INES</t>
  </si>
  <si>
    <t>RODRIGUEZ GARZA NORA</t>
  </si>
  <si>
    <t>BAEZ RODRIGUEZ MARTHA</t>
  </si>
  <si>
    <t>10/08/2022</t>
  </si>
  <si>
    <t>C01812</t>
  </si>
  <si>
    <t>I214 - Obra Pública : COMAPA-RP-SR-001-2022-I</t>
  </si>
  <si>
    <t>PROYECTOS EJECUTIVOS DEL GOLFO, S.A. DE C.V.</t>
  </si>
  <si>
    <t>CAMARA 2% AL MILLAR (2022)</t>
  </si>
  <si>
    <t>C02249</t>
  </si>
  <si>
    <t xml:space="preserve">I216 - Obra Pública : COMAPA-RP-SR-001-2022-I </t>
  </si>
  <si>
    <t>2117-01-03-05</t>
  </si>
  <si>
    <t>INSPECCION Y VIGILANCIA 5% AL MILLAR (2022)</t>
  </si>
  <si>
    <t>I216 - Obra Pública : COMAPA-RP-SR-001-2022-I</t>
  </si>
  <si>
    <t>2117-01-03-06</t>
  </si>
  <si>
    <t>2117-02-02</t>
  </si>
  <si>
    <t>IVA FACTURADO</t>
  </si>
  <si>
    <t>2117-02-03</t>
  </si>
  <si>
    <t>D00754</t>
  </si>
  <si>
    <t>COMISION NACIONAL DEL AGUA</t>
  </si>
  <si>
    <t>DERECHOS POR USO DE AGUAS SUPERFICIALES Y SUBT.</t>
  </si>
  <si>
    <t>D00843</t>
  </si>
  <si>
    <t>D00950</t>
  </si>
  <si>
    <t xml:space="preserve">DERECHOS DE AGUAS NACIONALESA CORRESPONDIENTES A OCTUBRE DE 2021 </t>
  </si>
  <si>
    <t>D01053</t>
  </si>
  <si>
    <t xml:space="preserve">DERECHOS DE AGUAS NACIONALESA CORRESPONDIENTES A NOVIEMBRE DE 2021 </t>
  </si>
  <si>
    <t>D01200</t>
  </si>
  <si>
    <t>DERECHOS DE AGUAS NACIONALESA CORRESPONDIENTES A Marzo DE 2021</t>
  </si>
  <si>
    <t>D00095</t>
  </si>
  <si>
    <t>AJUSTE DE DERECHOS DE AGUA</t>
  </si>
  <si>
    <t>D00094</t>
  </si>
  <si>
    <t>DERECHOS DE AGUAS NACIONALESA CORRESPONDIENTES A ENERO DE 2022</t>
  </si>
  <si>
    <t>D00260</t>
  </si>
  <si>
    <t>DERECHOS DE AGUAS NACIONALESA CORRESPONDIENTES A FEBRERO DE 2022</t>
  </si>
  <si>
    <t>D00255</t>
  </si>
  <si>
    <t>DERECHOS DE AGUAS NACIONALESA CORRESPONDIENTES A MARZO DE 2022</t>
  </si>
  <si>
    <t>D00389</t>
  </si>
  <si>
    <t>ABRIL</t>
  </si>
  <si>
    <t>REGISTRO DE DERECHOS DE AGUA CORRESPONDIENTES A ABRIL 2022 (CNA)</t>
  </si>
  <si>
    <t>D00488</t>
  </si>
  <si>
    <t>MAYO</t>
  </si>
  <si>
    <t>REGISTRO DE DERECHOS DE AGUA CORRESPONDIENTES A MAYO 2022 (CNA)</t>
  </si>
  <si>
    <t>D00538</t>
  </si>
  <si>
    <t>JUNIO</t>
  </si>
  <si>
    <t>REGISTRO DE DERECHOS DE AGUA CORRESPONDIENTES A JUNIO 2022 (CNA)</t>
  </si>
  <si>
    <t>31/07/2022</t>
  </si>
  <si>
    <t>D00718</t>
  </si>
  <si>
    <t>JULIO</t>
  </si>
  <si>
    <t>31/08/2022</t>
  </si>
  <si>
    <t>D00850</t>
  </si>
  <si>
    <t>AGOSTO</t>
  </si>
  <si>
    <t>30/09/2022</t>
  </si>
  <si>
    <t>D00978</t>
  </si>
  <si>
    <t>REGISTRO DE DERECHOS DE AGUA CORRESPONDIENTES A JULIO 2022 (CNA)</t>
  </si>
  <si>
    <t>REGISTRO DE DERECHOS DE AGUA CORRESPONDIENTES A AGOSTO 2022 (CNA)</t>
  </si>
  <si>
    <t>REGISTRO DE DERECHOS DE AGUA CORRESPONDIENTES A SEPTIEMBRE  2022 (CNA)</t>
  </si>
  <si>
    <t>SEPTIEMBRE</t>
  </si>
  <si>
    <t>2117-02-05</t>
  </si>
  <si>
    <t>IMPUESTO AL VALOR AGREGADO POR PAGAR</t>
  </si>
  <si>
    <t>IVA MENSUAL</t>
  </si>
  <si>
    <t>2151-001</t>
  </si>
  <si>
    <t>COBROS ANTICIPADOS</t>
  </si>
  <si>
    <t>COBROS ANTICIPADOS NO IDENTIFICADOS</t>
  </si>
  <si>
    <t>2151-002</t>
  </si>
  <si>
    <t>2261-001</t>
  </si>
  <si>
    <t>2111-4-1411</t>
  </si>
  <si>
    <t>P07034</t>
  </si>
  <si>
    <t>GD Folio: 515 (CUOTAS  DICIEMBRE RCV  2021. GD Folio: 515)</t>
  </si>
  <si>
    <t>P00263</t>
  </si>
  <si>
    <t>GD Folio: 21 (REGISTRO DE CUOTAS IMSS CORRESPONDIENTE AL MES DE ENERO 2022. GD Folio: 21)</t>
  </si>
  <si>
    <t>P00612</t>
  </si>
  <si>
    <t>GD Folio: 71 (REGISTRO DE CUOTAS IMSS CORRESPONDIENTES AL MES DE FEBRERO 2022. GD Folio: 71)</t>
  </si>
  <si>
    <t>P00608</t>
  </si>
  <si>
    <t>GD Folio: 70 (AJUSTE EN POLIZA DE CUOTAS IMSS CORRESPONDIENTE A ENERO 2022. GD Folio: 70)</t>
  </si>
  <si>
    <t>P01152</t>
  </si>
  <si>
    <t>GD Folio: 110 (REGISTRO DE CUOTAS IMSS CORRESPONDIENTE AL MES DE MARZO 2022. GD Folio: 110)</t>
  </si>
  <si>
    <t>P01275</t>
  </si>
  <si>
    <t>AJUSTE EN POLIZA DE CUOTAS IMSS CORRESPONDIENTE A MARZO 2022. GD Folio: 121</t>
  </si>
  <si>
    <t>P01547</t>
  </si>
  <si>
    <t>REGISTRO DE CUOTAS IMSS CORRESPONDIENTES AL MES DE ABRIL 2022. GD Folio: 152</t>
  </si>
  <si>
    <t>P01785</t>
  </si>
  <si>
    <t>AJUSTE DE POLIZA DE IMSS CORRESPONDIENTE AL MES DE ABRIL 2022. GD Folio: 167</t>
  </si>
  <si>
    <t>P02240</t>
  </si>
  <si>
    <t>REGISTRO DE POLIZA CORRESPONDIENTE AL MES DE MAYO 2022. GD Folio: 194</t>
  </si>
  <si>
    <t>P02412</t>
  </si>
  <si>
    <t>AJUSTE DE POLIZA IMSS MES DE MAYO DEL 2022. GD Folio: 209</t>
  </si>
  <si>
    <t>P02886</t>
  </si>
  <si>
    <t>REGISTRO DE POLIZA IMSS CORRESPONDIENTE AL MES DE JUNIO 2022. GD Folio: 239</t>
  </si>
  <si>
    <t>AJUSTE DE POLIZA IMSS MES DE JUNIO 2022. GD Folio: 271</t>
  </si>
  <si>
    <t>REGISTRO DE CUOTAS IMSS CORRESPONDIENTE AL MES DE JULIO 2022. GD Folio: 297</t>
  </si>
  <si>
    <t>AJUSTE EN POLIZA IMSS MES DE JULIO 2022. GD Folio: 316</t>
  </si>
  <si>
    <t>IMSS CORRESPONDIENTE MES DE AGOSTO 2022GD Folio: 343</t>
  </si>
  <si>
    <t>AJUSTE A POLIZA DE IMSS AGOSTO 2022. GD Folio: 361</t>
  </si>
  <si>
    <t>REGISTRO POLIZA  DE IMSS CORRESPONDIENTE AL MES DE SEPTIEMBRE 2022. GD Folio: 399</t>
  </si>
  <si>
    <t>2111-4-1421</t>
  </si>
  <si>
    <t>P01563</t>
  </si>
  <si>
    <t>REGISTRO DE INFONAVIT ABRIL 2022 (2 BIM). GD Folio: 154</t>
  </si>
  <si>
    <t>P01787</t>
  </si>
  <si>
    <t>AJUSTE A POLIZA DE INFONAVIT ABRIL 2 BIMESTRE 2022. GD Folio: 168</t>
  </si>
  <si>
    <t>C01006</t>
  </si>
  <si>
    <t>REGISTRO DE INFONAVIT ABRIL 2022 (2 BIM). GP Folio: 146</t>
  </si>
  <si>
    <t>C01230</t>
  </si>
  <si>
    <t>PAGO DE INFONAVIT CORRESPONDIENTE AL SEGUNDO BIMESTRE DE 2022 POR $2,553.70 MÁS (RECARGOS $37.54) DE. GP Folio: 187</t>
  </si>
  <si>
    <t>C01360</t>
  </si>
  <si>
    <t>PAGO DE INFONAVIT CORRESPONDIENTE AL SEGUNDO BIMESTRE DE 2022 POR $1,351.82 MÁS (ACTUALIZACION $2.30. GP Folio: 212</t>
  </si>
  <si>
    <t>P02888</t>
  </si>
  <si>
    <t>REGISTRO POLIZA DE INFONAVIT 3 BIM 2022 (myo-jun). GD Folio: 241</t>
  </si>
  <si>
    <t>P03083</t>
  </si>
  <si>
    <t>AJUSTE DE POLIZA INFONAVIT 3 BIMESTRE 2022. GD Folio: 273</t>
  </si>
  <si>
    <t>C01613</t>
  </si>
  <si>
    <t>PAGO DE INFONAVIT CORRESPONDIENTE AL TERCER BIMESTRE DE 2022 POR $4,832.66 MÁS DE LOS EMPLEADOS FLOR. GP Folio: 254</t>
  </si>
  <si>
    <t>P03472</t>
  </si>
  <si>
    <t>AJUSTE EN POLIZA DE INFONAVIT CORRESPONDIENTE AL 2 BIMESTRE DEL 2022 (ING. FORTUNA)GD Folio: 296</t>
  </si>
  <si>
    <t>P04140</t>
  </si>
  <si>
    <t>REGISTRO DE POLIZA DE INFONAVIT AGOSTO 2022 (4 bim 2022). GD Folio: 345</t>
  </si>
  <si>
    <t>P04339</t>
  </si>
  <si>
    <t>AJUSTE POLIZA INFONAVIT  4 BIMESTRE 2022 (jul-ag). GD Folio: 363</t>
  </si>
  <si>
    <t>2111-4-1431</t>
  </si>
  <si>
    <t>P00616</t>
  </si>
  <si>
    <t>GD Folio: 72 (REGISTRO DE RCV CORRESPONDIENTE A FEBRERO 2022 (1 bim). GD Folio: 72)</t>
  </si>
  <si>
    <t xml:space="preserve">GD Folio: 72 REGISTRO DE RCV CORRESPONDIENTE A FEBRERO 2022 (1 bim). </t>
  </si>
  <si>
    <t>GD Folio: 72 REGISTRO DE RCV CORRESPONDIENTE A FEBRERO 2022 (1 bim).</t>
  </si>
  <si>
    <t>P01556</t>
  </si>
  <si>
    <t>REGISTRO  RCV  ABRIL 2022                 (2 BIM). GD Folio: 153</t>
  </si>
  <si>
    <t>REGISTRO  RCV  ABRIL 2022 (2 BIM). GD Folio: 153</t>
  </si>
  <si>
    <t>P01789</t>
  </si>
  <si>
    <t>AJUSTE A POLIZA DE RCV ABRIL 2 BIMESTRE 2022. GD Folio: 169</t>
  </si>
  <si>
    <t>P02887</t>
  </si>
  <si>
    <t>REGISTRO DE POLIZA RCV 3 BIM 2022 (myo-jun). GD Folio: 240</t>
  </si>
  <si>
    <t>P03082</t>
  </si>
  <si>
    <t>AJUSTE CEDULA DE RCV 3 BIMESTRE 2022. GD Folio: 272</t>
  </si>
  <si>
    <t>P04138</t>
  </si>
  <si>
    <t>REGISTRO DE POLIZA RCV AGOSTO 2022 (4 BIM2022). GD Folio: 344</t>
  </si>
  <si>
    <t>P04337</t>
  </si>
  <si>
    <t>AJUSTE A POLIZA RCV AGOSTO (4 bimestre2022). GD Folio: 362</t>
  </si>
  <si>
    <t>al 31 de Diciembre del 2022</t>
  </si>
  <si>
    <t>Al 31 de Diciembre del 2022</t>
  </si>
  <si>
    <t>Al 31 de Diciembre  2022</t>
  </si>
  <si>
    <t>PRESTAMO PERSONAL</t>
  </si>
  <si>
    <t>SUBSIDIO DICIEMBRE 2019</t>
  </si>
  <si>
    <t>SUBSIDIO ENERO 2020</t>
  </si>
  <si>
    <t>SUBSIDIO FEBRERO 2020</t>
  </si>
  <si>
    <t>SUBSIDIO ABRIL 2020</t>
  </si>
  <si>
    <t>SUBSIDIO JUNIO 2020</t>
  </si>
  <si>
    <t>SUBSIDIO JULIO 2020</t>
  </si>
  <si>
    <t>SUBSIDIO AGOSTO 2020</t>
  </si>
  <si>
    <t>SUBSIDIO SEPTIEMBRE 2020</t>
  </si>
  <si>
    <t>1129-03-045</t>
  </si>
  <si>
    <t>1129-03-046</t>
  </si>
  <si>
    <t>1129-03-047</t>
  </si>
  <si>
    <t>SUBSIDIO OCTUBRE 2022</t>
  </si>
  <si>
    <t>SUBSIDIO NOVIEMBRE 2022</t>
  </si>
  <si>
    <t>SUBSIDIO DICIEMBRE 2022</t>
  </si>
  <si>
    <t>GASTOS A COMPROBAR, APOYO ECONOMICO DE POSADA NAVIDEÑA DE HIJOS DE TRABAJADORES 2022 (GASTOS A COMPROBAR, APOYO ECONOMICO DE POSADA NAVIDEÑA DE HIJOS DE TRABAJADORES 2022, COMO LO ESTABLECE LA CLAUSULA 31 DEL CONTRATO COLECTIVO DE TRABAJO, SOLICITADO MEDIANTE OFICIO RH/1187/2022, SEGÚN OFICIO DEL SINDICATO SIND-718/2022)</t>
  </si>
  <si>
    <t>GASTOS A COMPROBAR, APOYO ECONOMICO DEL VIAJE ANUAL 2022 (GASTOS A COMPROBAR, APOYO ECONOMICO DEL VIAJE ANUAL 2022, COMO LO ESTABLECE LA CLAUSULA 31 DEL CONTRATO COLECTIVO DE TRABAJO, SOLICITADO MEDIANTE OFICIO RH/1127/2022, SEGÚN OFICIO DEL SINDICATO SIND-686/2022)</t>
  </si>
  <si>
    <t>GASTOS A COMPROBAR, APOYO ECONOMICO DE POSADA NAVIDEÑA 2022 (PARTE 2 (GASTOS A COMPROBAR, APOYO ECONOMICO DE POSADA NAVIDEÑA 2022 (PARTE 2), COMO LO ESTABLECE LA CLAUSULA 31 DEL CONTRATO COLECTIVO DE TRABAJO, SOLICITADO MEDIANTE OFICIO RH/1126/2022, SEGÚN OFICIO DEL SINDICATO SIND-685/2022)</t>
  </si>
  <si>
    <t>GASTOS DEL COMITE SINDICAL  (GASTOS A COMPROBAR DE COMITÉ SINDICAL POR $9,000.00 Y MANTENIMIENTO DE EDIFICIO SINDICAL  POR $2500.00 DEL MES DE DICIEMBRE 2022, COMO LO ESTABLECE LA CLAUSULA 31 DEL CONTRATO COLECTIVO DE TRABAJO, SOLICITADO MEDIANTE OFICIO RH/1290/2022, SEGÚN OFICIO DEL)</t>
  </si>
  <si>
    <t>MANTENIMIENTO EDIFICIO SINDICAL  (GASTOS A COMPROBAR DE COMITÉ SINDICAL POR $9,000.00 Y MANTENIMIENTO DE EDIFICIO SINDICAL  POR $2500.00 DEL MES DE DICIEMBRE 2022, COMO LO ESTABLECE LA CLAUSULA 31 DEL CONTRATO COLECTIVO DE TRABAJO, SOLICITADO MEDIANTE OFICIO RH/1290/2022, SEGÚN OFICIO DEL)</t>
  </si>
  <si>
    <t>1131-001</t>
  </si>
  <si>
    <t>ANTICIPO A PROVEEDORES POR ADQUISICION DE BIENES Y PRESTACION DE SERVICIOS</t>
  </si>
  <si>
    <t>CFE</t>
  </si>
  <si>
    <t>GARANTIA</t>
  </si>
  <si>
    <t>ANTICIPO A CONTRATISTAS POR OBRAS PUBLICAS A CORTO PLAZO</t>
  </si>
  <si>
    <t>1134-000642</t>
  </si>
  <si>
    <t>1134-020</t>
  </si>
  <si>
    <t>INGENIERIA Y PLASTICOS ECOLOGICOS SA DE CV</t>
  </si>
  <si>
    <t>OBRA PUBLICA COMAPA-RP-SR-001-222-I</t>
  </si>
  <si>
    <t>CONTRATO COMAPA-OP-001-2022</t>
  </si>
  <si>
    <t>CONTRATO</t>
  </si>
  <si>
    <t>Saldo al 31-12-2022</t>
  </si>
  <si>
    <r>
      <t xml:space="preserve">El saldo al </t>
    </r>
    <r>
      <rPr>
        <b/>
        <sz val="10"/>
        <rFont val="Monserrat"/>
      </rPr>
      <t>31 de Diciembre del 2022</t>
    </r>
    <r>
      <rPr>
        <sz val="10"/>
        <rFont val="Monserrat"/>
      </rPr>
      <t xml:space="preserve"> de la cuenta Almacén de Materiales y Suministros de Consumo se integra con los siguientes Almacenes: </t>
    </r>
  </si>
  <si>
    <t>Al 31 DE DICIEMBRE DEL -2022</t>
  </si>
  <si>
    <t>Al 31 DE DICIEMBRE -2022</t>
  </si>
  <si>
    <t xml:space="preserve">                                                             Al 31 de Diciembre del 2022</t>
  </si>
  <si>
    <t>El saldo de esta cuenta corresponde al Fondo de Ahorro constituido a favor de los trabajadores con aportaciones del Organismo del 12% del sueldo del trabajador  y aportación de los trabajadores del 12% de acuerdo con lo establecido en el clàusula 32 del Contrato Colectivo de Trabajo 2021-2022 y que deberá ser entregado a más tardar en el mes de Diciembre de 2022.</t>
  </si>
  <si>
    <t>Del 1 de Enero al 31 de Diciembre del 2022</t>
  </si>
  <si>
    <t>Del 1 de Enero al 31 de Diciembre de 2022.</t>
  </si>
  <si>
    <t>En la cuenta de Sueldos Base al Personal Permanente al 31 de Diciembre del 2022 incluyen los sueldos del personal de base de acuerdo al tabulador del organismo y al contrato colectivo de trabajo vigente.</t>
  </si>
  <si>
    <t>Del 01 de Enero Al 31 de Diciembre de 2022</t>
  </si>
  <si>
    <t>D00387</t>
  </si>
  <si>
    <t>D00482</t>
  </si>
  <si>
    <t>D00407</t>
  </si>
  <si>
    <t>D00408</t>
  </si>
  <si>
    <t>D00409</t>
  </si>
  <si>
    <t>D00410</t>
  </si>
  <si>
    <t>D00508</t>
  </si>
  <si>
    <t>D00398</t>
  </si>
  <si>
    <t>D00399</t>
  </si>
  <si>
    <t>D00400</t>
  </si>
  <si>
    <t>D00509</t>
  </si>
  <si>
    <t>D00510</t>
  </si>
  <si>
    <t>D00394</t>
  </si>
  <si>
    <t>D00403</t>
  </si>
  <si>
    <t>D00404</t>
  </si>
  <si>
    <t>D00405</t>
  </si>
  <si>
    <t>D00511</t>
  </si>
  <si>
    <t>C01236</t>
  </si>
  <si>
    <t>C01243</t>
  </si>
  <si>
    <t>C01381</t>
  </si>
  <si>
    <t>C01396</t>
  </si>
  <si>
    <t>C01882</t>
  </si>
  <si>
    <t>RECONOCIMIENTO DE GASTO (RECLASIFICACION DE SUBSIDIO A ISR 2021)</t>
  </si>
  <si>
    <t>COMPROBACION DE PAGO ANTICIPADO DE LA O ESTAVILLO LUIS ARMANDO (C01286 EJ 2021) (COMPROBACION DE PAGO ANTICIPADO DE LA O ESTAVILLO LUIS ARMANDO (C01286 EJ 2021))</t>
  </si>
  <si>
    <t>COMPROBACION DE PAGO ANTICIPADO FERRETERIA EL CEDRO (C01389) EJ 2021 (COMPROBACION DE PAGO ANTICIPADO FERRETERIA EL CEDRO (C01389) EJ 2021)</t>
  </si>
  <si>
    <t>S/C (PAGO DE FACTURA 268 CON FECHA DE EMISION 15/03/2022 POR RENTA DE CAMION PIPA PLACAS WC6541A, DEL MES. GP 2V DESARROLLO INMOBILIARIO, S.A. DE C.V., Folio Pago: 271)</t>
  </si>
  <si>
    <t>S/C (PAGO DE FACTURA 172 CON FECHA DE EMISION 06/05/2022 (SUSTITUYE A LA FACTURA 138 CON FECHA 18/02/2022. GP GRUPO VICTORIA BR, S.A. DE C.V., Folio Pago: 274)</t>
  </si>
  <si>
    <t>S/C (PAGO DE FACTURA 178 CON FECHA DE EMISION 11/05/2022 (SUSTITUYE A LA FACTURA 140 CON FECHA 08/03/2022. GP GRUPO VICTORIA BR, S.A. DE C.V., Folio Pago: 322)</t>
  </si>
  <si>
    <t>S/C (PAGO DE FACTURA 176 CON FECHA DE EMISION 11/05/2022 (SUSTITUYE A LA FACTURA 142 CON FECHA 08/03/2022. GP GRUPO VICTORIA BR, S.A. DE C.V., Folio Pago: 329)</t>
  </si>
  <si>
    <t xml:space="preserve">                   Al 31 de Diciembre del 2022</t>
  </si>
  <si>
    <r>
      <t>El Organismo no realizó operaciones que hubieran requerido alguna clasificación crediticia al</t>
    </r>
    <r>
      <rPr>
        <b/>
        <sz val="10"/>
        <rFont val="Monserrat"/>
      </rPr>
      <t xml:space="preserve"> 31 de Diciembre del 2022.</t>
    </r>
  </si>
  <si>
    <r>
      <t xml:space="preserve">La Comisión Municipal de Agua Potable y Alcantarillado del Municipio de Victoria, Tamaulipas, no contrató Deuda Pública durante los meses de </t>
    </r>
    <r>
      <rPr>
        <b/>
        <i/>
        <sz val="10"/>
        <color theme="1"/>
        <rFont val="Monserrat"/>
      </rPr>
      <t>Enero a Diciembre del 2022.</t>
    </r>
  </si>
  <si>
    <t>Del 1 de ENERO al 30 de DICIEMBRE de 2022</t>
  </si>
  <si>
    <t>Al 31 DE DICIEMBRE-2022</t>
  </si>
  <si>
    <r>
      <t xml:space="preserve">Los Estados Financieros al </t>
    </r>
    <r>
      <rPr>
        <b/>
        <sz val="10"/>
        <rFont val="Monserrat"/>
      </rPr>
      <t>31 de Diciembre del 2022</t>
    </r>
    <r>
      <rPr>
        <sz val="10"/>
        <rFont val="Monserrat"/>
      </rPr>
      <t xml:space="preserve"> fueron preparados de acuerdo a los Postulados Básicos de Contabilidad Gubernamental y demás Normatividad emitida por el Consejo Nacional de Armonización Contable vigente a la fecha.</t>
    </r>
  </si>
  <si>
    <t>Del 1 de Enero Al 31 de Diciembre de 2022</t>
  </si>
  <si>
    <t>Correspondiente del 01 de Enero Al 31 de Diciembre del 2022</t>
  </si>
  <si>
    <t>Correspondiente del 01 de Enero Al 31 De Diciembre del 2022</t>
  </si>
  <si>
    <t>Del 1 de Enero Al 31 de Diciembre del 2022</t>
  </si>
  <si>
    <t xml:space="preserve"> AL 31 de  Diciembre del 2022</t>
  </si>
  <si>
    <t>01/12/2022</t>
  </si>
  <si>
    <t>C02908</t>
  </si>
  <si>
    <t>26/12/2022</t>
  </si>
  <si>
    <t>P06845</t>
  </si>
  <si>
    <t>A10</t>
  </si>
  <si>
    <t>INGENIERIA Y PLASTICOS ECOLOGICOS, S.A. DE C.V.</t>
  </si>
  <si>
    <t>DESASOLVE DE OBRA DE TOMA</t>
  </si>
  <si>
    <t>2113-000659</t>
  </si>
  <si>
    <t>P06018</t>
  </si>
  <si>
    <t>F- B2513</t>
  </si>
  <si>
    <t>P06045</t>
  </si>
  <si>
    <t>B-2514</t>
  </si>
  <si>
    <t>P06524</t>
  </si>
  <si>
    <t>F- B2512</t>
  </si>
  <si>
    <t>P06963</t>
  </si>
  <si>
    <t xml:space="preserve">F- B2501 </t>
  </si>
  <si>
    <t>2112-2-000686</t>
  </si>
  <si>
    <t>P06865</t>
  </si>
  <si>
    <t xml:space="preserve">F- 36 </t>
  </si>
  <si>
    <t>TRANSFORMADOR TRIFASICO TIPO POSTE</t>
  </si>
  <si>
    <t>2112-2-000725</t>
  </si>
  <si>
    <t>P06967</t>
  </si>
  <si>
    <t>F- C05</t>
  </si>
  <si>
    <t>CAME SOLUCIONES HIDRAULICAS SA DE CV</t>
  </si>
  <si>
    <t>P06965</t>
  </si>
  <si>
    <t xml:space="preserve">F- C6 </t>
  </si>
  <si>
    <t>P06969</t>
  </si>
  <si>
    <t xml:space="preserve">F- C4 </t>
  </si>
  <si>
    <t>P06370</t>
  </si>
  <si>
    <t>A 1190</t>
  </si>
  <si>
    <t>P05730</t>
  </si>
  <si>
    <t>F- 392</t>
  </si>
  <si>
    <t>P05888</t>
  </si>
  <si>
    <t>F- B 9891</t>
  </si>
  <si>
    <t>P05889</t>
  </si>
  <si>
    <t>F- B9892</t>
  </si>
  <si>
    <t>P05890</t>
  </si>
  <si>
    <t>F- B 9893</t>
  </si>
  <si>
    <t>P05891</t>
  </si>
  <si>
    <t>F- B9894</t>
  </si>
  <si>
    <t>P06033</t>
  </si>
  <si>
    <t>F- B9896</t>
  </si>
  <si>
    <t>P06220</t>
  </si>
  <si>
    <t>B 9917</t>
  </si>
  <si>
    <t>P06222</t>
  </si>
  <si>
    <t>B 9918</t>
  </si>
  <si>
    <t>P06867</t>
  </si>
  <si>
    <t>A00084763</t>
  </si>
  <si>
    <t>P06909</t>
  </si>
  <si>
    <t xml:space="preserve">F- A656 </t>
  </si>
  <si>
    <t>P06913</t>
  </si>
  <si>
    <t>F- A655</t>
  </si>
  <si>
    <t>P06924</t>
  </si>
  <si>
    <t>F- A657</t>
  </si>
  <si>
    <t>2112-1-000034</t>
  </si>
  <si>
    <t>P06346</t>
  </si>
  <si>
    <t>A 560</t>
  </si>
  <si>
    <t>MARTINEZ RODRIGUEZ DELIA</t>
  </si>
  <si>
    <t>REHABILTACION DE BOMBA</t>
  </si>
  <si>
    <t>P05277</t>
  </si>
  <si>
    <t>F- 20426</t>
  </si>
  <si>
    <t>SERVICIO DE FACTURACION ELECTRONICA OCT 2022</t>
  </si>
  <si>
    <t>P06013</t>
  </si>
  <si>
    <t>F- 20593</t>
  </si>
  <si>
    <t>SERVICIO DE FACTURACION ELECTRONICA SEPT 2022</t>
  </si>
  <si>
    <t>F- 20814</t>
  </si>
  <si>
    <t>SERVICIO DE FACTURACION ELECTRONICA NOV 2022</t>
  </si>
  <si>
    <t>P06008</t>
  </si>
  <si>
    <t>F- FGMAT48798</t>
  </si>
  <si>
    <t>P06010</t>
  </si>
  <si>
    <t>F- FGMAT48609</t>
  </si>
  <si>
    <t>P06143</t>
  </si>
  <si>
    <t>F- FGMAT 44977</t>
  </si>
  <si>
    <t>P06051</t>
  </si>
  <si>
    <t>F- FGMAT49689</t>
  </si>
  <si>
    <t>P06038</t>
  </si>
  <si>
    <t>F- FGMAT43615</t>
  </si>
  <si>
    <t>P06508</t>
  </si>
  <si>
    <t>F- FGMAT52654</t>
  </si>
  <si>
    <t>P06517</t>
  </si>
  <si>
    <t>F- FFVIC8317</t>
  </si>
  <si>
    <t>P06518</t>
  </si>
  <si>
    <t>F- FGMAT49859</t>
  </si>
  <si>
    <t>P06532</t>
  </si>
  <si>
    <t>F- FFVIC8755</t>
  </si>
  <si>
    <t>P06569</t>
  </si>
  <si>
    <t>F- FGMAT52646</t>
  </si>
  <si>
    <t>P06354</t>
  </si>
  <si>
    <t>FFVIC 54655</t>
  </si>
  <si>
    <t>P06356</t>
  </si>
  <si>
    <t>FFVIC 9030</t>
  </si>
  <si>
    <t>P06408</t>
  </si>
  <si>
    <t>FGMAT 54694</t>
  </si>
  <si>
    <t>P06521</t>
  </si>
  <si>
    <t>F- FGMAT 54651</t>
  </si>
  <si>
    <t>P06457</t>
  </si>
  <si>
    <t>F- FGMAT54657</t>
  </si>
  <si>
    <t>P06520</t>
  </si>
  <si>
    <t>FGMAT52185</t>
  </si>
  <si>
    <t>P06529</t>
  </si>
  <si>
    <t>FGMAT53712</t>
  </si>
  <si>
    <t>P06516</t>
  </si>
  <si>
    <t>F- FGMAT55705</t>
  </si>
  <si>
    <t>P06519</t>
  </si>
  <si>
    <t>F- FGMAT54648</t>
  </si>
  <si>
    <t>P06940</t>
  </si>
  <si>
    <t>F- FGMAT56324</t>
  </si>
  <si>
    <t>P06942</t>
  </si>
  <si>
    <t xml:space="preserve">F- FGMAT56327 </t>
  </si>
  <si>
    <t>P06959</t>
  </si>
  <si>
    <t xml:space="preserve">F- FGMAT55761 </t>
  </si>
  <si>
    <t>P06392</t>
  </si>
  <si>
    <t>VCB 3085</t>
  </si>
  <si>
    <t>RENTA DE COFRE DE SEGURIDAD</t>
  </si>
  <si>
    <t>P06393</t>
  </si>
  <si>
    <t>VCB 3520</t>
  </si>
  <si>
    <t>P06394</t>
  </si>
  <si>
    <t>VCB 3181</t>
  </si>
  <si>
    <t>P06397</t>
  </si>
  <si>
    <t>VCB 3661</t>
  </si>
  <si>
    <t>P06385</t>
  </si>
  <si>
    <t>VCB 3764</t>
  </si>
  <si>
    <t>P06386</t>
  </si>
  <si>
    <t>VCB 3765</t>
  </si>
  <si>
    <t>P06387</t>
  </si>
  <si>
    <t>VCB 3767</t>
  </si>
  <si>
    <t>P06389</t>
  </si>
  <si>
    <t>VCB 3762</t>
  </si>
  <si>
    <t>P06390</t>
  </si>
  <si>
    <t>VCB 3763</t>
  </si>
  <si>
    <t>P06391</t>
  </si>
  <si>
    <t>VCB 3766</t>
  </si>
  <si>
    <t>P06854</t>
  </si>
  <si>
    <t>F- VCB3506</t>
  </si>
  <si>
    <t>P06855</t>
  </si>
  <si>
    <t>F- VCB3507</t>
  </si>
  <si>
    <t>P06856</t>
  </si>
  <si>
    <t>F- VCB3508</t>
  </si>
  <si>
    <t>F- VCB3747</t>
  </si>
  <si>
    <t>P06860</t>
  </si>
  <si>
    <t>F- VCB3748</t>
  </si>
  <si>
    <t>P06861</t>
  </si>
  <si>
    <t>F- VCB3749</t>
  </si>
  <si>
    <t>P05357</t>
  </si>
  <si>
    <t>F- VCB36713</t>
  </si>
  <si>
    <t>P05360</t>
  </si>
  <si>
    <t>F- VCB36711</t>
  </si>
  <si>
    <t>P05361</t>
  </si>
  <si>
    <t>F- VCB36712</t>
  </si>
  <si>
    <t>P05529</t>
  </si>
  <si>
    <t>F- VCB36716</t>
  </si>
  <si>
    <t>P06025</t>
  </si>
  <si>
    <t>F- VCB36717</t>
  </si>
  <si>
    <t>P06030</t>
  </si>
  <si>
    <t>F- VCB38968</t>
  </si>
  <si>
    <t>P06031</t>
  </si>
  <si>
    <t>F- VCB38967</t>
  </si>
  <si>
    <t>P06032</t>
  </si>
  <si>
    <t>F- VCB38969</t>
  </si>
  <si>
    <t>P06103</t>
  </si>
  <si>
    <t>F- VCB34865/35090/35344..</t>
  </si>
  <si>
    <t>P06104</t>
  </si>
  <si>
    <t>F- VCB034866/35091/35343</t>
  </si>
  <si>
    <t>P06105</t>
  </si>
  <si>
    <t>F- VCB034684/35249/35342</t>
  </si>
  <si>
    <t>P06949</t>
  </si>
  <si>
    <t>F- VCB31586</t>
  </si>
  <si>
    <t>P06378</t>
  </si>
  <si>
    <t>VCB 42873</t>
  </si>
  <si>
    <t>P06379</t>
  </si>
  <si>
    <t>VCB 42874</t>
  </si>
  <si>
    <t>P06381</t>
  </si>
  <si>
    <t>VCB 42872</t>
  </si>
  <si>
    <t>P06382</t>
  </si>
  <si>
    <t>P06383</t>
  </si>
  <si>
    <t>P06384</t>
  </si>
  <si>
    <t>P06544</t>
  </si>
  <si>
    <t>F- VCB 16737-16837-16978</t>
  </si>
  <si>
    <t>P06545</t>
  </si>
  <si>
    <t>F- VCB 20324-20420-20625</t>
  </si>
  <si>
    <t>P06547</t>
  </si>
  <si>
    <t>F- VCB16741-16839-16975</t>
  </si>
  <si>
    <t>P06548</t>
  </si>
  <si>
    <t>F- VCB27574/27710/37847</t>
  </si>
  <si>
    <t>P06549</t>
  </si>
  <si>
    <t>F- VCB27569/27709/27848</t>
  </si>
  <si>
    <t>P06550</t>
  </si>
  <si>
    <t>F- VCB16739/16838/16979</t>
  </si>
  <si>
    <t>P06551</t>
  </si>
  <si>
    <t>F-VCB20327/20505/20645</t>
  </si>
  <si>
    <t>P06553</t>
  </si>
  <si>
    <t>F- VCB20325/20422/20627</t>
  </si>
  <si>
    <t>F- VCB23999/24341/24445</t>
  </si>
  <si>
    <t>P06556</t>
  </si>
  <si>
    <t>F- VCB23996/24340/244446</t>
  </si>
  <si>
    <t>P06557</t>
  </si>
  <si>
    <t>F- VCB23997/24339/24463</t>
  </si>
  <si>
    <t>P06558</t>
  </si>
  <si>
    <t>F-VCB27537/27711/27849</t>
  </si>
  <si>
    <t>P06947</t>
  </si>
  <si>
    <t>F- VCB31588</t>
  </si>
  <si>
    <t>P06948</t>
  </si>
  <si>
    <t>F- VCB31587</t>
  </si>
  <si>
    <t>2112-1-000067</t>
  </si>
  <si>
    <t>P05102</t>
  </si>
  <si>
    <t>F- C429</t>
  </si>
  <si>
    <t>AGUIRRE SOSA CARLOS</t>
  </si>
  <si>
    <t>P06043</t>
  </si>
  <si>
    <t>F- C431</t>
  </si>
  <si>
    <t>P06097</t>
  </si>
  <si>
    <t>F- C432</t>
  </si>
  <si>
    <t>P06334</t>
  </si>
  <si>
    <t>C 434</t>
  </si>
  <si>
    <t>P0300</t>
  </si>
  <si>
    <t>P00628</t>
  </si>
  <si>
    <t>P00976</t>
  </si>
  <si>
    <t>P01223</t>
  </si>
  <si>
    <t>P01912</t>
  </si>
  <si>
    <t>P02356</t>
  </si>
  <si>
    <t>SSBA 101701</t>
  </si>
  <si>
    <t>FACTURACION AGOSTO 2022</t>
  </si>
  <si>
    <t>P05307</t>
  </si>
  <si>
    <t>SSBA103523</t>
  </si>
  <si>
    <t>FACTURACION SEPTIEMBRE 2022</t>
  </si>
  <si>
    <t>SSBA103518</t>
  </si>
  <si>
    <t>P05633</t>
  </si>
  <si>
    <t>SSBA105949</t>
  </si>
  <si>
    <t>SSBA105939</t>
  </si>
  <si>
    <t>P06716</t>
  </si>
  <si>
    <t>SSBA107964</t>
  </si>
  <si>
    <t>FACTURACION NOVIEMBRE 2022</t>
  </si>
  <si>
    <t>SSBA107963</t>
  </si>
  <si>
    <t>P05922</t>
  </si>
  <si>
    <t>F- 33341</t>
  </si>
  <si>
    <t xml:space="preserve">F- KC17018366 </t>
  </si>
  <si>
    <t>P05192</t>
  </si>
  <si>
    <t xml:space="preserve">F- F317855 </t>
  </si>
  <si>
    <t>P05305</t>
  </si>
  <si>
    <t>F- F317450</t>
  </si>
  <si>
    <t>P06140</t>
  </si>
  <si>
    <t xml:space="preserve">F- 320580 </t>
  </si>
  <si>
    <t>P06957</t>
  </si>
  <si>
    <t xml:space="preserve">F- F324223 </t>
  </si>
  <si>
    <t>P06984</t>
  </si>
  <si>
    <t xml:space="preserve">F- 324179 </t>
  </si>
  <si>
    <t>P06227</t>
  </si>
  <si>
    <t>A 2922</t>
  </si>
  <si>
    <t>P05111</t>
  </si>
  <si>
    <t>F- A5955</t>
  </si>
  <si>
    <t>P05918</t>
  </si>
  <si>
    <t>F- A5981</t>
  </si>
  <si>
    <t>P06019</t>
  </si>
  <si>
    <t>F- A5974</t>
  </si>
  <si>
    <t>P06020</t>
  </si>
  <si>
    <t>F- A5968</t>
  </si>
  <si>
    <t>P06021</t>
  </si>
  <si>
    <t>F- A5977</t>
  </si>
  <si>
    <t>P06526</t>
  </si>
  <si>
    <t>F- A5982</t>
  </si>
  <si>
    <t>P06528</t>
  </si>
  <si>
    <t xml:space="preserve">F- A5969 </t>
  </si>
  <si>
    <t>P05144</t>
  </si>
  <si>
    <t>F- A245</t>
  </si>
  <si>
    <t>P05174</t>
  </si>
  <si>
    <t>F- A244</t>
  </si>
  <si>
    <t>P05175</t>
  </si>
  <si>
    <t>F- A242</t>
  </si>
  <si>
    <t>P05904</t>
  </si>
  <si>
    <t>F- A246</t>
  </si>
  <si>
    <t>P05906</t>
  </si>
  <si>
    <t>F- A247</t>
  </si>
  <si>
    <t>P06224</t>
  </si>
  <si>
    <t>A 248</t>
  </si>
  <si>
    <t>P06225</t>
  </si>
  <si>
    <t>A 249</t>
  </si>
  <si>
    <t>P06971</t>
  </si>
  <si>
    <t>F- 514289</t>
  </si>
  <si>
    <t>P06332</t>
  </si>
  <si>
    <t>B6160</t>
  </si>
  <si>
    <t>P05055</t>
  </si>
  <si>
    <t>F- 79</t>
  </si>
  <si>
    <t>P05133</t>
  </si>
  <si>
    <t>F- 80</t>
  </si>
  <si>
    <t>P05860</t>
  </si>
  <si>
    <t>F- 81</t>
  </si>
  <si>
    <t>P06187</t>
  </si>
  <si>
    <t>F- 85</t>
  </si>
  <si>
    <t>P06188</t>
  </si>
  <si>
    <t>F- 84</t>
  </si>
  <si>
    <t>P06189</t>
  </si>
  <si>
    <t>F- 83</t>
  </si>
  <si>
    <t>P05107</t>
  </si>
  <si>
    <t>F- 56</t>
  </si>
  <si>
    <t>P06217</t>
  </si>
  <si>
    <t>P05548</t>
  </si>
  <si>
    <t xml:space="preserve">F- 2301 </t>
  </si>
  <si>
    <t>P06406</t>
  </si>
  <si>
    <t>P06975</t>
  </si>
  <si>
    <t>F- 2311</t>
  </si>
  <si>
    <t>P06977</t>
  </si>
  <si>
    <t>F- 2314</t>
  </si>
  <si>
    <t>P06979</t>
  </si>
  <si>
    <t>F- 2312</t>
  </si>
  <si>
    <t>P06981</t>
  </si>
  <si>
    <t>F- 2315</t>
  </si>
  <si>
    <t>P06982</t>
  </si>
  <si>
    <t>F- 2316</t>
  </si>
  <si>
    <t>P06774</t>
  </si>
  <si>
    <t>BB 46083</t>
  </si>
  <si>
    <t>P06776</t>
  </si>
  <si>
    <t>BB 46084</t>
  </si>
  <si>
    <t>P06778</t>
  </si>
  <si>
    <t>BB 46085</t>
  </si>
  <si>
    <t>P06780</t>
  </si>
  <si>
    <t>BB 46101</t>
  </si>
  <si>
    <t>P06782</t>
  </si>
  <si>
    <t>BB 46102</t>
  </si>
  <si>
    <t>P06784</t>
  </si>
  <si>
    <t>BB 46105</t>
  </si>
  <si>
    <t>P06797</t>
  </si>
  <si>
    <t>BB 46106</t>
  </si>
  <si>
    <t>P06799</t>
  </si>
  <si>
    <t>BB 46126</t>
  </si>
  <si>
    <t>P06801</t>
  </si>
  <si>
    <t>BB 46127</t>
  </si>
  <si>
    <t>P06803</t>
  </si>
  <si>
    <t>BB 46135</t>
  </si>
  <si>
    <t>P06805</t>
  </si>
  <si>
    <t>BB 46136</t>
  </si>
  <si>
    <t>P06807</t>
  </si>
  <si>
    <t>BB 46155</t>
  </si>
  <si>
    <t>P06809</t>
  </si>
  <si>
    <t>BB 46156</t>
  </si>
  <si>
    <t>P06811</t>
  </si>
  <si>
    <t>BB 46171</t>
  </si>
  <si>
    <t>P06813</t>
  </si>
  <si>
    <t>BB 46172</t>
  </si>
  <si>
    <t>BB 46173</t>
  </si>
  <si>
    <t>P06817</t>
  </si>
  <si>
    <t>BB 46174</t>
  </si>
  <si>
    <t>P06819</t>
  </si>
  <si>
    <t>BB 46183</t>
  </si>
  <si>
    <t>P06821</t>
  </si>
  <si>
    <t>BB 46184</t>
  </si>
  <si>
    <t>P06823</t>
  </si>
  <si>
    <t>BB 46210</t>
  </si>
  <si>
    <t>P06825</t>
  </si>
  <si>
    <t>BB 46211</t>
  </si>
  <si>
    <t>P06827</t>
  </si>
  <si>
    <t>BB 46229</t>
  </si>
  <si>
    <t>P06839</t>
  </si>
  <si>
    <t>BB 46230</t>
  </si>
  <si>
    <t>BB 46246</t>
  </si>
  <si>
    <t>BB 46247</t>
  </si>
  <si>
    <t>BB 46251</t>
  </si>
  <si>
    <t>P06901</t>
  </si>
  <si>
    <t>BB 46252</t>
  </si>
  <si>
    <t>P06903</t>
  </si>
  <si>
    <t>BB 46254</t>
  </si>
  <si>
    <t>P06905</t>
  </si>
  <si>
    <t>BB 46255</t>
  </si>
  <si>
    <t>2112-1-000289</t>
  </si>
  <si>
    <t>P06325</t>
  </si>
  <si>
    <t>B4997C</t>
  </si>
  <si>
    <t xml:space="preserve"> ZUÑIGA TUDON MIGUEL ANGEL</t>
  </si>
  <si>
    <t>SERVICIO DE RECARGA DE EXTINGUIDORES</t>
  </si>
  <si>
    <t>P05883</t>
  </si>
  <si>
    <t>F- 553</t>
  </si>
  <si>
    <t xml:space="preserve">RENTA DIARIA DE RETROEXCAVADORA </t>
  </si>
  <si>
    <t>P05915</t>
  </si>
  <si>
    <t>F- 574</t>
  </si>
  <si>
    <t>P06373</t>
  </si>
  <si>
    <t>P06372</t>
  </si>
  <si>
    <t>P05862</t>
  </si>
  <si>
    <t>F- 301</t>
  </si>
  <si>
    <t>2112-1-000390</t>
  </si>
  <si>
    <t>P06086</t>
  </si>
  <si>
    <t>9DF3F</t>
  </si>
  <si>
    <t>NAVA CRUZ DANIELA ITZEL</t>
  </si>
  <si>
    <t>P06336</t>
  </si>
  <si>
    <t>7C5A9</t>
  </si>
  <si>
    <t>P06339</t>
  </si>
  <si>
    <t>E2341</t>
  </si>
  <si>
    <t>P06324</t>
  </si>
  <si>
    <t>08C24</t>
  </si>
  <si>
    <t>P06337</t>
  </si>
  <si>
    <t>EF3D7</t>
  </si>
  <si>
    <t>2112-1-000398</t>
  </si>
  <si>
    <t>P06040</t>
  </si>
  <si>
    <t xml:space="preserve">F- MAT142924 </t>
  </si>
  <si>
    <t>MULTIMATERIALES Y SERVICIOS SA DE CV</t>
  </si>
  <si>
    <t>P06093</t>
  </si>
  <si>
    <t>F- MAT148318</t>
  </si>
  <si>
    <t>P06701</t>
  </si>
  <si>
    <t>F- MAT150893</t>
  </si>
  <si>
    <t>P06877</t>
  </si>
  <si>
    <t xml:space="preserve">F- MAT148317 </t>
  </si>
  <si>
    <t>P06944</t>
  </si>
  <si>
    <t xml:space="preserve">F- MAT148358 </t>
  </si>
  <si>
    <t>P06955</t>
  </si>
  <si>
    <t>F- MAT150896</t>
  </si>
  <si>
    <t>P05126</t>
  </si>
  <si>
    <t>F- 221</t>
  </si>
  <si>
    <t>P05893</t>
  </si>
  <si>
    <t>F- 225</t>
  </si>
  <si>
    <t>P05917</t>
  </si>
  <si>
    <t>F- 227</t>
  </si>
  <si>
    <t>P05919</t>
  </si>
  <si>
    <t>F- 226</t>
  </si>
  <si>
    <t>P06207</t>
  </si>
  <si>
    <t>P06208</t>
  </si>
  <si>
    <t>P06209</t>
  </si>
  <si>
    <t>P06210</t>
  </si>
  <si>
    <t>P06211</t>
  </si>
  <si>
    <t>P06212</t>
  </si>
  <si>
    <t>P06233</t>
  </si>
  <si>
    <t>P06232</t>
  </si>
  <si>
    <t>P06234</t>
  </si>
  <si>
    <t>P05287</t>
  </si>
  <si>
    <t>F- AB50E</t>
  </si>
  <si>
    <t>P06348</t>
  </si>
  <si>
    <t>P06349</t>
  </si>
  <si>
    <t>P06350</t>
  </si>
  <si>
    <t xml:space="preserve">ARRENDAMIENTO DE PIPA </t>
  </si>
  <si>
    <t>P05137</t>
  </si>
  <si>
    <t>F- 57F2E</t>
  </si>
  <si>
    <t>P06326</t>
  </si>
  <si>
    <t>P06340</t>
  </si>
  <si>
    <t>EB5A1</t>
  </si>
  <si>
    <t>P05864</t>
  </si>
  <si>
    <t>F- 1022</t>
  </si>
  <si>
    <t>P06973</t>
  </si>
  <si>
    <t xml:space="preserve">F- A405 </t>
  </si>
  <si>
    <t>P06087</t>
  </si>
  <si>
    <t>A 207</t>
  </si>
  <si>
    <t>P06365</t>
  </si>
  <si>
    <t>A 223</t>
  </si>
  <si>
    <t>P06366</t>
  </si>
  <si>
    <t>A 222</t>
  </si>
  <si>
    <t>P06368</t>
  </si>
  <si>
    <t>A 221</t>
  </si>
  <si>
    <t>P05669</t>
  </si>
  <si>
    <t>F- 5538</t>
  </si>
  <si>
    <t>P05884</t>
  </si>
  <si>
    <t>F- 5619</t>
  </si>
  <si>
    <t>P06843</t>
  </si>
  <si>
    <t>F- 5673</t>
  </si>
  <si>
    <t>F- 5648</t>
  </si>
  <si>
    <t>P06849</t>
  </si>
  <si>
    <t>F- 5649</t>
  </si>
  <si>
    <t>P06071</t>
  </si>
  <si>
    <t>B 2317</t>
  </si>
  <si>
    <t>P06076</t>
  </si>
  <si>
    <t>B-2398</t>
  </si>
  <si>
    <t>P06402</t>
  </si>
  <si>
    <t>B-2605</t>
  </si>
  <si>
    <t>P06523</t>
  </si>
  <si>
    <t>F- B-2586</t>
  </si>
  <si>
    <t>2112-1-000635</t>
  </si>
  <si>
    <t>P06375</t>
  </si>
  <si>
    <t>A 996</t>
  </si>
  <si>
    <t>VICTORIA CONTADORES PUBLICOS ASOCIADOS, S.C</t>
  </si>
  <si>
    <t>SERVICIO DE ASESORIA</t>
  </si>
  <si>
    <t>P06376</t>
  </si>
  <si>
    <t>A 995</t>
  </si>
  <si>
    <t>P05865</t>
  </si>
  <si>
    <t>F- A44</t>
  </si>
  <si>
    <t>P05920</t>
  </si>
  <si>
    <t>F- A45</t>
  </si>
  <si>
    <t>P05921</t>
  </si>
  <si>
    <t>F- A46</t>
  </si>
  <si>
    <t>P06088</t>
  </si>
  <si>
    <t>A 47</t>
  </si>
  <si>
    <t>P06231</t>
  </si>
  <si>
    <t>B7BDF</t>
  </si>
  <si>
    <t>2112-1-000641</t>
  </si>
  <si>
    <t>P05903</t>
  </si>
  <si>
    <t>F- 34</t>
  </si>
  <si>
    <t>ZAPATA SEGURA SANTOS</t>
  </si>
  <si>
    <t>P06053</t>
  </si>
  <si>
    <t>A-4619</t>
  </si>
  <si>
    <t>P06961</t>
  </si>
  <si>
    <t xml:space="preserve">F- A4895 </t>
  </si>
  <si>
    <t>P06510</t>
  </si>
  <si>
    <t>F- 8A1A1</t>
  </si>
  <si>
    <t>P06338</t>
  </si>
  <si>
    <t>724BF</t>
  </si>
  <si>
    <t>P06328</t>
  </si>
  <si>
    <t>57DAE</t>
  </si>
  <si>
    <t xml:space="preserve">RENTA DE CAMION PIPA </t>
  </si>
  <si>
    <t>P06330</t>
  </si>
  <si>
    <t>F2D1B</t>
  </si>
  <si>
    <t>P06331</t>
  </si>
  <si>
    <t>AC75E</t>
  </si>
  <si>
    <t>2112-1-000664</t>
  </si>
  <si>
    <t>P06828</t>
  </si>
  <si>
    <t>F- AAC0E</t>
  </si>
  <si>
    <t>SOLUCIONES COMPUTACIONALES Y MARKETING S DE RL MI</t>
  </si>
  <si>
    <t>ACTUALIZACION DE LA PAGINA WEB DEL ORGANISMO</t>
  </si>
  <si>
    <t>2112-1-000668</t>
  </si>
  <si>
    <t>P06215</t>
  </si>
  <si>
    <t>C56E1</t>
  </si>
  <si>
    <t>SERVICIOS LEGALES</t>
  </si>
  <si>
    <t>2112-1-000669</t>
  </si>
  <si>
    <t>P05676</t>
  </si>
  <si>
    <t>F- A31</t>
  </si>
  <si>
    <t>ALTASIERRA SYSTEMS DE MEXICO, S.A. DE C.V.</t>
  </si>
  <si>
    <t>LICENCIAMIENTO DE PLATAFORMA DE SOFTWARE</t>
  </si>
  <si>
    <t>P06837</t>
  </si>
  <si>
    <t>COMPRA DE PASTILLAS TRICLORO</t>
  </si>
  <si>
    <t>2112-1-000699</t>
  </si>
  <si>
    <t>P06241</t>
  </si>
  <si>
    <t>H 000000007</t>
  </si>
  <si>
    <t xml:space="preserve">GONZALEZ VILLANUEVA MARIA SANTOS </t>
  </si>
  <si>
    <t>2112-1-000702</t>
  </si>
  <si>
    <t>P06345</t>
  </si>
  <si>
    <t xml:space="preserve">DESARROLLOS CAMYA SA DE CV </t>
  </si>
  <si>
    <t>P06347</t>
  </si>
  <si>
    <t>2112-1-000711</t>
  </si>
  <si>
    <t>P06951</t>
  </si>
  <si>
    <t xml:space="preserve">F- E211 </t>
  </si>
  <si>
    <t>LEAL SIERRA ALEJANDRO</t>
  </si>
  <si>
    <t>COMPRA DE HERRAMIENTA</t>
  </si>
  <si>
    <t>P06953</t>
  </si>
  <si>
    <t xml:space="preserve">F- E214 </t>
  </si>
  <si>
    <t>2112-1-000720</t>
  </si>
  <si>
    <t>P06080</t>
  </si>
  <si>
    <t>IM 1660</t>
  </si>
  <si>
    <t>MONTOYA LOZANO ISRAEL</t>
  </si>
  <si>
    <t>PINTURA DE COLOR</t>
  </si>
  <si>
    <t>09/12/2022</t>
  </si>
  <si>
    <t>11/11/2022</t>
  </si>
  <si>
    <t>18/11/2022</t>
  </si>
  <si>
    <t>30/12/2022</t>
  </si>
  <si>
    <t>07/12/2022</t>
  </si>
  <si>
    <t>19/10/2022</t>
  </si>
  <si>
    <t>16/11/2022</t>
  </si>
  <si>
    <t>14/12/2022</t>
  </si>
  <si>
    <t>22/11/2022</t>
  </si>
  <si>
    <t>08/12/2022</t>
  </si>
  <si>
    <t>26/10/2022</t>
  </si>
  <si>
    <t>27/10/2022</t>
  </si>
  <si>
    <t>28/10/2022</t>
  </si>
  <si>
    <t>01/11/2022</t>
  </si>
  <si>
    <t>23/11/2022</t>
  </si>
  <si>
    <t>24/11/2022</t>
  </si>
  <si>
    <t>30/11/2022</t>
  </si>
  <si>
    <t>16/12/2022</t>
  </si>
  <si>
    <t>17/10/2022</t>
  </si>
  <si>
    <t>28/11/2022</t>
  </si>
  <si>
    <t>06/10/2022</t>
  </si>
  <si>
    <t>21/10/2022</t>
  </si>
  <si>
    <t>06/12/2022</t>
  </si>
  <si>
    <t>24/10/2022</t>
  </si>
  <si>
    <t>25/11/2022</t>
  </si>
  <si>
    <t>12/12/2022</t>
  </si>
  <si>
    <t>13/10/2022</t>
  </si>
  <si>
    <t>18/10/2022</t>
  </si>
  <si>
    <t>07/10/2022</t>
  </si>
  <si>
    <t>15/11/2022</t>
  </si>
  <si>
    <t>03/10/2022</t>
  </si>
  <si>
    <t>59</t>
  </si>
  <si>
    <t>03/11/2022</t>
  </si>
  <si>
    <t>2307</t>
  </si>
  <si>
    <t>19/12/2022</t>
  </si>
  <si>
    <t>20/12/2022</t>
  </si>
  <si>
    <t>21/12/2022</t>
  </si>
  <si>
    <t>22/12/2022</t>
  </si>
  <si>
    <t>23/12/2022</t>
  </si>
  <si>
    <t>24/12/2022</t>
  </si>
  <si>
    <t>27/12/2022</t>
  </si>
  <si>
    <t>28/12/2022</t>
  </si>
  <si>
    <t>29/12/2022</t>
  </si>
  <si>
    <t>31/12/2022</t>
  </si>
  <si>
    <t>17/11/2022</t>
  </si>
  <si>
    <t>594</t>
  </si>
  <si>
    <t>595</t>
  </si>
  <si>
    <t>544</t>
  </si>
  <si>
    <t>545</t>
  </si>
  <si>
    <t>546</t>
  </si>
  <si>
    <t>557</t>
  </si>
  <si>
    <t>558</t>
  </si>
  <si>
    <t>571</t>
  </si>
  <si>
    <t>569</t>
  </si>
  <si>
    <t>572</t>
  </si>
  <si>
    <t>301</t>
  </si>
  <si>
    <t>302</t>
  </si>
  <si>
    <t>307</t>
  </si>
  <si>
    <t>61463</t>
  </si>
  <si>
    <t>05/12/2022</t>
  </si>
  <si>
    <t>29/11/2022</t>
  </si>
  <si>
    <t>02/12/2022</t>
  </si>
  <si>
    <t>4</t>
  </si>
  <si>
    <t>5</t>
  </si>
  <si>
    <t xml:space="preserve">I217 - Obra Pública : COMAPA-RP-SR-001-2022-I </t>
  </si>
  <si>
    <t>P05511</t>
  </si>
  <si>
    <t>2229-000001</t>
  </si>
  <si>
    <t>2229-000002</t>
  </si>
  <si>
    <t>D01090</t>
  </si>
  <si>
    <t>D01218</t>
  </si>
  <si>
    <t>INFONAVIT</t>
  </si>
  <si>
    <t xml:space="preserve"> RECLASIFICACION POR CONVENIO LARGO PLAZO</t>
  </si>
  <si>
    <t>GARCIA ZUÑIGA ROSA ESTELA</t>
  </si>
  <si>
    <t>LUGO MARQUEZ MIRTHA ALICIA</t>
  </si>
  <si>
    <t>RAMOS VAZQUEZ NESTOR</t>
  </si>
  <si>
    <t>RUBIO QUEZADA RAMON</t>
  </si>
  <si>
    <t>MIRELES GUTIERREZ MA LUISA</t>
  </si>
  <si>
    <t>RUIZ CASTILLO RIGOBERTO</t>
  </si>
  <si>
    <t>MONTOYA LOPEZ ROGELIO</t>
  </si>
  <si>
    <t>MORENO MANDUJANO GILBERTO</t>
  </si>
  <si>
    <t>DE LEON SANCHEZ ISRAEL</t>
  </si>
  <si>
    <t>ZAPATA RUIZ ERNESTO</t>
  </si>
  <si>
    <t>RANGEL GARCIA MARTIN EFRIN</t>
  </si>
  <si>
    <t>MANZANO HERNANDEZ VICENTE</t>
  </si>
  <si>
    <t>JIMENEZ SALDIVAR LUIS ANGEL</t>
  </si>
  <si>
    <t>QUEZADA CARRANZA JUAN CARLOS</t>
  </si>
  <si>
    <t>NARANJO OBREGON MARTHA ELENA</t>
  </si>
  <si>
    <t>SANTANA BARBOZA MARTE DE ALEJANDRO</t>
  </si>
  <si>
    <t>SANCHEZ VERA MARTHA ALICIA</t>
  </si>
  <si>
    <t>MONTELONGO PORRAS JOEL</t>
  </si>
  <si>
    <t>ZUÑIGA MANRIQUEZ JULIO CESAR</t>
  </si>
  <si>
    <t>DIAZ PLAZA JOSE RAMON</t>
  </si>
  <si>
    <t>ZAPATA RUIZ GERARDO</t>
  </si>
  <si>
    <t>SALAZAR GARCIA MARCO ANTONIO</t>
  </si>
  <si>
    <t>HERNANDEZ RODRIGUEZ LUIS ELIGIO</t>
  </si>
  <si>
    <t>ALVARADO MOTA JUAN CARLOS</t>
  </si>
  <si>
    <t>LERMA AVALOS MARCOS ERNESTO</t>
  </si>
  <si>
    <t>VELEZ REYES JOSE ROBERTO</t>
  </si>
  <si>
    <t>MORENO GUEVARA JESUS GILBERTO</t>
  </si>
  <si>
    <t>HERNANDEZ GUZMAN JOSE ROBERTO</t>
  </si>
  <si>
    <t>MATA SANCHEZ GILBERTO</t>
  </si>
  <si>
    <t>GUEVARA CRUZ MARTIN</t>
  </si>
  <si>
    <t>TORRES VEGA JAIME ALEJANDRO</t>
  </si>
  <si>
    <t>RODRIGUEZ PITONES JESUS OSWALDO</t>
  </si>
  <si>
    <t>SANCHEZ MALDANADO EDGAR LEOBARDO</t>
  </si>
  <si>
    <t>ECHARTEA MARTINEZ FERNANDO</t>
  </si>
  <si>
    <t>CAMACHO MAGAÑA IVAN</t>
  </si>
  <si>
    <t>Del 1 DE ENERO AL 31 DE DICIEMBRE DEL  2022</t>
  </si>
  <si>
    <t xml:space="preserve">BOMBA SUMERGIBLE </t>
  </si>
  <si>
    <t>MOTOR ELECTRICO SUMERGIBLE</t>
  </si>
  <si>
    <t>ARRANCADOR TENSIÓN PLENA</t>
  </si>
  <si>
    <t>NIVEL AUTOMATICO RESISTENTE AL AGUA</t>
  </si>
  <si>
    <t xml:space="preserve">COMPUTADORA </t>
  </si>
  <si>
    <t>5621000003-56</t>
  </si>
  <si>
    <t>C42584</t>
  </si>
  <si>
    <t>5151000001-162</t>
  </si>
  <si>
    <t>PAQ-1326</t>
  </si>
  <si>
    <t>JEFATURA DE RELACIONES LABORALES</t>
  </si>
  <si>
    <t>5151000001-163</t>
  </si>
  <si>
    <t>JEFATURA DE NOMINAS Y PRESTACIONES</t>
  </si>
  <si>
    <t>5621000002-71</t>
  </si>
  <si>
    <t>C 42778</t>
  </si>
  <si>
    <t>5621000003-57</t>
  </si>
  <si>
    <t>5661000005-15</t>
  </si>
  <si>
    <t>5631000007-34</t>
  </si>
  <si>
    <t>SERVICIOS Y SUMINISTROS S.A. DE C.V.</t>
  </si>
  <si>
    <t>COORDINACION DE PROYECTOS Y CONSTRUCCION</t>
  </si>
  <si>
    <t>5661000003-13</t>
  </si>
  <si>
    <t>TRANSFORMADOR</t>
  </si>
  <si>
    <t>5151000001-164</t>
  </si>
  <si>
    <t>B 2573</t>
  </si>
  <si>
    <t>JEFATURA DE POTABILIZACION</t>
  </si>
  <si>
    <t>5151000001-165</t>
  </si>
  <si>
    <t>B 2513</t>
  </si>
  <si>
    <t>GERENCIA TECNICA</t>
  </si>
  <si>
    <t>5151000001-166</t>
  </si>
  <si>
    <t>B 2514</t>
  </si>
  <si>
    <t>5151000001-167</t>
  </si>
  <si>
    <t>B 2512</t>
  </si>
  <si>
    <t>JEFATURA DE TRANSPORTE</t>
  </si>
  <si>
    <t>5151000001-168</t>
  </si>
  <si>
    <t>JEFATURA SUCURSAL SUR</t>
  </si>
  <si>
    <t>5661000003-14</t>
  </si>
  <si>
    <t>B 6089</t>
  </si>
  <si>
    <t>5151000006-18</t>
  </si>
  <si>
    <t>B 2501</t>
  </si>
  <si>
    <t>COORDINACION DE SISTEMAS</t>
  </si>
  <si>
    <t>5151000006-19</t>
  </si>
  <si>
    <t xml:space="preserve">LAPTOPS </t>
  </si>
  <si>
    <t>5621000002-7</t>
  </si>
  <si>
    <t>F 6</t>
  </si>
  <si>
    <t>CAME SOLUCIONES HIDRAULICAS S.A. DE C.V.</t>
  </si>
  <si>
    <t>562100003-58</t>
  </si>
  <si>
    <t>5661000005-16</t>
  </si>
  <si>
    <t>5621000002-73</t>
  </si>
  <si>
    <t>F 5</t>
  </si>
  <si>
    <t>5621000003-59</t>
  </si>
  <si>
    <t>5661000005-17</t>
  </si>
  <si>
    <t>5621000002-74</t>
  </si>
  <si>
    <t>F 4</t>
  </si>
  <si>
    <t>5621000003-60</t>
  </si>
  <si>
    <t>5661000005-18</t>
  </si>
  <si>
    <t>5621000002-75</t>
  </si>
  <si>
    <t>5661000005-20</t>
  </si>
  <si>
    <t>ARRANCADOR</t>
  </si>
  <si>
    <t>JEFATURA DE OPERACION Y MANTENIMIENTO A CARCAMOS</t>
  </si>
  <si>
    <t>5661000005-19</t>
  </si>
  <si>
    <t>5661000012-1</t>
  </si>
  <si>
    <t>INTERRUPTOR</t>
  </si>
  <si>
    <t>JEFATURA DE TRATAMIENTO DE AGUAS RESIDUALES</t>
  </si>
  <si>
    <t>5661000012-2</t>
  </si>
  <si>
    <t xml:space="preserve">DEL 1 DE ENERO AL 31 DE DICIEMBRE DEL  2022 </t>
  </si>
  <si>
    <t>C03326</t>
  </si>
  <si>
    <t>NOMINA SINDICATO BASE CAT 26. GP Folio: 598</t>
  </si>
  <si>
    <t>C03332</t>
  </si>
  <si>
    <t>NOMINA CONFIANZA BASE CAT 26. GP Folio: 600</t>
  </si>
  <si>
    <t>C03329</t>
  </si>
  <si>
    <t>COMISION MUNICIPAL DE AGUA POTABLE</t>
  </si>
  <si>
    <t>NOMINA SINDICATO EVENTUAL CAT 26. GP Folio: 599</t>
  </si>
  <si>
    <t>LIQ. ROBERTO CARLOS GOMEZ ESPINOSA</t>
  </si>
  <si>
    <t xml:space="preserve">COMAPA </t>
  </si>
  <si>
    <t>AGUINALDOS PERSONAL EVENTUAL</t>
  </si>
  <si>
    <t>P04826</t>
  </si>
  <si>
    <t>AJUSTE EN POLIZA DE IMSS SEPTIEMBRE 2022. GD Folio: 408</t>
  </si>
  <si>
    <t>P05369</t>
  </si>
  <si>
    <t>AJUSTE POR DEV DE SUELDO A TRABAJADOR  C. ERICKA YASMIN MARQUEZ ANAYA (sept). GD Folio: 446</t>
  </si>
  <si>
    <t>REGISTRO DE POLIZA IMSS MES DE OCTUBRE 2022. GD Folio: 447</t>
  </si>
  <si>
    <t>P05376</t>
  </si>
  <si>
    <t>AJUSTE DE POLIZA IMSS OCTUBRE 2022. GD Folio: 450</t>
  </si>
  <si>
    <t>P06068</t>
  </si>
  <si>
    <t>REGISTRO DE POLIZA DE IMSS MES DE NOVIEMBRE 2022. GD Folio: 493</t>
  </si>
  <si>
    <t>P06506</t>
  </si>
  <si>
    <t>AJUSTE A POLIZA DE IMSS CORRESPONDIENTE AL MES DE NOVIEMBRE 2022.. GD Folio: 513</t>
  </si>
  <si>
    <t>C03280</t>
  </si>
  <si>
    <t>PAGO DE CUOTAS OBRERO PATRONALES POR CONVENIO CORRESPONDIENTE A LOS PERIODOS DE OCTUBRE DE 2021 A OC. GP Folio: 583</t>
  </si>
  <si>
    <t>P06893</t>
  </si>
  <si>
    <t>REGISTRO DE POLIZA CORRESPONDIENTEAL MES DE DICIEMBRE 2022. GD Folio: 541</t>
  </si>
  <si>
    <t>D01066</t>
  </si>
  <si>
    <t>RECLASIFICACION DE REGISTRO EN RECARGOS A APORTACIONES Y AMORTIZACIONES PAGO INICIAL</t>
  </si>
  <si>
    <t>RECLASIFICACION DE SALDOS A LARGO PLAZO DERIVADO DE CONVENIO INFONAVIT 1335372022088</t>
  </si>
  <si>
    <t>C02576</t>
  </si>
  <si>
    <t>PAGO DE INFONAVIT (PRIMER ABONO PARCIAL POR CONVENIO)  CORRESPONDIENTE AL SEGUNDO, TERCERO Y CUARTO. GP Folio: 466</t>
  </si>
  <si>
    <t>C02904</t>
  </si>
  <si>
    <t>PAGO PARCIAL 2/23  POR CONVENIO POR CONCEPTO DE APORTACION  CORRESPONDIENTE AL SEGUNDO, TERCERO Y CU. GP Folio: 538</t>
  </si>
  <si>
    <t>D01195</t>
  </si>
  <si>
    <t>RECLASIFICACION DE PAGO 1/3 DE CONVENIO INFONAVIT (C02576)</t>
  </si>
  <si>
    <t>P06895</t>
  </si>
  <si>
    <t>REGISTRO DE POLIZA DE INFONAVIT DICIEMBRE 2022. GD Folio: 543</t>
  </si>
  <si>
    <t>P05373</t>
  </si>
  <si>
    <t>REGISTRO DE POLIZA DE RCV OCTUBRE ( 5 bim 2022). GD Folio: 449</t>
  </si>
  <si>
    <t>P05378</t>
  </si>
  <si>
    <t>AJUSTE POLIZA RCV OCTUBRE 5 BIM 2022. GD Folio: 451</t>
  </si>
  <si>
    <t>P06894</t>
  </si>
  <si>
    <t>REGISTRO DE POLIZA CORRESPONDIENTE AL RCV DICIEMBRE 2022. GD Folio: 542</t>
  </si>
  <si>
    <t>2111-5-0653</t>
  </si>
  <si>
    <t>D01296</t>
  </si>
  <si>
    <t>LIQ. POR PENSION J. AMPARO LARA ALONSO</t>
  </si>
  <si>
    <t>2111-5-0844</t>
  </si>
  <si>
    <t>LIQ. POR PENSION JAIME VAZQUEZ FLORES</t>
  </si>
  <si>
    <t>2111-5-0851</t>
  </si>
  <si>
    <t>LIQ. POR PENSION ARTURO MALDONADO ALEMAN</t>
  </si>
  <si>
    <t>2111-5-1396</t>
  </si>
  <si>
    <t>LIQ. POR PENSION JOSE CONSUELO GARCIA ZUÑIGA</t>
  </si>
  <si>
    <t>P06633</t>
  </si>
  <si>
    <t>FONDO DE AHORRO CAT 25. GD Folio: 528</t>
  </si>
  <si>
    <t>P06695</t>
  </si>
  <si>
    <t>FONDO DE AHORRO CAT 26. GD Folio: 538</t>
  </si>
  <si>
    <t>2111-5-1651</t>
  </si>
  <si>
    <t>31/12/202</t>
  </si>
  <si>
    <t>LIQ. POR PENSION GUMERCINDO MARQUEZ CORDOBA</t>
  </si>
  <si>
    <t>2111-5-2113</t>
  </si>
  <si>
    <t>LIQ. POR PENSION JESUS DEL ANGEL MEDINA RUIZ</t>
  </si>
  <si>
    <t>2111-5-2261</t>
  </si>
  <si>
    <t>LIQ. POR PENSION HORACIO GUZMAN MONTALVO</t>
  </si>
  <si>
    <t>2111-5-2279</t>
  </si>
  <si>
    <t>LIQ. POR PENSION EVERADO RODRIGUEZ TREVIÑO</t>
  </si>
  <si>
    <t>2111-5-3111</t>
  </si>
  <si>
    <t>LIQ. POR PENSION ANTONIO VARGAS GALLEGOS</t>
  </si>
  <si>
    <t>2111-5-5645</t>
  </si>
  <si>
    <t>LIQ. POR PENSION HUGO GPE SALDAÑA MANSILLA</t>
  </si>
  <si>
    <t>2111-5-5728</t>
  </si>
  <si>
    <t>LIQ. JUAN MANUEL LOPEZ GARCIA</t>
  </si>
  <si>
    <t>2111-5-6060</t>
  </si>
  <si>
    <t>LIQ. POR PENSION  JESUS GRIMALDO MARTINEZ</t>
  </si>
  <si>
    <t>2111-5-6068</t>
  </si>
  <si>
    <t>LIQ. POR PENSION HUGO FRANCISCO MARQUEZ BOCANEGRA</t>
  </si>
  <si>
    <t>2111-5-6165</t>
  </si>
  <si>
    <t>LIQ. RICARDO ORTEGA JUAREZ</t>
  </si>
  <si>
    <t>LIQ. JAVIER FUENTES CORTES</t>
  </si>
  <si>
    <t>2111-5-6874</t>
  </si>
  <si>
    <t>LIQ. EDGAR ENRIQUE CISNEROS OCHOA</t>
  </si>
  <si>
    <t>LIQ. POR PENSION NARANJO HERNANDEZ HELIODORO</t>
  </si>
  <si>
    <t>C02978</t>
  </si>
  <si>
    <t>H000000005</t>
  </si>
  <si>
    <t>C03032</t>
  </si>
  <si>
    <t>H000000006</t>
  </si>
  <si>
    <t>C03202</t>
  </si>
  <si>
    <t>70A84</t>
  </si>
  <si>
    <t>C03365</t>
  </si>
  <si>
    <t>36E51</t>
  </si>
  <si>
    <t>2117-01-01-04</t>
  </si>
  <si>
    <t>C03099</t>
  </si>
  <si>
    <t>B1672</t>
  </si>
  <si>
    <t>RENTCO CONSTRUCTION &amp; MACHINERY, S.A. DE C.V.</t>
  </si>
  <si>
    <t>IVA RETENIDO POR FLETES</t>
  </si>
  <si>
    <t>C02981</t>
  </si>
  <si>
    <t>A559</t>
  </si>
  <si>
    <t>C02987</t>
  </si>
  <si>
    <t>B7CE2</t>
  </si>
  <si>
    <t>COELLO RIVAS CARLOS FERNANDO</t>
  </si>
  <si>
    <t>C02988</t>
  </si>
  <si>
    <t>5DC8A</t>
  </si>
  <si>
    <t>C03029</t>
  </si>
  <si>
    <t>C03030</t>
  </si>
  <si>
    <t>C03031</t>
  </si>
  <si>
    <t>C03035</t>
  </si>
  <si>
    <t>2F5BB</t>
  </si>
  <si>
    <t>C03178</t>
  </si>
  <si>
    <t>8F49A</t>
  </si>
  <si>
    <t xml:space="preserve">NARVAEZ WONG IRILIANN YAZBETH </t>
  </si>
  <si>
    <t>C03181</t>
  </si>
  <si>
    <t>809D0</t>
  </si>
  <si>
    <t>C03210</t>
  </si>
  <si>
    <t>C03211</t>
  </si>
  <si>
    <t>C03212</t>
  </si>
  <si>
    <t>C03262</t>
  </si>
  <si>
    <t>903C1</t>
  </si>
  <si>
    <t>C03263</t>
  </si>
  <si>
    <t>2E016</t>
  </si>
  <si>
    <t>C03273</t>
  </si>
  <si>
    <t>172B9</t>
  </si>
  <si>
    <t>MOTA JUAN</t>
  </si>
  <si>
    <t>C03274</t>
  </si>
  <si>
    <t>C03362</t>
  </si>
  <si>
    <t>C02958</t>
  </si>
  <si>
    <t>R09</t>
  </si>
  <si>
    <t>RAFAELA QUIROGA MORALES</t>
  </si>
  <si>
    <t>C02998</t>
  </si>
  <si>
    <t>50FD9</t>
  </si>
  <si>
    <t>C03054</t>
  </si>
  <si>
    <t>ABDFD</t>
  </si>
  <si>
    <t>C03059</t>
  </si>
  <si>
    <t>129</t>
  </si>
  <si>
    <t>C03060</t>
  </si>
  <si>
    <t>128</t>
  </si>
  <si>
    <t>C03061</t>
  </si>
  <si>
    <t>340</t>
  </si>
  <si>
    <t>C03062</t>
  </si>
  <si>
    <t>2267F</t>
  </si>
  <si>
    <t>C03068</t>
  </si>
  <si>
    <t>C03199</t>
  </si>
  <si>
    <t>13</t>
  </si>
  <si>
    <t>C03213</t>
  </si>
  <si>
    <t>R12</t>
  </si>
  <si>
    <t>C03232</t>
  </si>
  <si>
    <t>6E32A</t>
  </si>
  <si>
    <t>C03233</t>
  </si>
  <si>
    <t>BE225</t>
  </si>
  <si>
    <t>C03281</t>
  </si>
  <si>
    <t>R11</t>
  </si>
  <si>
    <t>C02410</t>
  </si>
  <si>
    <t>NOMINA SINDICATO BASE  CATORCENA No. 20 OFICIO CRH/1082/2022_x000D_
. GP Folio: 429</t>
  </si>
  <si>
    <t>C02413</t>
  </si>
  <si>
    <t>NOMINA SINDICATO EVENTUAL  CATORCENA No. 20 OFICIO CRH/1079/2022_x000D_
. GP Folio: 430</t>
  </si>
  <si>
    <t>C02416</t>
  </si>
  <si>
    <t>NOMINA CONFIANZA BASE CATORCENA No. 20 OFICIO CRH/1074/2022_x000D_
. GP Folio: 431</t>
  </si>
  <si>
    <t>NOMINA CONFIANZA EVENTUAL CATORCENA No. 20 OFICIO CRH/1077/2022_x000D_
. GP Folio: 432</t>
  </si>
  <si>
    <t>C02503</t>
  </si>
  <si>
    <t>NOMINA SINDICATO BASE  CATORCENA No. 21 OFICIO CRH/1145/2022_x000D_
. GP Folio: 450</t>
  </si>
  <si>
    <t>C02506</t>
  </si>
  <si>
    <t>NOMINA SINDICATO EVENTUAL  CATORCENA No. 21 OFICIO CRH/1143/2022_x000D_
. GP Folio: 451</t>
  </si>
  <si>
    <t>C02509</t>
  </si>
  <si>
    <t>NOMINA CONFIANZA BASE CATORCENA No. 21 OFICIO CRH/1140/2022_x000D_
. GP Folio: 452</t>
  </si>
  <si>
    <t>NOMINA CONFIANZA EVENTUAL CATORCENA No. 21 OFICIO CRH/1144/2022_x000D_
. GP Folio: 453</t>
  </si>
  <si>
    <t>C02597</t>
  </si>
  <si>
    <t>NOMINA SINDICATO BASE  CATORCENA No. 22 OFICIO CRH/1201/2022_x000D_
. GP Folio: 478</t>
  </si>
  <si>
    <t>C02600</t>
  </si>
  <si>
    <t>NOMINA SINDICATO EVENTUAL  CATORCENA No. 22 OFICIO CRH/1199/2022_x000D_
. GP Folio: 479</t>
  </si>
  <si>
    <t>C02603</t>
  </si>
  <si>
    <t>NOMINA CONFIANZA BASE CATORCENA No. 22 OFICIO CRH/1198/2022_x000D_
. GP Folio: 480</t>
  </si>
  <si>
    <t>C02607</t>
  </si>
  <si>
    <t>NOMINA CONFIANZA EVENTUAL CATORCENA No. 22 OFICIO CRH/1200/2022_x000D_
. GP Folio: 481</t>
  </si>
  <si>
    <t>C02763</t>
  </si>
  <si>
    <t>NOMINA SINDICATO BASE  CATORCENA No. 23 OFICIO CRH/1262/2022_x000D_
. GP Folio: 506</t>
  </si>
  <si>
    <t>C02766</t>
  </si>
  <si>
    <t>NOMINA SINDICATO EVENTUAL  CATORCENA No. 23 OFICIO CRH/1261/2022_x000D_
. GP Folio: 507</t>
  </si>
  <si>
    <t>C02769</t>
  </si>
  <si>
    <t>NOMINA CONFIANZA BASE CATORCENA No. 23 OFICIO CRH/1259/2022_x000D_
. GP Folio: 508</t>
  </si>
  <si>
    <t>C02773</t>
  </si>
  <si>
    <t>NOMINA CONFIANZA EVENTUAL CATORCENA No. 23 OFICIO CRH/1260/2022_x000D_
. GP Folio: 509</t>
  </si>
  <si>
    <t>C02919</t>
  </si>
  <si>
    <t>NOMINA SINDICATO BASE  CATORCENA No. 24 OFICIO CRH/1300/2022_x000D_
. GP Folio: 541</t>
  </si>
  <si>
    <t>C02922</t>
  </si>
  <si>
    <t>NOMINA SINDICATO EVENTUAL  CATORCENA No. 24 OFICIO CRH/1299/2022_x000D_
. GP Folio: 542</t>
  </si>
  <si>
    <t>C02925</t>
  </si>
  <si>
    <t>NOMINA CONFIANZA BASE CATORCENA No. 24 OFICIO CRH/1296/2022_x000D_
. GP Folio: 543</t>
  </si>
  <si>
    <t>C02929</t>
  </si>
  <si>
    <t>NOMINA CONFIANZA EVENTUAL CATORCENA No. 24 OFICIO CRH/1297/2022_x000D_
. GP Folio: 544</t>
  </si>
  <si>
    <t>C03126</t>
  </si>
  <si>
    <t>NOMINA SINDICATO BASE  CATORCENA No. 25 OFICIO CRH/1370/2022_x000D_
. GP Folio: 577</t>
  </si>
  <si>
    <t>C03129</t>
  </si>
  <si>
    <t>NOMINA SINDICATO EVENTUAL  CATORCENA No. 25 OFICIO CRH/1366/2022_x000D_
. GP Folio: 578</t>
  </si>
  <si>
    <t>C03132</t>
  </si>
  <si>
    <t>NOMINA CONFIANZA BASE CATORCENA No. 25 OFICIO CRH/1364/2022_x000D_
. GP Folio: 579</t>
  </si>
  <si>
    <t>C03136</t>
  </si>
  <si>
    <t>NOMINA CONFIANZA EVENTUAL CATORCENA No. 25 OFICIO CRH/1365/2022_x000D_
. GP Folio: 580</t>
  </si>
  <si>
    <t>C03279</t>
  </si>
  <si>
    <t xml:space="preserve">PAGO DE CUOTAS OBRERO PATRONALES POR CONVENIO CORRESPONDIENTE A LOS PERIODOS DE OCTUBRE DE 2021 A OCTUBRE 2022 POR $1,412,954.47, ACTUALIZACIONES $40,674.77 Y RECARGOS $117,381.05 NUMERO DE REFERENCIA BANCARIA 2901200068090148641022300041200008547213 CON </t>
  </si>
  <si>
    <t>C03337</t>
  </si>
  <si>
    <t>NOMINA CONFIANZA EVENTUAL CAT 26. GP Folio: 601</t>
  </si>
  <si>
    <t>C02577</t>
  </si>
  <si>
    <t xml:space="preserve">RECARGOS INFONAVIT (PRIMER ABONO PARCIAL POR CONVENIO)  CORRESPONDIENTE AL SEGUNDO, TERCERO Y CUARTO BIMESTRE DE 2022, REFRENTE A APORTACIONES Y AMORTIZACIONES CON FECHA LIMITE DE PAGO 30 DE SEPTIEMBRE 2022 SOLICITADO MEDIANTE OFICIO CRH/1058/2022, LINEA </t>
  </si>
  <si>
    <t>C02903</t>
  </si>
  <si>
    <t>PAGO DE INFONAVIT (PAGO PARCIAL 2/3 POR CONVENIO)  CORRESPONDIENTE AL SEGUNDO, TERCERO Y CUARTO BIMESTRE DE 2022, REFRENTE A APORTACIONES Y AMORTIZACIONES CON FECHA LIMITE DE PAGO 30 DE NOVIEMBRE 2022 SOLICITADO MEDIANTE OFICIO CRH/1252/2022, LINEA DE CAP</t>
  </si>
  <si>
    <t>SEGURO DE VIDA NOMINA SINDICATO BASE CAT 25.2022</t>
  </si>
  <si>
    <t>SEGURO DE VIDA NOMINA SINDICATO BASE CAT 15.2022</t>
  </si>
  <si>
    <t>LIBERTAD RETENCIONES CATORCENA 21 DE 2022</t>
  </si>
  <si>
    <t>LIBERTAD RETENCIONES CATORCENA 22 DE 2022</t>
  </si>
  <si>
    <t>LIBERTAD RETENCIONES CATORCENA 23 DE 2022</t>
  </si>
  <si>
    <t>LIBERTAD RETENCIONES CATORCENA 24 DE 2022</t>
  </si>
  <si>
    <t>LIBERTAD RETENCIONES CATORCENA 25 DE 2022</t>
  </si>
  <si>
    <t>C02455</t>
  </si>
  <si>
    <t>PAGO DE RETENCIONES DE ISR RETENCIONES POR SUELDOS Y SALARIOS CORRESPONDIENTES AL MES DE DICIEMBRE 2021 SOLICITADO MEDIANTE OFICIO CRH/1112/2022 POR $2,055,917.00 MENOS SUBSIDIO PARA EL EMPLEO POR $1,858.00 (MAS ACTUALIZACIONES POR $127,261.00 Y RECARGOS</t>
  </si>
  <si>
    <t>2117-01-04-49</t>
  </si>
  <si>
    <t>2117-01-04-58</t>
  </si>
  <si>
    <t>C02386</t>
  </si>
  <si>
    <t>PAGO DE LIQUIDACION POR TERMINACIÓN LABORAL, CON CLAVE  DE EMPLEADO 7378, SOLICITADO MEDIANTE OFICIO. GP Folio: 428</t>
  </si>
  <si>
    <t>C02443</t>
  </si>
  <si>
    <t>PAGO PARCIAL NÚMERO 7/9  CON FECHA DE PROGRAMACION DE PAGO (SEGUN CONVENIO): 18/10/2022 POR CONCEPTO. GP Folio: 433</t>
  </si>
  <si>
    <t>C02461</t>
  </si>
  <si>
    <t>NOMINA EXTRAORDINARIA CONFIANZA BASE NO. 319 DE FERREL RAMIREZ NEVID ESTUARDO CON CLAVE DE EMPLEADO. GP Folio: 439</t>
  </si>
  <si>
    <t>C02545</t>
  </si>
  <si>
    <t>PAGO DE LIQUIDACION POR TERMINACIÓN LABORAL, CON CLAVE  DE EMPLEADO 7277, SOLICITADO MEDIANTE OFICIO. GP Folio: 454</t>
  </si>
  <si>
    <t>C02555</t>
  </si>
  <si>
    <t>FINIQUITO DE LIQUIDACION (PAGO NUMERO 7) CON CLAVE  DEL EMPLEADO 6613, SOLICITADO MEDIANTE OFICIO CR. GP Folio: 458</t>
  </si>
  <si>
    <t>NOMINA EXTRAORDINARIA CONFIANZA BASE NO. 348 DE FERREL RAMIREZ NEVID ESTUARDO CON CLAVE DE EMPLEADO. GP Folio: 464</t>
  </si>
  <si>
    <t>2117-01-04-59</t>
  </si>
  <si>
    <t>C02627</t>
  </si>
  <si>
    <t>COMPENSACIONES OCTUBRE 2022  PERIODO EXTRAORDINARIO No. 337_x000D_
. GP Folio: 483</t>
  </si>
  <si>
    <t>C02666</t>
  </si>
  <si>
    <t>PAGO DE LIQUIDACION POR TERMINACION LABORAL, CLAVE DE EMPLEADO 7394, SOLICITADO MEDIANTE OFICIO CRH/. GP Folio: 486</t>
  </si>
  <si>
    <t>C02683</t>
  </si>
  <si>
    <t>PAGO PARCIAL 6/25 DE LIQUIDACION DE LOPEZ GARCIA JUAN MANUEL CON CLAVE  DEL EMPLEADO 5728, SOLICITAD. GP Folio: 487</t>
  </si>
  <si>
    <t>PAGO PARCIAL 6/10 DE LIQUIDACION DE FUENTES CORTES JAVIER CON CLAVE  DEL EMPLEADO 6722, SOLICITADO M. GP Folio: 488</t>
  </si>
  <si>
    <t>C02740</t>
  </si>
  <si>
    <t>PAGO PARCIAL NÚMERO 8/9  CON FECHA DE PROGRAMACION DE PAGO (SEGUN CONVENIO): 18/11/2022 POR CONCEPTO. GP Folio: 491</t>
  </si>
  <si>
    <t>C02752</t>
  </si>
  <si>
    <t>NOMINA EXTRAORDINARIA CONFIANZA BASE NO. 353 DE FERREL RAMIREZ NEVID ESTUARDO CON CLAVE DE EMPLEADO. GP Folio: 502</t>
  </si>
  <si>
    <t>C02754</t>
  </si>
  <si>
    <t>PAGO DE LIQUIDACION POR TERMINACIÓN LABORAL, CON CLAVE  DE EMPLEADO 6901, SOLICITADO MEDIANTE OFICIO. GP Folio: 503</t>
  </si>
  <si>
    <t>C02755</t>
  </si>
  <si>
    <t>PAGO DE LIQUIDACION POR TERMINACIÓN LABORAL, CON CLAVE  DE EMPLEADO 7382, SOLICITADO MEDIANTE OFICIO. GP Folio: 504</t>
  </si>
  <si>
    <t>C02817</t>
  </si>
  <si>
    <t>PAGO PARCIAL 7/26 DE LIQUIDACION DE LOPEZ GARCIA JUAN MANUEL CON CLAVE  DEL EMPLEADO 5728, SOLICITAD. GP Folio: 517</t>
  </si>
  <si>
    <t>C02857</t>
  </si>
  <si>
    <t>PAGO DE LIQUIDACION POR TERMINACION LABORAL, CLAVE DE EMPLEADO 7366, SOLICITADO MEDIANTE OFICIO CRH/. GP Folio: 526</t>
  </si>
  <si>
    <t>C02888</t>
  </si>
  <si>
    <t>NOMINA EXTRAORDINARIA CONFIANZA BASE NO. 359 DE FERREL RAMIREZ NEVID ESTUARDO CON CLAVE DE EMPLEADO. GP Folio: 531</t>
  </si>
  <si>
    <t>C02891</t>
  </si>
  <si>
    <t>COMPENSACIONES NOVIEMBRE 2022  PERIODO EXTRAORDINARIO No. 360_x000D_
. GP Folio: 534</t>
  </si>
  <si>
    <t>2117-01-04-60</t>
  </si>
  <si>
    <t>C03052</t>
  </si>
  <si>
    <t>FINIQUITO POR CONCEPTO DE LIQUIDACION (PAGO NÚMERO 9/9)  CON FECHA DE PROGRAMACION DE PAGO (SEGUN CO. GP Folio: 551</t>
  </si>
  <si>
    <t>C03076</t>
  </si>
  <si>
    <t>PAGO PARCIAL 8/10 DE LIQUIDACION DE FUENTES CORTES JAVIER CON CLAVE  DEL EMPLEADO 6722, SOLICITADO M. GP Folio: 561</t>
  </si>
  <si>
    <t>C03083</t>
  </si>
  <si>
    <t>PAGO PARCIAL 8/26 DE LIQUIDACION DE LOPEZ GARCIA JUAN MANUEL CON CLAVE  DEL EMPLEADO 5728, SOLICITAD. GP Folio: 562</t>
  </si>
  <si>
    <t>C03103</t>
  </si>
  <si>
    <t>AGUINALDO  SINDICATO BASE  NOMINA EXTRAORDINARIA 370  OFICIO CRH/1361/2022_x000D_
. GP Folio: 573</t>
  </si>
  <si>
    <t>C03105</t>
  </si>
  <si>
    <t>AGUINALDO SINDICATO EVENTUAL  NOMINA EXTRAORDINARIA 369 OFICIO CRH/1356/2022_x000D_
. GP Folio: 574</t>
  </si>
  <si>
    <t>C03108</t>
  </si>
  <si>
    <t>AGUINALDO CONFIANZA BASE NOMINA EXTRAORDINARIA 367 OFICIO CRH/1354/2022_x000D_
. GP Folio: 575</t>
  </si>
  <si>
    <t>C03112</t>
  </si>
  <si>
    <t>AGUINALDO CONFIANZA EVENTUAL NOMINA EXTRAORDINARIA 368 OFICIO CRH/1355/2022_x000D_
. GP Folio: 576</t>
  </si>
  <si>
    <t>C03156</t>
  </si>
  <si>
    <t>NOMINA EXTRAORDINARIA CONFIANZA BASE NO. 373 DE FERREL RAMIREZ NEVID ESTUARDO CON CLAVE DE EMPLEADO. GP Folio: 582</t>
  </si>
  <si>
    <t>C03282</t>
  </si>
  <si>
    <t>PAGO DE LIQUIDACION POR TERMINACION LABORAL, CLAVE DE EMPLEADO 7357, SOLICITADO MEDIANTE OFICIO CRH/. GP Folio: 584</t>
  </si>
  <si>
    <t>C03309</t>
  </si>
  <si>
    <t>PAGO DE DE LIQUIDACION POR TERMINACION LABORAL (PARTE 1), CLAVE DE EMPLEADO 6850, SOLICITADO MEDIANT. GP Folio: 594</t>
  </si>
  <si>
    <t>C03325</t>
  </si>
  <si>
    <t>SEGUNDO PAGO DICIEMBRE NEVID FERREL RAMIREZ (6351). GP Folio: 597</t>
  </si>
  <si>
    <t>C03350</t>
  </si>
  <si>
    <t>COMPENSACION MES DE DICIEMBRE. GP Folio: 602</t>
  </si>
  <si>
    <t>ENERO</t>
  </si>
  <si>
    <t>REGISTRO DE DERECHOS DE AGUA CORRESPONDIENTES A ENERO 2022 (CNA)</t>
  </si>
  <si>
    <t>FEBRERO</t>
  </si>
  <si>
    <t>REGISTRO DE DERECHOS DE AGUA CORRESPONDIENTES A FEBRERO 2022 (CNA)</t>
  </si>
  <si>
    <t>MARZO</t>
  </si>
  <si>
    <t>REGISTRO DE DERECHOS DE AGUA CORRESPONDIENTES A MARZO 2022 (CNA)</t>
  </si>
  <si>
    <t>D01075</t>
  </si>
  <si>
    <t>OCTUBRE</t>
  </si>
  <si>
    <t>REGISTRO DE DERECHOS DE AGUA CORRESPONDIENTES A OCTUBRE  2022 (CNA)</t>
  </si>
  <si>
    <t>D01166</t>
  </si>
  <si>
    <t>NOVIEMBRE</t>
  </si>
  <si>
    <t>REGISTRO DE DERECHOS DE AGUA CORRESPONDIENTES A NOVIEMBRE  2022 (CNA)</t>
  </si>
  <si>
    <t>D01308</t>
  </si>
  <si>
    <t>DICIEMBRE</t>
  </si>
  <si>
    <t>REGISTRO DE DERECHOS DE AGUA CORRESPONDIENTES A DICIEMBRE 2022 (CNA)</t>
  </si>
  <si>
    <t>P05309</t>
  </si>
  <si>
    <t>3% S/ NOMINAS  OCTUBRE 2022</t>
  </si>
  <si>
    <t>P06136</t>
  </si>
  <si>
    <t>3% S/ NOMINAS  NOVIEMBRE 2022</t>
  </si>
  <si>
    <t>P06852</t>
  </si>
  <si>
    <t>3% S/ NOMINAS  DICIEMBRE 2022</t>
  </si>
  <si>
    <t>FONDO DE AHORRO 2022 PERIODO EXTRAORDINARIO 365 OFICIO RH 1348/2022_x000D_
. GP Folio: 550</t>
  </si>
  <si>
    <t>2165-009</t>
  </si>
  <si>
    <t>C03048</t>
  </si>
  <si>
    <t>En el Ejercicio de las facultades que le confiere el Art. 28 apartado 1 fracción I en relación con el artículo 32 fracción I en relación con el artículo 32 fracción XVIII de la Ley de Aguas del Estado de Tamaulipas, el Art. 35, fracciones VII y VIII, así como del artículo 171 párrafo 2 del Código Municipal para el Estado de Tamaulipas y del artículo 13 del Decreto de Creación de la Comisión Minicipal de Agua Potable y Alcantarillado del Municipio de Victoria, Tamaulipas. El Lic. Eduardo Abraham Gattás Báez, Presidente Municipal de Ciudad Victoria, Tamaulipas y Presidente del Consejo de Administración por el período 2021-2024 de la Comisión Municipal de Agua Potable y Alcantarillado del Municipio de Victoria, Tamaulipas nombra como Gerente General al Ing. Eliseo Garcia Leal el día 05 de octubre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</si>
</sst>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quot;$&quot;#,##0.00"/>
    <numFmt numFmtId="8" formatCode="&quot;$&quot;#,##0.00;[Red]\-&quot;$&quot;#,##0.00"/>
    <numFmt numFmtId="44" formatCode="_-&quot;$&quot;* #,##0.00_-;\-&quot;$&quot;* #,##0.00_-;_-&quot;$&quot;* &quot;-&quot;??_-;_-@_-"/>
    <numFmt numFmtId="43" formatCode="_-* #,##0.00_-;\-* #,##0.00_-;_-* &quot;-&quot;??_-;_-@_-"/>
    <numFmt numFmtId="164" formatCode="d/mm/yyyy;@"/>
    <numFmt numFmtId="165" formatCode="&quot;$&quot;#,##0.00"/>
    <numFmt numFmtId="166" formatCode="[$-1540A]dd\-mmm\-yy;@"/>
    <numFmt numFmtId="167" formatCode="_-&quot;$&quot;* #,##0_-;\-&quot;$&quot;* #,##0_-;_-&quot;$&quot;* &quot;-&quot;??_-;_-@_-"/>
    <numFmt numFmtId="168" formatCode="#,##0_ ;\-#,##0\ "/>
    <numFmt numFmtId="169" formatCode="_-* #,##0_-;\-* #,##0_-;_-* &quot;-&quot;??_-;_-@_-"/>
    <numFmt numFmtId="170" formatCode="General_)"/>
    <numFmt numFmtId="171" formatCode="_(* #,##0.00_);_(* \(#,##0.00\);_(* &quot;-&quot;??_);_(@_)"/>
    <numFmt numFmtId="172" formatCode="_(&quot;$&quot;* #,##0.00_);_(&quot;$&quot;* \(#,##0.00\);_(&quot;$&quot;* &quot;-&quot;??_);_(@_)"/>
    <numFmt numFmtId="173" formatCode="dd/mm/yyyy;@"/>
    <numFmt numFmtId="174" formatCode="&quot;$&quot;#,##0"/>
    <numFmt numFmtId="175" formatCode="[$-1540A]mm/dd/yyyy;@"/>
    <numFmt numFmtId="176" formatCode="[$-1540A]mm/dd/yy;@"/>
  </numFmts>
  <fonts count="150">
    <font>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b/>
      <sz val="11"/>
      <color rgb="FF000000"/>
      <name val="Arial"/>
      <family val="2"/>
    </font>
    <font>
      <b/>
      <sz val="8"/>
      <color rgb="FF000000"/>
      <name val="Arial"/>
      <family val="2"/>
    </font>
    <font>
      <sz val="8"/>
      <color rgb="FF000000"/>
      <name val="Arial"/>
      <family val="2"/>
    </font>
    <font>
      <sz val="8"/>
      <name val="Arial"/>
      <family val="2"/>
    </font>
    <font>
      <sz val="8"/>
      <color theme="1"/>
      <name val="Times New Roman"/>
      <family val="1"/>
    </font>
    <font>
      <b/>
      <i/>
      <sz val="8"/>
      <color rgb="FF000000"/>
      <name val="Arial"/>
      <family val="2"/>
    </font>
    <font>
      <sz val="10"/>
      <color theme="1"/>
      <name val="Calibri"/>
      <family val="2"/>
      <scheme val="minor"/>
    </font>
    <font>
      <sz val="8"/>
      <color theme="1"/>
      <name val="Calibri"/>
      <family val="2"/>
      <scheme val="minor"/>
    </font>
    <font>
      <b/>
      <sz val="10"/>
      <color theme="1"/>
      <name val="Arial"/>
      <family val="2"/>
    </font>
    <font>
      <sz val="8"/>
      <color theme="1"/>
      <name val="Arial"/>
      <family val="2"/>
    </font>
    <font>
      <b/>
      <sz val="8"/>
      <color theme="1"/>
      <name val="Arial"/>
      <family val="2"/>
    </font>
    <font>
      <sz val="8"/>
      <color rgb="FF000000"/>
      <name val="Tahoma"/>
      <family val="2"/>
    </font>
    <font>
      <sz val="10"/>
      <name val="Arial"/>
      <family val="2"/>
    </font>
    <font>
      <sz val="11"/>
      <color indexed="8"/>
      <name val="Calibri"/>
      <family val="2"/>
    </font>
    <font>
      <b/>
      <sz val="10"/>
      <name val="Arial"/>
      <family val="2"/>
    </font>
    <font>
      <sz val="9"/>
      <name val="Arial"/>
      <family val="2"/>
    </font>
    <font>
      <b/>
      <sz val="9"/>
      <name val="Arial"/>
      <family val="2"/>
    </font>
    <font>
      <b/>
      <i/>
      <sz val="9"/>
      <name val="Arial"/>
      <family val="2"/>
    </font>
    <font>
      <b/>
      <sz val="11"/>
      <name val="Arial"/>
      <family val="2"/>
    </font>
    <font>
      <sz val="12"/>
      <color theme="1"/>
      <name val="Calibri"/>
      <family val="2"/>
      <scheme val="minor"/>
    </font>
    <font>
      <sz val="11"/>
      <color rgb="FF000000"/>
      <name val="Arial"/>
      <family val="2"/>
    </font>
    <font>
      <i/>
      <sz val="8"/>
      <color theme="1"/>
      <name val="Arial"/>
      <family val="2"/>
    </font>
    <font>
      <sz val="11"/>
      <name val="Calibri"/>
      <family val="2"/>
      <scheme val="minor"/>
    </font>
    <font>
      <sz val="14"/>
      <color theme="1"/>
      <name val="Calibri"/>
      <family val="2"/>
      <scheme val="minor"/>
    </font>
    <font>
      <sz val="7"/>
      <name val="Arial"/>
      <family val="2"/>
    </font>
    <font>
      <sz val="7"/>
      <color theme="1"/>
      <name val="Calibri"/>
      <family val="2"/>
      <scheme val="minor"/>
    </font>
    <font>
      <sz val="11"/>
      <color theme="1"/>
      <name val="Arial"/>
      <family val="2"/>
    </font>
    <font>
      <sz val="10"/>
      <color theme="1"/>
      <name val="Arial"/>
      <family val="2"/>
    </font>
    <font>
      <b/>
      <sz val="9"/>
      <color theme="1"/>
      <name val="Arial"/>
      <family val="2"/>
    </font>
    <font>
      <b/>
      <sz val="8"/>
      <name val="Arial"/>
      <family val="2"/>
    </font>
    <font>
      <b/>
      <i/>
      <sz val="8"/>
      <color theme="1"/>
      <name val="Arial"/>
      <family val="2"/>
    </font>
    <font>
      <sz val="9"/>
      <color theme="1"/>
      <name val="Arial"/>
      <family val="2"/>
    </font>
    <font>
      <sz val="9"/>
      <color theme="1"/>
      <name val="Calibri"/>
      <family val="2"/>
      <scheme val="minor"/>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sz val="11"/>
      <color indexed="52"/>
      <name val="Calibri"/>
      <family val="2"/>
    </font>
    <font>
      <sz val="8"/>
      <name val="Tahoma"/>
      <family val="2"/>
    </font>
    <font>
      <sz val="10"/>
      <color indexed="8"/>
      <name val="MS Sans Serif"/>
      <family val="2"/>
    </font>
    <font>
      <sz val="11"/>
      <color indexed="19"/>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8"/>
      <color rgb="FF000000"/>
      <name val="Tahoma"/>
      <family val="2"/>
    </font>
    <font>
      <sz val="8"/>
      <color rgb="FF000000"/>
      <name val="Tahoma"/>
      <family val="2"/>
    </font>
    <font>
      <sz val="11"/>
      <color theme="1"/>
      <name val="Montserrat"/>
    </font>
    <font>
      <b/>
      <sz val="10"/>
      <color theme="1"/>
      <name val="Montserrat"/>
    </font>
    <font>
      <b/>
      <sz val="10"/>
      <color rgb="FF000000"/>
      <name val="Montserrat"/>
    </font>
    <font>
      <sz val="7"/>
      <color theme="1"/>
      <name val="Montserrat"/>
    </font>
    <font>
      <sz val="72"/>
      <color theme="1"/>
      <name val="Arial"/>
      <family val="2"/>
    </font>
    <font>
      <b/>
      <sz val="7"/>
      <name val="Montserrat"/>
    </font>
    <font>
      <sz val="7"/>
      <name val="Montserrat"/>
    </font>
    <font>
      <sz val="6"/>
      <color indexed="8"/>
      <name val="Arial Narrow"/>
      <family val="2"/>
    </font>
    <font>
      <sz val="7"/>
      <color indexed="8"/>
      <name val="Arial"/>
      <family val="2"/>
    </font>
    <font>
      <b/>
      <sz val="9"/>
      <color indexed="8"/>
      <name val="Arial Narrow"/>
      <family val="2"/>
    </font>
    <font>
      <b/>
      <sz val="8"/>
      <color rgb="FFFF0000"/>
      <name val="Arial"/>
      <family val="2"/>
    </font>
    <font>
      <b/>
      <i/>
      <sz val="8"/>
      <color rgb="FFFF0000"/>
      <name val="Arial"/>
      <family val="2"/>
    </font>
    <font>
      <sz val="12"/>
      <name val="Arial"/>
      <family val="2"/>
    </font>
    <font>
      <sz val="11"/>
      <color theme="1"/>
      <name val="Monserrat"/>
    </font>
    <font>
      <b/>
      <sz val="11"/>
      <color theme="1"/>
      <name val="Monserrat"/>
    </font>
    <font>
      <b/>
      <sz val="10"/>
      <color rgb="FF000000"/>
      <name val="Monserrat"/>
    </font>
    <font>
      <b/>
      <sz val="11"/>
      <color rgb="FF000000"/>
      <name val="Monserrat"/>
    </font>
    <font>
      <sz val="8"/>
      <color rgb="FF000000"/>
      <name val="Monserrat"/>
    </font>
    <font>
      <b/>
      <sz val="8"/>
      <name val="Monserrat"/>
    </font>
    <font>
      <sz val="8"/>
      <color theme="1"/>
      <name val="Monserrat"/>
    </font>
    <font>
      <sz val="10"/>
      <color theme="1"/>
      <name val="Monserrat"/>
    </font>
    <font>
      <sz val="10"/>
      <color rgb="FF000000"/>
      <name val="Monserrat"/>
    </font>
    <font>
      <sz val="10"/>
      <name val="Monserrat"/>
    </font>
    <font>
      <b/>
      <sz val="10"/>
      <name val="Monserrat"/>
    </font>
    <font>
      <b/>
      <sz val="10"/>
      <color theme="1"/>
      <name val="Monserrat"/>
    </font>
    <font>
      <b/>
      <sz val="9"/>
      <color theme="1"/>
      <name val="Monserrat"/>
    </font>
    <font>
      <b/>
      <sz val="8"/>
      <color theme="1"/>
      <name val="Monserrat"/>
    </font>
    <font>
      <b/>
      <sz val="11"/>
      <name val="Monserrat"/>
    </font>
    <font>
      <b/>
      <i/>
      <sz val="10"/>
      <name val="Monserrat"/>
    </font>
    <font>
      <sz val="11"/>
      <name val="Monserrat"/>
    </font>
    <font>
      <sz val="72"/>
      <color theme="1"/>
      <name val="Monserrat"/>
    </font>
    <font>
      <i/>
      <sz val="10"/>
      <color rgb="FF000000"/>
      <name val="Monserrat"/>
    </font>
    <font>
      <b/>
      <i/>
      <sz val="10"/>
      <color rgb="FF000000"/>
      <name val="Monserrat"/>
    </font>
    <font>
      <sz val="10"/>
      <color indexed="8"/>
      <name val="Monserrat"/>
    </font>
    <font>
      <b/>
      <sz val="12"/>
      <name val="Monserrat"/>
    </font>
    <font>
      <sz val="10"/>
      <color theme="1"/>
      <name val="Montserrat"/>
    </font>
    <font>
      <sz val="72"/>
      <name val="Monserrat"/>
    </font>
    <font>
      <sz val="9"/>
      <color theme="1"/>
      <name val="Monserrat"/>
    </font>
    <font>
      <i/>
      <sz val="10"/>
      <color theme="1"/>
      <name val="Monserrat"/>
    </font>
    <font>
      <sz val="11"/>
      <color rgb="FFFF0000"/>
      <name val="Monserrat"/>
    </font>
    <font>
      <b/>
      <i/>
      <sz val="10"/>
      <color theme="1"/>
      <name val="Monserrat"/>
    </font>
    <font>
      <sz val="12"/>
      <color theme="1"/>
      <name val="Monserrat"/>
    </font>
    <font>
      <b/>
      <sz val="12"/>
      <color theme="1"/>
      <name val="Monserrat"/>
    </font>
    <font>
      <sz val="10"/>
      <color indexed="8"/>
      <name val="Montserrat"/>
    </font>
    <font>
      <sz val="10"/>
      <color rgb="FF000000"/>
      <name val="Calibri"/>
      <family val="2"/>
      <scheme val="minor"/>
    </font>
    <font>
      <i/>
      <sz val="10"/>
      <name val="Monserrat"/>
    </font>
    <font>
      <b/>
      <sz val="7"/>
      <name val="Monserrat"/>
    </font>
    <font>
      <b/>
      <i/>
      <sz val="10"/>
      <color theme="1"/>
      <name val="Arial"/>
      <family val="2"/>
    </font>
    <font>
      <i/>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theme="3"/>
      <name val="Cambria"/>
      <family val="2"/>
      <scheme val="major"/>
    </font>
    <font>
      <sz val="9"/>
      <color rgb="FFFF0000"/>
      <name val="Calibri"/>
      <family val="2"/>
      <scheme val="minor"/>
    </font>
    <font>
      <sz val="9"/>
      <color indexed="8"/>
      <name val="Arial"/>
      <family val="2"/>
    </font>
    <font>
      <b/>
      <sz val="9"/>
      <color indexed="8"/>
      <name val="Arial"/>
      <family val="2"/>
    </font>
    <font>
      <sz val="8"/>
      <color indexed="8"/>
      <name val="Arial Narrow"/>
      <family val="2"/>
    </font>
    <font>
      <b/>
      <sz val="18"/>
      <color theme="1"/>
      <name val="Calibri"/>
      <family val="2"/>
      <scheme val="minor"/>
    </font>
    <font>
      <b/>
      <sz val="16"/>
      <color theme="1"/>
      <name val="Calibri"/>
      <family val="2"/>
      <scheme val="minor"/>
    </font>
    <font>
      <b/>
      <sz val="14"/>
      <name val="Montserrat"/>
    </font>
    <font>
      <b/>
      <sz val="20"/>
      <color theme="1"/>
      <name val="Calibri"/>
      <family val="2"/>
      <scheme val="minor"/>
    </font>
    <font>
      <b/>
      <sz val="20"/>
      <name val="Calibri"/>
      <family val="2"/>
      <scheme val="minor"/>
    </font>
    <font>
      <b/>
      <sz val="24"/>
      <color theme="1"/>
      <name val="Calibri"/>
      <family val="2"/>
      <scheme val="minor"/>
    </font>
    <font>
      <b/>
      <sz val="28"/>
      <color theme="1"/>
      <name val="Calibri"/>
      <family val="2"/>
      <scheme val="minor"/>
    </font>
    <font>
      <sz val="10"/>
      <color indexed="8"/>
      <name val="Arial"/>
      <family val="2"/>
    </font>
    <font>
      <b/>
      <sz val="14"/>
      <name val="Calibri"/>
      <family val="2"/>
      <scheme val="minor"/>
    </font>
    <font>
      <b/>
      <sz val="16"/>
      <name val="Calibri"/>
      <family val="2"/>
      <scheme val="minor"/>
    </font>
    <font>
      <b/>
      <sz val="18"/>
      <name val="Calibri"/>
      <family val="2"/>
      <scheme val="minor"/>
    </font>
    <font>
      <b/>
      <sz val="22"/>
      <name val="Calibri"/>
      <family val="2"/>
      <scheme val="minor"/>
    </font>
    <font>
      <b/>
      <sz val="24"/>
      <name val="Calibri"/>
      <family val="2"/>
      <scheme val="minor"/>
    </font>
    <font>
      <b/>
      <sz val="10"/>
      <color rgb="FF000000"/>
      <name val="Arial"/>
      <family val="2"/>
    </font>
    <font>
      <b/>
      <sz val="10"/>
      <color indexed="8"/>
      <name val="Monserrat"/>
    </font>
    <font>
      <sz val="10"/>
      <color rgb="FF000000"/>
      <name val="Arial"/>
      <family val="2"/>
    </font>
    <font>
      <sz val="10"/>
      <name val="Calibri"/>
      <family val="2"/>
    </font>
    <font>
      <b/>
      <sz val="10"/>
      <name val="Calibri"/>
      <family val="2"/>
    </font>
    <font>
      <sz val="10"/>
      <color rgb="FFFF0000"/>
      <name val="Calibri"/>
      <family val="2"/>
      <scheme val="minor"/>
    </font>
    <font>
      <b/>
      <sz val="11"/>
      <name val="Calibri"/>
      <family val="2"/>
      <scheme val="minor"/>
    </font>
  </fonts>
  <fills count="63">
    <fill>
      <patternFill patternType="none"/>
    </fill>
    <fill>
      <patternFill patternType="gray125"/>
    </fill>
    <fill>
      <patternFill patternType="solid">
        <fgColor rgb="FFFFC7CE"/>
      </patternFill>
    </fill>
    <fill>
      <patternFill patternType="solid">
        <fgColor rgb="FFFFFFCC"/>
      </patternFill>
    </fill>
    <fill>
      <patternFill patternType="solid">
        <fgColor rgb="FFC0C0C0"/>
        <bgColor indexed="64"/>
      </patternFill>
    </fill>
    <fill>
      <patternFill patternType="solid">
        <fgColor theme="0" tint="-0.249977111117893"/>
        <bgColor indexed="64"/>
      </patternFill>
    </fill>
    <fill>
      <patternFill patternType="solid">
        <fgColor rgb="FFFFFFFF"/>
      </patternFill>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56"/>
      </patternFill>
    </fill>
    <fill>
      <patternFill patternType="solid">
        <fgColor indexed="54"/>
      </patternFill>
    </fill>
    <fill>
      <patternFill patternType="solid">
        <fgColor rgb="FFBFBFBF"/>
        <bgColor indexed="64"/>
      </patternFill>
    </fill>
    <fill>
      <patternFill patternType="solid">
        <fgColor theme="0" tint="-0.34998626667073579"/>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rgb="FF006600"/>
      </top>
      <bottom style="medium">
        <color rgb="FF006600"/>
      </bottom>
      <diagonal/>
    </border>
    <border>
      <left/>
      <right/>
      <top style="thick">
        <color rgb="FF008000"/>
      </top>
      <bottom style="medium">
        <color rgb="FF008000"/>
      </bottom>
      <diagonal/>
    </border>
    <border>
      <left/>
      <right/>
      <top style="medium">
        <color rgb="FF006600"/>
      </top>
      <bottom/>
      <diagonal/>
    </border>
    <border>
      <left/>
      <right/>
      <top/>
      <bottom style="medium">
        <color rgb="FF006600"/>
      </bottom>
      <diagonal/>
    </border>
    <border>
      <left/>
      <right/>
      <top style="medium">
        <color rgb="FF006600"/>
      </top>
      <bottom style="thick">
        <color rgb="FF0066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auto="1"/>
      </right>
      <top style="thick">
        <color rgb="FF006600"/>
      </top>
      <bottom style="medium">
        <color rgb="FF006600"/>
      </bottom>
      <diagonal/>
    </border>
    <border>
      <left/>
      <right/>
      <top style="medium">
        <color rgb="FF008000"/>
      </top>
      <bottom/>
      <diagonal/>
    </border>
    <border>
      <left/>
      <right style="medium">
        <color indexed="64"/>
      </right>
      <top style="medium">
        <color rgb="FF006600"/>
      </top>
      <bottom/>
      <diagonal/>
    </border>
    <border>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4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xf numFmtId="0" fontId="17" fillId="0" borderId="0"/>
    <xf numFmtId="0" fontId="17" fillId="0" borderId="0"/>
    <xf numFmtId="0" fontId="18" fillId="0" borderId="0"/>
    <xf numFmtId="0" fontId="17" fillId="0" borderId="0"/>
    <xf numFmtId="0" fontId="1" fillId="0" borderId="0"/>
    <xf numFmtId="43" fontId="1"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170" fontId="17" fillId="0" borderId="0"/>
    <xf numFmtId="165" fontId="17" fillId="0" borderId="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7"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4" borderId="0" applyNumberFormat="0" applyBorder="0" applyAlignment="0" applyProtection="0"/>
    <xf numFmtId="0" fontId="39" fillId="9"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1" fillId="28" borderId="58" applyNumberFormat="0" applyAlignment="0" applyProtection="0"/>
    <xf numFmtId="0" fontId="42" fillId="7" borderId="58" applyNumberFormat="0" applyAlignment="0" applyProtection="0"/>
    <xf numFmtId="0" fontId="42" fillId="7" borderId="58" applyNumberFormat="0" applyAlignment="0" applyProtection="0"/>
    <xf numFmtId="0" fontId="43" fillId="29" borderId="59" applyNumberFormat="0" applyAlignment="0" applyProtection="0"/>
    <xf numFmtId="0" fontId="43" fillId="29" borderId="59" applyNumberFormat="0" applyAlignment="0" applyProtection="0"/>
    <xf numFmtId="0" fontId="44" fillId="0" borderId="60" applyNumberFormat="0" applyFill="0" applyAlignment="0" applyProtection="0"/>
    <xf numFmtId="0" fontId="44" fillId="0" borderId="60" applyNumberFormat="0" applyFill="0" applyAlignment="0" applyProtection="0"/>
    <xf numFmtId="0" fontId="43" fillId="29" borderId="59"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46" fillId="19" borderId="58" applyNumberFormat="0" applyAlignment="0" applyProtection="0"/>
    <xf numFmtId="0" fontId="46" fillId="19" borderId="58" applyNumberFormat="0" applyAlignment="0" applyProtection="0"/>
    <xf numFmtId="0" fontId="47" fillId="0" borderId="0" applyNumberFormat="0" applyFill="0" applyBorder="0" applyAlignment="0" applyProtection="0"/>
    <xf numFmtId="0" fontId="40" fillId="10" borderId="0" applyNumberFormat="0" applyBorder="0" applyAlignment="0" applyProtection="0"/>
    <xf numFmtId="0" fontId="48" fillId="0" borderId="61" applyNumberFormat="0" applyFill="0" applyAlignment="0" applyProtection="0"/>
    <xf numFmtId="0" fontId="49" fillId="0" borderId="62" applyNumberFormat="0" applyFill="0" applyAlignment="0" applyProtection="0"/>
    <xf numFmtId="0" fontId="50" fillId="0" borderId="63"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2" fillId="2"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6" fillId="13" borderId="58" applyNumberFormat="0" applyAlignment="0" applyProtection="0"/>
    <xf numFmtId="0" fontId="52" fillId="0" borderId="64" applyNumberFormat="0" applyFill="0" applyAlignment="0" applyProtection="0"/>
    <xf numFmtId="43" fontId="17" fillId="0" borderId="0" applyFont="0" applyFill="0" applyBorder="0" applyAlignment="0" applyProtection="0"/>
    <xf numFmtId="43" fontId="17"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4" fillId="0" borderId="0" applyNumberFormat="0" applyFont="0" applyFill="0" applyBorder="0" applyProtection="0">
      <alignment vertic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0" fontId="55" fillId="19" borderId="0" applyNumberFormat="0" applyBorder="0" applyAlignment="0" applyProtection="0"/>
    <xf numFmtId="0" fontId="55" fillId="1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8" fillId="0" borderId="0"/>
    <xf numFmtId="0" fontId="17" fillId="0" borderId="0"/>
    <xf numFmtId="0" fontId="17"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7" fillId="16" borderId="65"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7" fillId="16" borderId="65" applyNumberFormat="0" applyFont="0" applyAlignment="0" applyProtection="0"/>
    <xf numFmtId="0" fontId="17" fillId="16" borderId="65" applyNumberFormat="0" applyFont="0" applyAlignment="0" applyProtection="0"/>
    <xf numFmtId="0" fontId="17" fillId="16" borderId="65" applyNumberFormat="0" applyFont="0" applyAlignment="0" applyProtection="0"/>
    <xf numFmtId="0" fontId="56" fillId="28" borderId="6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0" fontId="56" fillId="7" borderId="66" applyNumberFormat="0" applyAlignment="0" applyProtection="0"/>
    <xf numFmtId="0" fontId="56" fillId="7" borderId="66"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7" fillId="0" borderId="0" applyNumberFormat="0" applyFill="0" applyBorder="0" applyAlignment="0" applyProtection="0"/>
    <xf numFmtId="0" fontId="58" fillId="0" borderId="67" applyNumberFormat="0" applyFill="0" applyAlignment="0" applyProtection="0"/>
    <xf numFmtId="0" fontId="58" fillId="0" borderId="67" applyNumberFormat="0" applyFill="0" applyAlignment="0" applyProtection="0"/>
    <xf numFmtId="0" fontId="59" fillId="0" borderId="68" applyNumberFormat="0" applyFill="0" applyAlignment="0" applyProtection="0"/>
    <xf numFmtId="0" fontId="59" fillId="0" borderId="68"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70" applyNumberFormat="0" applyFill="0" applyAlignment="0" applyProtection="0"/>
    <xf numFmtId="0" fontId="61" fillId="0" borderId="70" applyNumberFormat="0" applyFill="0" applyAlignment="0" applyProtection="0"/>
    <xf numFmtId="0" fontId="44" fillId="0" borderId="0" applyNumberFormat="0" applyFill="0" applyBorder="0" applyAlignment="0" applyProtection="0"/>
    <xf numFmtId="0" fontId="62" fillId="0" borderId="0"/>
    <xf numFmtId="43" fontId="16" fillId="0" borderId="0" applyFont="0" applyFill="0" applyBorder="0" applyAlignment="0" applyProtection="0"/>
    <xf numFmtId="0" fontId="63" fillId="0" borderId="0"/>
    <xf numFmtId="0" fontId="16" fillId="0" borderId="0"/>
    <xf numFmtId="0" fontId="16" fillId="0" borderId="0"/>
    <xf numFmtId="0" fontId="16" fillId="0" borderId="0"/>
    <xf numFmtId="43" fontId="1" fillId="0" borderId="0" applyFont="0" applyFill="0" applyBorder="0" applyAlignment="0" applyProtection="0"/>
    <xf numFmtId="0" fontId="113" fillId="0" borderId="93" applyNumberFormat="0" applyFill="0" applyAlignment="0" applyProtection="0"/>
    <xf numFmtId="0" fontId="114" fillId="0" borderId="94" applyNumberFormat="0" applyFill="0" applyAlignment="0" applyProtection="0"/>
    <xf numFmtId="0" fontId="115" fillId="0" borderId="95" applyNumberFormat="0" applyFill="0" applyAlignment="0" applyProtection="0"/>
    <xf numFmtId="0" fontId="115" fillId="0" borderId="0" applyNumberFormat="0" applyFill="0" applyBorder="0" applyAlignment="0" applyProtection="0"/>
    <xf numFmtId="0" fontId="116" fillId="34" borderId="0" applyNumberFormat="0" applyBorder="0" applyAlignment="0" applyProtection="0"/>
    <xf numFmtId="0" fontId="2" fillId="2" borderId="0" applyNumberFormat="0" applyBorder="0" applyAlignment="0" applyProtection="0"/>
    <xf numFmtId="0" fontId="117" fillId="35" borderId="0" applyNumberFormat="0" applyBorder="0" applyAlignment="0" applyProtection="0"/>
    <xf numFmtId="0" fontId="118" fillId="36" borderId="96" applyNumberFormat="0" applyAlignment="0" applyProtection="0"/>
    <xf numFmtId="0" fontId="119" fillId="37" borderId="97" applyNumberFormat="0" applyAlignment="0" applyProtection="0"/>
    <xf numFmtId="0" fontId="120" fillId="37" borderId="96" applyNumberFormat="0" applyAlignment="0" applyProtection="0"/>
    <xf numFmtId="0" fontId="121" fillId="0" borderId="98" applyNumberFormat="0" applyFill="0" applyAlignment="0" applyProtection="0"/>
    <xf numFmtId="0" fontId="122" fillId="38" borderId="99" applyNumberFormat="0" applyAlignment="0" applyProtection="0"/>
    <xf numFmtId="0" fontId="3" fillId="0" borderId="0" applyNumberFormat="0" applyFill="0" applyBorder="0" applyAlignment="0" applyProtection="0"/>
    <xf numFmtId="0" fontId="1" fillId="3" borderId="1" applyNumberFormat="0" applyFont="0" applyAlignment="0" applyProtection="0"/>
    <xf numFmtId="0" fontId="123" fillId="0" borderId="0" applyNumberFormat="0" applyFill="0" applyBorder="0" applyAlignment="0" applyProtection="0"/>
    <xf numFmtId="0" fontId="4" fillId="0" borderId="100" applyNumberFormat="0" applyFill="0" applyAlignment="0" applyProtection="0"/>
    <xf numFmtId="0" fontId="124"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24" fillId="42" borderId="0" applyNumberFormat="0" applyBorder="0" applyAlignment="0" applyProtection="0"/>
    <xf numFmtId="0" fontId="124"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24" fillId="46" borderId="0" applyNumberFormat="0" applyBorder="0" applyAlignment="0" applyProtection="0"/>
    <xf numFmtId="0" fontId="124"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24" fillId="50" borderId="0" applyNumberFormat="0" applyBorder="0" applyAlignment="0" applyProtection="0"/>
    <xf numFmtId="0" fontId="124"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24" fillId="54" borderId="0" applyNumberFormat="0" applyBorder="0" applyAlignment="0" applyProtection="0"/>
    <xf numFmtId="0" fontId="124"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24" fillId="58" borderId="0" applyNumberFormat="0" applyBorder="0" applyAlignment="0" applyProtection="0"/>
    <xf numFmtId="0" fontId="124"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24" fillId="62" borderId="0" applyNumberFormat="0" applyBorder="0" applyAlignment="0" applyProtection="0"/>
    <xf numFmtId="0" fontId="18" fillId="0" borderId="0"/>
    <xf numFmtId="44" fontId="18" fillId="0" borderId="0" applyFont="0" applyFill="0" applyBorder="0" applyAlignment="0" applyProtection="0"/>
    <xf numFmtId="0" fontId="125" fillId="0" borderId="0" applyNumberFormat="0" applyFill="0" applyBorder="0" applyAlignment="0" applyProtection="0"/>
    <xf numFmtId="0" fontId="18" fillId="0" borderId="0"/>
    <xf numFmtId="0" fontId="18" fillId="0" borderId="0"/>
    <xf numFmtId="9" fontId="18" fillId="0" borderId="0" applyFont="0" applyFill="0" applyBorder="0" applyAlignment="0" applyProtection="0"/>
  </cellStyleXfs>
  <cellXfs count="872">
    <xf numFmtId="0" fontId="0" fillId="0" borderId="0" xfId="0"/>
    <xf numFmtId="0" fontId="11" fillId="0" borderId="0" xfId="0" applyFont="1"/>
    <xf numFmtId="0" fontId="12" fillId="0" borderId="0" xfId="0" applyFont="1"/>
    <xf numFmtId="0" fontId="13" fillId="0" borderId="0" xfId="0" applyFont="1" applyAlignment="1">
      <alignment horizontal="center"/>
    </xf>
    <xf numFmtId="0" fontId="14" fillId="0" borderId="0" xfId="0" applyFont="1"/>
    <xf numFmtId="0" fontId="14" fillId="5" borderId="4" xfId="0" applyFont="1" applyFill="1" applyBorder="1"/>
    <xf numFmtId="0" fontId="14" fillId="5" borderId="5" xfId="0" applyFont="1" applyFill="1" applyBorder="1"/>
    <xf numFmtId="0" fontId="14" fillId="5" borderId="6" xfId="0" applyFont="1" applyFill="1" applyBorder="1"/>
    <xf numFmtId="0" fontId="14" fillId="0" borderId="7" xfId="0" applyFont="1" applyBorder="1"/>
    <xf numFmtId="0" fontId="14" fillId="0" borderId="8" xfId="0" applyFont="1" applyBorder="1"/>
    <xf numFmtId="0" fontId="14" fillId="0" borderId="9" xfId="0" applyFont="1" applyBorder="1"/>
    <xf numFmtId="0" fontId="14" fillId="0" borderId="10" xfId="0" applyFont="1" applyBorder="1"/>
    <xf numFmtId="0" fontId="14" fillId="0" borderId="11" xfId="0" applyFont="1" applyBorder="1"/>
    <xf numFmtId="0" fontId="0" fillId="0" borderId="0" xfId="0" applyAlignment="1">
      <alignment vertical="center"/>
    </xf>
    <xf numFmtId="0" fontId="0" fillId="0" borderId="0" xfId="0" applyAlignment="1">
      <alignment horizontal="left"/>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24" fillId="0" borderId="0" xfId="0" applyFont="1" applyAlignment="1">
      <alignment wrapText="1"/>
    </xf>
    <xf numFmtId="0" fontId="25" fillId="0" borderId="0" xfId="0" applyFont="1" applyAlignment="1">
      <alignment vertical="center"/>
    </xf>
    <xf numFmtId="0" fontId="26" fillId="0" borderId="7" xfId="0" applyFont="1" applyBorder="1"/>
    <xf numFmtId="0" fontId="26" fillId="0" borderId="0" xfId="0" applyFont="1"/>
    <xf numFmtId="0" fontId="26" fillId="0" borderId="8" xfId="0" applyFont="1" applyBorder="1"/>
    <xf numFmtId="0" fontId="30" fillId="0" borderId="0" xfId="0" applyFont="1"/>
    <xf numFmtId="0" fontId="31" fillId="0" borderId="0" xfId="9" applyFont="1"/>
    <xf numFmtId="0" fontId="32" fillId="0" borderId="0" xfId="9" applyFont="1"/>
    <xf numFmtId="3" fontId="0" fillId="0" borderId="0" xfId="0" applyNumberFormat="1"/>
    <xf numFmtId="0" fontId="0" fillId="0" borderId="0" xfId="0" applyAlignment="1">
      <alignment wrapText="1"/>
    </xf>
    <xf numFmtId="43" fontId="26" fillId="0" borderId="0" xfId="1" applyFont="1" applyBorder="1"/>
    <xf numFmtId="0" fontId="0" fillId="0" borderId="0" xfId="0" applyAlignment="1">
      <alignment horizontal="left"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7" xfId="0" applyFont="1" applyBorder="1"/>
    <xf numFmtId="0" fontId="15" fillId="0" borderId="0" xfId="0" applyFont="1"/>
    <xf numFmtId="0" fontId="26" fillId="0" borderId="7" xfId="0" applyFont="1" applyBorder="1" applyAlignment="1">
      <alignment vertical="center"/>
    </xf>
    <xf numFmtId="0" fontId="26" fillId="0" borderId="0" xfId="0" applyFont="1" applyAlignment="1">
      <alignment vertical="center"/>
    </xf>
    <xf numFmtId="43" fontId="14" fillId="0" borderId="0" xfId="1" applyFont="1" applyBorder="1"/>
    <xf numFmtId="43" fontId="26" fillId="0" borderId="0" xfId="1" applyFont="1" applyBorder="1" applyAlignment="1">
      <alignment vertical="center"/>
    </xf>
    <xf numFmtId="43" fontId="0" fillId="0" borderId="0" xfId="1" applyFont="1"/>
    <xf numFmtId="0" fontId="0" fillId="0" borderId="0" xfId="0" applyAlignment="1">
      <alignment horizontal="left" vertical="center" wrapText="1"/>
    </xf>
    <xf numFmtId="43" fontId="31" fillId="0" borderId="0" xfId="1" applyFont="1"/>
    <xf numFmtId="0" fontId="14" fillId="0" borderId="7" xfId="0" applyFont="1" applyBorder="1" applyAlignment="1">
      <alignment wrapText="1"/>
    </xf>
    <xf numFmtId="0" fontId="14" fillId="0" borderId="0" xfId="0" applyFont="1" applyAlignment="1">
      <alignment wrapText="1"/>
    </xf>
    <xf numFmtId="0" fontId="14" fillId="0" borderId="8" xfId="0" applyFont="1" applyBorder="1" applyAlignment="1">
      <alignment wrapText="1"/>
    </xf>
    <xf numFmtId="0" fontId="17" fillId="0" borderId="0" xfId="11"/>
    <xf numFmtId="0" fontId="0" fillId="0" borderId="0" xfId="0" applyAlignment="1">
      <alignment vertical="center" wrapText="1"/>
    </xf>
    <xf numFmtId="0" fontId="8" fillId="0" borderId="0" xfId="6" applyFont="1"/>
    <xf numFmtId="0" fontId="34" fillId="0" borderId="0" xfId="6" applyFont="1" applyAlignment="1">
      <alignment horizontal="left"/>
    </xf>
    <xf numFmtId="0" fontId="8" fillId="0" borderId="0" xfId="6" applyFont="1" applyAlignment="1">
      <alignment horizontal="center"/>
    </xf>
    <xf numFmtId="0" fontId="19" fillId="0" borderId="0" xfId="6" applyFont="1" applyAlignment="1">
      <alignment horizontal="right"/>
    </xf>
    <xf numFmtId="0" fontId="19" fillId="0" borderId="0" xfId="6" applyFont="1" applyAlignment="1">
      <alignment horizontal="center" vertical="center"/>
    </xf>
    <xf numFmtId="0" fontId="23" fillId="0" borderId="0" xfId="6" applyFont="1" applyAlignment="1">
      <alignment horizontal="right"/>
    </xf>
    <xf numFmtId="0" fontId="19" fillId="0" borderId="0" xfId="6" applyFont="1" applyAlignment="1">
      <alignment horizontal="left"/>
    </xf>
    <xf numFmtId="0" fontId="13" fillId="0" borderId="0" xfId="0" applyFont="1" applyAlignment="1">
      <alignment horizontal="center" vertical="top"/>
    </xf>
    <xf numFmtId="0" fontId="0" fillId="0" borderId="0" xfId="0" applyAlignment="1">
      <alignment vertical="top"/>
    </xf>
    <xf numFmtId="0" fontId="4" fillId="0" borderId="0" xfId="0" applyFont="1" applyAlignment="1">
      <alignment horizontal="center"/>
    </xf>
    <xf numFmtId="0" fontId="36" fillId="0" borderId="0" xfId="9" applyFont="1" applyAlignment="1">
      <alignment horizontal="center"/>
    </xf>
    <xf numFmtId="0" fontId="11" fillId="0" borderId="0" xfId="0" applyFont="1" applyAlignment="1">
      <alignment horizontal="center" vertical="center" wrapText="1"/>
    </xf>
    <xf numFmtId="0" fontId="33" fillId="0" borderId="0" xfId="9" applyFont="1" applyAlignment="1">
      <alignment horizontal="center"/>
    </xf>
    <xf numFmtId="0" fontId="19" fillId="0" borderId="0" xfId="11" applyFont="1" applyAlignment="1">
      <alignment horizontal="right" wrapText="1"/>
    </xf>
    <xf numFmtId="0" fontId="0" fillId="0" borderId="0" xfId="0" applyAlignment="1">
      <alignment horizontal="center" wrapText="1"/>
    </xf>
    <xf numFmtId="43" fontId="4" fillId="0" borderId="0" xfId="0" applyNumberFormat="1" applyFont="1"/>
    <xf numFmtId="169" fontId="26" fillId="0" borderId="8" xfId="1" applyNumberFormat="1" applyFont="1" applyFill="1" applyBorder="1"/>
    <xf numFmtId="169" fontId="26" fillId="0" borderId="0" xfId="1" applyNumberFormat="1" applyFont="1" applyFill="1" applyBorder="1"/>
    <xf numFmtId="169" fontId="26" fillId="0" borderId="0" xfId="1" applyNumberFormat="1" applyFont="1" applyFill="1" applyBorder="1" applyAlignment="1">
      <alignment vertical="center"/>
    </xf>
    <xf numFmtId="169" fontId="26" fillId="0" borderId="8" xfId="1" applyNumberFormat="1" applyFont="1" applyFill="1" applyBorder="1" applyAlignment="1">
      <alignment vertical="center"/>
    </xf>
    <xf numFmtId="169" fontId="14" fillId="0" borderId="0" xfId="1" applyNumberFormat="1" applyFont="1" applyFill="1" applyBorder="1"/>
    <xf numFmtId="169" fontId="14" fillId="0" borderId="0" xfId="1" applyNumberFormat="1" applyFont="1" applyBorder="1"/>
    <xf numFmtId="3" fontId="12" fillId="0" borderId="0" xfId="0" applyNumberFormat="1" applyFont="1" applyAlignment="1">
      <alignment horizontal="center"/>
    </xf>
    <xf numFmtId="43" fontId="0" fillId="0" borderId="0" xfId="0" applyNumberFormat="1" applyAlignment="1">
      <alignment vertical="center"/>
    </xf>
    <xf numFmtId="43" fontId="8" fillId="0" borderId="0" xfId="1" applyFont="1"/>
    <xf numFmtId="43" fontId="7" fillId="0" borderId="0" xfId="1" applyFont="1" applyFill="1" applyAlignment="1">
      <alignment horizontal="left" vertical="top"/>
    </xf>
    <xf numFmtId="169" fontId="27" fillId="0" borderId="0" xfId="1" applyNumberFormat="1" applyFont="1" applyFill="1" applyAlignment="1"/>
    <xf numFmtId="3" fontId="21" fillId="0" borderId="2" xfId="8" applyNumberFormat="1" applyFont="1" applyBorder="1" applyAlignment="1">
      <alignment horizontal="center" vertical="center"/>
    </xf>
    <xf numFmtId="0" fontId="0" fillId="0" borderId="0" xfId="0" applyAlignment="1">
      <alignment horizontal="center"/>
    </xf>
    <xf numFmtId="0" fontId="23" fillId="0" borderId="0" xfId="11" applyFont="1" applyAlignment="1">
      <alignment horizontal="center" wrapText="1"/>
    </xf>
    <xf numFmtId="0" fontId="64" fillId="0" borderId="0" xfId="0" applyFont="1"/>
    <xf numFmtId="0" fontId="65" fillId="0" borderId="83" xfId="0" applyFont="1" applyBorder="1" applyAlignment="1">
      <alignment horizontal="left" vertical="center" wrapText="1" indent="3"/>
    </xf>
    <xf numFmtId="0" fontId="23" fillId="0" borderId="29" xfId="11" applyFont="1" applyBorder="1" applyAlignment="1">
      <alignment vertical="center" wrapText="1"/>
    </xf>
    <xf numFmtId="0" fontId="69" fillId="0" borderId="0" xfId="11" applyFont="1"/>
    <xf numFmtId="0" fontId="70" fillId="0" borderId="0" xfId="11" applyFont="1"/>
    <xf numFmtId="0" fontId="69" fillId="0" borderId="0" xfId="11" applyFont="1" applyAlignment="1">
      <alignment horizontal="center" vertical="top" wrapText="1"/>
    </xf>
    <xf numFmtId="0" fontId="67" fillId="0" borderId="0" xfId="0" applyFont="1" applyAlignment="1">
      <alignment horizontal="left" vertical="center"/>
    </xf>
    <xf numFmtId="0" fontId="26" fillId="0" borderId="0" xfId="0" applyFont="1" applyAlignment="1">
      <alignment horizontal="center" vertical="center" wrapText="1"/>
    </xf>
    <xf numFmtId="0" fontId="26" fillId="0" borderId="2" xfId="0" applyFont="1" applyBorder="1" applyAlignment="1">
      <alignment horizontal="center" vertical="center" wrapText="1"/>
    </xf>
    <xf numFmtId="7" fontId="72" fillId="0" borderId="2" xfId="0" applyNumberFormat="1" applyFont="1" applyBorder="1" applyAlignment="1">
      <alignment horizontal="right" wrapText="1"/>
    </xf>
    <xf numFmtId="0" fontId="71" fillId="0" borderId="0" xfId="0" applyFont="1" applyAlignment="1">
      <alignment horizontal="left" vertical="center" wrapText="1"/>
    </xf>
    <xf numFmtId="0" fontId="73" fillId="0" borderId="0" xfId="0" applyFont="1" applyAlignment="1">
      <alignment horizontal="right" vertical="center" wrapText="1"/>
    </xf>
    <xf numFmtId="0" fontId="5" fillId="0" borderId="0" xfId="0" applyFont="1" applyAlignment="1">
      <alignment horizontal="center" vertical="center" wrapText="1"/>
    </xf>
    <xf numFmtId="0" fontId="12" fillId="0" borderId="0" xfId="0" applyFont="1" applyAlignment="1">
      <alignment horizontal="center"/>
    </xf>
    <xf numFmtId="0" fontId="6" fillId="0" borderId="0" xfId="0" applyFont="1" applyAlignment="1">
      <alignment horizontal="justify" vertical="center" wrapText="1"/>
    </xf>
    <xf numFmtId="0" fontId="74" fillId="0" borderId="0" xfId="0" applyFont="1" applyAlignment="1">
      <alignment horizontal="justify" vertical="center" wrapText="1"/>
    </xf>
    <xf numFmtId="0" fontId="75" fillId="0" borderId="0" xfId="0" applyFont="1" applyAlignment="1">
      <alignment horizontal="justify" vertical="center" wrapText="1"/>
    </xf>
    <xf numFmtId="0" fontId="11" fillId="0" borderId="0" xfId="0" applyFont="1" applyAlignment="1">
      <alignment vertical="center" wrapText="1"/>
    </xf>
    <xf numFmtId="16" fontId="0" fillId="0" borderId="0" xfId="0" quotePrefix="1" applyNumberFormat="1"/>
    <xf numFmtId="0" fontId="0" fillId="0" borderId="0" xfId="0" quotePrefix="1"/>
    <xf numFmtId="0" fontId="0" fillId="0" borderId="0" xfId="0" quotePrefix="1" applyAlignment="1">
      <alignment horizontal="right"/>
    </xf>
    <xf numFmtId="16" fontId="76" fillId="0" borderId="0" xfId="6" quotePrefix="1" applyNumberFormat="1" applyFont="1" applyAlignment="1">
      <alignment horizontal="right"/>
    </xf>
    <xf numFmtId="0" fontId="8" fillId="0" borderId="0" xfId="6" applyFont="1" applyAlignment="1">
      <alignment horizontal="right"/>
    </xf>
    <xf numFmtId="0" fontId="31" fillId="0" borderId="0" xfId="0" applyFont="1"/>
    <xf numFmtId="169" fontId="3" fillId="0" borderId="0" xfId="1" applyNumberFormat="1" applyFont="1" applyFill="1" applyAlignment="1">
      <alignment horizontal="right"/>
    </xf>
    <xf numFmtId="0" fontId="77" fillId="0" borderId="0" xfId="0" applyFont="1"/>
    <xf numFmtId="0" fontId="78" fillId="0" borderId="0" xfId="0" applyFont="1" applyAlignment="1">
      <alignment horizontal="right"/>
    </xf>
    <xf numFmtId="0" fontId="80" fillId="0" borderId="0" xfId="0" applyFont="1" applyAlignment="1">
      <alignment horizontal="center" vertical="center" wrapText="1"/>
    </xf>
    <xf numFmtId="0" fontId="79" fillId="4" borderId="12" xfId="0" applyFont="1" applyFill="1" applyBorder="1" applyAlignment="1">
      <alignment horizontal="center" vertical="center"/>
    </xf>
    <xf numFmtId="0" fontId="79" fillId="4" borderId="13" xfId="0" applyFont="1" applyFill="1" applyBorder="1" applyAlignment="1">
      <alignment horizontal="center" vertical="center"/>
    </xf>
    <xf numFmtId="0" fontId="79" fillId="4" borderId="14" xfId="0" applyFont="1" applyFill="1" applyBorder="1" applyAlignment="1">
      <alignment horizontal="center" vertical="center"/>
    </xf>
    <xf numFmtId="0" fontId="81" fillId="0" borderId="0" xfId="0" applyFont="1" applyAlignment="1">
      <alignment vertical="center" wrapText="1"/>
    </xf>
    <xf numFmtId="0" fontId="81" fillId="0" borderId="0" xfId="0" applyFont="1" applyAlignment="1">
      <alignment horizontal="center" vertical="center" wrapText="1"/>
    </xf>
    <xf numFmtId="43" fontId="82" fillId="0" borderId="0" xfId="1" applyFont="1" applyFill="1" applyBorder="1" applyAlignment="1">
      <alignment horizontal="center" vertical="center" wrapText="1"/>
    </xf>
    <xf numFmtId="0" fontId="83" fillId="0" borderId="0" xfId="0" applyFont="1"/>
    <xf numFmtId="43" fontId="84" fillId="0" borderId="0" xfId="1" applyFont="1"/>
    <xf numFmtId="0" fontId="84" fillId="0" borderId="0" xfId="0" applyFont="1"/>
    <xf numFmtId="49" fontId="85" fillId="0" borderId="15" xfId="0" applyNumberFormat="1" applyFont="1" applyBorder="1" applyAlignment="1">
      <alignment horizontal="center" vertical="center" wrapText="1"/>
    </xf>
    <xf numFmtId="0" fontId="85" fillId="0" borderId="2" xfId="0" applyFont="1" applyBorder="1" applyAlignment="1">
      <alignment vertical="center" wrapText="1"/>
    </xf>
    <xf numFmtId="0" fontId="86" fillId="0" borderId="3" xfId="0" applyFont="1" applyBorder="1" applyAlignment="1">
      <alignment horizontal="center" vertical="center"/>
    </xf>
    <xf numFmtId="43" fontId="87" fillId="0" borderId="2" xfId="1" applyFont="1" applyBorder="1" applyAlignment="1">
      <alignment horizontal="justify" vertical="center" wrapText="1"/>
    </xf>
    <xf numFmtId="0" fontId="79"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86" fillId="0" borderId="3" xfId="0" applyFont="1" applyBorder="1" applyAlignment="1">
      <alignment horizontal="center" vertical="center" wrapText="1"/>
    </xf>
    <xf numFmtId="49" fontId="85" fillId="0" borderId="17" xfId="0" applyNumberFormat="1" applyFont="1" applyBorder="1" applyAlignment="1">
      <alignment horizontal="center" vertical="center" wrapText="1"/>
    </xf>
    <xf numFmtId="0" fontId="85" fillId="0" borderId="18" xfId="0" applyFont="1" applyBorder="1" applyAlignment="1">
      <alignment vertical="center" wrapText="1"/>
    </xf>
    <xf numFmtId="0" fontId="86" fillId="0" borderId="40" xfId="0" applyFont="1" applyBorder="1" applyAlignment="1">
      <alignment horizontal="center" vertical="center" wrapText="1"/>
    </xf>
    <xf numFmtId="43" fontId="87" fillId="0" borderId="18" xfId="1" applyFont="1" applyBorder="1" applyAlignment="1">
      <alignment horizontal="justify" vertical="center" wrapText="1"/>
    </xf>
    <xf numFmtId="0" fontId="79" fillId="0" borderId="19" xfId="0" applyFont="1" applyBorder="1" applyAlignment="1">
      <alignment horizontal="center" vertical="center" wrapText="1"/>
    </xf>
    <xf numFmtId="0" fontId="84" fillId="0" borderId="2" xfId="0" applyFont="1" applyBorder="1" applyAlignment="1">
      <alignment vertical="center" wrapText="1"/>
    </xf>
    <xf numFmtId="0" fontId="85" fillId="0" borderId="0" xfId="0" applyFont="1" applyAlignment="1">
      <alignment horizontal="center" vertical="center" wrapText="1"/>
    </xf>
    <xf numFmtId="0" fontId="88" fillId="0" borderId="0" xfId="0" applyFont="1" applyAlignment="1">
      <alignment horizontal="center"/>
    </xf>
    <xf numFmtId="0" fontId="88" fillId="0" borderId="0" xfId="0" applyFont="1" applyAlignment="1">
      <alignment horizontal="center" vertical="top"/>
    </xf>
    <xf numFmtId="0" fontId="84" fillId="5" borderId="4" xfId="0" applyFont="1" applyFill="1" applyBorder="1"/>
    <xf numFmtId="0" fontId="84" fillId="5" borderId="5" xfId="0" applyFont="1" applyFill="1" applyBorder="1"/>
    <xf numFmtId="0" fontId="84" fillId="5" borderId="6" xfId="0" applyFont="1" applyFill="1" applyBorder="1"/>
    <xf numFmtId="0" fontId="84" fillId="0" borderId="7" xfId="0" applyFont="1" applyBorder="1"/>
    <xf numFmtId="0" fontId="84" fillId="0" borderId="8" xfId="0" applyFont="1" applyBorder="1"/>
    <xf numFmtId="0" fontId="84" fillId="0" borderId="9" xfId="0" applyFont="1" applyBorder="1"/>
    <xf numFmtId="0" fontId="84" fillId="0" borderId="10" xfId="0" applyFont="1" applyBorder="1"/>
    <xf numFmtId="0" fontId="84" fillId="0" borderId="11" xfId="0" applyFont="1" applyBorder="1"/>
    <xf numFmtId="0" fontId="77" fillId="0" borderId="0" xfId="0" applyFont="1" applyAlignment="1">
      <alignment horizontal="center"/>
    </xf>
    <xf numFmtId="0" fontId="89" fillId="0" borderId="0" xfId="0" applyFont="1" applyAlignment="1">
      <alignment horizontal="center"/>
    </xf>
    <xf numFmtId="169" fontId="79" fillId="4" borderId="13" xfId="1" applyNumberFormat="1" applyFont="1" applyFill="1" applyBorder="1" applyAlignment="1">
      <alignment horizontal="center" vertical="center"/>
    </xf>
    <xf numFmtId="0" fontId="79" fillId="0" borderId="15" xfId="0" applyFont="1" applyBorder="1" applyAlignment="1">
      <alignment horizontal="center" vertical="center"/>
    </xf>
    <xf numFmtId="0" fontId="79" fillId="0" borderId="2" xfId="0" applyFont="1" applyBorder="1" applyAlignment="1">
      <alignment horizontal="center" vertical="center"/>
    </xf>
    <xf numFmtId="169" fontId="79" fillId="0" borderId="2" xfId="1" applyNumberFormat="1" applyFont="1" applyFill="1" applyBorder="1" applyAlignment="1">
      <alignment horizontal="center" vertical="center"/>
    </xf>
    <xf numFmtId="0" fontId="79" fillId="0" borderId="16" xfId="0" applyFont="1" applyBorder="1" applyAlignment="1">
      <alignment horizontal="center" vertical="center"/>
    </xf>
    <xf numFmtId="0" fontId="77" fillId="0" borderId="0" xfId="0" applyFont="1" applyAlignment="1">
      <alignment horizontal="right"/>
    </xf>
    <xf numFmtId="0" fontId="91" fillId="0" borderId="0" xfId="7" applyFont="1" applyAlignment="1">
      <alignment horizontal="center" vertical="center" wrapText="1"/>
    </xf>
    <xf numFmtId="0" fontId="78" fillId="0" borderId="0" xfId="0" applyFont="1" applyAlignment="1">
      <alignment horizontal="center" vertical="center"/>
    </xf>
    <xf numFmtId="0" fontId="86" fillId="0" borderId="0" xfId="8" applyFont="1"/>
    <xf numFmtId="0" fontId="86" fillId="0" borderId="7" xfId="8" applyFont="1" applyBorder="1"/>
    <xf numFmtId="0" fontId="86" fillId="0" borderId="7" xfId="8" applyFont="1" applyBorder="1" applyAlignment="1">
      <alignment vertical="center"/>
    </xf>
    <xf numFmtId="0" fontId="86" fillId="0" borderId="0" xfId="8" applyFont="1" applyAlignment="1">
      <alignment vertical="center"/>
    </xf>
    <xf numFmtId="0" fontId="86" fillId="0" borderId="7" xfId="8" applyFont="1" applyBorder="1" applyAlignment="1">
      <alignment horizontal="justify" vertical="center"/>
    </xf>
    <xf numFmtId="3" fontId="86" fillId="0" borderId="0" xfId="8" applyNumberFormat="1" applyFont="1" applyAlignment="1">
      <alignment vertical="center"/>
    </xf>
    <xf numFmtId="0" fontId="87" fillId="0" borderId="0" xfId="8" applyFont="1" applyAlignment="1">
      <alignment vertical="center"/>
    </xf>
    <xf numFmtId="3" fontId="87" fillId="0" borderId="21" xfId="8" applyNumberFormat="1" applyFont="1" applyBorder="1" applyAlignment="1">
      <alignment horizontal="center" vertical="center"/>
    </xf>
    <xf numFmtId="3" fontId="87" fillId="0" borderId="0" xfId="8" applyNumberFormat="1" applyFont="1" applyAlignment="1">
      <alignment vertical="center"/>
    </xf>
    <xf numFmtId="0" fontId="84" fillId="0" borderId="8" xfId="0" applyFont="1" applyBorder="1" applyAlignment="1">
      <alignment vertical="center"/>
    </xf>
    <xf numFmtId="0" fontId="84" fillId="0" borderId="0" xfId="0" applyFont="1" applyAlignment="1">
      <alignment vertical="center"/>
    </xf>
    <xf numFmtId="0" fontId="87" fillId="0" borderId="0" xfId="8" applyFont="1" applyAlignment="1">
      <alignment horizontal="right" vertical="center"/>
    </xf>
    <xf numFmtId="0" fontId="87" fillId="0" borderId="24" xfId="8" applyFont="1" applyBorder="1" applyAlignment="1">
      <alignment horizontal="right" vertical="center"/>
    </xf>
    <xf numFmtId="3" fontId="87" fillId="0" borderId="24" xfId="8" applyNumberFormat="1" applyFont="1" applyBorder="1" applyAlignment="1">
      <alignment horizontal="right" vertical="center"/>
    </xf>
    <xf numFmtId="3" fontId="87" fillId="0" borderId="0" xfId="8" applyNumberFormat="1" applyFont="1" applyAlignment="1">
      <alignment horizontal="right" vertical="center"/>
    </xf>
    <xf numFmtId="0" fontId="86" fillId="0" borderId="0" xfId="6" applyFont="1"/>
    <xf numFmtId="0" fontId="91" fillId="0" borderId="0" xfId="11" applyFont="1" applyAlignment="1">
      <alignment horizontal="center" vertical="center" wrapText="1"/>
    </xf>
    <xf numFmtId="0" fontId="91" fillId="0" borderId="0" xfId="11" applyFont="1" applyAlignment="1">
      <alignment horizontal="center" wrapText="1"/>
    </xf>
    <xf numFmtId="0" fontId="91" fillId="0" borderId="0" xfId="11" applyFont="1" applyAlignment="1">
      <alignment wrapText="1"/>
    </xf>
    <xf numFmtId="0" fontId="93" fillId="0" borderId="0" xfId="6" applyFont="1" applyAlignment="1">
      <alignment horizontal="left" vertical="center" wrapText="1"/>
    </xf>
    <xf numFmtId="0" fontId="93" fillId="0" borderId="0" xfId="6" applyFont="1" applyAlignment="1">
      <alignment wrapText="1"/>
    </xf>
    <xf numFmtId="44" fontId="93" fillId="0" borderId="0" xfId="6" applyNumberFormat="1" applyFont="1" applyAlignment="1">
      <alignment horizontal="right" wrapText="1"/>
    </xf>
    <xf numFmtId="0" fontId="93" fillId="0" borderId="0" xfId="6" applyFont="1"/>
    <xf numFmtId="0" fontId="86" fillId="0" borderId="0" xfId="6" applyFont="1" applyAlignment="1">
      <alignment wrapText="1"/>
    </xf>
    <xf numFmtId="44" fontId="86" fillId="0" borderId="0" xfId="6" applyNumberFormat="1" applyFont="1" applyAlignment="1">
      <alignment horizontal="right" vertical="center" wrapText="1"/>
    </xf>
    <xf numFmtId="0" fontId="84" fillId="0" borderId="31" xfId="0" applyFont="1" applyBorder="1"/>
    <xf numFmtId="0" fontId="84" fillId="0" borderId="73" xfId="0" applyFont="1" applyBorder="1"/>
    <xf numFmtId="0" fontId="84" fillId="0" borderId="28" xfId="0" applyFont="1" applyBorder="1"/>
    <xf numFmtId="0" fontId="84" fillId="0" borderId="29" xfId="0" applyFont="1" applyBorder="1"/>
    <xf numFmtId="0" fontId="84" fillId="0" borderId="30" xfId="0" applyFont="1" applyBorder="1"/>
    <xf numFmtId="0" fontId="87" fillId="0" borderId="0" xfId="7" applyFont="1" applyAlignment="1">
      <alignment horizontal="center" vertical="justify" wrapText="1"/>
    </xf>
    <xf numFmtId="0" fontId="95" fillId="0" borderId="0" xfId="0" applyFont="1" applyAlignment="1">
      <alignment horizontal="left" vertical="center" indent="2"/>
    </xf>
    <xf numFmtId="0" fontId="96" fillId="0" borderId="0" xfId="0" applyFont="1" applyAlignment="1">
      <alignment vertical="center" wrapText="1"/>
    </xf>
    <xf numFmtId="0" fontId="84" fillId="0" borderId="0" xfId="0" applyFont="1" applyAlignment="1">
      <alignment vertical="center" wrapText="1"/>
    </xf>
    <xf numFmtId="0" fontId="96" fillId="0" borderId="0" xfId="0" applyFont="1" applyAlignment="1">
      <alignment horizontal="justify" vertical="center" wrapText="1"/>
    </xf>
    <xf numFmtId="0" fontId="88" fillId="0" borderId="83" xfId="0" applyFont="1" applyBorder="1" applyAlignment="1">
      <alignment horizontal="left" vertical="center" wrapText="1" indent="3"/>
    </xf>
    <xf numFmtId="0" fontId="79" fillId="33" borderId="71" xfId="395" applyFont="1" applyFill="1" applyBorder="1" applyAlignment="1">
      <alignment horizontal="center" vertical="center" wrapText="1"/>
    </xf>
    <xf numFmtId="0" fontId="79" fillId="6" borderId="0" xfId="395" applyFont="1" applyFill="1" applyAlignment="1">
      <alignment horizontal="left" vertical="top" wrapText="1"/>
    </xf>
    <xf numFmtId="0" fontId="97" fillId="0" borderId="74" xfId="0" applyFont="1" applyBorder="1" applyAlignment="1">
      <alignment horizontal="center" vertical="top" wrapText="1"/>
    </xf>
    <xf numFmtId="0" fontId="97" fillId="0" borderId="75" xfId="0" applyFont="1" applyBorder="1" applyAlignment="1">
      <alignment vertical="top" wrapText="1"/>
    </xf>
    <xf numFmtId="7" fontId="85" fillId="0" borderId="77" xfId="395" applyNumberFormat="1" applyFont="1" applyBorder="1" applyAlignment="1">
      <alignment horizontal="center" vertical="top" wrapText="1"/>
    </xf>
    <xf numFmtId="0" fontId="79" fillId="0" borderId="0" xfId="395" applyFont="1" applyAlignment="1">
      <alignment horizontal="left" vertical="top" wrapText="1" indent="2"/>
    </xf>
    <xf numFmtId="0" fontId="97" fillId="0" borderId="78" xfId="0" applyFont="1" applyBorder="1" applyAlignment="1">
      <alignment horizontal="center" vertical="top" wrapText="1"/>
    </xf>
    <xf numFmtId="0" fontId="97" fillId="0" borderId="79" xfId="0" applyFont="1" applyBorder="1" applyAlignment="1">
      <alignment vertical="top" wrapText="1"/>
    </xf>
    <xf numFmtId="7" fontId="85" fillId="0" borderId="80" xfId="395" applyNumberFormat="1" applyFont="1" applyBorder="1" applyAlignment="1">
      <alignment horizontal="center" vertical="top" wrapText="1"/>
    </xf>
    <xf numFmtId="0" fontId="79" fillId="0" borderId="29" xfId="395" applyFont="1" applyBorder="1" applyAlignment="1">
      <alignment horizontal="left" vertical="top" wrapText="1" indent="2"/>
    </xf>
    <xf numFmtId="0" fontId="97" fillId="0" borderId="88" xfId="0" applyFont="1" applyBorder="1" applyAlignment="1">
      <alignment horizontal="center" vertical="top" wrapText="1"/>
    </xf>
    <xf numFmtId="0" fontId="97" fillId="0" borderId="89" xfId="0" applyFont="1" applyBorder="1" applyAlignment="1">
      <alignment vertical="top" wrapText="1"/>
    </xf>
    <xf numFmtId="7" fontId="85" fillId="0" borderId="90" xfId="395" applyNumberFormat="1" applyFont="1" applyBorder="1" applyAlignment="1">
      <alignment horizontal="center" vertical="top" wrapText="1"/>
    </xf>
    <xf numFmtId="0" fontId="84" fillId="0" borderId="81" xfId="0" applyFont="1" applyBorder="1"/>
    <xf numFmtId="0" fontId="84" fillId="0" borderId="82" xfId="0" applyFont="1" applyBorder="1"/>
    <xf numFmtId="0" fontId="84" fillId="0" borderId="84" xfId="0" applyFont="1" applyBorder="1"/>
    <xf numFmtId="0" fontId="86" fillId="0" borderId="0" xfId="11" applyFont="1"/>
    <xf numFmtId="0" fontId="98" fillId="0" borderId="0" xfId="11" applyFont="1" applyAlignment="1">
      <alignment wrapText="1"/>
    </xf>
    <xf numFmtId="0" fontId="93" fillId="0" borderId="0" xfId="11" applyFont="1"/>
    <xf numFmtId="0" fontId="66" fillId="4" borderId="2" xfId="0" applyFont="1" applyFill="1" applyBorder="1" applyAlignment="1">
      <alignment horizontal="center" vertical="center" wrapText="1"/>
    </xf>
    <xf numFmtId="165" fontId="11" fillId="0" borderId="0" xfId="0" applyNumberFormat="1" applyFont="1" applyAlignment="1">
      <alignment wrapText="1"/>
    </xf>
    <xf numFmtId="0" fontId="11" fillId="0" borderId="0" xfId="0" applyFont="1" applyAlignment="1">
      <alignment wrapText="1"/>
    </xf>
    <xf numFmtId="0" fontId="99" fillId="0" borderId="0" xfId="0" applyFont="1"/>
    <xf numFmtId="174" fontId="99" fillId="0" borderId="0" xfId="0" applyNumberFormat="1" applyFont="1"/>
    <xf numFmtId="0" fontId="91" fillId="0" borderId="0" xfId="11" applyFont="1" applyAlignment="1">
      <alignment vertical="center" wrapText="1"/>
    </xf>
    <xf numFmtId="0" fontId="100" fillId="0" borderId="0" xfId="11" applyFont="1" applyAlignment="1">
      <alignment wrapText="1"/>
    </xf>
    <xf numFmtId="0" fontId="102" fillId="0" borderId="7" xfId="0" applyFont="1" applyBorder="1"/>
    <xf numFmtId="0" fontId="102" fillId="0" borderId="0" xfId="0" applyFont="1"/>
    <xf numFmtId="0" fontId="102" fillId="0" borderId="8" xfId="0" applyFont="1" applyBorder="1"/>
    <xf numFmtId="0" fontId="86" fillId="0" borderId="0" xfId="11" applyFont="1" applyAlignment="1">
      <alignment wrapText="1"/>
    </xf>
    <xf numFmtId="0" fontId="86" fillId="0" borderId="73" xfId="11" applyFont="1" applyBorder="1" applyAlignment="1">
      <alignment wrapText="1"/>
    </xf>
    <xf numFmtId="0" fontId="93" fillId="0" borderId="0" xfId="9" applyFont="1" applyAlignment="1">
      <alignment horizontal="center" wrapText="1"/>
    </xf>
    <xf numFmtId="0" fontId="93" fillId="0" borderId="0" xfId="9" applyFont="1" applyAlignment="1">
      <alignment horizontal="left" vertical="center" wrapText="1"/>
    </xf>
    <xf numFmtId="169" fontId="103" fillId="0" borderId="0" xfId="1" applyNumberFormat="1" applyFont="1" applyFill="1" applyBorder="1" applyAlignment="1">
      <alignment horizontal="right" wrapText="1"/>
    </xf>
    <xf numFmtId="169" fontId="93" fillId="0" borderId="8" xfId="1" applyNumberFormat="1" applyFont="1" applyFill="1" applyBorder="1" applyAlignment="1">
      <alignment wrapText="1"/>
    </xf>
    <xf numFmtId="3" fontId="84" fillId="0" borderId="0" xfId="0" applyNumberFormat="1" applyFont="1"/>
    <xf numFmtId="0" fontId="84" fillId="0" borderId="0" xfId="0" applyFont="1" applyAlignment="1">
      <alignment vertical="top"/>
    </xf>
    <xf numFmtId="3" fontId="87" fillId="0" borderId="0" xfId="8" applyNumberFormat="1" applyFont="1" applyAlignment="1">
      <alignment horizontal="center" vertical="center"/>
    </xf>
    <xf numFmtId="43" fontId="102" fillId="0" borderId="0" xfId="1" applyFont="1" applyBorder="1"/>
    <xf numFmtId="0" fontId="88" fillId="0" borderId="0" xfId="9" applyFont="1" applyAlignment="1">
      <alignment wrapText="1"/>
    </xf>
    <xf numFmtId="0" fontId="78" fillId="0" borderId="0" xfId="9" applyFont="1"/>
    <xf numFmtId="0" fontId="77" fillId="0" borderId="0" xfId="9" applyFont="1"/>
    <xf numFmtId="0" fontId="88" fillId="0" borderId="2" xfId="0" applyFont="1" applyBorder="1" applyAlignment="1">
      <alignment horizontal="left" vertical="center"/>
    </xf>
    <xf numFmtId="0" fontId="84" fillId="0" borderId="2" xfId="0" applyFont="1" applyBorder="1" applyAlignment="1">
      <alignment vertical="center"/>
    </xf>
    <xf numFmtId="0" fontId="84" fillId="0" borderId="2" xfId="0" applyFont="1" applyBorder="1" applyAlignment="1">
      <alignment horizontal="left" vertical="center" indent="2"/>
    </xf>
    <xf numFmtId="3" fontId="88" fillId="0" borderId="2" xfId="0" applyNumberFormat="1" applyFont="1" applyBorder="1" applyAlignment="1">
      <alignment vertical="center"/>
    </xf>
    <xf numFmtId="3" fontId="84" fillId="0" borderId="2" xfId="0" applyNumberFormat="1" applyFont="1" applyBorder="1" applyAlignment="1">
      <alignment vertical="center"/>
    </xf>
    <xf numFmtId="0" fontId="88" fillId="0" borderId="2" xfId="0" applyFont="1" applyBorder="1" applyAlignment="1">
      <alignment horizontal="right" vertical="center" wrapText="1"/>
    </xf>
    <xf numFmtId="10" fontId="87" fillId="0" borderId="24" xfId="8" applyNumberFormat="1" applyFont="1" applyBorder="1" applyAlignment="1">
      <alignment horizontal="right" vertical="center"/>
    </xf>
    <xf numFmtId="10" fontId="102" fillId="0" borderId="0" xfId="3" applyNumberFormat="1" applyFont="1" applyBorder="1"/>
    <xf numFmtId="43" fontId="84" fillId="0" borderId="0" xfId="1" applyFont="1" applyBorder="1"/>
    <xf numFmtId="10" fontId="84" fillId="0" borderId="0" xfId="3" applyNumberFormat="1" applyFont="1" applyBorder="1"/>
    <xf numFmtId="0" fontId="84" fillId="0" borderId="0" xfId="9" applyFont="1"/>
    <xf numFmtId="0" fontId="77" fillId="0" borderId="0" xfId="9" applyFont="1" applyAlignment="1">
      <alignment horizontal="center"/>
    </xf>
    <xf numFmtId="15" fontId="84" fillId="0" borderId="36" xfId="8" applyNumberFormat="1" applyFont="1" applyBorder="1" applyAlignment="1">
      <alignment horizontal="center" vertical="center"/>
    </xf>
    <xf numFmtId="0" fontId="84" fillId="0" borderId="37" xfId="8" applyFont="1" applyBorder="1" applyAlignment="1">
      <alignment horizontal="center" vertical="center"/>
    </xf>
    <xf numFmtId="168" fontId="84" fillId="0" borderId="37" xfId="1" applyNumberFormat="1" applyFont="1" applyFill="1" applyBorder="1" applyAlignment="1">
      <alignment horizontal="right" vertical="center" wrapText="1"/>
    </xf>
    <xf numFmtId="43" fontId="84" fillId="0" borderId="37" xfId="1" applyFont="1" applyFill="1" applyBorder="1" applyAlignment="1">
      <alignment horizontal="center" vertical="center"/>
    </xf>
    <xf numFmtId="0" fontId="84" fillId="0" borderId="37" xfId="1" applyNumberFormat="1" applyFont="1" applyFill="1" applyBorder="1" applyAlignment="1">
      <alignment horizontal="center" vertical="center"/>
    </xf>
    <xf numFmtId="0" fontId="86" fillId="0" borderId="38" xfId="8" applyFont="1" applyBorder="1" applyAlignment="1">
      <alignment vertical="center"/>
    </xf>
    <xf numFmtId="0" fontId="84" fillId="0" borderId="31" xfId="8" applyFont="1" applyBorder="1" applyAlignment="1">
      <alignment vertical="center" wrapText="1"/>
    </xf>
    <xf numFmtId="0" fontId="86" fillId="0" borderId="38" xfId="8" applyFont="1" applyBorder="1" applyAlignment="1">
      <alignment vertical="center" wrapText="1"/>
    </xf>
    <xf numFmtId="43" fontId="84" fillId="0" borderId="37" xfId="1" applyFont="1" applyFill="1" applyBorder="1" applyAlignment="1">
      <alignment horizontal="left" vertical="center" wrapText="1"/>
    </xf>
    <xf numFmtId="0" fontId="84" fillId="0" borderId="37" xfId="1" applyNumberFormat="1" applyFont="1" applyFill="1" applyBorder="1" applyAlignment="1">
      <alignment horizontal="left" vertical="center" wrapText="1"/>
    </xf>
    <xf numFmtId="15" fontId="84" fillId="0" borderId="39" xfId="8" applyNumberFormat="1" applyFont="1" applyBorder="1" applyAlignment="1">
      <alignment horizontal="center" vertical="center"/>
    </xf>
    <xf numFmtId="0" fontId="84" fillId="0" borderId="40" xfId="8" applyFont="1" applyBorder="1" applyAlignment="1">
      <alignment horizontal="center" vertical="center"/>
    </xf>
    <xf numFmtId="43" fontId="84" fillId="0" borderId="40" xfId="10" applyFont="1" applyFill="1" applyBorder="1" applyAlignment="1">
      <alignment horizontal="left" vertical="center"/>
    </xf>
    <xf numFmtId="43" fontId="84" fillId="0" borderId="40" xfId="1" applyFont="1" applyFill="1" applyBorder="1" applyAlignment="1">
      <alignment horizontal="left" vertical="center" wrapText="1"/>
    </xf>
    <xf numFmtId="0" fontId="84" fillId="0" borderId="40" xfId="1" applyNumberFormat="1" applyFont="1" applyFill="1" applyBorder="1" applyAlignment="1">
      <alignment horizontal="left" vertical="center" wrapText="1"/>
    </xf>
    <xf numFmtId="0" fontId="84" fillId="0" borderId="41" xfId="8" applyFont="1" applyBorder="1" applyAlignment="1">
      <alignment horizontal="left" vertical="center"/>
    </xf>
    <xf numFmtId="43" fontId="77" fillId="0" borderId="0" xfId="1" applyFont="1"/>
    <xf numFmtId="0" fontId="88" fillId="5" borderId="71" xfId="0" applyFont="1" applyFill="1" applyBorder="1" applyAlignment="1">
      <alignment horizontal="center" vertical="center"/>
    </xf>
    <xf numFmtId="43" fontId="84" fillId="0" borderId="0" xfId="1" applyFont="1" applyAlignment="1">
      <alignment vertical="center"/>
    </xf>
    <xf numFmtId="0" fontId="88" fillId="0" borderId="7" xfId="0" applyFont="1" applyBorder="1"/>
    <xf numFmtId="0" fontId="88" fillId="0" borderId="0" xfId="0" applyFont="1"/>
    <xf numFmtId="0" fontId="104" fillId="0" borderId="0" xfId="0" applyFont="1"/>
    <xf numFmtId="0" fontId="105" fillId="0" borderId="0" xfId="9" applyFont="1" applyAlignment="1">
      <alignment wrapText="1"/>
    </xf>
    <xf numFmtId="0" fontId="106" fillId="0" borderId="0" xfId="9" applyFont="1" applyAlignment="1">
      <alignment wrapText="1"/>
    </xf>
    <xf numFmtId="0" fontId="66" fillId="32" borderId="33" xfId="0" applyFont="1" applyFill="1" applyBorder="1" applyAlignment="1">
      <alignment horizontal="center" vertical="center" wrapText="1"/>
    </xf>
    <xf numFmtId="0" fontId="107" fillId="0" borderId="2" xfId="0" applyFont="1" applyBorder="1" applyAlignment="1">
      <alignment horizontal="center" vertical="center" wrapText="1"/>
    </xf>
    <xf numFmtId="14" fontId="107" fillId="0" borderId="2" xfId="0" applyNumberFormat="1" applyFont="1" applyBorder="1" applyAlignment="1">
      <alignment horizontal="center" vertical="center" wrapText="1"/>
    </xf>
    <xf numFmtId="0" fontId="99" fillId="0" borderId="2" xfId="0" applyFont="1" applyBorder="1" applyAlignment="1">
      <alignment horizontal="center" vertical="center" wrapText="1"/>
    </xf>
    <xf numFmtId="165" fontId="99" fillId="0" borderId="2" xfId="0" applyNumberFormat="1" applyFont="1" applyBorder="1" applyAlignment="1">
      <alignment horizontal="center" vertical="center" wrapText="1"/>
    </xf>
    <xf numFmtId="0" fontId="108" fillId="0" borderId="0" xfId="0" applyFont="1" applyAlignment="1">
      <alignment vertical="center" wrapText="1"/>
    </xf>
    <xf numFmtId="0" fontId="66" fillId="0" borderId="31" xfId="0" applyFont="1" applyBorder="1" applyAlignment="1">
      <alignment vertical="center" wrapText="1"/>
    </xf>
    <xf numFmtId="0" fontId="66" fillId="0" borderId="0" xfId="0" applyFont="1" applyAlignment="1">
      <alignment vertical="center" wrapText="1"/>
    </xf>
    <xf numFmtId="165" fontId="66" fillId="0" borderId="73" xfId="0" applyNumberFormat="1" applyFont="1" applyBorder="1" applyAlignment="1">
      <alignment horizontal="center" vertical="center" wrapText="1"/>
    </xf>
    <xf numFmtId="0" fontId="101" fillId="0" borderId="0" xfId="9" applyFont="1" applyAlignment="1">
      <alignment horizontal="right" vertical="center"/>
    </xf>
    <xf numFmtId="0" fontId="87" fillId="0" borderId="0" xfId="7" applyFont="1" applyAlignment="1">
      <alignment vertical="justify" wrapText="1"/>
    </xf>
    <xf numFmtId="0" fontId="84" fillId="0" borderId="2" xfId="0" applyFont="1" applyBorder="1"/>
    <xf numFmtId="167" fontId="84" fillId="0" borderId="2" xfId="2" applyNumberFormat="1" applyFont="1" applyBorder="1"/>
    <xf numFmtId="44" fontId="84" fillId="0" borderId="2" xfId="2" applyFont="1" applyBorder="1" applyAlignment="1">
      <alignment vertical="center"/>
    </xf>
    <xf numFmtId="43" fontId="84" fillId="0" borderId="2" xfId="1" applyFont="1" applyBorder="1" applyAlignment="1">
      <alignment vertical="center"/>
    </xf>
    <xf numFmtId="169" fontId="84" fillId="0" borderId="2" xfId="1" applyNumberFormat="1" applyFont="1" applyBorder="1" applyAlignment="1">
      <alignment vertical="center"/>
    </xf>
    <xf numFmtId="43" fontId="84" fillId="0" borderId="2" xfId="1" applyFont="1" applyBorder="1"/>
    <xf numFmtId="167" fontId="84" fillId="0" borderId="0" xfId="0" applyNumberFormat="1" applyFont="1"/>
    <xf numFmtId="167" fontId="84" fillId="0" borderId="0" xfId="0" applyNumberFormat="1" applyFont="1" applyAlignment="1">
      <alignment vertical="center"/>
    </xf>
    <xf numFmtId="4" fontId="84" fillId="0" borderId="0" xfId="0" applyNumberFormat="1" applyFont="1" applyAlignment="1">
      <alignment vertical="center"/>
    </xf>
    <xf numFmtId="0" fontId="84" fillId="0" borderId="7" xfId="0" applyFont="1" applyBorder="1" applyAlignment="1">
      <alignment horizontal="justify" wrapText="1"/>
    </xf>
    <xf numFmtId="0" fontId="84" fillId="0" borderId="0" xfId="0" applyFont="1" applyAlignment="1">
      <alignment horizontal="justify" wrapText="1"/>
    </xf>
    <xf numFmtId="0" fontId="84" fillId="0" borderId="8" xfId="0" applyFont="1" applyBorder="1" applyAlignment="1">
      <alignment horizontal="justify" wrapText="1"/>
    </xf>
    <xf numFmtId="0" fontId="92" fillId="0" borderId="7" xfId="6" applyFont="1" applyBorder="1" applyAlignment="1">
      <alignment horizontal="justify" vertical="center"/>
    </xf>
    <xf numFmtId="0" fontId="92" fillId="0" borderId="0" xfId="6" applyFont="1" applyAlignment="1">
      <alignment horizontal="justify" vertical="center"/>
    </xf>
    <xf numFmtId="0" fontId="109" fillId="0" borderId="7" xfId="6" applyFont="1" applyBorder="1" applyAlignment="1">
      <alignment horizontal="left" vertical="center" wrapText="1"/>
    </xf>
    <xf numFmtId="0" fontId="109" fillId="0" borderId="0" xfId="6" applyFont="1" applyAlignment="1">
      <alignment horizontal="left" vertical="center" wrapText="1"/>
    </xf>
    <xf numFmtId="0" fontId="109" fillId="0" borderId="8" xfId="6" applyFont="1" applyBorder="1" applyAlignment="1">
      <alignment horizontal="left" vertical="center" wrapText="1"/>
    </xf>
    <xf numFmtId="0" fontId="84" fillId="0" borderId="0" xfId="0" applyFont="1" applyAlignment="1">
      <alignment wrapText="1"/>
    </xf>
    <xf numFmtId="0" fontId="84" fillId="0" borderId="7" xfId="0" applyFont="1" applyBorder="1" applyAlignment="1">
      <alignment wrapText="1"/>
    </xf>
    <xf numFmtId="0" fontId="84" fillId="0" borderId="8" xfId="0" applyFont="1" applyBorder="1" applyAlignment="1">
      <alignment wrapText="1"/>
    </xf>
    <xf numFmtId="0" fontId="84" fillId="0" borderId="0" xfId="0" applyFont="1" applyAlignment="1">
      <alignment horizontal="left"/>
    </xf>
    <xf numFmtId="0" fontId="84" fillId="0" borderId="8" xfId="0" applyFont="1" applyBorder="1" applyAlignment="1">
      <alignment horizontal="justify"/>
    </xf>
    <xf numFmtId="0" fontId="84" fillId="0" borderId="52" xfId="0" applyFont="1" applyBorder="1" applyAlignment="1">
      <alignment horizontal="center"/>
    </xf>
    <xf numFmtId="0" fontId="91" fillId="0" borderId="0" xfId="11" applyFont="1" applyAlignment="1">
      <alignment horizontal="center"/>
    </xf>
    <xf numFmtId="0" fontId="86" fillId="0" borderId="0" xfId="11" applyFont="1" applyAlignment="1">
      <alignment vertical="center"/>
    </xf>
    <xf numFmtId="0" fontId="86" fillId="0" borderId="25" xfId="11" applyFont="1" applyBorder="1"/>
    <xf numFmtId="0" fontId="86" fillId="0" borderId="26" xfId="11" applyFont="1" applyBorder="1"/>
    <xf numFmtId="0" fontId="86" fillId="0" borderId="26" xfId="11" applyFont="1" applyBorder="1" applyAlignment="1">
      <alignment vertical="top" wrapText="1"/>
    </xf>
    <xf numFmtId="15" fontId="86" fillId="0" borderId="26" xfId="11" applyNumberFormat="1" applyFont="1" applyBorder="1" applyAlignment="1">
      <alignment horizontal="center" vertical="top" wrapText="1"/>
    </xf>
    <xf numFmtId="0" fontId="86" fillId="0" borderId="26" xfId="11" applyFont="1" applyBorder="1" applyAlignment="1">
      <alignment horizontal="center" vertical="top" wrapText="1"/>
    </xf>
    <xf numFmtId="9" fontId="86" fillId="0" borderId="26" xfId="3" applyFont="1" applyBorder="1" applyAlignment="1">
      <alignment horizontal="center" vertical="top" wrapText="1"/>
    </xf>
    <xf numFmtId="43" fontId="86" fillId="0" borderId="26" xfId="1" applyFont="1" applyBorder="1" applyAlignment="1">
      <alignment vertical="top" wrapText="1"/>
    </xf>
    <xf numFmtId="43" fontId="86" fillId="0" borderId="27" xfId="1" applyFont="1" applyBorder="1" applyAlignment="1">
      <alignment vertical="top" wrapText="1"/>
    </xf>
    <xf numFmtId="0" fontId="86" fillId="0" borderId="31" xfId="11" applyFont="1" applyBorder="1"/>
    <xf numFmtId="0" fontId="86" fillId="0" borderId="0" xfId="11" applyFont="1" applyAlignment="1">
      <alignment vertical="top" wrapText="1"/>
    </xf>
    <xf numFmtId="15" fontId="86" fillId="0" borderId="0" xfId="11" applyNumberFormat="1" applyFont="1" applyAlignment="1">
      <alignment horizontal="center" vertical="top" wrapText="1"/>
    </xf>
    <xf numFmtId="0" fontId="86" fillId="0" borderId="0" xfId="11" applyFont="1" applyAlignment="1">
      <alignment horizontal="center" vertical="top" wrapText="1"/>
    </xf>
    <xf numFmtId="9" fontId="86" fillId="0" borderId="0" xfId="3" applyFont="1" applyBorder="1" applyAlignment="1">
      <alignment horizontal="center" vertical="top" wrapText="1"/>
    </xf>
    <xf numFmtId="43" fontId="86" fillId="0" borderId="0" xfId="1" applyFont="1" applyBorder="1" applyAlignment="1">
      <alignment vertical="top" wrapText="1"/>
    </xf>
    <xf numFmtId="43" fontId="86" fillId="0" borderId="73" xfId="1" applyFont="1" applyBorder="1" applyAlignment="1">
      <alignment vertical="top" wrapText="1"/>
    </xf>
    <xf numFmtId="0" fontId="86" fillId="0" borderId="31" xfId="11" applyFont="1" applyBorder="1" applyAlignment="1">
      <alignment wrapText="1"/>
    </xf>
    <xf numFmtId="0" fontId="86" fillId="0" borderId="73" xfId="11" applyFont="1" applyBorder="1" applyAlignment="1">
      <alignment vertical="top" wrapText="1"/>
    </xf>
    <xf numFmtId="0" fontId="86" fillId="0" borderId="28" xfId="11" applyFont="1" applyBorder="1"/>
    <xf numFmtId="0" fontId="86" fillId="0" borderId="29" xfId="11" applyFont="1" applyBorder="1"/>
    <xf numFmtId="0" fontId="86" fillId="0" borderId="30" xfId="11" applyFont="1" applyBorder="1"/>
    <xf numFmtId="0" fontId="86" fillId="0" borderId="27" xfId="11" applyFont="1" applyBorder="1" applyAlignment="1">
      <alignment horizontal="center" vertical="top" wrapText="1"/>
    </xf>
    <xf numFmtId="0" fontId="86" fillId="0" borderId="73" xfId="11" applyFont="1" applyBorder="1" applyAlignment="1">
      <alignment horizontal="center" vertical="top" wrapText="1"/>
    </xf>
    <xf numFmtId="0" fontId="86" fillId="0" borderId="29" xfId="11" applyFont="1" applyBorder="1" applyAlignment="1">
      <alignment vertical="top" wrapText="1"/>
    </xf>
    <xf numFmtId="15" fontId="86" fillId="0" borderId="29" xfId="11" applyNumberFormat="1" applyFont="1" applyBorder="1" applyAlignment="1">
      <alignment horizontal="center" vertical="top" wrapText="1"/>
    </xf>
    <xf numFmtId="0" fontId="86" fillId="0" borderId="30" xfId="11" applyFont="1" applyBorder="1" applyAlignment="1">
      <alignment vertical="top" wrapText="1"/>
    </xf>
    <xf numFmtId="0" fontId="91" fillId="0" borderId="0" xfId="6" applyFont="1" applyAlignment="1">
      <alignment horizontal="left"/>
    </xf>
    <xf numFmtId="0" fontId="91" fillId="0" borderId="0" xfId="6" applyFont="1"/>
    <xf numFmtId="169" fontId="87" fillId="0" borderId="2" xfId="13" applyNumberFormat="1" applyFont="1" applyBorder="1" applyAlignment="1">
      <alignment horizontal="center"/>
    </xf>
    <xf numFmtId="0" fontId="87" fillId="5" borderId="33" xfId="6" applyFont="1" applyFill="1" applyBorder="1" applyAlignment="1">
      <alignment horizontal="center" vertical="center"/>
    </xf>
    <xf numFmtId="0" fontId="87" fillId="5" borderId="2" xfId="6" quotePrefix="1" applyFont="1" applyFill="1" applyBorder="1" applyAlignment="1">
      <alignment horizontal="center" vertical="center" wrapText="1"/>
    </xf>
    <xf numFmtId="0" fontId="87" fillId="5" borderId="2" xfId="6" quotePrefix="1" applyFont="1" applyFill="1" applyBorder="1" applyAlignment="1">
      <alignment horizontal="center" vertical="center"/>
    </xf>
    <xf numFmtId="0" fontId="86" fillId="0" borderId="0" xfId="6" applyFont="1" applyAlignment="1">
      <alignment horizontal="center" vertical="center"/>
    </xf>
    <xf numFmtId="0" fontId="86" fillId="0" borderId="2" xfId="6" applyFont="1" applyBorder="1" applyAlignment="1">
      <alignment horizontal="left" vertical="center"/>
    </xf>
    <xf numFmtId="43" fontId="86" fillId="0" borderId="2" xfId="12" applyFont="1" applyBorder="1" applyAlignment="1">
      <alignment horizontal="center" vertical="center"/>
    </xf>
    <xf numFmtId="9" fontId="86" fillId="0" borderId="2" xfId="13" applyFont="1" applyBorder="1" applyAlignment="1">
      <alignment horizontal="center" vertical="center"/>
    </xf>
    <xf numFmtId="0" fontId="86" fillId="0" borderId="0" xfId="6" applyFont="1" applyAlignment="1">
      <alignment vertical="center"/>
    </xf>
    <xf numFmtId="43" fontId="87" fillId="0" borderId="2" xfId="12" applyFont="1" applyBorder="1" applyAlignment="1">
      <alignment horizontal="center" vertical="center"/>
    </xf>
    <xf numFmtId="0" fontId="86" fillId="0" borderId="2" xfId="6" applyFont="1" applyBorder="1" applyAlignment="1">
      <alignment horizontal="left" vertical="center" wrapText="1"/>
    </xf>
    <xf numFmtId="169" fontId="86" fillId="0" borderId="2" xfId="12" applyNumberFormat="1" applyFont="1" applyBorder="1" applyAlignment="1">
      <alignment horizontal="center" vertical="center"/>
    </xf>
    <xf numFmtId="169" fontId="86" fillId="0" borderId="2" xfId="13" applyNumberFormat="1" applyFont="1" applyBorder="1" applyAlignment="1">
      <alignment horizontal="center" vertical="center"/>
    </xf>
    <xf numFmtId="169" fontId="87" fillId="0" borderId="2" xfId="13" applyNumberFormat="1" applyFont="1" applyBorder="1" applyAlignment="1">
      <alignment horizontal="center" vertical="center"/>
    </xf>
    <xf numFmtId="43" fontId="86" fillId="0" borderId="0" xfId="6" applyNumberFormat="1" applyFont="1" applyAlignment="1">
      <alignment vertical="center"/>
    </xf>
    <xf numFmtId="0" fontId="87" fillId="0" borderId="0" xfId="6" applyFont="1" applyAlignment="1">
      <alignment vertical="center"/>
    </xf>
    <xf numFmtId="43" fontId="87" fillId="0" borderId="0" xfId="6" applyNumberFormat="1" applyFont="1" applyAlignment="1">
      <alignment vertical="center"/>
    </xf>
    <xf numFmtId="0" fontId="88" fillId="0" borderId="0" xfId="0" applyFont="1" applyAlignment="1">
      <alignment horizontal="left" vertical="center" wrapText="1" indent="3"/>
    </xf>
    <xf numFmtId="165" fontId="79" fillId="6" borderId="0" xfId="0" applyNumberFormat="1" applyFont="1" applyFill="1" applyAlignment="1">
      <alignment horizontal="left" vertical="top" wrapText="1" indent="3"/>
    </xf>
    <xf numFmtId="0" fontId="86" fillId="0" borderId="7" xfId="6" applyFont="1" applyBorder="1" applyAlignment="1">
      <alignment vertical="center"/>
    </xf>
    <xf numFmtId="4" fontId="84" fillId="0" borderId="0" xfId="0" applyNumberFormat="1" applyFont="1"/>
    <xf numFmtId="0" fontId="88" fillId="0" borderId="0" xfId="0" applyFont="1" applyAlignment="1">
      <alignment horizontal="center" vertical="top" wrapText="1"/>
    </xf>
    <xf numFmtId="0" fontId="87" fillId="0" borderId="0" xfId="11" applyFont="1" applyAlignment="1">
      <alignment horizontal="center" wrapText="1"/>
    </xf>
    <xf numFmtId="0" fontId="87" fillId="0" borderId="0" xfId="11" applyFont="1" applyAlignment="1">
      <alignment horizontal="right" wrapText="1"/>
    </xf>
    <xf numFmtId="0" fontId="86" fillId="0" borderId="0" xfId="6" applyFont="1" applyAlignment="1">
      <alignment horizontal="left" vertical="center" wrapText="1"/>
    </xf>
    <xf numFmtId="0" fontId="77" fillId="0" borderId="73" xfId="0" applyFont="1" applyBorder="1"/>
    <xf numFmtId="0" fontId="84" fillId="0" borderId="25" xfId="0" applyFont="1" applyBorder="1"/>
    <xf numFmtId="0" fontId="84" fillId="0" borderId="26" xfId="0" applyFont="1" applyBorder="1"/>
    <xf numFmtId="0" fontId="84" fillId="0" borderId="27" xfId="0" applyFont="1" applyBorder="1"/>
    <xf numFmtId="0" fontId="92" fillId="0" borderId="7" xfId="6" applyFont="1" applyBorder="1" applyAlignment="1">
      <alignment vertical="center"/>
    </xf>
    <xf numFmtId="0" fontId="92" fillId="0" borderId="0" xfId="6" applyFont="1" applyAlignment="1">
      <alignment vertical="center"/>
    </xf>
    <xf numFmtId="167" fontId="0" fillId="0" borderId="0" xfId="0" applyNumberFormat="1" applyAlignment="1">
      <alignment horizontal="left" vertical="center" wrapText="1"/>
    </xf>
    <xf numFmtId="169" fontId="0" fillId="0" borderId="0" xfId="0" applyNumberFormat="1" applyAlignment="1">
      <alignment horizontal="left" vertical="center" wrapText="1"/>
    </xf>
    <xf numFmtId="43" fontId="0" fillId="0" borderId="0" xfId="1" applyFont="1" applyAlignment="1">
      <alignment horizontal="left" vertical="center" wrapText="1"/>
    </xf>
    <xf numFmtId="43" fontId="84" fillId="0" borderId="37" xfId="10" applyFont="1" applyFill="1" applyBorder="1" applyAlignment="1">
      <alignment horizontal="left" vertical="center" wrapText="1"/>
    </xf>
    <xf numFmtId="43" fontId="84" fillId="0" borderId="40" xfId="10" applyFont="1" applyFill="1" applyBorder="1" applyAlignment="1">
      <alignment horizontal="left" vertical="center" wrapText="1"/>
    </xf>
    <xf numFmtId="43" fontId="84" fillId="0" borderId="37" xfId="10" applyFont="1" applyFill="1" applyBorder="1" applyAlignment="1">
      <alignment horizontal="center" vertical="center"/>
    </xf>
    <xf numFmtId="43" fontId="25" fillId="0" borderId="0" xfId="1" applyFont="1" applyBorder="1" applyAlignment="1">
      <alignment vertical="center"/>
    </xf>
    <xf numFmtId="174" fontId="66" fillId="6" borderId="82" xfId="0" applyNumberFormat="1" applyFont="1" applyFill="1" applyBorder="1" applyAlignment="1">
      <alignment horizontal="left" vertical="top" wrapText="1" indent="3"/>
    </xf>
    <xf numFmtId="174" fontId="66" fillId="6" borderId="82" xfId="0" applyNumberFormat="1" applyFont="1" applyFill="1" applyBorder="1" applyAlignment="1">
      <alignment horizontal="left" vertical="top" wrapText="1" indent="1"/>
    </xf>
    <xf numFmtId="169" fontId="0" fillId="0" borderId="0" xfId="0" applyNumberFormat="1"/>
    <xf numFmtId="0" fontId="32" fillId="0" borderId="0" xfId="0" applyFont="1"/>
    <xf numFmtId="0" fontId="32" fillId="0" borderId="8" xfId="0" applyFont="1" applyBorder="1"/>
    <xf numFmtId="43" fontId="19" fillId="0" borderId="0" xfId="1" applyFont="1" applyFill="1" applyBorder="1"/>
    <xf numFmtId="43" fontId="32" fillId="0" borderId="8" xfId="1" applyFont="1" applyFill="1" applyBorder="1"/>
    <xf numFmtId="43" fontId="111" fillId="0" borderId="0" xfId="1" applyFont="1" applyBorder="1"/>
    <xf numFmtId="0" fontId="112" fillId="0" borderId="8" xfId="0" applyFont="1" applyBorder="1"/>
    <xf numFmtId="43" fontId="111" fillId="0" borderId="45" xfId="1" applyFont="1" applyBorder="1"/>
    <xf numFmtId="0" fontId="85" fillId="0" borderId="2" xfId="0" applyFont="1" applyBorder="1" applyAlignment="1">
      <alignment horizontal="left" vertical="center" wrapText="1"/>
    </xf>
    <xf numFmtId="0" fontId="0" fillId="0" borderId="5" xfId="0" applyBorder="1" applyAlignment="1">
      <alignment vertical="center" wrapText="1"/>
    </xf>
    <xf numFmtId="169" fontId="0" fillId="0" borderId="0" xfId="0" applyNumberFormat="1" applyAlignment="1">
      <alignment vertical="center" wrapText="1"/>
    </xf>
    <xf numFmtId="10" fontId="97" fillId="0" borderId="89" xfId="0" applyNumberFormat="1" applyFont="1" applyBorder="1" applyAlignment="1">
      <alignment horizontal="left" vertical="top" wrapText="1" indent="7"/>
    </xf>
    <xf numFmtId="165" fontId="31" fillId="0" borderId="0" xfId="0" applyNumberFormat="1" applyFont="1"/>
    <xf numFmtId="43" fontId="88" fillId="0" borderId="37" xfId="1" applyFont="1" applyFill="1" applyBorder="1" applyAlignment="1">
      <alignment horizontal="center" vertical="center"/>
    </xf>
    <xf numFmtId="49" fontId="93" fillId="0" borderId="7" xfId="9" applyNumberFormat="1" applyFont="1" applyBorder="1" applyAlignment="1">
      <alignment horizontal="left" wrapText="1"/>
    </xf>
    <xf numFmtId="49" fontId="27" fillId="0" borderId="0" xfId="0" applyNumberFormat="1" applyFont="1" applyAlignment="1">
      <alignment horizontal="left"/>
    </xf>
    <xf numFmtId="43" fontId="4" fillId="0" borderId="0" xfId="1" applyFont="1" applyFill="1"/>
    <xf numFmtId="8" fontId="0" fillId="0" borderId="0" xfId="0" applyNumberFormat="1" applyAlignment="1">
      <alignment horizontal="left" vertical="center" wrapText="1"/>
    </xf>
    <xf numFmtId="10" fontId="97" fillId="0" borderId="75" xfId="0" applyNumberFormat="1" applyFont="1" applyBorder="1" applyAlignment="1">
      <alignment horizontal="left" vertical="top" wrapText="1" indent="7"/>
    </xf>
    <xf numFmtId="10" fontId="97" fillId="0" borderId="79" xfId="0" applyNumberFormat="1" applyFont="1" applyBorder="1" applyAlignment="1">
      <alignment horizontal="left" vertical="top" wrapText="1" indent="7"/>
    </xf>
    <xf numFmtId="174" fontId="99" fillId="0" borderId="2" xfId="0" applyNumberFormat="1" applyFont="1" applyBorder="1" applyAlignment="1">
      <alignment horizontal="center" vertical="center" wrapText="1"/>
    </xf>
    <xf numFmtId="174" fontId="97" fillId="0" borderId="76" xfId="0" applyNumberFormat="1" applyFont="1" applyBorder="1" applyAlignment="1">
      <alignment horizontal="center" vertical="top" wrapText="1"/>
    </xf>
    <xf numFmtId="174" fontId="97" fillId="0" borderId="75" xfId="0" applyNumberFormat="1" applyFont="1" applyBorder="1" applyAlignment="1">
      <alignment horizontal="center" vertical="top" wrapText="1"/>
    </xf>
    <xf numFmtId="174" fontId="97" fillId="0" borderId="72" xfId="0" applyNumberFormat="1" applyFont="1" applyBorder="1" applyAlignment="1">
      <alignment horizontal="center" vertical="top" wrapText="1"/>
    </xf>
    <xf numFmtId="174" fontId="97" fillId="0" borderId="79" xfId="0" applyNumberFormat="1" applyFont="1" applyBorder="1" applyAlignment="1">
      <alignment horizontal="center" vertical="top" wrapText="1"/>
    </xf>
    <xf numFmtId="174" fontId="97" fillId="0" borderId="26" xfId="0" applyNumberFormat="1" applyFont="1" applyBorder="1" applyAlignment="1">
      <alignment horizontal="center" vertical="top" wrapText="1"/>
    </xf>
    <xf numFmtId="174" fontId="97" fillId="0" borderId="89" xfId="0" applyNumberFormat="1" applyFont="1" applyBorder="1" applyAlignment="1">
      <alignment horizontal="center" vertical="top" wrapText="1"/>
    </xf>
    <xf numFmtId="174" fontId="79" fillId="6" borderId="82" xfId="0" applyNumberFormat="1" applyFont="1" applyFill="1" applyBorder="1" applyAlignment="1">
      <alignment horizontal="left" vertical="top" wrapText="1" indent="3"/>
    </xf>
    <xf numFmtId="0" fontId="88" fillId="0" borderId="31" xfId="8" applyFont="1" applyBorder="1" applyAlignment="1">
      <alignment horizontal="center" vertical="center" wrapText="1"/>
    </xf>
    <xf numFmtId="3" fontId="91" fillId="0" borderId="21" xfId="8" applyNumberFormat="1" applyFont="1" applyBorder="1" applyAlignment="1">
      <alignment horizontal="center" vertical="center"/>
    </xf>
    <xf numFmtId="7" fontId="128" fillId="0" borderId="0" xfId="0" applyNumberFormat="1" applyFont="1" applyAlignment="1">
      <alignment horizontal="right" wrapText="1"/>
    </xf>
    <xf numFmtId="169" fontId="8" fillId="0" borderId="8" xfId="1" applyNumberFormat="1" applyFont="1" applyFill="1" applyBorder="1"/>
    <xf numFmtId="174" fontId="99" fillId="0" borderId="33" xfId="0" applyNumberFormat="1" applyFont="1" applyBorder="1" applyAlignment="1">
      <alignment horizontal="center" vertical="center" wrapText="1"/>
    </xf>
    <xf numFmtId="165" fontId="11" fillId="0" borderId="31" xfId="0" applyNumberFormat="1" applyFont="1" applyBorder="1" applyAlignment="1">
      <alignment horizontal="center" vertical="center" wrapText="1"/>
    </xf>
    <xf numFmtId="165" fontId="11" fillId="0" borderId="0" xfId="0" applyNumberFormat="1" applyFont="1" applyAlignment="1">
      <alignment horizontal="center" vertical="center" wrapText="1"/>
    </xf>
    <xf numFmtId="0" fontId="99" fillId="0" borderId="2" xfId="0" applyFont="1" applyBorder="1" applyAlignment="1">
      <alignment horizontal="left" vertical="center" wrapText="1" indent="2"/>
    </xf>
    <xf numFmtId="0" fontId="88" fillId="5" borderId="85" xfId="0" applyFont="1" applyFill="1" applyBorder="1" applyAlignment="1">
      <alignment horizontal="center" vertical="center"/>
    </xf>
    <xf numFmtId="0" fontId="88" fillId="5" borderId="86" xfId="0" applyFont="1" applyFill="1" applyBorder="1" applyAlignment="1">
      <alignment horizontal="center" vertical="center"/>
    </xf>
    <xf numFmtId="0" fontId="88" fillId="5" borderId="87" xfId="0" applyFont="1" applyFill="1" applyBorder="1" applyAlignment="1">
      <alignment horizontal="center" vertical="center"/>
    </xf>
    <xf numFmtId="0" fontId="15" fillId="5" borderId="5" xfId="0" applyFont="1" applyFill="1" applyBorder="1" applyAlignment="1">
      <alignment horizontal="center" vertical="center"/>
    </xf>
    <xf numFmtId="0" fontId="86" fillId="0" borderId="7" xfId="6" applyFont="1" applyBorder="1" applyAlignment="1">
      <alignment horizontal="justify" vertical="center"/>
    </xf>
    <xf numFmtId="0" fontId="86" fillId="0" borderId="0" xfId="6" applyFont="1" applyAlignment="1">
      <alignment horizontal="justify" vertical="center"/>
    </xf>
    <xf numFmtId="0" fontId="86" fillId="0" borderId="7" xfId="6" applyFont="1" applyBorder="1" applyAlignment="1">
      <alignment horizontal="justify" vertical="center" wrapText="1"/>
    </xf>
    <xf numFmtId="0" fontId="86" fillId="0" borderId="0" xfId="6" applyFont="1" applyAlignment="1">
      <alignment horizontal="justify" vertical="center" wrapText="1"/>
    </xf>
    <xf numFmtId="0" fontId="86" fillId="0" borderId="8" xfId="6" applyFont="1" applyBorder="1" applyAlignment="1">
      <alignment horizontal="justify" vertical="center" wrapText="1"/>
    </xf>
    <xf numFmtId="169" fontId="79" fillId="6" borderId="18" xfId="1" applyNumberFormat="1" applyFont="1" applyFill="1" applyBorder="1" applyAlignment="1">
      <alignment horizontal="right" vertical="center" wrapText="1"/>
    </xf>
    <xf numFmtId="0" fontId="99" fillId="0" borderId="2" xfId="0" applyFont="1" applyBorder="1" applyAlignment="1">
      <alignment vertical="center" wrapText="1"/>
    </xf>
    <xf numFmtId="9" fontId="99" fillId="0" borderId="2" xfId="3" applyFont="1" applyBorder="1" applyAlignment="1">
      <alignment horizontal="center" vertical="center" wrapText="1"/>
    </xf>
    <xf numFmtId="169" fontId="37" fillId="0" borderId="2" xfId="1" applyNumberFormat="1" applyFont="1" applyBorder="1" applyAlignment="1">
      <alignment horizontal="left" vertical="center" indent="1"/>
    </xf>
    <xf numFmtId="0" fontId="88" fillId="0" borderId="3" xfId="0" applyFont="1" applyBorder="1" applyAlignment="1">
      <alignment horizontal="left" vertical="center"/>
    </xf>
    <xf numFmtId="0" fontId="84" fillId="0" borderId="3" xfId="0" applyFont="1" applyBorder="1" applyAlignment="1">
      <alignment vertical="center" wrapText="1"/>
    </xf>
    <xf numFmtId="3" fontId="88" fillId="0" borderId="3" xfId="0" applyNumberFormat="1" applyFont="1" applyBorder="1" applyAlignment="1">
      <alignment vertical="center"/>
    </xf>
    <xf numFmtId="16" fontId="0" fillId="0" borderId="0" xfId="0" applyNumberFormat="1"/>
    <xf numFmtId="43" fontId="111" fillId="0" borderId="53" xfId="1" applyFont="1" applyBorder="1"/>
    <xf numFmtId="0" fontId="102" fillId="0" borderId="9" xfId="0" applyFont="1" applyBorder="1"/>
    <xf numFmtId="0" fontId="102" fillId="0" borderId="10" xfId="0" applyFont="1" applyBorder="1"/>
    <xf numFmtId="0" fontId="102" fillId="0" borderId="11" xfId="0" applyFont="1" applyBorder="1"/>
    <xf numFmtId="0" fontId="35" fillId="0" borderId="9" xfId="0" applyFont="1" applyBorder="1"/>
    <xf numFmtId="0" fontId="26" fillId="0" borderId="10" xfId="0" applyFont="1" applyBorder="1"/>
    <xf numFmtId="169" fontId="26" fillId="0" borderId="10" xfId="1" applyNumberFormat="1" applyFont="1" applyFill="1" applyBorder="1"/>
    <xf numFmtId="169" fontId="26" fillId="0" borderId="11" xfId="1" applyNumberFormat="1" applyFont="1" applyFill="1" applyBorder="1"/>
    <xf numFmtId="0" fontId="86" fillId="0" borderId="0" xfId="6" applyFont="1" applyAlignment="1">
      <alignment horizontal="center"/>
    </xf>
    <xf numFmtId="169" fontId="87" fillId="0" borderId="0" xfId="13" applyNumberFormat="1" applyFont="1" applyBorder="1" applyAlignment="1">
      <alignment horizontal="center"/>
    </xf>
    <xf numFmtId="0" fontId="88" fillId="5" borderId="12" xfId="0" applyFont="1" applyFill="1" applyBorder="1"/>
    <xf numFmtId="0" fontId="84" fillId="5" borderId="13" xfId="0" applyFont="1" applyFill="1" applyBorder="1"/>
    <xf numFmtId="167" fontId="88" fillId="5" borderId="14" xfId="2" applyNumberFormat="1" applyFont="1" applyFill="1" applyBorder="1"/>
    <xf numFmtId="0" fontId="84" fillId="0" borderId="15" xfId="0" applyFont="1" applyBorder="1"/>
    <xf numFmtId="167" fontId="84" fillId="0" borderId="16" xfId="2" applyNumberFormat="1" applyFont="1" applyBorder="1"/>
    <xf numFmtId="0" fontId="88" fillId="0" borderId="15" xfId="0" applyFont="1" applyBorder="1"/>
    <xf numFmtId="167" fontId="84" fillId="5" borderId="16" xfId="2" applyNumberFormat="1" applyFont="1" applyFill="1" applyBorder="1"/>
    <xf numFmtId="0" fontId="84" fillId="0" borderId="15" xfId="0" applyFont="1" applyBorder="1" applyAlignment="1">
      <alignment horizontal="left" vertical="center"/>
    </xf>
    <xf numFmtId="167" fontId="84" fillId="0" borderId="16" xfId="2" applyNumberFormat="1" applyFont="1" applyBorder="1" applyAlignment="1">
      <alignment vertical="center"/>
    </xf>
    <xf numFmtId="0" fontId="88" fillId="5" borderId="17" xfId="0" applyFont="1" applyFill="1" applyBorder="1"/>
    <xf numFmtId="0" fontId="84" fillId="5" borderId="18" xfId="0" applyFont="1" applyFill="1" applyBorder="1"/>
    <xf numFmtId="167" fontId="88" fillId="5" borderId="19" xfId="2" applyNumberFormat="1" applyFont="1" applyFill="1" applyBorder="1"/>
    <xf numFmtId="0" fontId="88" fillId="0" borderId="46" xfId="9" applyFont="1" applyBorder="1"/>
    <xf numFmtId="169" fontId="84" fillId="0" borderId="47" xfId="12" applyNumberFormat="1" applyFont="1" applyBorder="1"/>
    <xf numFmtId="169" fontId="84" fillId="5" borderId="48" xfId="12" applyNumberFormat="1" applyFont="1" applyFill="1" applyBorder="1"/>
    <xf numFmtId="0" fontId="84" fillId="0" borderId="46" xfId="9" applyFont="1" applyBorder="1" applyAlignment="1">
      <alignment horizontal="left" vertical="center"/>
    </xf>
    <xf numFmtId="169" fontId="84" fillId="0" borderId="48" xfId="12" applyNumberFormat="1" applyFont="1" applyBorder="1" applyAlignment="1">
      <alignment vertical="center"/>
    </xf>
    <xf numFmtId="169" fontId="84" fillId="0" borderId="47" xfId="12" applyNumberFormat="1" applyFont="1" applyFill="1" applyBorder="1" applyAlignment="1">
      <alignment vertical="center"/>
    </xf>
    <xf numFmtId="0" fontId="84" fillId="0" borderId="46" xfId="9" applyFont="1" applyBorder="1"/>
    <xf numFmtId="169" fontId="84" fillId="0" borderId="48" xfId="12" applyNumberFormat="1" applyFont="1" applyBorder="1"/>
    <xf numFmtId="0" fontId="84" fillId="0" borderId="49" xfId="9" applyFont="1" applyBorder="1" applyAlignment="1">
      <alignment horizontal="left" indent="2"/>
    </xf>
    <xf numFmtId="169" fontId="84" fillId="0" borderId="50" xfId="12" applyNumberFormat="1" applyFont="1" applyBorder="1"/>
    <xf numFmtId="169" fontId="84" fillId="0" borderId="51" xfId="12" applyNumberFormat="1" applyFont="1" applyBorder="1"/>
    <xf numFmtId="0" fontId="84" fillId="0" borderId="0" xfId="9" applyFont="1" applyAlignment="1">
      <alignment vertical="center"/>
    </xf>
    <xf numFmtId="169" fontId="84" fillId="0" borderId="47" xfId="12" applyNumberFormat="1" applyFont="1" applyFill="1" applyBorder="1"/>
    <xf numFmtId="0" fontId="137" fillId="0" borderId="0" xfId="0" applyFont="1" applyAlignment="1">
      <alignment horizontal="left"/>
    </xf>
    <xf numFmtId="0" fontId="137" fillId="0" borderId="0" xfId="0" applyFont="1" applyAlignment="1">
      <alignment horizontal="left" vertical="top"/>
    </xf>
    <xf numFmtId="7" fontId="137" fillId="0" borderId="0" xfId="0" applyNumberFormat="1" applyFont="1" applyAlignment="1">
      <alignment horizontal="right"/>
    </xf>
    <xf numFmtId="17" fontId="17" fillId="0" borderId="2" xfId="9" applyNumberFormat="1" applyFont="1" applyBorder="1" applyAlignment="1">
      <alignment horizontal="center" vertical="center" wrapText="1"/>
    </xf>
    <xf numFmtId="169" fontId="17" fillId="0" borderId="2" xfId="1" applyNumberFormat="1" applyFont="1" applyFill="1" applyBorder="1" applyAlignment="1">
      <alignment horizontal="center" vertical="center" wrapText="1"/>
    </xf>
    <xf numFmtId="166" fontId="17" fillId="0" borderId="2"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169" fontId="130" fillId="0" borderId="0" xfId="0" applyNumberFormat="1" applyFont="1"/>
    <xf numFmtId="169" fontId="135" fillId="0" borderId="0" xfId="0" applyNumberFormat="1" applyFont="1"/>
    <xf numFmtId="169" fontId="134" fillId="0" borderId="0" xfId="0" applyNumberFormat="1" applyFont="1"/>
    <xf numFmtId="169" fontId="139" fillId="0" borderId="0" xfId="0" applyNumberFormat="1" applyFont="1"/>
    <xf numFmtId="169" fontId="140" fillId="0" borderId="0" xfId="0" applyNumberFormat="1" applyFont="1"/>
    <xf numFmtId="169" fontId="141" fillId="0" borderId="0" xfId="0" applyNumberFormat="1" applyFont="1"/>
    <xf numFmtId="0" fontId="130" fillId="0" borderId="0" xfId="0" applyFont="1"/>
    <xf numFmtId="0" fontId="132" fillId="0" borderId="0" xfId="0" applyFont="1"/>
    <xf numFmtId="0" fontId="134" fillId="0" borderId="0" xfId="0" applyFont="1"/>
    <xf numFmtId="169" fontId="133" fillId="0" borderId="0" xfId="0" applyNumberFormat="1" applyFont="1"/>
    <xf numFmtId="169" fontId="131" fillId="0" borderId="0" xfId="0" applyNumberFormat="1" applyFont="1"/>
    <xf numFmtId="0" fontId="131" fillId="0" borderId="0" xfId="0" applyFont="1"/>
    <xf numFmtId="169" fontId="136" fillId="0" borderId="0" xfId="0" applyNumberFormat="1" applyFont="1"/>
    <xf numFmtId="0" fontId="136" fillId="0" borderId="0" xfId="0" applyFont="1"/>
    <xf numFmtId="169" fontId="133" fillId="0" borderId="0" xfId="1" applyNumberFormat="1" applyFont="1" applyFill="1" applyBorder="1" applyAlignment="1"/>
    <xf numFmtId="43" fontId="130" fillId="0" borderId="0" xfId="1" applyFont="1" applyFill="1" applyBorder="1" applyAlignment="1"/>
    <xf numFmtId="169" fontId="142" fillId="0" borderId="0" xfId="0" applyNumberFormat="1" applyFont="1"/>
    <xf numFmtId="0" fontId="142" fillId="0" borderId="0" xfId="0" applyFont="1"/>
    <xf numFmtId="0" fontId="139" fillId="0" borderId="0" xfId="0" applyFont="1"/>
    <xf numFmtId="169" fontId="138" fillId="0" borderId="0" xfId="0" applyNumberFormat="1" applyFont="1"/>
    <xf numFmtId="0" fontId="138" fillId="0" borderId="0" xfId="0" applyFont="1"/>
    <xf numFmtId="0" fontId="140" fillId="0" borderId="0" xfId="0" applyFont="1"/>
    <xf numFmtId="0" fontId="133" fillId="0" borderId="0" xfId="0" applyFont="1"/>
    <xf numFmtId="169" fontId="84" fillId="0" borderId="37" xfId="1" applyNumberFormat="1" applyFont="1" applyFill="1" applyBorder="1" applyAlignment="1">
      <alignment horizontal="right" vertical="center" wrapText="1"/>
    </xf>
    <xf numFmtId="15" fontId="84" fillId="0" borderId="36" xfId="8" applyNumberFormat="1" applyFont="1" applyBorder="1" applyAlignment="1">
      <alignment horizontal="center" vertical="center" wrapText="1"/>
    </xf>
    <xf numFmtId="0" fontId="84" fillId="0" borderId="37" xfId="8" applyFont="1" applyBorder="1" applyAlignment="1">
      <alignment horizontal="center" vertical="center" wrapText="1"/>
    </xf>
    <xf numFmtId="43" fontId="84" fillId="0" borderId="37" xfId="1" applyFont="1" applyFill="1" applyBorder="1" applyAlignment="1">
      <alignment horizontal="center" vertical="center" wrapText="1"/>
    </xf>
    <xf numFmtId="0" fontId="84" fillId="0" borderId="37" xfId="1" applyNumberFormat="1" applyFont="1" applyFill="1" applyBorder="1" applyAlignment="1">
      <alignment horizontal="center" vertical="center" wrapText="1"/>
    </xf>
    <xf numFmtId="0" fontId="88" fillId="5" borderId="101" xfId="8" applyFont="1" applyFill="1" applyBorder="1" applyAlignment="1">
      <alignment horizontal="center" vertical="center"/>
    </xf>
    <xf numFmtId="0" fontId="88" fillId="5" borderId="102" xfId="8" applyFont="1" applyFill="1" applyBorder="1" applyAlignment="1">
      <alignment horizontal="center" vertical="center"/>
    </xf>
    <xf numFmtId="0" fontId="88" fillId="5" borderId="102" xfId="8" applyFont="1" applyFill="1" applyBorder="1" applyAlignment="1">
      <alignment horizontal="center" vertical="center" wrapText="1"/>
    </xf>
    <xf numFmtId="43" fontId="88" fillId="5" borderId="102" xfId="1" applyFont="1" applyFill="1" applyBorder="1" applyAlignment="1">
      <alignment horizontal="center" vertical="center" wrapText="1"/>
    </xf>
    <xf numFmtId="0" fontId="88" fillId="5" borderId="102" xfId="1" applyNumberFormat="1" applyFont="1" applyFill="1" applyBorder="1" applyAlignment="1">
      <alignment horizontal="center" vertical="center" wrapText="1"/>
    </xf>
    <xf numFmtId="0" fontId="88" fillId="5" borderId="103" xfId="8" applyFont="1" applyFill="1" applyBorder="1" applyAlignment="1">
      <alignment horizontal="center" vertical="center"/>
    </xf>
    <xf numFmtId="167" fontId="0" fillId="0" borderId="0" xfId="1" applyNumberFormat="1" applyFont="1" applyAlignment="1">
      <alignment vertical="center" wrapText="1"/>
    </xf>
    <xf numFmtId="0" fontId="88" fillId="0" borderId="104" xfId="0" applyFont="1" applyBorder="1"/>
    <xf numFmtId="0" fontId="84" fillId="0" borderId="104" xfId="0" applyFont="1" applyBorder="1"/>
    <xf numFmtId="169" fontId="84" fillId="0" borderId="105" xfId="1" applyNumberFormat="1" applyFont="1" applyBorder="1"/>
    <xf numFmtId="169" fontId="84" fillId="0" borderId="106" xfId="1" applyNumberFormat="1" applyFont="1" applyBorder="1"/>
    <xf numFmtId="0" fontId="88" fillId="5" borderId="107" xfId="0" applyFont="1" applyFill="1" applyBorder="1"/>
    <xf numFmtId="169" fontId="84" fillId="5" borderId="108" xfId="1" applyNumberFormat="1" applyFont="1" applyFill="1" applyBorder="1"/>
    <xf numFmtId="169" fontId="88" fillId="5" borderId="109" xfId="1" applyNumberFormat="1" applyFont="1" applyFill="1" applyBorder="1"/>
    <xf numFmtId="43" fontId="87" fillId="0" borderId="2" xfId="13" applyNumberFormat="1" applyFont="1" applyBorder="1" applyAlignment="1">
      <alignment horizontal="center" vertical="center"/>
    </xf>
    <xf numFmtId="0" fontId="88" fillId="0" borderId="0" xfId="0" applyFont="1" applyAlignment="1">
      <alignment horizontal="center" vertical="center"/>
    </xf>
    <xf numFmtId="0" fontId="84" fillId="0" borderId="0" xfId="0" applyFont="1" applyAlignment="1">
      <alignment horizontal="center" vertical="center"/>
    </xf>
    <xf numFmtId="169" fontId="84" fillId="0" borderId="0" xfId="1" applyNumberFormat="1" applyFont="1" applyAlignment="1">
      <alignment vertical="center"/>
    </xf>
    <xf numFmtId="0" fontId="11" fillId="0" borderId="0" xfId="0" applyFont="1" applyAlignment="1">
      <alignment vertical="center"/>
    </xf>
    <xf numFmtId="0" fontId="88" fillId="0" borderId="15" xfId="0" applyFont="1" applyBorder="1" applyAlignment="1">
      <alignment vertical="center"/>
    </xf>
    <xf numFmtId="49" fontId="146" fillId="0" borderId="2" xfId="0" applyNumberFormat="1" applyFont="1" applyBorder="1" applyAlignment="1">
      <alignment horizontal="center" vertical="center"/>
    </xf>
    <xf numFmtId="0" fontId="147" fillId="0" borderId="2" xfId="0" applyFont="1" applyBorder="1" applyAlignment="1">
      <alignment horizontal="center" vertical="center" wrapText="1"/>
    </xf>
    <xf numFmtId="49" fontId="144" fillId="0" borderId="2" xfId="0" applyNumberFormat="1" applyFont="1" applyBorder="1" applyAlignment="1">
      <alignment horizontal="left" vertical="center"/>
    </xf>
    <xf numFmtId="0" fontId="32" fillId="0" borderId="2" xfId="0" applyFont="1" applyBorder="1" applyAlignment="1">
      <alignment horizontal="left" vertical="center" wrapText="1"/>
    </xf>
    <xf numFmtId="49" fontId="137" fillId="0" borderId="2" xfId="0" applyNumberFormat="1" applyFont="1" applyBorder="1" applyAlignment="1">
      <alignment horizontal="center" vertical="center" wrapText="1"/>
    </xf>
    <xf numFmtId="14" fontId="32" fillId="0" borderId="2" xfId="0" applyNumberFormat="1" applyFont="1" applyBorder="1" applyAlignment="1">
      <alignment horizontal="center" vertical="center" wrapText="1"/>
    </xf>
    <xf numFmtId="0" fontId="32" fillId="0" borderId="2" xfId="0" applyFont="1" applyBorder="1" applyAlignment="1">
      <alignment horizontal="center" vertical="center"/>
    </xf>
    <xf numFmtId="49" fontId="137" fillId="0" borderId="2" xfId="0" applyNumberFormat="1" applyFont="1" applyBorder="1" applyAlignment="1">
      <alignment horizontal="left" vertical="center"/>
    </xf>
    <xf numFmtId="49" fontId="137" fillId="0" borderId="2" xfId="0" applyNumberFormat="1" applyFont="1" applyBorder="1" applyAlignment="1">
      <alignment horizontal="center" vertical="center"/>
    </xf>
    <xf numFmtId="14" fontId="32" fillId="0" borderId="2" xfId="0" applyNumberFormat="1" applyFont="1" applyBorder="1" applyAlignment="1">
      <alignment horizontal="center" vertical="center"/>
    </xf>
    <xf numFmtId="49" fontId="97" fillId="0" borderId="2" xfId="0" applyNumberFormat="1" applyFont="1" applyBorder="1" applyAlignment="1">
      <alignment horizontal="left" vertical="center"/>
    </xf>
    <xf numFmtId="14" fontId="88" fillId="0" borderId="2" xfId="0" applyNumberFormat="1" applyFont="1" applyBorder="1" applyAlignment="1">
      <alignment horizontal="center" vertical="center"/>
    </xf>
    <xf numFmtId="0" fontId="88" fillId="0" borderId="2" xfId="0" applyFont="1" applyBorder="1" applyAlignment="1">
      <alignment horizontal="center" vertical="center"/>
    </xf>
    <xf numFmtId="169" fontId="79" fillId="0" borderId="2" xfId="1" applyNumberFormat="1" applyFont="1" applyFill="1" applyBorder="1" applyAlignment="1">
      <alignment horizontal="right" vertical="center" wrapText="1"/>
    </xf>
    <xf numFmtId="49" fontId="144" fillId="0" borderId="2" xfId="0" applyNumberFormat="1" applyFont="1" applyBorder="1" applyAlignment="1">
      <alignment horizontal="center" vertical="center"/>
    </xf>
    <xf numFmtId="49" fontId="144" fillId="0" borderId="16" xfId="0" applyNumberFormat="1" applyFont="1" applyBorder="1" applyAlignment="1">
      <alignment horizontal="center" vertical="center"/>
    </xf>
    <xf numFmtId="14" fontId="84" fillId="0" borderId="2" xfId="0" applyNumberFormat="1" applyFont="1" applyBorder="1" applyAlignment="1">
      <alignment horizontal="center" vertical="center"/>
    </xf>
    <xf numFmtId="0" fontId="84" fillId="0" borderId="2" xfId="0" applyFont="1" applyBorder="1" applyAlignment="1">
      <alignment horizontal="center" vertical="center"/>
    </xf>
    <xf numFmtId="169" fontId="85" fillId="0" borderId="2" xfId="1" applyNumberFormat="1" applyFont="1" applyFill="1" applyBorder="1" applyAlignment="1">
      <alignment horizontal="right" vertical="center" wrapText="1"/>
    </xf>
    <xf numFmtId="49" fontId="97" fillId="0" borderId="2" xfId="0" applyNumberFormat="1" applyFont="1" applyBorder="1" applyAlignment="1">
      <alignment horizontal="center" vertical="center"/>
    </xf>
    <xf numFmtId="14" fontId="97" fillId="0" borderId="16" xfId="0" applyNumberFormat="1" applyFont="1" applyBorder="1" applyAlignment="1">
      <alignment horizontal="center" vertical="center"/>
    </xf>
    <xf numFmtId="49" fontId="97" fillId="0" borderId="16" xfId="0" applyNumberFormat="1" applyFont="1" applyBorder="1" applyAlignment="1">
      <alignment horizontal="center" vertical="center"/>
    </xf>
    <xf numFmtId="0" fontId="88" fillId="0" borderId="0" xfId="0" applyFont="1" applyAlignment="1">
      <alignment vertical="center"/>
    </xf>
    <xf numFmtId="169" fontId="86" fillId="0" borderId="2" xfId="1" applyNumberFormat="1" applyFont="1" applyFill="1" applyBorder="1" applyAlignment="1">
      <alignment horizontal="right" vertical="center" wrapText="1"/>
    </xf>
    <xf numFmtId="0" fontId="88" fillId="0" borderId="32" xfId="0" applyFont="1" applyBorder="1" applyAlignment="1">
      <alignment horizontal="left" vertical="center"/>
    </xf>
    <xf numFmtId="49" fontId="97" fillId="0" borderId="33" xfId="0" applyNumberFormat="1" applyFont="1" applyBorder="1" applyAlignment="1">
      <alignment horizontal="left" vertical="center"/>
    </xf>
    <xf numFmtId="14" fontId="84" fillId="0" borderId="33" xfId="0" applyNumberFormat="1" applyFont="1" applyBorder="1" applyAlignment="1">
      <alignment horizontal="center" vertical="center"/>
    </xf>
    <xf numFmtId="0" fontId="84" fillId="0" borderId="33" xfId="0" applyFont="1" applyBorder="1" applyAlignment="1">
      <alignment horizontal="center" vertical="center"/>
    </xf>
    <xf numFmtId="169" fontId="85" fillId="0" borderId="33" xfId="1" applyNumberFormat="1" applyFont="1" applyFill="1" applyBorder="1" applyAlignment="1">
      <alignment horizontal="right" vertical="center" wrapText="1"/>
    </xf>
    <xf numFmtId="49" fontId="97" fillId="0" borderId="33" xfId="0" applyNumberFormat="1" applyFont="1" applyBorder="1" applyAlignment="1">
      <alignment horizontal="center" vertical="center"/>
    </xf>
    <xf numFmtId="14" fontId="97" fillId="0" borderId="34" xfId="0" applyNumberFormat="1" applyFont="1" applyBorder="1" applyAlignment="1">
      <alignment horizontal="center" vertical="center"/>
    </xf>
    <xf numFmtId="0" fontId="88" fillId="0" borderId="32" xfId="0" applyFont="1" applyBorder="1" applyAlignment="1">
      <alignment vertical="center"/>
    </xf>
    <xf numFmtId="0" fontId="85" fillId="6" borderId="17" xfId="0" applyFont="1" applyFill="1" applyBorder="1" applyAlignment="1">
      <alignment horizontal="left" vertical="center" wrapText="1"/>
    </xf>
    <xf numFmtId="0" fontId="85" fillId="6" borderId="18" xfId="0" applyFont="1" applyFill="1" applyBorder="1" applyAlignment="1">
      <alignment horizontal="left" vertical="center" wrapText="1"/>
    </xf>
    <xf numFmtId="164" fontId="86" fillId="0" borderId="18" xfId="5" applyNumberFormat="1" applyFont="1" applyBorder="1" applyAlignment="1">
      <alignment horizontal="center" vertical="center"/>
    </xf>
    <xf numFmtId="49" fontId="86" fillId="7" borderId="18" xfId="6" applyNumberFormat="1" applyFont="1" applyFill="1" applyBorder="1" applyAlignment="1">
      <alignment horizontal="center" vertical="center"/>
    </xf>
    <xf numFmtId="14" fontId="86" fillId="0" borderId="19" xfId="5" applyNumberFormat="1" applyFont="1" applyBorder="1" applyAlignment="1">
      <alignment horizontal="center" vertical="center"/>
    </xf>
    <xf numFmtId="169" fontId="11" fillId="0" borderId="0" xfId="1" applyNumberFormat="1" applyFont="1" applyAlignment="1">
      <alignment horizontal="center" vertical="center" wrapText="1"/>
    </xf>
    <xf numFmtId="169" fontId="11" fillId="0" borderId="0" xfId="0" applyNumberFormat="1" applyFont="1" applyAlignment="1">
      <alignment horizontal="center" vertical="center" wrapText="1"/>
    </xf>
    <xf numFmtId="169" fontId="148" fillId="0" borderId="0" xfId="1" applyNumberFormat="1" applyFont="1" applyAlignment="1">
      <alignment horizontal="center" vertical="center" wrapText="1"/>
    </xf>
    <xf numFmtId="0" fontId="11" fillId="0" borderId="0" xfId="0" applyFont="1" applyAlignment="1">
      <alignment horizontal="center" vertical="center"/>
    </xf>
    <xf numFmtId="169" fontId="11" fillId="0" borderId="0" xfId="1" applyNumberFormat="1" applyFont="1" applyAlignment="1">
      <alignment vertical="center"/>
    </xf>
    <xf numFmtId="49" fontId="144" fillId="0" borderId="15" xfId="0" quotePrefix="1" applyNumberFormat="1" applyFont="1" applyBorder="1" applyAlignment="1">
      <alignment horizontal="left" vertical="center"/>
    </xf>
    <xf numFmtId="0" fontId="79" fillId="0" borderId="2" xfId="0" applyFont="1" applyBorder="1" applyAlignment="1">
      <alignment vertical="center" wrapText="1"/>
    </xf>
    <xf numFmtId="0" fontId="88" fillId="0" borderId="2" xfId="0" applyFont="1" applyBorder="1" applyAlignment="1">
      <alignment horizontal="center" vertical="center" wrapText="1"/>
    </xf>
    <xf numFmtId="0" fontId="79" fillId="0" borderId="2" xfId="0" applyFont="1" applyBorder="1" applyAlignment="1">
      <alignment horizontal="center" vertical="center" wrapText="1"/>
    </xf>
    <xf numFmtId="0" fontId="84" fillId="0" borderId="15" xfId="0" applyFont="1" applyBorder="1" applyAlignment="1">
      <alignment vertical="center"/>
    </xf>
    <xf numFmtId="0" fontId="145" fillId="0" borderId="2" xfId="0" applyFont="1" applyBorder="1" applyAlignment="1">
      <alignment vertical="center"/>
    </xf>
    <xf numFmtId="169" fontId="145" fillId="0" borderId="2" xfId="0" applyNumberFormat="1" applyFont="1" applyBorder="1" applyAlignment="1">
      <alignment vertical="center"/>
    </xf>
    <xf numFmtId="0" fontId="145" fillId="0" borderId="2" xfId="0" applyFont="1" applyBorder="1" applyAlignment="1">
      <alignment horizontal="left" vertical="center"/>
    </xf>
    <xf numFmtId="169" fontId="97" fillId="0" borderId="2" xfId="1" applyNumberFormat="1" applyFont="1" applyFill="1" applyBorder="1" applyAlignment="1">
      <alignment horizontal="right" vertical="center"/>
    </xf>
    <xf numFmtId="0" fontId="84" fillId="0" borderId="16" xfId="0" applyFont="1" applyBorder="1" applyAlignment="1">
      <alignment horizontal="center" vertical="center"/>
    </xf>
    <xf numFmtId="169" fontId="144" fillId="0" borderId="2" xfId="1" applyNumberFormat="1" applyFont="1" applyFill="1" applyBorder="1" applyAlignment="1">
      <alignment horizontal="right" vertical="center"/>
    </xf>
    <xf numFmtId="0" fontId="88" fillId="0" borderId="16" xfId="0" applyFont="1" applyBorder="1" applyAlignment="1">
      <alignment horizontal="center" vertical="center"/>
    </xf>
    <xf numFmtId="169" fontId="137" fillId="0" borderId="2" xfId="0" applyNumberFormat="1" applyFont="1" applyBorder="1" applyAlignment="1">
      <alignment horizontal="right" vertical="center"/>
    </xf>
    <xf numFmtId="0" fontId="88" fillId="0" borderId="2" xfId="0" applyFont="1" applyBorder="1" applyAlignment="1">
      <alignment vertical="center"/>
    </xf>
    <xf numFmtId="0" fontId="146" fillId="0" borderId="2" xfId="0" applyFont="1" applyBorder="1" applyAlignment="1">
      <alignment vertical="center" wrapText="1"/>
    </xf>
    <xf numFmtId="169" fontId="32" fillId="0" borderId="2" xfId="0" applyNumberFormat="1" applyFont="1" applyBorder="1" applyAlignment="1">
      <alignment vertical="center" wrapText="1"/>
    </xf>
    <xf numFmtId="0" fontId="147" fillId="0" borderId="16" xfId="0" applyFont="1" applyBorder="1" applyAlignment="1">
      <alignment horizontal="center" vertical="center" wrapText="1"/>
    </xf>
    <xf numFmtId="0" fontId="32" fillId="0" borderId="2" xfId="0" applyFont="1" applyBorder="1" applyAlignment="1">
      <alignment horizontal="center" vertical="center" wrapText="1"/>
    </xf>
    <xf numFmtId="0" fontId="145" fillId="0" borderId="2" xfId="0" applyFont="1" applyBorder="1" applyAlignment="1">
      <alignment vertical="center" wrapText="1"/>
    </xf>
    <xf numFmtId="49" fontId="137" fillId="0" borderId="2" xfId="0" applyNumberFormat="1" applyFont="1" applyBorder="1" applyAlignment="1">
      <alignment horizontal="left" vertical="center" wrapText="1"/>
    </xf>
    <xf numFmtId="169" fontId="145" fillId="0" borderId="2" xfId="0" applyNumberFormat="1" applyFont="1" applyBorder="1" applyAlignment="1">
      <alignment vertical="center" wrapText="1"/>
    </xf>
    <xf numFmtId="4" fontId="126" fillId="0" borderId="0" xfId="0" applyNumberFormat="1" applyFont="1"/>
    <xf numFmtId="4" fontId="37" fillId="0" borderId="0" xfId="0" applyNumberFormat="1" applyFont="1"/>
    <xf numFmtId="0" fontId="37" fillId="0" borderId="0" xfId="0" applyFont="1"/>
    <xf numFmtId="176" fontId="17" fillId="0" borderId="2" xfId="0" applyNumberFormat="1" applyFont="1" applyBorder="1" applyAlignment="1">
      <alignment horizontal="center" vertical="center" wrapText="1"/>
    </xf>
    <xf numFmtId="43" fontId="17" fillId="0" borderId="2" xfId="1" applyFont="1" applyFill="1" applyBorder="1" applyAlignment="1">
      <alignment horizontal="center" vertical="center" wrapText="1"/>
    </xf>
    <xf numFmtId="1" fontId="17" fillId="0" borderId="2" xfId="9" applyNumberFormat="1" applyFont="1" applyBorder="1" applyAlignment="1">
      <alignment horizontal="center" vertical="center" wrapText="1"/>
    </xf>
    <xf numFmtId="49" fontId="32" fillId="0" borderId="2" xfId="0" applyNumberFormat="1" applyFont="1" applyBorder="1" applyAlignment="1">
      <alignment horizontal="center" vertical="center" wrapText="1"/>
    </xf>
    <xf numFmtId="166" fontId="32" fillId="0" borderId="2" xfId="0" applyNumberFormat="1" applyFont="1" applyBorder="1" applyAlignment="1">
      <alignment horizontal="center" vertical="center" wrapText="1"/>
    </xf>
    <xf numFmtId="3" fontId="32" fillId="0" borderId="2" xfId="0" applyNumberFormat="1" applyFont="1" applyBorder="1" applyAlignment="1">
      <alignment horizontal="center" vertical="center" wrapText="1"/>
    </xf>
    <xf numFmtId="17" fontId="32" fillId="0" borderId="2" xfId="9" applyNumberFormat="1" applyFont="1" applyBorder="1" applyAlignment="1">
      <alignment horizontal="center" vertical="center" wrapText="1"/>
    </xf>
    <xf numFmtId="169" fontId="32" fillId="0" borderId="2" xfId="1" applyNumberFormat="1" applyFont="1" applyFill="1" applyBorder="1" applyAlignment="1">
      <alignment horizontal="center" vertical="center" wrapText="1"/>
    </xf>
    <xf numFmtId="43" fontId="32" fillId="0" borderId="2" xfId="1" applyFont="1" applyFill="1" applyBorder="1" applyAlignment="1">
      <alignment horizontal="center" vertical="center" wrapText="1"/>
    </xf>
    <xf numFmtId="1" fontId="17" fillId="0" borderId="2" xfId="9" quotePrefix="1" applyNumberFormat="1" applyFont="1" applyBorder="1" applyAlignment="1">
      <alignment horizontal="center" vertical="center" wrapText="1"/>
    </xf>
    <xf numFmtId="17" fontId="17" fillId="0" borderId="2" xfId="9" quotePrefix="1" applyNumberFormat="1" applyFont="1" applyBorder="1" applyAlignment="1">
      <alignment horizontal="center" vertical="center" wrapText="1"/>
    </xf>
    <xf numFmtId="14" fontId="17" fillId="0" borderId="2" xfId="1" applyNumberFormat="1" applyFont="1" applyFill="1" applyBorder="1" applyAlignment="1">
      <alignment horizontal="center" vertical="center" wrapText="1"/>
    </xf>
    <xf numFmtId="49" fontId="17" fillId="0" borderId="2" xfId="9" applyNumberFormat="1" applyFont="1" applyBorder="1" applyAlignment="1">
      <alignment horizontal="center" vertical="center" wrapText="1"/>
    </xf>
    <xf numFmtId="49" fontId="17" fillId="0" borderId="2" xfId="0" applyNumberFormat="1" applyFont="1" applyBorder="1" applyAlignment="1">
      <alignment horizontal="left" vertical="center" wrapText="1"/>
    </xf>
    <xf numFmtId="49" fontId="32" fillId="0" borderId="2" xfId="0" applyNumberFormat="1" applyFont="1" applyBorder="1" applyAlignment="1">
      <alignment horizontal="left" vertical="center" wrapText="1"/>
    </xf>
    <xf numFmtId="14" fontId="32" fillId="0" borderId="2" xfId="0" applyNumberFormat="1" applyFont="1" applyBorder="1" applyAlignment="1">
      <alignment horizontal="center"/>
    </xf>
    <xf numFmtId="14" fontId="32" fillId="0" borderId="2" xfId="9" applyNumberFormat="1" applyFont="1" applyBorder="1" applyAlignment="1">
      <alignment horizontal="center" vertical="center" wrapText="1"/>
    </xf>
    <xf numFmtId="0" fontId="17" fillId="0" borderId="2" xfId="9" applyFont="1" applyBorder="1" applyAlignment="1">
      <alignment horizontal="left" vertical="center" wrapText="1"/>
    </xf>
    <xf numFmtId="169" fontId="32" fillId="0" borderId="2" xfId="1" applyNumberFormat="1" applyFont="1" applyFill="1" applyBorder="1" applyAlignment="1">
      <alignment horizontal="left" vertical="center" wrapText="1"/>
    </xf>
    <xf numFmtId="169" fontId="32" fillId="0" borderId="2" xfId="1" applyNumberFormat="1" applyFont="1" applyFill="1" applyBorder="1" applyAlignment="1">
      <alignment horizontal="right" vertical="center" wrapText="1"/>
    </xf>
    <xf numFmtId="49" fontId="32" fillId="0" borderId="2" xfId="9" applyNumberFormat="1" applyFont="1" applyBorder="1" applyAlignment="1">
      <alignment horizontal="center" vertical="center" wrapText="1"/>
    </xf>
    <xf numFmtId="166" fontId="32" fillId="0" borderId="2" xfId="0" applyNumberFormat="1" applyFont="1" applyBorder="1" applyAlignment="1">
      <alignment horizontal="center" vertical="center"/>
    </xf>
    <xf numFmtId="49" fontId="32" fillId="0" borderId="2" xfId="0" applyNumberFormat="1" applyFont="1" applyBorder="1" applyAlignment="1">
      <alignment horizontal="center" vertical="center"/>
    </xf>
    <xf numFmtId="15" fontId="32" fillId="0" borderId="2" xfId="0" applyNumberFormat="1" applyFont="1" applyBorder="1" applyAlignment="1">
      <alignment horizontal="center" vertical="center" wrapText="1"/>
    </xf>
    <xf numFmtId="14" fontId="32" fillId="0" borderId="2" xfId="1" applyNumberFormat="1" applyFont="1" applyFill="1" applyBorder="1" applyAlignment="1">
      <alignment horizontal="center" vertical="center" wrapText="1"/>
    </xf>
    <xf numFmtId="0" fontId="32" fillId="0" borderId="2" xfId="9" applyFont="1" applyBorder="1" applyAlignment="1">
      <alignment horizontal="left" vertical="center" wrapText="1"/>
    </xf>
    <xf numFmtId="0" fontId="17" fillId="0" borderId="2" xfId="0" applyFont="1" applyBorder="1" applyAlignment="1">
      <alignment horizontal="center" vertical="center"/>
    </xf>
    <xf numFmtId="11" fontId="32" fillId="0" borderId="2" xfId="0" applyNumberFormat="1" applyFont="1" applyBorder="1" applyAlignment="1">
      <alignment horizontal="left" vertical="center" wrapText="1"/>
    </xf>
    <xf numFmtId="15" fontId="32" fillId="0" borderId="2" xfId="0" applyNumberFormat="1" applyFont="1" applyBorder="1" applyAlignment="1">
      <alignment horizontal="center" vertical="center"/>
    </xf>
    <xf numFmtId="175" fontId="17" fillId="0" borderId="2" xfId="0" applyNumberFormat="1" applyFont="1" applyBorder="1" applyAlignment="1">
      <alignment horizontal="center" vertical="center" wrapText="1"/>
    </xf>
    <xf numFmtId="49" fontId="32" fillId="0" borderId="2" xfId="9" applyNumberFormat="1" applyFont="1" applyBorder="1" applyAlignment="1">
      <alignment horizontal="left" vertical="center" wrapText="1"/>
    </xf>
    <xf numFmtId="173" fontId="93" fillId="0" borderId="0" xfId="9" applyNumberFormat="1" applyFont="1" applyAlignment="1">
      <alignment horizontal="center" vertical="center" wrapText="1"/>
    </xf>
    <xf numFmtId="0" fontId="93" fillId="0" borderId="0" xfId="9" applyFont="1" applyAlignment="1">
      <alignment horizontal="center" vertical="center" wrapText="1"/>
    </xf>
    <xf numFmtId="173" fontId="0" fillId="0" borderId="0" xfId="0" applyNumberFormat="1" applyAlignment="1">
      <alignment horizontal="center" vertical="center"/>
    </xf>
    <xf numFmtId="0" fontId="28"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left" vertical="center" wrapText="1"/>
    </xf>
    <xf numFmtId="169" fontId="32" fillId="0" borderId="2" xfId="1" applyNumberFormat="1" applyFont="1" applyFill="1" applyBorder="1" applyAlignment="1">
      <alignment horizontal="right"/>
    </xf>
    <xf numFmtId="169" fontId="32" fillId="0" borderId="2" xfId="1" applyNumberFormat="1" applyFont="1" applyFill="1" applyBorder="1"/>
    <xf numFmtId="169" fontId="32" fillId="0" borderId="2" xfId="1" applyNumberFormat="1" applyFont="1" applyFill="1" applyBorder="1" applyAlignment="1">
      <alignment horizontal="center" vertical="center"/>
    </xf>
    <xf numFmtId="169" fontId="17" fillId="0" borderId="2" xfId="1" applyNumberFormat="1" applyFont="1" applyFill="1" applyBorder="1" applyAlignment="1">
      <alignment horizontal="right" vertical="center" wrapText="1"/>
    </xf>
    <xf numFmtId="169" fontId="32" fillId="0" borderId="2" xfId="1" applyNumberFormat="1" applyFont="1" applyFill="1" applyBorder="1" applyAlignment="1">
      <alignment horizontal="center"/>
    </xf>
    <xf numFmtId="169" fontId="32" fillId="0" borderId="2" xfId="1" applyNumberFormat="1" applyFont="1" applyFill="1" applyBorder="1" applyAlignment="1">
      <alignment horizontal="left"/>
    </xf>
    <xf numFmtId="169" fontId="149" fillId="0" borderId="0" xfId="1" applyNumberFormat="1" applyFont="1" applyFill="1" applyAlignment="1"/>
    <xf numFmtId="14" fontId="32" fillId="0" borderId="3" xfId="0" applyNumberFormat="1" applyFont="1" applyBorder="1" applyAlignment="1">
      <alignment horizontal="center" vertical="center"/>
    </xf>
    <xf numFmtId="0" fontId="32" fillId="0" borderId="3" xfId="0" applyFont="1" applyBorder="1" applyAlignment="1">
      <alignment horizontal="center" vertical="center"/>
    </xf>
    <xf numFmtId="17" fontId="32" fillId="0" borderId="3" xfId="9" applyNumberFormat="1" applyFont="1" applyBorder="1" applyAlignment="1">
      <alignment horizontal="center" vertical="center" wrapText="1"/>
    </xf>
    <xf numFmtId="0" fontId="32" fillId="0" borderId="3" xfId="9" applyFont="1" applyBorder="1" applyAlignment="1">
      <alignment horizontal="left" vertical="center" wrapText="1"/>
    </xf>
    <xf numFmtId="0" fontId="32" fillId="0" borderId="3" xfId="0" applyFont="1" applyBorder="1" applyAlignment="1">
      <alignment horizontal="left" vertical="center" wrapText="1"/>
    </xf>
    <xf numFmtId="169" fontId="32" fillId="0" borderId="3" xfId="1" applyNumberFormat="1" applyFont="1" applyFill="1" applyBorder="1" applyAlignment="1">
      <alignment horizontal="right"/>
    </xf>
    <xf numFmtId="14" fontId="32" fillId="0" borderId="3" xfId="9" applyNumberFormat="1" applyFont="1" applyBorder="1" applyAlignment="1">
      <alignment horizontal="center" vertical="center" wrapText="1"/>
    </xf>
    <xf numFmtId="173" fontId="87" fillId="0" borderId="87" xfId="9" applyNumberFormat="1" applyFont="1" applyBorder="1" applyAlignment="1">
      <alignment horizontal="center" vertical="center" wrapText="1"/>
    </xf>
    <xf numFmtId="0" fontId="87" fillId="0" borderId="85" xfId="9" applyFont="1" applyBorder="1" applyAlignment="1">
      <alignment horizontal="center" vertical="center" wrapText="1"/>
    </xf>
    <xf numFmtId="49" fontId="32" fillId="0" borderId="110" xfId="0" applyNumberFormat="1" applyFont="1" applyBorder="1" applyAlignment="1">
      <alignment horizontal="left" vertical="center" wrapText="1"/>
    </xf>
    <xf numFmtId="169" fontId="32" fillId="0" borderId="111" xfId="1" applyNumberFormat="1" applyFont="1" applyFill="1" applyBorder="1" applyAlignment="1">
      <alignment horizontal="right"/>
    </xf>
    <xf numFmtId="49" fontId="32" fillId="0" borderId="15" xfId="0" applyNumberFormat="1" applyFont="1" applyBorder="1" applyAlignment="1">
      <alignment horizontal="left" vertical="center" wrapText="1"/>
    </xf>
    <xf numFmtId="169" fontId="32" fillId="0" borderId="16" xfId="1" applyNumberFormat="1" applyFont="1" applyFill="1" applyBorder="1" applyAlignment="1">
      <alignment horizontal="right"/>
    </xf>
    <xf numFmtId="169" fontId="32" fillId="0" borderId="16" xfId="1" applyNumberFormat="1" applyFont="1" applyFill="1" applyBorder="1" applyAlignment="1">
      <alignment horizontal="right" vertical="center" wrapText="1"/>
    </xf>
    <xf numFmtId="49" fontId="17" fillId="0" borderId="15" xfId="0" applyNumberFormat="1" applyFont="1" applyBorder="1" applyAlignment="1">
      <alignment horizontal="left" vertical="center" wrapText="1"/>
    </xf>
    <xf numFmtId="169" fontId="32" fillId="0" borderId="16" xfId="1" applyNumberFormat="1" applyFont="1" applyFill="1" applyBorder="1"/>
    <xf numFmtId="169" fontId="32" fillId="0" borderId="16" xfId="1" applyNumberFormat="1" applyFont="1" applyFill="1" applyBorder="1" applyAlignment="1">
      <alignment horizontal="center" vertical="center" wrapText="1"/>
    </xf>
    <xf numFmtId="0" fontId="32" fillId="0" borderId="15" xfId="0" applyFont="1" applyBorder="1" applyAlignment="1">
      <alignment horizontal="left" vertical="center"/>
    </xf>
    <xf numFmtId="169" fontId="17" fillId="0" borderId="16" xfId="1" applyNumberFormat="1" applyFont="1" applyFill="1" applyBorder="1" applyAlignment="1">
      <alignment horizontal="center" vertical="center" wrapText="1"/>
    </xf>
    <xf numFmtId="169" fontId="32" fillId="0" borderId="16" xfId="1" applyNumberFormat="1" applyFont="1" applyFill="1" applyBorder="1" applyAlignment="1">
      <alignment horizontal="center" vertical="center"/>
    </xf>
    <xf numFmtId="0" fontId="32" fillId="0" borderId="15" xfId="0" applyFont="1" applyBorder="1" applyAlignment="1">
      <alignment horizontal="left"/>
    </xf>
    <xf numFmtId="169" fontId="17" fillId="0" borderId="16" xfId="1" applyNumberFormat="1" applyFont="1" applyFill="1" applyBorder="1" applyAlignment="1">
      <alignment horizontal="right" vertical="center" wrapText="1"/>
    </xf>
    <xf numFmtId="169" fontId="32" fillId="0" borderId="16" xfId="1" applyNumberFormat="1" applyFont="1" applyFill="1" applyBorder="1" applyAlignment="1">
      <alignment horizontal="center"/>
    </xf>
    <xf numFmtId="49" fontId="17" fillId="0" borderId="17" xfId="0" applyNumberFormat="1" applyFont="1" applyBorder="1" applyAlignment="1">
      <alignment horizontal="left" vertical="center" wrapText="1"/>
    </xf>
    <xf numFmtId="166" fontId="17" fillId="0" borderId="18" xfId="0" applyNumberFormat="1" applyFont="1" applyBorder="1" applyAlignment="1">
      <alignment horizontal="center" vertical="center" wrapText="1"/>
    </xf>
    <xf numFmtId="3" fontId="17" fillId="0" borderId="18" xfId="0" applyNumberFormat="1" applyFont="1" applyBorder="1" applyAlignment="1">
      <alignment horizontal="center" vertical="center" wrapText="1"/>
    </xf>
    <xf numFmtId="17" fontId="17" fillId="0" borderId="18" xfId="9" applyNumberFormat="1" applyFont="1" applyBorder="1" applyAlignment="1">
      <alignment horizontal="center" vertical="center" wrapText="1"/>
    </xf>
    <xf numFmtId="0" fontId="17" fillId="0" borderId="18" xfId="9" applyFont="1" applyBorder="1" applyAlignment="1">
      <alignment horizontal="left" vertical="center" wrapText="1"/>
    </xf>
    <xf numFmtId="49" fontId="17" fillId="0" borderId="18" xfId="0" applyNumberFormat="1" applyFont="1" applyBorder="1" applyAlignment="1">
      <alignment horizontal="left" vertical="center" wrapText="1"/>
    </xf>
    <xf numFmtId="169" fontId="17" fillId="0" borderId="18" xfId="1" applyNumberFormat="1" applyFont="1" applyFill="1" applyBorder="1" applyAlignment="1">
      <alignment horizontal="center" vertical="center" wrapText="1"/>
    </xf>
    <xf numFmtId="14" fontId="17" fillId="0" borderId="18" xfId="1" applyNumberFormat="1" applyFont="1" applyFill="1" applyBorder="1" applyAlignment="1">
      <alignment horizontal="center" vertical="center" wrapText="1"/>
    </xf>
    <xf numFmtId="169" fontId="17" fillId="0" borderId="19" xfId="1" applyNumberFormat="1" applyFont="1" applyFill="1" applyBorder="1" applyAlignment="1">
      <alignment horizontal="center" vertical="center" wrapText="1"/>
    </xf>
    <xf numFmtId="0" fontId="79" fillId="0" borderId="0" xfId="0" applyFont="1" applyAlignment="1">
      <alignment horizontal="center" vertical="center"/>
    </xf>
    <xf numFmtId="0" fontId="80" fillId="0" borderId="0" xfId="0" applyFont="1" applyAlignment="1">
      <alignment horizontal="center" vertical="center" wrapText="1"/>
    </xf>
    <xf numFmtId="0" fontId="88" fillId="0" borderId="0" xfId="0" applyFont="1" applyAlignment="1">
      <alignment horizontal="center" vertical="center" wrapText="1"/>
    </xf>
    <xf numFmtId="0" fontId="88" fillId="0" borderId="0" xfId="0" applyFont="1" applyAlignment="1">
      <alignment horizontal="center"/>
    </xf>
    <xf numFmtId="0" fontId="37" fillId="0" borderId="5" xfId="0" applyFont="1" applyBorder="1" applyAlignment="1">
      <alignment horizontal="center" wrapText="1"/>
    </xf>
    <xf numFmtId="0" fontId="37" fillId="0" borderId="0" xfId="0" applyFont="1" applyAlignment="1">
      <alignment horizontal="center" wrapText="1"/>
    </xf>
    <xf numFmtId="0" fontId="79" fillId="0" borderId="0" xfId="0" applyFont="1" applyAlignment="1">
      <alignment horizontal="center" vertical="center" wrapText="1"/>
    </xf>
    <xf numFmtId="0" fontId="88" fillId="0" borderId="0" xfId="0" applyFont="1" applyAlignment="1">
      <alignment horizontal="center" vertical="center"/>
    </xf>
    <xf numFmtId="0" fontId="143" fillId="0" borderId="10" xfId="0" applyFont="1" applyBorder="1" applyAlignment="1">
      <alignment horizontal="center" vertical="center" wrapText="1"/>
    </xf>
    <xf numFmtId="0" fontId="88" fillId="0" borderId="31" xfId="0" applyFont="1" applyBorder="1" applyAlignment="1">
      <alignment horizontal="center"/>
    </xf>
    <xf numFmtId="0" fontId="91" fillId="0" borderId="0" xfId="11" applyFont="1" applyAlignment="1">
      <alignment horizontal="center" vertical="center" wrapText="1"/>
    </xf>
    <xf numFmtId="0" fontId="91" fillId="0" borderId="0" xfId="11" applyFont="1" applyAlignment="1">
      <alignment horizontal="center" wrapText="1"/>
    </xf>
    <xf numFmtId="0" fontId="94" fillId="0" borderId="31" xfId="0" applyFont="1" applyBorder="1" applyAlignment="1">
      <alignment horizontal="center"/>
    </xf>
    <xf numFmtId="0" fontId="83" fillId="0" borderId="0" xfId="0" applyFont="1" applyAlignment="1">
      <alignment horizontal="center"/>
    </xf>
    <xf numFmtId="0" fontId="83" fillId="0" borderId="31" xfId="0" applyFont="1" applyBorder="1" applyAlignment="1">
      <alignment horizontal="center"/>
    </xf>
    <xf numFmtId="0" fontId="0" fillId="0" borderId="0" xfId="0" applyAlignment="1">
      <alignment horizontal="center" vertical="center" wrapText="1"/>
    </xf>
    <xf numFmtId="0" fontId="86" fillId="0" borderId="22" xfId="8" applyFont="1" applyBorder="1" applyAlignment="1">
      <alignment horizontal="left" vertical="center"/>
    </xf>
    <xf numFmtId="0" fontId="91" fillId="0" borderId="0" xfId="7" applyFont="1" applyAlignment="1">
      <alignment horizontal="center" vertical="center" wrapText="1"/>
    </xf>
    <xf numFmtId="0" fontId="78" fillId="0" borderId="0" xfId="0" applyFont="1" applyAlignment="1">
      <alignment horizontal="center"/>
    </xf>
    <xf numFmtId="0" fontId="86" fillId="0" borderId="7" xfId="8" applyFont="1" applyBorder="1" applyAlignment="1">
      <alignment horizontal="center" wrapText="1"/>
    </xf>
    <xf numFmtId="0" fontId="86" fillId="0" borderId="0" xfId="8" applyFont="1" applyAlignment="1">
      <alignment horizontal="center" wrapText="1"/>
    </xf>
    <xf numFmtId="0" fontId="86" fillId="0" borderId="8" xfId="8" applyFont="1" applyBorder="1" applyAlignment="1">
      <alignment horizontal="center" wrapText="1"/>
    </xf>
    <xf numFmtId="0" fontId="92" fillId="0" borderId="20" xfId="8" applyFont="1" applyBorder="1" applyAlignment="1">
      <alignment horizontal="center" vertical="center"/>
    </xf>
    <xf numFmtId="0" fontId="86" fillId="0" borderId="7" xfId="8" applyFont="1" applyBorder="1" applyAlignment="1">
      <alignment horizontal="left" vertical="center" wrapText="1"/>
    </xf>
    <xf numFmtId="0" fontId="86" fillId="0" borderId="0" xfId="8" applyFont="1" applyAlignment="1">
      <alignment horizontal="left" vertical="center" wrapText="1"/>
    </xf>
    <xf numFmtId="0" fontId="86" fillId="0" borderId="8" xfId="8" applyFont="1" applyBorder="1" applyAlignment="1">
      <alignment horizontal="left" vertical="center" wrapText="1"/>
    </xf>
    <xf numFmtId="0" fontId="11" fillId="0" borderId="5" xfId="0" applyFont="1" applyBorder="1" applyAlignment="1">
      <alignment horizontal="center"/>
    </xf>
    <xf numFmtId="0" fontId="86" fillId="0" borderId="0" xfId="8" applyFont="1" applyAlignment="1">
      <alignment horizontal="left" vertical="center"/>
    </xf>
    <xf numFmtId="0" fontId="86" fillId="0" borderId="23" xfId="8" applyFont="1" applyBorder="1" applyAlignment="1">
      <alignment horizontal="left" vertical="center"/>
    </xf>
    <xf numFmtId="0" fontId="87" fillId="0" borderId="24" xfId="8" applyFont="1" applyBorder="1" applyAlignment="1">
      <alignment horizontal="right" vertical="center"/>
    </xf>
    <xf numFmtId="0" fontId="86" fillId="0" borderId="7" xfId="8" applyFont="1" applyBorder="1" applyAlignment="1">
      <alignment horizontal="left" vertical="center"/>
    </xf>
    <xf numFmtId="0" fontId="86" fillId="0" borderId="8" xfId="8" applyFont="1" applyBorder="1" applyAlignment="1">
      <alignment horizontal="left" vertical="center"/>
    </xf>
    <xf numFmtId="0" fontId="8" fillId="0" borderId="5" xfId="6" applyFont="1" applyBorder="1" applyAlignment="1">
      <alignment horizontal="center"/>
    </xf>
    <xf numFmtId="0" fontId="91" fillId="0" borderId="0" xfId="7" applyFont="1" applyAlignment="1">
      <alignment horizontal="center" vertical="justify"/>
    </xf>
    <xf numFmtId="0" fontId="83" fillId="0" borderId="10" xfId="0" applyFont="1" applyBorder="1" applyAlignment="1">
      <alignment horizontal="center" vertical="top"/>
    </xf>
    <xf numFmtId="0" fontId="91" fillId="0" borderId="0" xfId="0" applyFont="1" applyAlignment="1">
      <alignment horizontal="center" vertical="center" wrapText="1"/>
    </xf>
    <xf numFmtId="0" fontId="0" fillId="0" borderId="0" xfId="0" applyAlignment="1">
      <alignment horizontal="center"/>
    </xf>
    <xf numFmtId="0" fontId="94" fillId="0" borderId="7" xfId="0" applyFont="1" applyBorder="1" applyAlignment="1">
      <alignment horizontal="center"/>
    </xf>
    <xf numFmtId="0" fontId="94" fillId="0" borderId="0" xfId="0" applyFont="1" applyAlignment="1">
      <alignment horizontal="center"/>
    </xf>
    <xf numFmtId="0" fontId="94" fillId="0" borderId="8" xfId="0" applyFont="1" applyBorder="1" applyAlignment="1">
      <alignment horizontal="center"/>
    </xf>
    <xf numFmtId="0" fontId="84" fillId="0" borderId="7" xfId="0" applyFont="1" applyBorder="1" applyAlignment="1">
      <alignment horizontal="left" wrapText="1"/>
    </xf>
    <xf numFmtId="0" fontId="84" fillId="0" borderId="0" xfId="0" applyFont="1" applyAlignment="1">
      <alignment horizontal="left" wrapText="1"/>
    </xf>
    <xf numFmtId="0" fontId="84" fillId="0" borderId="8" xfId="0" applyFont="1" applyBorder="1" applyAlignment="1">
      <alignment horizontal="left" wrapText="1"/>
    </xf>
    <xf numFmtId="0" fontId="102" fillId="0" borderId="7" xfId="0" applyFont="1" applyBorder="1" applyAlignment="1">
      <alignment horizontal="justify" vertical="center"/>
    </xf>
    <xf numFmtId="0" fontId="102" fillId="0" borderId="0" xfId="0" applyFont="1" applyAlignment="1">
      <alignment horizontal="justify" vertical="center"/>
    </xf>
    <xf numFmtId="0" fontId="102" fillId="0" borderId="8" xfId="0" applyFont="1" applyBorder="1" applyAlignment="1">
      <alignment horizontal="justify" vertical="center"/>
    </xf>
    <xf numFmtId="0" fontId="68" fillId="0" borderId="7" xfId="0" applyFont="1" applyBorder="1" applyAlignment="1">
      <alignment horizontal="center"/>
    </xf>
    <xf numFmtId="0" fontId="68" fillId="0" borderId="0" xfId="0" applyFont="1" applyAlignment="1">
      <alignment horizontal="center"/>
    </xf>
    <xf numFmtId="0" fontId="68" fillId="0" borderId="8" xfId="0" applyFont="1" applyBorder="1" applyAlignment="1">
      <alignment horizontal="center"/>
    </xf>
    <xf numFmtId="0" fontId="87" fillId="0" borderId="112" xfId="9" applyFont="1" applyBorder="1" applyAlignment="1">
      <alignment horizontal="center" vertical="center" wrapText="1"/>
    </xf>
    <xf numFmtId="0" fontId="87" fillId="0" borderId="113" xfId="9" applyFont="1" applyBorder="1" applyAlignment="1">
      <alignment horizontal="center" vertical="center" wrapText="1"/>
    </xf>
    <xf numFmtId="169" fontId="87" fillId="0" borderId="6" xfId="1" applyNumberFormat="1" applyFont="1" applyFill="1" applyBorder="1" applyAlignment="1">
      <alignment horizontal="center" vertical="center" wrapText="1"/>
    </xf>
    <xf numFmtId="169" fontId="87" fillId="0" borderId="11" xfId="1" applyNumberFormat="1" applyFont="1" applyFill="1" applyBorder="1" applyAlignment="1">
      <alignment horizontal="center" vertical="center" wrapText="1"/>
    </xf>
    <xf numFmtId="0" fontId="91" fillId="0" borderId="4" xfId="9" applyFont="1" applyBorder="1" applyAlignment="1">
      <alignment horizontal="center" wrapText="1"/>
    </xf>
    <xf numFmtId="0" fontId="91" fillId="0" borderId="5" xfId="9" applyFont="1" applyBorder="1" applyAlignment="1">
      <alignment horizontal="center" wrapText="1"/>
    </xf>
    <xf numFmtId="0" fontId="91" fillId="0" borderId="6" xfId="9" applyFont="1" applyBorder="1" applyAlignment="1">
      <alignment horizontal="center" wrapText="1"/>
    </xf>
    <xf numFmtId="0" fontId="91" fillId="0" borderId="7" xfId="9" applyFont="1" applyBorder="1" applyAlignment="1">
      <alignment horizontal="center" wrapText="1"/>
    </xf>
    <xf numFmtId="0" fontId="91" fillId="0" borderId="0" xfId="9" applyFont="1" applyAlignment="1">
      <alignment horizontal="center" wrapText="1"/>
    </xf>
    <xf numFmtId="0" fontId="91" fillId="0" borderId="8" xfId="9" applyFont="1" applyBorder="1" applyAlignment="1">
      <alignment horizontal="center" wrapText="1"/>
    </xf>
    <xf numFmtId="0" fontId="87" fillId="0" borderId="5" xfId="9" applyFont="1" applyBorder="1" applyAlignment="1">
      <alignment horizontal="center" vertical="center" wrapText="1"/>
    </xf>
    <xf numFmtId="49" fontId="87" fillId="0" borderId="112" xfId="9" applyNumberFormat="1" applyFont="1" applyBorder="1" applyAlignment="1">
      <alignment horizontal="left" vertical="center" wrapText="1"/>
    </xf>
    <xf numFmtId="49" fontId="87" fillId="0" borderId="113" xfId="9" applyNumberFormat="1" applyFont="1" applyBorder="1" applyAlignment="1">
      <alignment horizontal="left" vertical="center" wrapText="1"/>
    </xf>
    <xf numFmtId="0" fontId="87" fillId="0" borderId="112" xfId="9" applyFont="1" applyBorder="1" applyAlignment="1">
      <alignment horizontal="left" vertical="center" wrapText="1"/>
    </xf>
    <xf numFmtId="0" fontId="87" fillId="0" borderId="113" xfId="9" applyFont="1" applyBorder="1" applyAlignment="1">
      <alignment horizontal="left" vertical="center" wrapText="1"/>
    </xf>
    <xf numFmtId="0" fontId="87" fillId="0" borderId="5" xfId="9" applyFont="1" applyBorder="1" applyAlignment="1">
      <alignment horizontal="left" vertical="center" wrapText="1"/>
    </xf>
    <xf numFmtId="0" fontId="87" fillId="0" borderId="10" xfId="9" applyFont="1" applyBorder="1" applyAlignment="1">
      <alignment horizontal="left" vertical="center" wrapText="1"/>
    </xf>
    <xf numFmtId="169" fontId="87" fillId="0" borderId="112" xfId="1" applyNumberFormat="1" applyFont="1" applyFill="1" applyBorder="1" applyAlignment="1">
      <alignment horizontal="center" vertical="center" wrapText="1"/>
    </xf>
    <xf numFmtId="169" fontId="87" fillId="0" borderId="113" xfId="1" applyNumberFormat="1" applyFont="1" applyFill="1" applyBorder="1" applyAlignment="1">
      <alignment horizontal="center" vertical="center" wrapText="1"/>
    </xf>
    <xf numFmtId="0" fontId="29" fillId="0" borderId="0" xfId="6" applyFont="1" applyAlignment="1">
      <alignment horizontal="center"/>
    </xf>
    <xf numFmtId="0" fontId="92" fillId="0" borderId="0" xfId="8" applyFont="1" applyAlignment="1">
      <alignment horizontal="center" vertical="center"/>
    </xf>
    <xf numFmtId="0" fontId="14" fillId="0" borderId="0" xfId="0" applyFont="1" applyAlignment="1">
      <alignment horizontal="center" vertical="top"/>
    </xf>
    <xf numFmtId="0" fontId="88" fillId="0" borderId="0" xfId="0" applyFont="1" applyAlignment="1">
      <alignment horizontal="left"/>
    </xf>
    <xf numFmtId="0" fontId="102" fillId="0" borderId="7" xfId="0" applyFont="1" applyBorder="1" applyAlignment="1">
      <alignment horizontal="center" vertical="center"/>
    </xf>
    <xf numFmtId="0" fontId="102" fillId="0" borderId="0" xfId="0" applyFont="1" applyAlignment="1">
      <alignment horizontal="center" vertical="center"/>
    </xf>
    <xf numFmtId="0" fontId="102" fillId="0" borderId="0" xfId="0" applyFont="1" applyAlignment="1">
      <alignment horizontal="center" vertical="center" wrapText="1"/>
    </xf>
    <xf numFmtId="167" fontId="102" fillId="0" borderId="0" xfId="2" applyNumberFormat="1" applyFont="1" applyBorder="1" applyAlignment="1">
      <alignment horizontal="center" vertical="center"/>
    </xf>
    <xf numFmtId="0" fontId="36" fillId="0" borderId="5" xfId="0" applyFont="1" applyBorder="1" applyAlignment="1">
      <alignment horizontal="center" vertical="top" wrapText="1"/>
    </xf>
    <xf numFmtId="0" fontId="102" fillId="0" borderId="7" xfId="0" applyFont="1" applyBorder="1" applyAlignment="1">
      <alignment horizontal="center" vertical="center" wrapText="1"/>
    </xf>
    <xf numFmtId="0" fontId="102" fillId="0" borderId="8" xfId="0" applyFont="1" applyBorder="1" applyAlignment="1">
      <alignment horizontal="center" vertical="center" wrapText="1"/>
    </xf>
    <xf numFmtId="167" fontId="102" fillId="0" borderId="0" xfId="2" applyNumberFormat="1" applyFont="1" applyBorder="1" applyAlignment="1">
      <alignment horizontal="righ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pplyAlignment="1">
      <alignment horizontal="center" vertical="top"/>
    </xf>
    <xf numFmtId="0" fontId="88" fillId="0" borderId="0" xfId="9" applyFont="1" applyAlignment="1">
      <alignment horizontal="center"/>
    </xf>
    <xf numFmtId="0" fontId="88" fillId="5" borderId="33" xfId="0" applyFont="1" applyFill="1" applyBorder="1" applyAlignment="1">
      <alignment horizontal="center"/>
    </xf>
    <xf numFmtId="0" fontId="88" fillId="5" borderId="37" xfId="0" applyFont="1" applyFill="1" applyBorder="1" applyAlignment="1">
      <alignment horizontal="center"/>
    </xf>
    <xf numFmtId="0" fontId="88" fillId="5" borderId="3" xfId="0" applyFont="1" applyFill="1" applyBorder="1" applyAlignment="1">
      <alignment horizontal="center"/>
    </xf>
    <xf numFmtId="0" fontId="88" fillId="5" borderId="33" xfId="0" applyFont="1" applyFill="1" applyBorder="1" applyAlignment="1">
      <alignment horizontal="center" wrapText="1"/>
    </xf>
    <xf numFmtId="0" fontId="88" fillId="5" borderId="37" xfId="0" applyFont="1" applyFill="1" applyBorder="1" applyAlignment="1">
      <alignment horizontal="center" wrapText="1"/>
    </xf>
    <xf numFmtId="0" fontId="88" fillId="5" borderId="3" xfId="0" applyFont="1" applyFill="1" applyBorder="1" applyAlignment="1">
      <alignment horizontal="center" wrapText="1"/>
    </xf>
    <xf numFmtId="0" fontId="19" fillId="0" borderId="0" xfId="7" applyFont="1" applyAlignment="1">
      <alignment horizontal="center" vertical="justify" wrapText="1"/>
    </xf>
    <xf numFmtId="0" fontId="13" fillId="0" borderId="0" xfId="0" applyFont="1" applyAlignment="1">
      <alignment horizontal="center"/>
    </xf>
    <xf numFmtId="0" fontId="14" fillId="0" borderId="10" xfId="0" applyFont="1" applyBorder="1" applyAlignment="1">
      <alignment horizontal="center"/>
    </xf>
    <xf numFmtId="0" fontId="26" fillId="0" borderId="7" xfId="0" applyFont="1" applyBorder="1" applyAlignment="1">
      <alignment horizontal="justify" vertical="center"/>
    </xf>
    <xf numFmtId="0" fontId="26" fillId="0" borderId="0" xfId="0" applyFont="1" applyAlignment="1">
      <alignment horizontal="justify" vertical="center"/>
    </xf>
    <xf numFmtId="0" fontId="26" fillId="0" borderId="8" xfId="0" applyFont="1" applyBorder="1" applyAlignment="1">
      <alignment horizontal="justify" vertical="center"/>
    </xf>
    <xf numFmtId="0" fontId="129" fillId="0" borderId="91" xfId="0" applyFont="1" applyBorder="1" applyAlignment="1">
      <alignment horizontal="left" vertical="center" wrapText="1"/>
    </xf>
    <xf numFmtId="0" fontId="129" fillId="0" borderId="92" xfId="0" applyFont="1" applyBorder="1" applyAlignment="1">
      <alignment horizontal="left" vertical="center" wrapText="1"/>
    </xf>
    <xf numFmtId="0" fontId="22" fillId="0" borderId="2" xfId="8" applyFont="1" applyBorder="1" applyAlignment="1">
      <alignment horizontal="center" vertical="center"/>
    </xf>
    <xf numFmtId="0" fontId="11" fillId="0" borderId="5" xfId="0" applyFont="1" applyBorder="1" applyAlignment="1">
      <alignment horizontal="center" vertical="top" wrapText="1"/>
    </xf>
    <xf numFmtId="0" fontId="11" fillId="0" borderId="0" xfId="0" applyFont="1" applyAlignment="1">
      <alignment horizontal="center" vertical="top" wrapText="1"/>
    </xf>
    <xf numFmtId="0" fontId="71" fillId="0" borderId="91" xfId="0" applyFont="1" applyBorder="1" applyAlignment="1">
      <alignment horizontal="left" vertical="center" wrapText="1"/>
    </xf>
    <xf numFmtId="0" fontId="71" fillId="0" borderId="92" xfId="0" applyFont="1" applyBorder="1" applyAlignment="1">
      <alignment horizontal="left" vertical="center" wrapText="1"/>
    </xf>
    <xf numFmtId="7" fontId="127" fillId="0" borderId="33" xfId="0" applyNumberFormat="1" applyFont="1" applyBorder="1" applyAlignment="1">
      <alignment horizontal="right" vertical="center" wrapText="1"/>
    </xf>
    <xf numFmtId="7" fontId="127" fillId="0" borderId="3" xfId="0" applyNumberFormat="1" applyFont="1" applyBorder="1" applyAlignment="1">
      <alignment horizontal="right" vertical="center" wrapText="1"/>
    </xf>
    <xf numFmtId="0" fontId="26" fillId="0" borderId="33" xfId="0" applyFont="1" applyBorder="1" applyAlignment="1">
      <alignment horizontal="center" vertical="center" wrapText="1"/>
    </xf>
    <xf numFmtId="0" fontId="26" fillId="0" borderId="3" xfId="0" applyFont="1" applyBorder="1" applyAlignment="1">
      <alignment horizontal="center" vertical="center" wrapText="1"/>
    </xf>
    <xf numFmtId="0" fontId="87" fillId="0" borderId="0" xfId="7" applyFont="1" applyAlignment="1">
      <alignment horizontal="center" vertical="justify" wrapText="1"/>
    </xf>
    <xf numFmtId="0" fontId="92" fillId="0" borderId="42" xfId="8" applyFont="1" applyBorder="1" applyAlignment="1">
      <alignment horizontal="center" vertical="center"/>
    </xf>
    <xf numFmtId="0" fontId="102" fillId="0" borderId="22" xfId="0" applyFont="1" applyBorder="1" applyAlignment="1">
      <alignment horizontal="center" vertical="center" wrapText="1"/>
    </xf>
    <xf numFmtId="167" fontId="102" fillId="0" borderId="43" xfId="2" applyNumberFormat="1" applyFont="1" applyBorder="1" applyAlignment="1">
      <alignment horizontal="right" vertical="center"/>
    </xf>
    <xf numFmtId="10" fontId="102" fillId="0" borderId="43" xfId="3" applyNumberFormat="1" applyFont="1" applyBorder="1" applyAlignment="1">
      <alignment horizontal="right" vertical="center"/>
    </xf>
    <xf numFmtId="10" fontId="102" fillId="0" borderId="0" xfId="3" applyNumberFormat="1" applyFont="1" applyBorder="1" applyAlignment="1">
      <alignment horizontal="right" vertical="center"/>
    </xf>
    <xf numFmtId="0" fontId="102" fillId="0" borderId="44" xfId="0" applyFont="1" applyBorder="1" applyAlignment="1">
      <alignment horizontal="center" vertical="center" wrapText="1"/>
    </xf>
    <xf numFmtId="0" fontId="11" fillId="0" borderId="5" xfId="0" applyFont="1" applyBorder="1" applyAlignment="1">
      <alignment horizontal="center" vertical="center" wrapText="1"/>
    </xf>
    <xf numFmtId="0" fontId="91" fillId="0" borderId="0" xfId="7" applyFont="1" applyAlignment="1">
      <alignment horizontal="center" vertical="justify" wrapText="1"/>
    </xf>
    <xf numFmtId="0" fontId="78" fillId="0" borderId="0" xfId="9" applyFont="1" applyAlignment="1">
      <alignment horizontal="center"/>
    </xf>
    <xf numFmtId="0" fontId="78" fillId="0" borderId="0" xfId="0" applyFont="1" applyAlignment="1">
      <alignment horizontal="center" vertical="center" wrapText="1"/>
    </xf>
    <xf numFmtId="0" fontId="91" fillId="0" borderId="0" xfId="0" applyFont="1" applyAlignment="1">
      <alignment horizontal="center"/>
    </xf>
    <xf numFmtId="0" fontId="88" fillId="5" borderId="85" xfId="0" applyFont="1" applyFill="1" applyBorder="1" applyAlignment="1">
      <alignment horizontal="center" vertical="center"/>
    </xf>
    <xf numFmtId="0" fontId="88" fillId="5" borderId="86" xfId="0" applyFont="1" applyFill="1" applyBorder="1" applyAlignment="1">
      <alignment horizontal="center" vertical="center"/>
    </xf>
    <xf numFmtId="0" fontId="88" fillId="5" borderId="87" xfId="0" applyFont="1" applyFill="1" applyBorder="1" applyAlignment="1">
      <alignment horizontal="center" vertical="center"/>
    </xf>
    <xf numFmtId="0" fontId="91" fillId="0" borderId="0" xfId="11" applyFont="1" applyAlignment="1">
      <alignment horizontal="center"/>
    </xf>
    <xf numFmtId="0" fontId="23" fillId="0" borderId="0" xfId="11" applyFont="1" applyAlignment="1">
      <alignment horizontal="center" vertical="center" wrapText="1"/>
    </xf>
    <xf numFmtId="0" fontId="87" fillId="0" borderId="0" xfId="6" applyFont="1" applyAlignment="1">
      <alignment horizontal="center" vertical="center" wrapText="1"/>
    </xf>
    <xf numFmtId="0" fontId="88" fillId="0" borderId="0" xfId="0" applyFont="1" applyAlignment="1">
      <alignment horizontal="center" wrapText="1"/>
    </xf>
    <xf numFmtId="0" fontId="15" fillId="5" borderId="5" xfId="0" applyFont="1" applyFill="1" applyBorder="1" applyAlignment="1">
      <alignment horizontal="center" vertical="center"/>
    </xf>
    <xf numFmtId="0" fontId="90" fillId="0" borderId="0" xfId="9" applyFont="1" applyAlignment="1">
      <alignment horizontal="center"/>
    </xf>
    <xf numFmtId="0" fontId="109" fillId="0" borderId="7" xfId="6" applyFont="1" applyBorder="1" applyAlignment="1">
      <alignment horizontal="justify" vertical="center" wrapText="1"/>
    </xf>
    <xf numFmtId="0" fontId="109" fillId="0" borderId="0" xfId="6" applyFont="1" applyAlignment="1">
      <alignment horizontal="justify" vertical="center" wrapText="1"/>
    </xf>
    <xf numFmtId="0" fontId="109" fillId="0" borderId="8" xfId="6" applyFont="1" applyBorder="1" applyAlignment="1">
      <alignment horizontal="justify" vertical="center" wrapText="1"/>
    </xf>
    <xf numFmtId="0" fontId="92" fillId="0" borderId="7" xfId="6" applyFont="1" applyBorder="1" applyAlignment="1">
      <alignment horizontal="center" vertical="center" wrapText="1"/>
    </xf>
    <xf numFmtId="0" fontId="92" fillId="0" borderId="0" xfId="6" applyFont="1" applyAlignment="1">
      <alignment horizontal="center" vertical="center" wrapText="1"/>
    </xf>
    <xf numFmtId="0" fontId="92" fillId="0" borderId="8" xfId="6" applyFont="1" applyBorder="1" applyAlignment="1">
      <alignment horizontal="center" vertical="center" wrapText="1"/>
    </xf>
    <xf numFmtId="0" fontId="86" fillId="0" borderId="9" xfId="6" applyFont="1" applyBorder="1" applyAlignment="1">
      <alignment horizontal="justify" vertical="center" wrapText="1"/>
    </xf>
    <xf numFmtId="0" fontId="86" fillId="0" borderId="10" xfId="6" applyFont="1" applyBorder="1" applyAlignment="1">
      <alignment horizontal="justify" vertical="center" wrapText="1"/>
    </xf>
    <xf numFmtId="0" fontId="86" fillId="0" borderId="11" xfId="6" applyFont="1" applyBorder="1" applyAlignment="1">
      <alignment horizontal="justify" vertical="center" wrapText="1"/>
    </xf>
    <xf numFmtId="0" fontId="87" fillId="0" borderId="7" xfId="6" applyFont="1" applyBorder="1" applyAlignment="1">
      <alignment horizontal="justify" vertical="center"/>
    </xf>
    <xf numFmtId="0" fontId="87" fillId="0" borderId="0" xfId="6" applyFont="1" applyAlignment="1">
      <alignment horizontal="justify" vertical="center"/>
    </xf>
    <xf numFmtId="0" fontId="86" fillId="0" borderId="7" xfId="6" applyFont="1" applyBorder="1" applyAlignment="1">
      <alignment horizontal="justify" vertical="center"/>
    </xf>
    <xf numFmtId="0" fontId="86" fillId="0" borderId="0" xfId="6" applyFont="1" applyAlignment="1">
      <alignment horizontal="justify" vertical="center"/>
    </xf>
    <xf numFmtId="0" fontId="109" fillId="0" borderId="7" xfId="6" applyFont="1" applyBorder="1" applyAlignment="1">
      <alignment horizontal="left" vertical="center"/>
    </xf>
    <xf numFmtId="0" fontId="109" fillId="0" borderId="0" xfId="6" applyFont="1" applyAlignment="1">
      <alignment horizontal="left" vertical="center"/>
    </xf>
    <xf numFmtId="0" fontId="109" fillId="0" borderId="8" xfId="6" applyFont="1" applyBorder="1" applyAlignment="1">
      <alignment horizontal="left" vertical="center"/>
    </xf>
    <xf numFmtId="0" fontId="109" fillId="0" borderId="7" xfId="6" applyFont="1" applyBorder="1" applyAlignment="1">
      <alignment horizontal="left" vertical="center" wrapText="1"/>
    </xf>
    <xf numFmtId="0" fontId="109" fillId="0" borderId="0" xfId="6" applyFont="1" applyAlignment="1">
      <alignment horizontal="left" vertical="center" wrapText="1"/>
    </xf>
    <xf numFmtId="0" fontId="109" fillId="0" borderId="8" xfId="6" applyFont="1" applyBorder="1" applyAlignment="1">
      <alignment horizontal="left" vertical="center" wrapText="1"/>
    </xf>
    <xf numFmtId="0" fontId="109" fillId="0" borderId="7" xfId="6" applyFont="1" applyBorder="1" applyAlignment="1">
      <alignment horizontal="justify" vertical="center"/>
    </xf>
    <xf numFmtId="0" fontId="109" fillId="0" borderId="0" xfId="6" applyFont="1" applyAlignment="1">
      <alignment horizontal="justify" vertical="center"/>
    </xf>
    <xf numFmtId="0" fontId="109" fillId="0" borderId="9" xfId="6" applyFont="1" applyBorder="1" applyAlignment="1">
      <alignment horizontal="left" vertical="center" wrapText="1"/>
    </xf>
    <xf numFmtId="0" fontId="109" fillId="0" borderId="10" xfId="6" applyFont="1" applyBorder="1" applyAlignment="1">
      <alignment horizontal="left" vertical="center" wrapText="1"/>
    </xf>
    <xf numFmtId="0" fontId="109" fillId="0" borderId="11" xfId="6" applyFont="1" applyBorder="1" applyAlignment="1">
      <alignment horizontal="left" vertical="center" wrapText="1"/>
    </xf>
    <xf numFmtId="0" fontId="109" fillId="0" borderId="4" xfId="6" applyFont="1" applyBorder="1" applyAlignment="1">
      <alignment horizontal="justify" vertical="center" wrapText="1"/>
    </xf>
    <xf numFmtId="0" fontId="109" fillId="0" borderId="5" xfId="6" applyFont="1" applyBorder="1" applyAlignment="1">
      <alignment horizontal="justify" vertical="center" wrapText="1"/>
    </xf>
    <xf numFmtId="0" fontId="109" fillId="0" borderId="6" xfId="6" applyFont="1" applyBorder="1" applyAlignment="1">
      <alignment horizontal="justify" vertical="center" wrapText="1"/>
    </xf>
    <xf numFmtId="0" fontId="92" fillId="0" borderId="7" xfId="6" applyFont="1" applyBorder="1" applyAlignment="1">
      <alignment horizontal="justify" vertical="center"/>
    </xf>
    <xf numFmtId="0" fontId="92" fillId="0" borderId="0" xfId="6" applyFont="1" applyAlignment="1">
      <alignment horizontal="justify" vertical="center"/>
    </xf>
    <xf numFmtId="0" fontId="84" fillId="0" borderId="7" xfId="0" applyFont="1" applyBorder="1" applyAlignment="1">
      <alignment horizontal="justify" wrapText="1"/>
    </xf>
    <xf numFmtId="0" fontId="84" fillId="0" borderId="0" xfId="0" applyFont="1" applyAlignment="1">
      <alignment horizontal="justify" wrapText="1"/>
    </xf>
    <xf numFmtId="0" fontId="84" fillId="0" borderId="8" xfId="0" applyFont="1" applyBorder="1" applyAlignment="1">
      <alignment horizontal="justify" wrapText="1"/>
    </xf>
    <xf numFmtId="0" fontId="92" fillId="0" borderId="7" xfId="6" applyFont="1" applyBorder="1" applyAlignment="1">
      <alignment horizontal="left" vertical="center"/>
    </xf>
    <xf numFmtId="0" fontId="92" fillId="0" borderId="0" xfId="6" applyFont="1" applyAlignment="1">
      <alignment horizontal="left" vertical="center"/>
    </xf>
    <xf numFmtId="0" fontId="92" fillId="0" borderId="8" xfId="6" applyFont="1" applyBorder="1" applyAlignment="1">
      <alignment horizontal="left" vertical="center"/>
    </xf>
    <xf numFmtId="0" fontId="88" fillId="0" borderId="10" xfId="0" applyFont="1" applyBorder="1" applyAlignment="1">
      <alignment horizontal="center"/>
    </xf>
    <xf numFmtId="0" fontId="109" fillId="0" borderId="9" xfId="6" applyFont="1" applyBorder="1" applyAlignment="1">
      <alignment horizontal="justify" vertical="center"/>
    </xf>
    <xf numFmtId="0" fontId="109" fillId="0" borderId="10" xfId="6" applyFont="1" applyBorder="1" applyAlignment="1">
      <alignment horizontal="justify" vertical="center"/>
    </xf>
    <xf numFmtId="0" fontId="86" fillId="0" borderId="7" xfId="6" applyFont="1" applyBorder="1" applyAlignment="1">
      <alignment horizontal="left" vertical="center" wrapText="1"/>
    </xf>
    <xf numFmtId="0" fontId="86" fillId="0" borderId="0" xfId="6" applyFont="1" applyAlignment="1">
      <alignment horizontal="left" vertical="center" wrapText="1"/>
    </xf>
    <xf numFmtId="0" fontId="86" fillId="0" borderId="8" xfId="6" applyFont="1" applyBorder="1" applyAlignment="1">
      <alignment horizontal="left" vertical="center" wrapText="1"/>
    </xf>
    <xf numFmtId="0" fontId="86" fillId="0" borderId="7" xfId="6" applyFont="1" applyBorder="1" applyAlignment="1">
      <alignment horizontal="justify" vertical="center" wrapText="1"/>
    </xf>
    <xf numFmtId="0" fontId="86" fillId="0" borderId="0" xfId="6" applyFont="1" applyAlignment="1">
      <alignment horizontal="justify" vertical="center" wrapText="1"/>
    </xf>
    <xf numFmtId="0" fontId="86" fillId="0" borderId="8" xfId="6" applyFont="1" applyBorder="1" applyAlignment="1">
      <alignment horizontal="justify"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12" fillId="0" borderId="0" xfId="0" applyFont="1" applyAlignment="1">
      <alignment horizontal="center"/>
    </xf>
    <xf numFmtId="0" fontId="84" fillId="0" borderId="54" xfId="0" applyFont="1" applyBorder="1" applyAlignment="1">
      <alignment horizontal="center" vertical="center"/>
    </xf>
    <xf numFmtId="0" fontId="84" fillId="0" borderId="55" xfId="0" applyFont="1" applyBorder="1" applyAlignment="1">
      <alignment horizontal="center" vertical="center"/>
    </xf>
    <xf numFmtId="0" fontId="84" fillId="0" borderId="56" xfId="0" applyFont="1" applyBorder="1" applyAlignment="1">
      <alignment horizontal="center" vertical="center"/>
    </xf>
    <xf numFmtId="0" fontId="84" fillId="0" borderId="7" xfId="0" applyFont="1" applyBorder="1" applyAlignment="1">
      <alignment horizontal="center" vertical="center"/>
    </xf>
    <xf numFmtId="0" fontId="84" fillId="0" borderId="0" xfId="0" applyFont="1" applyAlignment="1">
      <alignment horizontal="center" vertical="center"/>
    </xf>
    <xf numFmtId="0" fontId="84" fillId="0" borderId="8" xfId="0" applyFont="1" applyBorder="1" applyAlignment="1">
      <alignment horizontal="center" vertical="center"/>
    </xf>
    <xf numFmtId="0" fontId="84" fillId="0" borderId="45" xfId="0" applyFont="1" applyBorder="1" applyAlignment="1">
      <alignment horizontal="center"/>
    </xf>
    <xf numFmtId="0" fontId="84" fillId="0" borderId="53" xfId="0" applyFont="1" applyBorder="1" applyAlignment="1">
      <alignment horizontal="center"/>
    </xf>
    <xf numFmtId="0" fontId="90" fillId="0" borderId="10" xfId="0" applyFont="1" applyBorder="1" applyAlignment="1">
      <alignment horizontal="center"/>
    </xf>
    <xf numFmtId="0" fontId="84" fillId="0" borderId="7" xfId="0" applyFont="1" applyBorder="1" applyAlignment="1">
      <alignment horizontal="left" vertical="center" wrapText="1"/>
    </xf>
    <xf numFmtId="0" fontId="84" fillId="0" borderId="0" xfId="0" applyFont="1" applyAlignment="1">
      <alignment horizontal="left" vertical="center" wrapText="1"/>
    </xf>
    <xf numFmtId="0" fontId="84" fillId="0" borderId="8" xfId="0" applyFont="1" applyBorder="1" applyAlignment="1">
      <alignment horizontal="left" vertical="center" wrapText="1"/>
    </xf>
    <xf numFmtId="0" fontId="100" fillId="0" borderId="31" xfId="11" applyFont="1" applyBorder="1" applyAlignment="1">
      <alignment horizontal="center" wrapText="1"/>
    </xf>
    <xf numFmtId="0" fontId="100" fillId="0" borderId="0" xfId="11" applyFont="1" applyAlignment="1">
      <alignment horizontal="center" wrapText="1"/>
    </xf>
    <xf numFmtId="0" fontId="100" fillId="0" borderId="73" xfId="11" applyFont="1" applyBorder="1" applyAlignment="1">
      <alignment horizontal="center" wrapText="1"/>
    </xf>
    <xf numFmtId="0" fontId="70" fillId="0" borderId="0" xfId="11" applyFont="1" applyAlignment="1">
      <alignment horizontal="left" wrapText="1"/>
    </xf>
    <xf numFmtId="0" fontId="91" fillId="0" borderId="0" xfId="11" applyFont="1" applyAlignment="1">
      <alignment horizontal="center" vertical="center"/>
    </xf>
    <xf numFmtId="0" fontId="110" fillId="5" borderId="4" xfId="11" applyFont="1" applyFill="1" applyBorder="1" applyAlignment="1">
      <alignment horizontal="center" vertical="center" wrapText="1"/>
    </xf>
    <xf numFmtId="0" fontId="110" fillId="5" borderId="7" xfId="11" applyFont="1" applyFill="1" applyBorder="1" applyAlignment="1">
      <alignment horizontal="center" vertical="center" wrapText="1"/>
    </xf>
    <xf numFmtId="0" fontId="110" fillId="5" borderId="35" xfId="11" applyFont="1" applyFill="1" applyBorder="1" applyAlignment="1">
      <alignment horizontal="center" vertical="center" wrapText="1"/>
    </xf>
    <xf numFmtId="0" fontId="110" fillId="5" borderId="37" xfId="11" applyFont="1" applyFill="1" applyBorder="1" applyAlignment="1">
      <alignment horizontal="center" vertical="center" wrapText="1"/>
    </xf>
    <xf numFmtId="0" fontId="110" fillId="5" borderId="5" xfId="11" applyFont="1" applyFill="1" applyBorder="1" applyAlignment="1">
      <alignment horizontal="center" vertical="center" wrapText="1"/>
    </xf>
    <xf numFmtId="0" fontId="110" fillId="5" borderId="0" xfId="11" applyFont="1" applyFill="1" applyAlignment="1">
      <alignment horizontal="center" vertical="center" wrapText="1"/>
    </xf>
    <xf numFmtId="0" fontId="110" fillId="5" borderId="57" xfId="11" applyFont="1" applyFill="1" applyBorder="1" applyAlignment="1">
      <alignment horizontal="center" vertical="center" wrapText="1"/>
    </xf>
    <xf numFmtId="0" fontId="110" fillId="5" borderId="38" xfId="11" applyFont="1" applyFill="1" applyBorder="1" applyAlignment="1">
      <alignment horizontal="center" vertical="center" wrapText="1"/>
    </xf>
    <xf numFmtId="0" fontId="87" fillId="0" borderId="0" xfId="11" applyFont="1" applyAlignment="1">
      <alignment horizontal="center" vertical="center"/>
    </xf>
    <xf numFmtId="0" fontId="100" fillId="0" borderId="31" xfId="11" applyFont="1" applyBorder="1" applyAlignment="1">
      <alignment horizontal="center"/>
    </xf>
    <xf numFmtId="0" fontId="100" fillId="0" borderId="0" xfId="11" applyFont="1" applyAlignment="1">
      <alignment horizontal="center"/>
    </xf>
    <xf numFmtId="0" fontId="100" fillId="0" borderId="73" xfId="11" applyFont="1" applyBorder="1" applyAlignment="1">
      <alignment horizontal="center"/>
    </xf>
    <xf numFmtId="0" fontId="91" fillId="0" borderId="0" xfId="6" applyFont="1" applyAlignment="1">
      <alignment horizontal="center"/>
    </xf>
    <xf numFmtId="0" fontId="8" fillId="0" borderId="0" xfId="6" applyFont="1" applyAlignment="1">
      <alignment horizontal="center"/>
    </xf>
    <xf numFmtId="0" fontId="86" fillId="0" borderId="26" xfId="6" applyFont="1" applyBorder="1" applyAlignment="1">
      <alignment horizontal="center"/>
    </xf>
    <xf numFmtId="0" fontId="86" fillId="0" borderId="27" xfId="6" applyFont="1" applyBorder="1" applyAlignment="1">
      <alignment horizontal="center"/>
    </xf>
    <xf numFmtId="0" fontId="37" fillId="0" borderId="5" xfId="0" applyFont="1" applyBorder="1" applyAlignment="1">
      <alignment horizontal="center" vertical="top" wrapText="1"/>
    </xf>
    <xf numFmtId="0" fontId="37" fillId="0" borderId="0" xfId="0" applyFont="1" applyAlignment="1">
      <alignment horizontal="center" vertical="top" wrapText="1"/>
    </xf>
    <xf numFmtId="0" fontId="102" fillId="0" borderId="7" xfId="0" applyFont="1" applyBorder="1" applyAlignment="1">
      <alignment horizontal="justify" vertical="center" wrapText="1"/>
    </xf>
    <xf numFmtId="0" fontId="102" fillId="0" borderId="0" xfId="0" applyFont="1" applyAlignment="1">
      <alignment horizontal="justify" vertical="center" wrapText="1"/>
    </xf>
    <xf numFmtId="0" fontId="102" fillId="0" borderId="8" xfId="0" applyFont="1" applyBorder="1" applyAlignment="1">
      <alignment horizontal="justify" vertical="center" wrapText="1"/>
    </xf>
    <xf numFmtId="0" fontId="86" fillId="0" borderId="7" xfId="6" applyFont="1" applyBorder="1" applyAlignment="1">
      <alignment horizontal="center" vertical="center" wrapText="1"/>
    </xf>
    <xf numFmtId="0" fontId="86" fillId="0" borderId="0" xfId="6" applyFont="1" applyAlignment="1">
      <alignment horizontal="center" vertical="center" wrapText="1"/>
    </xf>
    <xf numFmtId="0" fontId="86" fillId="0" borderId="8" xfId="6" applyFont="1" applyBorder="1" applyAlignment="1">
      <alignment horizontal="center" vertical="center" wrapText="1"/>
    </xf>
    <xf numFmtId="0" fontId="11" fillId="0" borderId="5" xfId="0" applyFont="1" applyBorder="1" applyAlignment="1">
      <alignment horizontal="center" wrapText="1"/>
    </xf>
    <xf numFmtId="0" fontId="11" fillId="0" borderId="0" xfId="0" applyFont="1" applyAlignment="1">
      <alignment horizontal="center" wrapText="1"/>
    </xf>
    <xf numFmtId="0" fontId="13" fillId="0" borderId="0" xfId="0" applyFont="1" applyAlignment="1">
      <alignment horizontal="center" vertical="center" wrapText="1"/>
    </xf>
    <xf numFmtId="0" fontId="13" fillId="0" borderId="0" xfId="0" applyFont="1" applyAlignment="1">
      <alignment horizontal="left"/>
    </xf>
    <xf numFmtId="0" fontId="20" fillId="0" borderId="7" xfId="6" applyFont="1" applyBorder="1" applyAlignment="1">
      <alignment horizontal="left" vertical="center" wrapText="1"/>
    </xf>
    <xf numFmtId="0" fontId="20" fillId="0" borderId="0" xfId="6" applyFont="1" applyAlignment="1">
      <alignment horizontal="left" vertical="center" wrapText="1"/>
    </xf>
    <xf numFmtId="0" fontId="20" fillId="0" borderId="8" xfId="6" applyFont="1" applyBorder="1" applyAlignment="1">
      <alignment horizontal="left" vertical="center" wrapText="1"/>
    </xf>
  </cellXfs>
  <cellStyles count="445">
    <cellStyle name="=C:\WINNT\SYSTEM32\COMMAND.COM" xfId="14" xr:uid="{00000000-0005-0000-0000-000000000000}"/>
    <cellStyle name="=C:\WINNT\SYSTEM32\COMMAND.COM 2" xfId="15" xr:uid="{00000000-0005-0000-0000-000001000000}"/>
    <cellStyle name="20% - Accent1" xfId="16" xr:uid="{00000000-0005-0000-0000-000002000000}"/>
    <cellStyle name="20% - Accent2" xfId="17" xr:uid="{00000000-0005-0000-0000-000003000000}"/>
    <cellStyle name="20% - Accent3" xfId="18" xr:uid="{00000000-0005-0000-0000-000004000000}"/>
    <cellStyle name="20% - Accent4" xfId="19" xr:uid="{00000000-0005-0000-0000-000005000000}"/>
    <cellStyle name="20% - Accent5" xfId="20" xr:uid="{00000000-0005-0000-0000-000006000000}"/>
    <cellStyle name="20% - Accent6" xfId="21" xr:uid="{00000000-0005-0000-0000-000007000000}"/>
    <cellStyle name="20% - Énfasis1" xfId="416" builtinId="30" customBuiltin="1"/>
    <cellStyle name="20% - Énfasis1 2" xfId="22" xr:uid="{00000000-0005-0000-0000-000009000000}"/>
    <cellStyle name="20% - Énfasis1 3" xfId="23" xr:uid="{00000000-0005-0000-0000-00000A000000}"/>
    <cellStyle name="20% - Énfasis2" xfId="420" builtinId="34" customBuiltin="1"/>
    <cellStyle name="20% - Énfasis2 2" xfId="24" xr:uid="{00000000-0005-0000-0000-00000C000000}"/>
    <cellStyle name="20% - Énfasis2 3" xfId="25" xr:uid="{00000000-0005-0000-0000-00000D000000}"/>
    <cellStyle name="20% - Énfasis3" xfId="424" builtinId="38" customBuiltin="1"/>
    <cellStyle name="20% - Énfasis3 2" xfId="26" xr:uid="{00000000-0005-0000-0000-00000F000000}"/>
    <cellStyle name="20% - Énfasis3 3" xfId="27" xr:uid="{00000000-0005-0000-0000-000010000000}"/>
    <cellStyle name="20% - Énfasis4" xfId="428" builtinId="42" customBuiltin="1"/>
    <cellStyle name="20% - Énfasis4 2" xfId="28" xr:uid="{00000000-0005-0000-0000-000012000000}"/>
    <cellStyle name="20% - Énfasis4 3" xfId="29" xr:uid="{00000000-0005-0000-0000-000013000000}"/>
    <cellStyle name="20% - Énfasis5" xfId="432" builtinId="46" customBuiltin="1"/>
    <cellStyle name="20% - Énfasis5 2" xfId="30" xr:uid="{00000000-0005-0000-0000-000015000000}"/>
    <cellStyle name="20% - Énfasis5 3" xfId="31" xr:uid="{00000000-0005-0000-0000-000016000000}"/>
    <cellStyle name="20% - Énfasis6" xfId="436" builtinId="50" customBuiltin="1"/>
    <cellStyle name="20% - Énfasis6 2" xfId="32" xr:uid="{00000000-0005-0000-0000-000018000000}"/>
    <cellStyle name="20% - Énfasis6 3" xfId="33" xr:uid="{00000000-0005-0000-0000-000019000000}"/>
    <cellStyle name="40% - Accent1" xfId="34" xr:uid="{00000000-0005-0000-0000-00001A000000}"/>
    <cellStyle name="40% - Accent2" xfId="35" xr:uid="{00000000-0005-0000-0000-00001B000000}"/>
    <cellStyle name="40% - Accent3" xfId="36" xr:uid="{00000000-0005-0000-0000-00001C000000}"/>
    <cellStyle name="40% - Accent4" xfId="37" xr:uid="{00000000-0005-0000-0000-00001D000000}"/>
    <cellStyle name="40% - Accent5" xfId="38" xr:uid="{00000000-0005-0000-0000-00001E000000}"/>
    <cellStyle name="40% - Accent6" xfId="39" xr:uid="{00000000-0005-0000-0000-00001F000000}"/>
    <cellStyle name="40% - Énfasis1" xfId="417" builtinId="31" customBuiltin="1"/>
    <cellStyle name="40% - Énfasis1 2" xfId="40" xr:uid="{00000000-0005-0000-0000-000021000000}"/>
    <cellStyle name="40% - Énfasis1 3" xfId="41" xr:uid="{00000000-0005-0000-0000-000022000000}"/>
    <cellStyle name="40% - Énfasis2" xfId="421" builtinId="35" customBuiltin="1"/>
    <cellStyle name="40% - Énfasis2 2" xfId="42" xr:uid="{00000000-0005-0000-0000-000024000000}"/>
    <cellStyle name="40% - Énfasis2 3" xfId="43" xr:uid="{00000000-0005-0000-0000-000025000000}"/>
    <cellStyle name="40% - Énfasis3" xfId="425" builtinId="39" customBuiltin="1"/>
    <cellStyle name="40% - Énfasis3 2" xfId="44" xr:uid="{00000000-0005-0000-0000-000027000000}"/>
    <cellStyle name="40% - Énfasis3 3" xfId="45" xr:uid="{00000000-0005-0000-0000-000028000000}"/>
    <cellStyle name="40% - Énfasis4" xfId="429" builtinId="43" customBuiltin="1"/>
    <cellStyle name="40% - Énfasis4 2" xfId="46" xr:uid="{00000000-0005-0000-0000-00002A000000}"/>
    <cellStyle name="40% - Énfasis4 3" xfId="47" xr:uid="{00000000-0005-0000-0000-00002B000000}"/>
    <cellStyle name="40% - Énfasis5" xfId="433" builtinId="47" customBuiltin="1"/>
    <cellStyle name="40% - Énfasis5 2" xfId="48" xr:uid="{00000000-0005-0000-0000-00002D000000}"/>
    <cellStyle name="40% - Énfasis5 3" xfId="49" xr:uid="{00000000-0005-0000-0000-00002E000000}"/>
    <cellStyle name="40% - Énfasis6" xfId="437" builtinId="51" customBuiltin="1"/>
    <cellStyle name="40% - Énfasis6 2" xfId="50" xr:uid="{00000000-0005-0000-0000-000030000000}"/>
    <cellStyle name="40% - Énfasis6 3" xfId="51" xr:uid="{00000000-0005-0000-0000-000031000000}"/>
    <cellStyle name="60% - Accent1" xfId="52" xr:uid="{00000000-0005-0000-0000-000032000000}"/>
    <cellStyle name="60% - Accent2" xfId="53" xr:uid="{00000000-0005-0000-0000-000033000000}"/>
    <cellStyle name="60% - Accent3" xfId="54" xr:uid="{00000000-0005-0000-0000-000034000000}"/>
    <cellStyle name="60% - Accent4" xfId="55" xr:uid="{00000000-0005-0000-0000-000035000000}"/>
    <cellStyle name="60% - Accent5" xfId="56" xr:uid="{00000000-0005-0000-0000-000036000000}"/>
    <cellStyle name="60% - Accent6" xfId="57" xr:uid="{00000000-0005-0000-0000-000037000000}"/>
    <cellStyle name="60% - Énfasis1" xfId="418" builtinId="32" customBuiltin="1"/>
    <cellStyle name="60% - Énfasis1 2" xfId="58" xr:uid="{00000000-0005-0000-0000-000039000000}"/>
    <cellStyle name="60% - Énfasis1 3" xfId="59" xr:uid="{00000000-0005-0000-0000-00003A000000}"/>
    <cellStyle name="60% - Énfasis2" xfId="422" builtinId="36" customBuiltin="1"/>
    <cellStyle name="60% - Énfasis2 2" xfId="60" xr:uid="{00000000-0005-0000-0000-00003C000000}"/>
    <cellStyle name="60% - Énfasis2 3" xfId="61" xr:uid="{00000000-0005-0000-0000-00003D000000}"/>
    <cellStyle name="60% - Énfasis3" xfId="426" builtinId="40" customBuiltin="1"/>
    <cellStyle name="60% - Énfasis3 2" xfId="62" xr:uid="{00000000-0005-0000-0000-00003F000000}"/>
    <cellStyle name="60% - Énfasis3 3" xfId="63" xr:uid="{00000000-0005-0000-0000-000040000000}"/>
    <cellStyle name="60% - Énfasis4" xfId="430" builtinId="44" customBuiltin="1"/>
    <cellStyle name="60% - Énfasis4 2" xfId="64" xr:uid="{00000000-0005-0000-0000-000042000000}"/>
    <cellStyle name="60% - Énfasis4 3" xfId="65" xr:uid="{00000000-0005-0000-0000-000043000000}"/>
    <cellStyle name="60% - Énfasis5" xfId="434" builtinId="48" customBuiltin="1"/>
    <cellStyle name="60% - Énfasis5 2" xfId="66" xr:uid="{00000000-0005-0000-0000-000045000000}"/>
    <cellStyle name="60% - Énfasis5 3" xfId="67" xr:uid="{00000000-0005-0000-0000-000046000000}"/>
    <cellStyle name="60% - Énfasis6" xfId="438" builtinId="52" customBuiltin="1"/>
    <cellStyle name="60% - Énfasis6 2" xfId="68" xr:uid="{00000000-0005-0000-0000-000048000000}"/>
    <cellStyle name="60% - Énfasis6 3" xfId="69" xr:uid="{00000000-0005-0000-0000-000049000000}"/>
    <cellStyle name="Accent1" xfId="70" xr:uid="{00000000-0005-0000-0000-00004A000000}"/>
    <cellStyle name="Accent2" xfId="71" xr:uid="{00000000-0005-0000-0000-00004B000000}"/>
    <cellStyle name="Accent3" xfId="72" xr:uid="{00000000-0005-0000-0000-00004C000000}"/>
    <cellStyle name="Accent4" xfId="73" xr:uid="{00000000-0005-0000-0000-00004D000000}"/>
    <cellStyle name="Accent5" xfId="74" xr:uid="{00000000-0005-0000-0000-00004E000000}"/>
    <cellStyle name="Accent6" xfId="75" xr:uid="{00000000-0005-0000-0000-00004F000000}"/>
    <cellStyle name="Bad" xfId="76" xr:uid="{00000000-0005-0000-0000-000050000000}"/>
    <cellStyle name="Buena 2" xfId="77" xr:uid="{00000000-0005-0000-0000-000052000000}"/>
    <cellStyle name="Buena 3" xfId="78" xr:uid="{00000000-0005-0000-0000-000053000000}"/>
    <cellStyle name="Bueno" xfId="403" builtinId="26" customBuiltin="1"/>
    <cellStyle name="Calculation" xfId="79" xr:uid="{00000000-0005-0000-0000-000054000000}"/>
    <cellStyle name="Cálculo" xfId="408" builtinId="22" customBuiltin="1"/>
    <cellStyle name="Cálculo 2" xfId="80" xr:uid="{00000000-0005-0000-0000-000056000000}"/>
    <cellStyle name="Cálculo 3" xfId="81" xr:uid="{00000000-0005-0000-0000-000057000000}"/>
    <cellStyle name="Celda de comprobación" xfId="410" builtinId="23" customBuiltin="1"/>
    <cellStyle name="Celda de comprobación 2" xfId="82" xr:uid="{00000000-0005-0000-0000-000059000000}"/>
    <cellStyle name="Celda de comprobación 3" xfId="83" xr:uid="{00000000-0005-0000-0000-00005A000000}"/>
    <cellStyle name="Celda vinculada" xfId="409" builtinId="24" customBuiltin="1"/>
    <cellStyle name="Celda vinculada 2" xfId="84" xr:uid="{00000000-0005-0000-0000-00005C000000}"/>
    <cellStyle name="Celda vinculada 3" xfId="85" xr:uid="{00000000-0005-0000-0000-00005D000000}"/>
    <cellStyle name="Check Cell" xfId="86" xr:uid="{00000000-0005-0000-0000-00005E000000}"/>
    <cellStyle name="Encabezado 1" xfId="399" builtinId="16" customBuiltin="1"/>
    <cellStyle name="Encabezado 4" xfId="402" builtinId="19" customBuiltin="1"/>
    <cellStyle name="Encabezado 4 2" xfId="87" xr:uid="{00000000-0005-0000-0000-000060000000}"/>
    <cellStyle name="Encabezado 4 3" xfId="88" xr:uid="{00000000-0005-0000-0000-000061000000}"/>
    <cellStyle name="Énfasis1" xfId="415" builtinId="29" customBuiltin="1"/>
    <cellStyle name="Énfasis1 2" xfId="89" xr:uid="{00000000-0005-0000-0000-000063000000}"/>
    <cellStyle name="Énfasis1 3" xfId="90" xr:uid="{00000000-0005-0000-0000-000064000000}"/>
    <cellStyle name="Énfasis2" xfId="419" builtinId="33" customBuiltin="1"/>
    <cellStyle name="Énfasis2 2" xfId="91" xr:uid="{00000000-0005-0000-0000-000066000000}"/>
    <cellStyle name="Énfasis2 3" xfId="92" xr:uid="{00000000-0005-0000-0000-000067000000}"/>
    <cellStyle name="Énfasis3" xfId="423" builtinId="37" customBuiltin="1"/>
    <cellStyle name="Énfasis3 2" xfId="93" xr:uid="{00000000-0005-0000-0000-000069000000}"/>
    <cellStyle name="Énfasis3 3" xfId="94" xr:uid="{00000000-0005-0000-0000-00006A000000}"/>
    <cellStyle name="Énfasis4" xfId="427" builtinId="41" customBuiltin="1"/>
    <cellStyle name="Énfasis4 2" xfId="95" xr:uid="{00000000-0005-0000-0000-00006C000000}"/>
    <cellStyle name="Énfasis4 3" xfId="96" xr:uid="{00000000-0005-0000-0000-00006D000000}"/>
    <cellStyle name="Énfasis5" xfId="431" builtinId="45" customBuiltin="1"/>
    <cellStyle name="Énfasis5 2" xfId="97" xr:uid="{00000000-0005-0000-0000-00006F000000}"/>
    <cellStyle name="Énfasis5 3" xfId="98" xr:uid="{00000000-0005-0000-0000-000070000000}"/>
    <cellStyle name="Énfasis6" xfId="435" builtinId="49" customBuiltin="1"/>
    <cellStyle name="Énfasis6 2" xfId="99" xr:uid="{00000000-0005-0000-0000-000072000000}"/>
    <cellStyle name="Énfasis6 3" xfId="100" xr:uid="{00000000-0005-0000-0000-000073000000}"/>
    <cellStyle name="Entrada" xfId="406" builtinId="20" customBuiltin="1"/>
    <cellStyle name="Entrada 2" xfId="101" xr:uid="{00000000-0005-0000-0000-000075000000}"/>
    <cellStyle name="Entrada 3" xfId="102" xr:uid="{00000000-0005-0000-0000-000076000000}"/>
    <cellStyle name="Explanatory Text" xfId="103" xr:uid="{00000000-0005-0000-0000-000077000000}"/>
    <cellStyle name="Good" xfId="104" xr:uid="{00000000-0005-0000-0000-000078000000}"/>
    <cellStyle name="Heading 1" xfId="105" xr:uid="{00000000-0005-0000-0000-000079000000}"/>
    <cellStyle name="Heading 2" xfId="106" xr:uid="{00000000-0005-0000-0000-00007A000000}"/>
    <cellStyle name="Heading 3" xfId="107" xr:uid="{00000000-0005-0000-0000-00007B000000}"/>
    <cellStyle name="Heading 4" xfId="108" xr:uid="{00000000-0005-0000-0000-00007C000000}"/>
    <cellStyle name="Hipervínculo 2" xfId="109" xr:uid="{00000000-0005-0000-0000-00007D000000}"/>
    <cellStyle name="Incorrecto" xfId="404" builtinId="27" customBuiltin="1"/>
    <cellStyle name="Incorrecto 2" xfId="110" xr:uid="{00000000-0005-0000-0000-00007F000000}"/>
    <cellStyle name="Incorrecto 2 2" xfId="111" xr:uid="{00000000-0005-0000-0000-000080000000}"/>
    <cellStyle name="Incorrecto 3" xfId="112" xr:uid="{00000000-0005-0000-0000-000081000000}"/>
    <cellStyle name="Input" xfId="113" xr:uid="{00000000-0005-0000-0000-000082000000}"/>
    <cellStyle name="Linked Cell" xfId="114" xr:uid="{00000000-0005-0000-0000-000083000000}"/>
    <cellStyle name="Millares" xfId="1" builtinId="3"/>
    <cellStyle name="Millares 10" xfId="115" xr:uid="{00000000-0005-0000-0000-000085000000}"/>
    <cellStyle name="Millares 10 2" xfId="116" xr:uid="{00000000-0005-0000-0000-000086000000}"/>
    <cellStyle name="Millares 11" xfId="117" xr:uid="{00000000-0005-0000-0000-000087000000}"/>
    <cellStyle name="Millares 11 2" xfId="118" xr:uid="{00000000-0005-0000-0000-000088000000}"/>
    <cellStyle name="Millares 12" xfId="393" xr:uid="{00000000-0005-0000-0000-000089000000}"/>
    <cellStyle name="Millares 13" xfId="398" xr:uid="{00000000-0005-0000-0000-00008A000000}"/>
    <cellStyle name="Millares 2" xfId="12" xr:uid="{00000000-0005-0000-0000-00008B000000}"/>
    <cellStyle name="Millares 2 2" xfId="119" xr:uid="{00000000-0005-0000-0000-00008C000000}"/>
    <cellStyle name="Millares 2 2 2" xfId="120" xr:uid="{00000000-0005-0000-0000-00008D000000}"/>
    <cellStyle name="Millares 2 2 2 2" xfId="121" xr:uid="{00000000-0005-0000-0000-00008E000000}"/>
    <cellStyle name="Millares 2 2 2 2 2" xfId="122" xr:uid="{00000000-0005-0000-0000-00008F000000}"/>
    <cellStyle name="Millares 2 2 2 3" xfId="123" xr:uid="{00000000-0005-0000-0000-000090000000}"/>
    <cellStyle name="Millares 2 2 3" xfId="124" xr:uid="{00000000-0005-0000-0000-000091000000}"/>
    <cellStyle name="Millares 2 2 3 2" xfId="125" xr:uid="{00000000-0005-0000-0000-000092000000}"/>
    <cellStyle name="Millares 2 3" xfId="126" xr:uid="{00000000-0005-0000-0000-000093000000}"/>
    <cellStyle name="Millares 2 4" xfId="127" xr:uid="{00000000-0005-0000-0000-000094000000}"/>
    <cellStyle name="Millares 3" xfId="128" xr:uid="{00000000-0005-0000-0000-000095000000}"/>
    <cellStyle name="Millares 3 2" xfId="129" xr:uid="{00000000-0005-0000-0000-000096000000}"/>
    <cellStyle name="Millares 3 2 2" xfId="130" xr:uid="{00000000-0005-0000-0000-000097000000}"/>
    <cellStyle name="Millares 3 3" xfId="10" xr:uid="{00000000-0005-0000-0000-000098000000}"/>
    <cellStyle name="Millares 3 3 2" xfId="131" xr:uid="{00000000-0005-0000-0000-000099000000}"/>
    <cellStyle name="Millares 3 3 2 2" xfId="132" xr:uid="{00000000-0005-0000-0000-00009A000000}"/>
    <cellStyle name="Millares 3 3 2 2 2" xfId="133" xr:uid="{00000000-0005-0000-0000-00009B000000}"/>
    <cellStyle name="Millares 3 3 2 3" xfId="134" xr:uid="{00000000-0005-0000-0000-00009C000000}"/>
    <cellStyle name="Millares 3 3 3" xfId="135" xr:uid="{00000000-0005-0000-0000-00009D000000}"/>
    <cellStyle name="Millares 3 3 3 2" xfId="136" xr:uid="{00000000-0005-0000-0000-00009E000000}"/>
    <cellStyle name="Millares 3 3 4" xfId="137" xr:uid="{00000000-0005-0000-0000-00009F000000}"/>
    <cellStyle name="Millares 3 3 4 2" xfId="138" xr:uid="{00000000-0005-0000-0000-0000A0000000}"/>
    <cellStyle name="Millares 3 3 5" xfId="139" xr:uid="{00000000-0005-0000-0000-0000A1000000}"/>
    <cellStyle name="Millares 3 4" xfId="140" xr:uid="{00000000-0005-0000-0000-0000A2000000}"/>
    <cellStyle name="Millares 3 4 2" xfId="141" xr:uid="{00000000-0005-0000-0000-0000A3000000}"/>
    <cellStyle name="Millares 3 4 2 2" xfId="142" xr:uid="{00000000-0005-0000-0000-0000A4000000}"/>
    <cellStyle name="Millares 3 4 3" xfId="143" xr:uid="{00000000-0005-0000-0000-0000A5000000}"/>
    <cellStyle name="Millares 3 5" xfId="144" xr:uid="{00000000-0005-0000-0000-0000A6000000}"/>
    <cellStyle name="Millares 3 5 2" xfId="145" xr:uid="{00000000-0005-0000-0000-0000A7000000}"/>
    <cellStyle name="Millares 3 5 2 2" xfId="146" xr:uid="{00000000-0005-0000-0000-0000A8000000}"/>
    <cellStyle name="Millares 3 5 3" xfId="147" xr:uid="{00000000-0005-0000-0000-0000A9000000}"/>
    <cellStyle name="Millares 3 6" xfId="148" xr:uid="{00000000-0005-0000-0000-0000AA000000}"/>
    <cellStyle name="Millares 3 6 2" xfId="149" xr:uid="{00000000-0005-0000-0000-0000AB000000}"/>
    <cellStyle name="Millares 3 7" xfId="150" xr:uid="{00000000-0005-0000-0000-0000AC000000}"/>
    <cellStyle name="Millares 4" xfId="151" xr:uid="{00000000-0005-0000-0000-0000AD000000}"/>
    <cellStyle name="Millares 4 2" xfId="152" xr:uid="{00000000-0005-0000-0000-0000AE000000}"/>
    <cellStyle name="Millares 4 2 2" xfId="153" xr:uid="{00000000-0005-0000-0000-0000AF000000}"/>
    <cellStyle name="Millares 4 2 2 2" xfId="154" xr:uid="{00000000-0005-0000-0000-0000B0000000}"/>
    <cellStyle name="Millares 4 2 3" xfId="155" xr:uid="{00000000-0005-0000-0000-0000B1000000}"/>
    <cellStyle name="Millares 4 3" xfId="156" xr:uid="{00000000-0005-0000-0000-0000B2000000}"/>
    <cellStyle name="Millares 4 3 2" xfId="157" xr:uid="{00000000-0005-0000-0000-0000B3000000}"/>
    <cellStyle name="Millares 4 4" xfId="158" xr:uid="{00000000-0005-0000-0000-0000B4000000}"/>
    <cellStyle name="Millares 5" xfId="159" xr:uid="{00000000-0005-0000-0000-0000B5000000}"/>
    <cellStyle name="Millares 5 2" xfId="160" xr:uid="{00000000-0005-0000-0000-0000B6000000}"/>
    <cellStyle name="Millares 5 2 2" xfId="161" xr:uid="{00000000-0005-0000-0000-0000B7000000}"/>
    <cellStyle name="Millares 5 2 2 2" xfId="162" xr:uid="{00000000-0005-0000-0000-0000B8000000}"/>
    <cellStyle name="Millares 5 2 3" xfId="163" xr:uid="{00000000-0005-0000-0000-0000B9000000}"/>
    <cellStyle name="Millares 5 3" xfId="164" xr:uid="{00000000-0005-0000-0000-0000BA000000}"/>
    <cellStyle name="Millares 5 3 2" xfId="165" xr:uid="{00000000-0005-0000-0000-0000BB000000}"/>
    <cellStyle name="Millares 5 4" xfId="166" xr:uid="{00000000-0005-0000-0000-0000BC000000}"/>
    <cellStyle name="Millares 6" xfId="167" xr:uid="{00000000-0005-0000-0000-0000BD000000}"/>
    <cellStyle name="Millares 6 2" xfId="168" xr:uid="{00000000-0005-0000-0000-0000BE000000}"/>
    <cellStyle name="Millares 6 2 2" xfId="169" xr:uid="{00000000-0005-0000-0000-0000BF000000}"/>
    <cellStyle name="Millares 6 2 2 2" xfId="170" xr:uid="{00000000-0005-0000-0000-0000C0000000}"/>
    <cellStyle name="Millares 6 2 3" xfId="171" xr:uid="{00000000-0005-0000-0000-0000C1000000}"/>
    <cellStyle name="Millares 6 3" xfId="172" xr:uid="{00000000-0005-0000-0000-0000C2000000}"/>
    <cellStyle name="Millares 6 3 2" xfId="173" xr:uid="{00000000-0005-0000-0000-0000C3000000}"/>
    <cellStyle name="Millares 6 4" xfId="174" xr:uid="{00000000-0005-0000-0000-0000C4000000}"/>
    <cellStyle name="Millares 7" xfId="175" xr:uid="{00000000-0005-0000-0000-0000C5000000}"/>
    <cellStyle name="Millares 7 2" xfId="176" xr:uid="{00000000-0005-0000-0000-0000C6000000}"/>
    <cellStyle name="Millares 7 2 2" xfId="177" xr:uid="{00000000-0005-0000-0000-0000C7000000}"/>
    <cellStyle name="Millares 7 2 2 2" xfId="178" xr:uid="{00000000-0005-0000-0000-0000C8000000}"/>
    <cellStyle name="Millares 7 2 2 2 2" xfId="179" xr:uid="{00000000-0005-0000-0000-0000C9000000}"/>
    <cellStyle name="Millares 7 2 2 3" xfId="180" xr:uid="{00000000-0005-0000-0000-0000CA000000}"/>
    <cellStyle name="Millares 7 2 3" xfId="181" xr:uid="{00000000-0005-0000-0000-0000CB000000}"/>
    <cellStyle name="Millares 7 2 3 2" xfId="182" xr:uid="{00000000-0005-0000-0000-0000CC000000}"/>
    <cellStyle name="Millares 7 2 4" xfId="183" xr:uid="{00000000-0005-0000-0000-0000CD000000}"/>
    <cellStyle name="Millares 7 3" xfId="184" xr:uid="{00000000-0005-0000-0000-0000CE000000}"/>
    <cellStyle name="Millares 7 3 2" xfId="185" xr:uid="{00000000-0005-0000-0000-0000CF000000}"/>
    <cellStyle name="Millares 7 4" xfId="186" xr:uid="{00000000-0005-0000-0000-0000D0000000}"/>
    <cellStyle name="Millares 8" xfId="187" xr:uid="{00000000-0005-0000-0000-0000D1000000}"/>
    <cellStyle name="Millares 8 2" xfId="188" xr:uid="{00000000-0005-0000-0000-0000D2000000}"/>
    <cellStyle name="Millares 8 2 2" xfId="189" xr:uid="{00000000-0005-0000-0000-0000D3000000}"/>
    <cellStyle name="Millares 8 2 2 2" xfId="190" xr:uid="{00000000-0005-0000-0000-0000D4000000}"/>
    <cellStyle name="Millares 8 2 3" xfId="191" xr:uid="{00000000-0005-0000-0000-0000D5000000}"/>
    <cellStyle name="Millares 8 3" xfId="192" xr:uid="{00000000-0005-0000-0000-0000D6000000}"/>
    <cellStyle name="Millares 8 3 2" xfId="193" xr:uid="{00000000-0005-0000-0000-0000D7000000}"/>
    <cellStyle name="Millares 8 4" xfId="194" xr:uid="{00000000-0005-0000-0000-0000D8000000}"/>
    <cellStyle name="Millares 9" xfId="195" xr:uid="{00000000-0005-0000-0000-0000D9000000}"/>
    <cellStyle name="Millares 9 2" xfId="196" xr:uid="{00000000-0005-0000-0000-0000DA000000}"/>
    <cellStyle name="Moneda" xfId="2" builtinId="4"/>
    <cellStyle name="Moneda 2" xfId="197" xr:uid="{00000000-0005-0000-0000-0000DC000000}"/>
    <cellStyle name="Moneda 2 2" xfId="198" xr:uid="{00000000-0005-0000-0000-0000DD000000}"/>
    <cellStyle name="Moneda 2 2 2" xfId="199" xr:uid="{00000000-0005-0000-0000-0000DE000000}"/>
    <cellStyle name="Moneda 2 2 2 2" xfId="200" xr:uid="{00000000-0005-0000-0000-0000DF000000}"/>
    <cellStyle name="Moneda 2 2 2 2 2" xfId="201" xr:uid="{00000000-0005-0000-0000-0000E0000000}"/>
    <cellStyle name="Moneda 2 2 2 3" xfId="202" xr:uid="{00000000-0005-0000-0000-0000E1000000}"/>
    <cellStyle name="Moneda 2 2 3" xfId="203" xr:uid="{00000000-0005-0000-0000-0000E2000000}"/>
    <cellStyle name="Moneda 2 2 3 2" xfId="204" xr:uid="{00000000-0005-0000-0000-0000E3000000}"/>
    <cellStyle name="Moneda 2 2 4" xfId="205" xr:uid="{00000000-0005-0000-0000-0000E4000000}"/>
    <cellStyle name="Moneda 2 3" xfId="206" xr:uid="{00000000-0005-0000-0000-0000E5000000}"/>
    <cellStyle name="Moneda 2 3 2" xfId="207" xr:uid="{00000000-0005-0000-0000-0000E6000000}"/>
    <cellStyle name="Moneda 2 3 2 2" xfId="208" xr:uid="{00000000-0005-0000-0000-0000E7000000}"/>
    <cellStyle name="Moneda 2 3 2 2 2" xfId="209" xr:uid="{00000000-0005-0000-0000-0000E8000000}"/>
    <cellStyle name="Moneda 2 3 2 3" xfId="210" xr:uid="{00000000-0005-0000-0000-0000E9000000}"/>
    <cellStyle name="Moneda 2 3 3" xfId="211" xr:uid="{00000000-0005-0000-0000-0000EA000000}"/>
    <cellStyle name="Moneda 2 3 3 2" xfId="212" xr:uid="{00000000-0005-0000-0000-0000EB000000}"/>
    <cellStyle name="Moneda 2 3 4" xfId="213" xr:uid="{00000000-0005-0000-0000-0000EC000000}"/>
    <cellStyle name="Moneda 2 3 4 2" xfId="214" xr:uid="{00000000-0005-0000-0000-0000ED000000}"/>
    <cellStyle name="Moneda 2 3 5" xfId="215" xr:uid="{00000000-0005-0000-0000-0000EE000000}"/>
    <cellStyle name="Moneda 2 4" xfId="216" xr:uid="{00000000-0005-0000-0000-0000EF000000}"/>
    <cellStyle name="Moneda 2 4 2" xfId="217" xr:uid="{00000000-0005-0000-0000-0000F0000000}"/>
    <cellStyle name="Moneda 2 4 2 2" xfId="218" xr:uid="{00000000-0005-0000-0000-0000F1000000}"/>
    <cellStyle name="Moneda 2 4 3" xfId="219" xr:uid="{00000000-0005-0000-0000-0000F2000000}"/>
    <cellStyle name="Moneda 2 5" xfId="220" xr:uid="{00000000-0005-0000-0000-0000F3000000}"/>
    <cellStyle name="Moneda 2 5 2" xfId="221" xr:uid="{00000000-0005-0000-0000-0000F4000000}"/>
    <cellStyle name="Moneda 2 5 2 2" xfId="222" xr:uid="{00000000-0005-0000-0000-0000F5000000}"/>
    <cellStyle name="Moneda 2 5 2 2 2" xfId="223" xr:uid="{00000000-0005-0000-0000-0000F6000000}"/>
    <cellStyle name="Moneda 2 5 2 3" xfId="224" xr:uid="{00000000-0005-0000-0000-0000F7000000}"/>
    <cellStyle name="Moneda 2 5 3" xfId="225" xr:uid="{00000000-0005-0000-0000-0000F8000000}"/>
    <cellStyle name="Moneda 2 5 3 2" xfId="226" xr:uid="{00000000-0005-0000-0000-0000F9000000}"/>
    <cellStyle name="Moneda 2 5 4" xfId="227" xr:uid="{00000000-0005-0000-0000-0000FA000000}"/>
    <cellStyle name="Moneda 2 6" xfId="228" xr:uid="{00000000-0005-0000-0000-0000FB000000}"/>
    <cellStyle name="Moneda 2 6 2" xfId="229" xr:uid="{00000000-0005-0000-0000-0000FC000000}"/>
    <cellStyle name="Moneda 2 6 2 2" xfId="230" xr:uid="{00000000-0005-0000-0000-0000FD000000}"/>
    <cellStyle name="Moneda 2 6 3" xfId="231" xr:uid="{00000000-0005-0000-0000-0000FE000000}"/>
    <cellStyle name="Moneda 2 7" xfId="232" xr:uid="{00000000-0005-0000-0000-0000FF000000}"/>
    <cellStyle name="Moneda 2 7 2" xfId="233" xr:uid="{00000000-0005-0000-0000-000000010000}"/>
    <cellStyle name="Moneda 2 8" xfId="234" xr:uid="{00000000-0005-0000-0000-000001010000}"/>
    <cellStyle name="Moneda 3" xfId="235" xr:uid="{00000000-0005-0000-0000-000002010000}"/>
    <cellStyle name="Moneda 3 2" xfId="236" xr:uid="{00000000-0005-0000-0000-000003010000}"/>
    <cellStyle name="Moneda 3 2 2" xfId="237" xr:uid="{00000000-0005-0000-0000-000004010000}"/>
    <cellStyle name="Moneda 3 3" xfId="238" xr:uid="{00000000-0005-0000-0000-000005010000}"/>
    <cellStyle name="Moneda 3 4" xfId="239" xr:uid="{00000000-0005-0000-0000-000006010000}"/>
    <cellStyle name="Moneda 3 5" xfId="240" xr:uid="{00000000-0005-0000-0000-000007010000}"/>
    <cellStyle name="Moneda 4" xfId="241" xr:uid="{00000000-0005-0000-0000-000008010000}"/>
    <cellStyle name="Moneda 4 2" xfId="242" xr:uid="{00000000-0005-0000-0000-000009010000}"/>
    <cellStyle name="Moneda 4 2 2" xfId="243" xr:uid="{00000000-0005-0000-0000-00000A010000}"/>
    <cellStyle name="Moneda 4 2 2 2" xfId="244" xr:uid="{00000000-0005-0000-0000-00000B010000}"/>
    <cellStyle name="Moneda 4 2 3" xfId="245" xr:uid="{00000000-0005-0000-0000-00000C010000}"/>
    <cellStyle name="Moneda 4 3" xfId="246" xr:uid="{00000000-0005-0000-0000-00000D010000}"/>
    <cellStyle name="Moneda 4 3 2" xfId="247" xr:uid="{00000000-0005-0000-0000-00000E010000}"/>
    <cellStyle name="Moneda 4 3 2 2" xfId="248" xr:uid="{00000000-0005-0000-0000-00000F010000}"/>
    <cellStyle name="Moneda 4 3 3" xfId="249" xr:uid="{00000000-0005-0000-0000-000010010000}"/>
    <cellStyle name="Moneda 4 4" xfId="250" xr:uid="{00000000-0005-0000-0000-000011010000}"/>
    <cellStyle name="Moneda 4 4 2" xfId="251" xr:uid="{00000000-0005-0000-0000-000012010000}"/>
    <cellStyle name="Moneda 4 5" xfId="252" xr:uid="{00000000-0005-0000-0000-000013010000}"/>
    <cellStyle name="Moneda 5" xfId="253" xr:uid="{00000000-0005-0000-0000-000014010000}"/>
    <cellStyle name="Moneda 5 2" xfId="254" xr:uid="{00000000-0005-0000-0000-000015010000}"/>
    <cellStyle name="Moneda 6" xfId="255" xr:uid="{00000000-0005-0000-0000-000016010000}"/>
    <cellStyle name="Moneda 6 2" xfId="256" xr:uid="{00000000-0005-0000-0000-000017010000}"/>
    <cellStyle name="Moneda 7" xfId="257" xr:uid="{00000000-0005-0000-0000-000018010000}"/>
    <cellStyle name="Moneda 7 2" xfId="258" xr:uid="{00000000-0005-0000-0000-000019010000}"/>
    <cellStyle name="Moneda 7 2 2" xfId="259" xr:uid="{00000000-0005-0000-0000-00001A010000}"/>
    <cellStyle name="Moneda 7 3" xfId="260" xr:uid="{00000000-0005-0000-0000-00001B010000}"/>
    <cellStyle name="Moneda 8" xfId="261" xr:uid="{00000000-0005-0000-0000-00001C010000}"/>
    <cellStyle name="Moneda 9" xfId="440" xr:uid="{00000000-0005-0000-0000-00001D010000}"/>
    <cellStyle name="Neutral" xfId="405" builtinId="28" customBuiltin="1"/>
    <cellStyle name="Neutral 2" xfId="262" xr:uid="{00000000-0005-0000-0000-00001F010000}"/>
    <cellStyle name="Neutral 3" xfId="263" xr:uid="{00000000-0005-0000-0000-000020010000}"/>
    <cellStyle name="Normal" xfId="0" builtinId="0"/>
    <cellStyle name="Normal 10" xfId="264" xr:uid="{00000000-0005-0000-0000-000022010000}"/>
    <cellStyle name="Normal 10 2" xfId="265" xr:uid="{00000000-0005-0000-0000-000023010000}"/>
    <cellStyle name="Normal 10 2 2" xfId="266" xr:uid="{00000000-0005-0000-0000-000024010000}"/>
    <cellStyle name="Normal 10 2 2 2" xfId="267" xr:uid="{00000000-0005-0000-0000-000025010000}"/>
    <cellStyle name="Normal 10 2 3" xfId="268" xr:uid="{00000000-0005-0000-0000-000026010000}"/>
    <cellStyle name="Normal 10 3" xfId="269" xr:uid="{00000000-0005-0000-0000-000027010000}"/>
    <cellStyle name="Normal 10 3 2" xfId="270" xr:uid="{00000000-0005-0000-0000-000028010000}"/>
    <cellStyle name="Normal 10 4" xfId="271" xr:uid="{00000000-0005-0000-0000-000029010000}"/>
    <cellStyle name="Normal 11" xfId="8" xr:uid="{00000000-0005-0000-0000-00002A010000}"/>
    <cellStyle name="Normal 11 2" xfId="272" xr:uid="{00000000-0005-0000-0000-00002B010000}"/>
    <cellStyle name="Normal 11 2 2" xfId="273" xr:uid="{00000000-0005-0000-0000-00002C010000}"/>
    <cellStyle name="Normal 11 2 2 2" xfId="274" xr:uid="{00000000-0005-0000-0000-00002D010000}"/>
    <cellStyle name="Normal 11 2 3" xfId="275" xr:uid="{00000000-0005-0000-0000-00002E010000}"/>
    <cellStyle name="Normal 11 2 4" xfId="276" xr:uid="{00000000-0005-0000-0000-00002F010000}"/>
    <cellStyle name="Normal 11 3" xfId="277" xr:uid="{00000000-0005-0000-0000-000030010000}"/>
    <cellStyle name="Normal 11 4" xfId="278" xr:uid="{00000000-0005-0000-0000-000031010000}"/>
    <cellStyle name="Normal 12" xfId="279" xr:uid="{00000000-0005-0000-0000-000032010000}"/>
    <cellStyle name="Normal 13" xfId="280" xr:uid="{00000000-0005-0000-0000-000033010000}"/>
    <cellStyle name="Normal 14" xfId="281" xr:uid="{00000000-0005-0000-0000-000034010000}"/>
    <cellStyle name="Normal 15" xfId="282" xr:uid="{00000000-0005-0000-0000-000035010000}"/>
    <cellStyle name="Normal 16" xfId="283" xr:uid="{00000000-0005-0000-0000-000036010000}"/>
    <cellStyle name="Normal 16 2" xfId="284" xr:uid="{00000000-0005-0000-0000-000037010000}"/>
    <cellStyle name="Normal 17" xfId="285" xr:uid="{00000000-0005-0000-0000-000038010000}"/>
    <cellStyle name="Normal 17 2" xfId="286" xr:uid="{00000000-0005-0000-0000-000039010000}"/>
    <cellStyle name="Normal 18" xfId="287" xr:uid="{00000000-0005-0000-0000-00003A010000}"/>
    <cellStyle name="Normal 18 2" xfId="395" xr:uid="{00000000-0005-0000-0000-00003B010000}"/>
    <cellStyle name="Normal 19" xfId="392" xr:uid="{00000000-0005-0000-0000-00003C010000}"/>
    <cellStyle name="Normal 19 2" xfId="396" xr:uid="{00000000-0005-0000-0000-00003D010000}"/>
    <cellStyle name="Normal 2" xfId="6" xr:uid="{00000000-0005-0000-0000-00003E010000}"/>
    <cellStyle name="Normal 2 2" xfId="288" xr:uid="{00000000-0005-0000-0000-00003F010000}"/>
    <cellStyle name="Normal 2 2 2" xfId="289" xr:uid="{00000000-0005-0000-0000-000040010000}"/>
    <cellStyle name="Normal 2 2 3" xfId="290" xr:uid="{00000000-0005-0000-0000-000041010000}"/>
    <cellStyle name="Normal 2 2 3 2" xfId="291" xr:uid="{00000000-0005-0000-0000-000042010000}"/>
    <cellStyle name="Normal 2 2 3 2 2" xfId="292" xr:uid="{00000000-0005-0000-0000-000043010000}"/>
    <cellStyle name="Normal 2 2 3 3" xfId="293" xr:uid="{00000000-0005-0000-0000-000044010000}"/>
    <cellStyle name="Normal 2 2 4" xfId="294" xr:uid="{00000000-0005-0000-0000-000045010000}"/>
    <cellStyle name="Normal 2 2 4 2" xfId="295" xr:uid="{00000000-0005-0000-0000-000046010000}"/>
    <cellStyle name="Normal 2 2 4 2 2" xfId="296" xr:uid="{00000000-0005-0000-0000-000047010000}"/>
    <cellStyle name="Normal 2 2 4 3" xfId="297" xr:uid="{00000000-0005-0000-0000-000048010000}"/>
    <cellStyle name="Normal 2 3" xfId="298" xr:uid="{00000000-0005-0000-0000-000049010000}"/>
    <cellStyle name="Normal 2 3 2" xfId="299" xr:uid="{00000000-0005-0000-0000-00004A010000}"/>
    <cellStyle name="Normal 2 3 2 2" xfId="300" xr:uid="{00000000-0005-0000-0000-00004B010000}"/>
    <cellStyle name="Normal 2 3 2 2 2" xfId="301" xr:uid="{00000000-0005-0000-0000-00004C010000}"/>
    <cellStyle name="Normal 2 3 2 3" xfId="302" xr:uid="{00000000-0005-0000-0000-00004D010000}"/>
    <cellStyle name="Normal 2 3 3" xfId="303" xr:uid="{00000000-0005-0000-0000-00004E010000}"/>
    <cellStyle name="Normal 2 3 3 2" xfId="304" xr:uid="{00000000-0005-0000-0000-00004F010000}"/>
    <cellStyle name="Normal 2 3 4" xfId="305" xr:uid="{00000000-0005-0000-0000-000050010000}"/>
    <cellStyle name="Normal 2 3 5" xfId="306" xr:uid="{00000000-0005-0000-0000-000051010000}"/>
    <cellStyle name="Normal 2 3 6" xfId="307" xr:uid="{00000000-0005-0000-0000-000052010000}"/>
    <cellStyle name="Normal 2 4" xfId="308" xr:uid="{00000000-0005-0000-0000-000053010000}"/>
    <cellStyle name="Normal 2 4 2" xfId="309" xr:uid="{00000000-0005-0000-0000-000054010000}"/>
    <cellStyle name="Normal 2 4 2 2" xfId="310" xr:uid="{00000000-0005-0000-0000-000055010000}"/>
    <cellStyle name="Normal 2 4 3" xfId="311" xr:uid="{00000000-0005-0000-0000-000056010000}"/>
    <cellStyle name="Normal 2 4 4" xfId="312" xr:uid="{00000000-0005-0000-0000-000057010000}"/>
    <cellStyle name="Normal 2 4 5" xfId="313" xr:uid="{00000000-0005-0000-0000-000058010000}"/>
    <cellStyle name="Normal 2 5" xfId="314" xr:uid="{00000000-0005-0000-0000-000059010000}"/>
    <cellStyle name="Normal 2 6" xfId="4" xr:uid="{00000000-0005-0000-0000-00005A010000}"/>
    <cellStyle name="Normal 2_Hoja Financiera NG" xfId="315" xr:uid="{00000000-0005-0000-0000-00005B010000}"/>
    <cellStyle name="Normal 20" xfId="394" xr:uid="{00000000-0005-0000-0000-00005C010000}"/>
    <cellStyle name="Normal 20 2" xfId="397" xr:uid="{00000000-0005-0000-0000-00005D010000}"/>
    <cellStyle name="Normal 21" xfId="439" xr:uid="{00000000-0005-0000-0000-00005E010000}"/>
    <cellStyle name="Normal 22" xfId="443" xr:uid="{00000000-0005-0000-0000-00005F010000}"/>
    <cellStyle name="Normal 23" xfId="442" xr:uid="{00000000-0005-0000-0000-000060010000}"/>
    <cellStyle name="Normal 3" xfId="316" xr:uid="{00000000-0005-0000-0000-000061010000}"/>
    <cellStyle name="Normal 3 2" xfId="317" xr:uid="{00000000-0005-0000-0000-000062010000}"/>
    <cellStyle name="Normal 3 2 2" xfId="318" xr:uid="{00000000-0005-0000-0000-000063010000}"/>
    <cellStyle name="Normal 3 2 3" xfId="319" xr:uid="{00000000-0005-0000-0000-000064010000}"/>
    <cellStyle name="Normal 3 3" xfId="320" xr:uid="{00000000-0005-0000-0000-000065010000}"/>
    <cellStyle name="Normal 3 3 2" xfId="321" xr:uid="{00000000-0005-0000-0000-000066010000}"/>
    <cellStyle name="Normal 3 3 2 2" xfId="322" xr:uid="{00000000-0005-0000-0000-000067010000}"/>
    <cellStyle name="Normal 3 3 3" xfId="323" xr:uid="{00000000-0005-0000-0000-000068010000}"/>
    <cellStyle name="Normal 3 4" xfId="324" xr:uid="{00000000-0005-0000-0000-000069010000}"/>
    <cellStyle name="Normal 3 4 2" xfId="325" xr:uid="{00000000-0005-0000-0000-00006A010000}"/>
    <cellStyle name="Normal 3 5" xfId="326" xr:uid="{00000000-0005-0000-0000-00006B010000}"/>
    <cellStyle name="Normal 4" xfId="327" xr:uid="{00000000-0005-0000-0000-00006C010000}"/>
    <cellStyle name="Normal 4 2" xfId="328" xr:uid="{00000000-0005-0000-0000-00006D010000}"/>
    <cellStyle name="Normal 4 2 2" xfId="329" xr:uid="{00000000-0005-0000-0000-00006E010000}"/>
    <cellStyle name="Normal 4 2 3" xfId="5" xr:uid="{00000000-0005-0000-0000-00006F010000}"/>
    <cellStyle name="Normal 4 3" xfId="330" xr:uid="{00000000-0005-0000-0000-000070010000}"/>
    <cellStyle name="Normal 4 3 2" xfId="331" xr:uid="{00000000-0005-0000-0000-000071010000}"/>
    <cellStyle name="Normal 4 3 3" xfId="332" xr:uid="{00000000-0005-0000-0000-000072010000}"/>
    <cellStyle name="Normal 4 4" xfId="333" xr:uid="{00000000-0005-0000-0000-000073010000}"/>
    <cellStyle name="Normal 4 4 2" xfId="334" xr:uid="{00000000-0005-0000-0000-000074010000}"/>
    <cellStyle name="Normal 4 5" xfId="335" xr:uid="{00000000-0005-0000-0000-000075010000}"/>
    <cellStyle name="Normal 5" xfId="9" xr:uid="{00000000-0005-0000-0000-000076010000}"/>
    <cellStyle name="Normal 5 2" xfId="336" xr:uid="{00000000-0005-0000-0000-000077010000}"/>
    <cellStyle name="Normal 5 2 2" xfId="337" xr:uid="{00000000-0005-0000-0000-000078010000}"/>
    <cellStyle name="Normal 5 3" xfId="338" xr:uid="{00000000-0005-0000-0000-000079010000}"/>
    <cellStyle name="Normal 6" xfId="11" xr:uid="{00000000-0005-0000-0000-00007A010000}"/>
    <cellStyle name="Normal 65" xfId="339" xr:uid="{00000000-0005-0000-0000-00007B010000}"/>
    <cellStyle name="Normal 7" xfId="340" xr:uid="{00000000-0005-0000-0000-00007C010000}"/>
    <cellStyle name="Normal 7 2" xfId="341" xr:uid="{00000000-0005-0000-0000-00007D010000}"/>
    <cellStyle name="Normal 7 2 2" xfId="342" xr:uid="{00000000-0005-0000-0000-00007E010000}"/>
    <cellStyle name="Normal 7 2 2 2" xfId="343" xr:uid="{00000000-0005-0000-0000-00007F010000}"/>
    <cellStyle name="Normal 7 2 3" xfId="344" xr:uid="{00000000-0005-0000-0000-000080010000}"/>
    <cellStyle name="Normal 7 3" xfId="345" xr:uid="{00000000-0005-0000-0000-000081010000}"/>
    <cellStyle name="Normal 7 3 2" xfId="346" xr:uid="{00000000-0005-0000-0000-000082010000}"/>
    <cellStyle name="Normal 7 4" xfId="347" xr:uid="{00000000-0005-0000-0000-000083010000}"/>
    <cellStyle name="Normal 8" xfId="348" xr:uid="{00000000-0005-0000-0000-000084010000}"/>
    <cellStyle name="Normal 8 2" xfId="349" xr:uid="{00000000-0005-0000-0000-000085010000}"/>
    <cellStyle name="Normal 8 2 2" xfId="350" xr:uid="{00000000-0005-0000-0000-000086010000}"/>
    <cellStyle name="Normal 8 2 2 2" xfId="351" xr:uid="{00000000-0005-0000-0000-000087010000}"/>
    <cellStyle name="Normal 8 2 3" xfId="352" xr:uid="{00000000-0005-0000-0000-000088010000}"/>
    <cellStyle name="Normal 8 3" xfId="353" xr:uid="{00000000-0005-0000-0000-000089010000}"/>
    <cellStyle name="Normal 8 3 2" xfId="354" xr:uid="{00000000-0005-0000-0000-00008A010000}"/>
    <cellStyle name="Normal 8 4" xfId="355" xr:uid="{00000000-0005-0000-0000-00008B010000}"/>
    <cellStyle name="Normal 9" xfId="356" xr:uid="{00000000-0005-0000-0000-00008C010000}"/>
    <cellStyle name="Normal_Hoja1" xfId="7" xr:uid="{00000000-0005-0000-0000-00008D010000}"/>
    <cellStyle name="Notas" xfId="412" builtinId="10" customBuiltin="1"/>
    <cellStyle name="Notas 2" xfId="357" xr:uid="{00000000-0005-0000-0000-00008F010000}"/>
    <cellStyle name="Notas 2 2" xfId="358" xr:uid="{00000000-0005-0000-0000-000090010000}"/>
    <cellStyle name="Notas 2 2 2" xfId="359" xr:uid="{00000000-0005-0000-0000-000091010000}"/>
    <cellStyle name="Notas 2 3" xfId="360" xr:uid="{00000000-0005-0000-0000-000092010000}"/>
    <cellStyle name="Notas 2 4" xfId="361" xr:uid="{00000000-0005-0000-0000-000093010000}"/>
    <cellStyle name="Notas 3" xfId="362" xr:uid="{00000000-0005-0000-0000-000094010000}"/>
    <cellStyle name="Notas 3 2" xfId="363" xr:uid="{00000000-0005-0000-0000-000095010000}"/>
    <cellStyle name="Notas 3 3" xfId="364" xr:uid="{00000000-0005-0000-0000-000096010000}"/>
    <cellStyle name="Note" xfId="365" xr:uid="{00000000-0005-0000-0000-000097010000}"/>
    <cellStyle name="Note 2" xfId="366" xr:uid="{00000000-0005-0000-0000-000098010000}"/>
    <cellStyle name="Output" xfId="367" xr:uid="{00000000-0005-0000-0000-000099010000}"/>
    <cellStyle name="Porcentaje" xfId="3" builtinId="5"/>
    <cellStyle name="Porcentaje 2" xfId="368" xr:uid="{00000000-0005-0000-0000-00009B010000}"/>
    <cellStyle name="Porcentaje 2 2" xfId="369" xr:uid="{00000000-0005-0000-0000-00009C010000}"/>
    <cellStyle name="Porcentaje 2 2 2" xfId="370" xr:uid="{00000000-0005-0000-0000-00009D010000}"/>
    <cellStyle name="Porcentaje 2 3" xfId="371" xr:uid="{00000000-0005-0000-0000-00009E010000}"/>
    <cellStyle name="Porcentaje 3" xfId="372" xr:uid="{00000000-0005-0000-0000-00009F010000}"/>
    <cellStyle name="Porcentaje 4" xfId="373" xr:uid="{00000000-0005-0000-0000-0000A0010000}"/>
    <cellStyle name="Porcentaje 5" xfId="444" xr:uid="{00000000-0005-0000-0000-0000A1010000}"/>
    <cellStyle name="Porcentual 2" xfId="13" xr:uid="{00000000-0005-0000-0000-0000A2010000}"/>
    <cellStyle name="Salida" xfId="407" builtinId="21" customBuiltin="1"/>
    <cellStyle name="Salida 2" xfId="374" xr:uid="{00000000-0005-0000-0000-0000A4010000}"/>
    <cellStyle name="Salida 3" xfId="375" xr:uid="{00000000-0005-0000-0000-0000A5010000}"/>
    <cellStyle name="Texto de advertencia" xfId="411" builtinId="11" customBuiltin="1"/>
    <cellStyle name="Texto de advertencia 2" xfId="376" xr:uid="{00000000-0005-0000-0000-0000A7010000}"/>
    <cellStyle name="Texto de advertencia 3" xfId="377" xr:uid="{00000000-0005-0000-0000-0000A8010000}"/>
    <cellStyle name="Texto explicativo" xfId="413" builtinId="53" customBuiltin="1"/>
    <cellStyle name="Texto explicativo 2" xfId="378" xr:uid="{00000000-0005-0000-0000-0000AA010000}"/>
    <cellStyle name="Texto explicativo 3" xfId="379" xr:uid="{00000000-0005-0000-0000-0000AB010000}"/>
    <cellStyle name="Title" xfId="380" xr:uid="{00000000-0005-0000-0000-0000AC010000}"/>
    <cellStyle name="Título 1 2" xfId="381" xr:uid="{00000000-0005-0000-0000-0000AE010000}"/>
    <cellStyle name="Título 1 3" xfId="382" xr:uid="{00000000-0005-0000-0000-0000AF010000}"/>
    <cellStyle name="Título 2" xfId="400" builtinId="17" customBuiltin="1"/>
    <cellStyle name="Título 2 2" xfId="383" xr:uid="{00000000-0005-0000-0000-0000B1010000}"/>
    <cellStyle name="Título 2 3" xfId="384" xr:uid="{00000000-0005-0000-0000-0000B2010000}"/>
    <cellStyle name="Título 3" xfId="401" builtinId="18" customBuiltin="1"/>
    <cellStyle name="Título 3 2" xfId="385" xr:uid="{00000000-0005-0000-0000-0000B4010000}"/>
    <cellStyle name="Título 3 3" xfId="386" xr:uid="{00000000-0005-0000-0000-0000B5010000}"/>
    <cellStyle name="Título 4" xfId="387" xr:uid="{00000000-0005-0000-0000-0000B6010000}"/>
    <cellStyle name="Título 5" xfId="388" xr:uid="{00000000-0005-0000-0000-0000B7010000}"/>
    <cellStyle name="Título 6" xfId="441" xr:uid="{00000000-0005-0000-0000-0000B8010000}"/>
    <cellStyle name="Total" xfId="414" builtinId="25" customBuiltin="1"/>
    <cellStyle name="Total 2" xfId="389" xr:uid="{00000000-0005-0000-0000-0000BA010000}"/>
    <cellStyle name="Total 3" xfId="390" xr:uid="{00000000-0005-0000-0000-0000BB010000}"/>
    <cellStyle name="Warning Text" xfId="391" xr:uid="{00000000-0005-0000-0000-0000BC010000}"/>
  </cellStyles>
  <dxfs count="1">
    <dxf>
      <fill>
        <patternFill patternType="solid">
          <fgColor rgb="FFFF0000"/>
          <bgColor rgb="FF000000"/>
        </patternFill>
      </fill>
    </dxf>
  </dxfs>
  <tableStyles count="0" defaultTableStyle="TableStyleMedium2" defaultPivotStyle="PivotStyleLight16"/>
  <colors>
    <mruColors>
      <color rgb="FFFF99FF"/>
      <color rgb="FF00FF00"/>
      <color rgb="FFFF6600"/>
      <color rgb="FFFF00FF"/>
      <color rgb="FF00FFFF"/>
      <color rgb="FFDE8E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657225</xdr:colOff>
      <xdr:row>3</xdr:row>
      <xdr:rowOff>9525</xdr:rowOff>
    </xdr:from>
    <xdr:to>
      <xdr:col>5</xdr:col>
      <xdr:colOff>1295400</xdr:colOff>
      <xdr:row>5</xdr:row>
      <xdr:rowOff>80812</xdr:rowOff>
    </xdr:to>
    <xdr:pic>
      <xdr:nvPicPr>
        <xdr:cNvPr id="9" name="6 Imagen">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6275" y="571500"/>
          <a:ext cx="1800225" cy="452287"/>
        </a:xfrm>
        <a:prstGeom prst="rect">
          <a:avLst/>
        </a:prstGeom>
      </xdr:spPr>
    </xdr:pic>
    <xdr:clientData/>
  </xdr:twoCellAnchor>
  <xdr:twoCellAnchor editAs="oneCell">
    <xdr:from>
      <xdr:col>1</xdr:col>
      <xdr:colOff>390525</xdr:colOff>
      <xdr:row>3</xdr:row>
      <xdr:rowOff>9525</xdr:rowOff>
    </xdr:from>
    <xdr:to>
      <xdr:col>2</xdr:col>
      <xdr:colOff>466386</xdr:colOff>
      <xdr:row>5</xdr:row>
      <xdr:rowOff>77320</xdr:rowOff>
    </xdr:to>
    <xdr:pic>
      <xdr:nvPicPr>
        <xdr:cNvPr id="11" name="7 Imagen">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28825" y="571500"/>
          <a:ext cx="1885611" cy="4487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124810</xdr:colOff>
      <xdr:row>2</xdr:row>
      <xdr:rowOff>19707</xdr:rowOff>
    </xdr:from>
    <xdr:to>
      <xdr:col>1</xdr:col>
      <xdr:colOff>665535</xdr:colOff>
      <xdr:row>4</xdr:row>
      <xdr:rowOff>114806</xdr:rowOff>
    </xdr:to>
    <xdr:pic>
      <xdr:nvPicPr>
        <xdr:cNvPr id="10" name="7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810" y="413845"/>
          <a:ext cx="1302725" cy="627185"/>
        </a:xfrm>
        <a:prstGeom prst="rect">
          <a:avLst/>
        </a:prstGeom>
      </xdr:spPr>
    </xdr:pic>
    <xdr:clientData/>
  </xdr:twoCellAnchor>
  <xdr:twoCellAnchor editAs="oneCell">
    <xdr:from>
      <xdr:col>5</xdr:col>
      <xdr:colOff>689742</xdr:colOff>
      <xdr:row>2</xdr:row>
      <xdr:rowOff>19707</xdr:rowOff>
    </xdr:from>
    <xdr:to>
      <xdr:col>7</xdr:col>
      <xdr:colOff>527027</xdr:colOff>
      <xdr:row>4</xdr:row>
      <xdr:rowOff>136787</xdr:rowOff>
    </xdr:to>
    <xdr:pic>
      <xdr:nvPicPr>
        <xdr:cNvPr id="11" name="6 Imagen">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99742" y="413845"/>
          <a:ext cx="1361285" cy="6491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618192</xdr:colOff>
      <xdr:row>0</xdr:row>
      <xdr:rowOff>97304</xdr:rowOff>
    </xdr:from>
    <xdr:to>
      <xdr:col>2</xdr:col>
      <xdr:colOff>192368</xdr:colOff>
      <xdr:row>3</xdr:row>
      <xdr:rowOff>91001</xdr:rowOff>
    </xdr:to>
    <xdr:pic>
      <xdr:nvPicPr>
        <xdr:cNvPr id="13" name="7 Imagen">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92" y="97304"/>
          <a:ext cx="1636058" cy="666050"/>
        </a:xfrm>
        <a:prstGeom prst="rect">
          <a:avLst/>
        </a:prstGeom>
      </xdr:spPr>
    </xdr:pic>
    <xdr:clientData/>
  </xdr:twoCellAnchor>
  <xdr:twoCellAnchor editAs="oneCell">
    <xdr:from>
      <xdr:col>6</xdr:col>
      <xdr:colOff>647141</xdr:colOff>
      <xdr:row>0</xdr:row>
      <xdr:rowOff>66301</xdr:rowOff>
    </xdr:from>
    <xdr:to>
      <xdr:col>8</xdr:col>
      <xdr:colOff>336177</xdr:colOff>
      <xdr:row>3</xdr:row>
      <xdr:rowOff>127233</xdr:rowOff>
    </xdr:to>
    <xdr:pic>
      <xdr:nvPicPr>
        <xdr:cNvPr id="14" name="6 Imagen">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37670" y="66301"/>
          <a:ext cx="1594036" cy="7332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171450</xdr:colOff>
      <xdr:row>0</xdr:row>
      <xdr:rowOff>485776</xdr:rowOff>
    </xdr:from>
    <xdr:to>
      <xdr:col>2</xdr:col>
      <xdr:colOff>342900</xdr:colOff>
      <xdr:row>3</xdr:row>
      <xdr:rowOff>85725</xdr:rowOff>
    </xdr:to>
    <xdr:pic>
      <xdr:nvPicPr>
        <xdr:cNvPr id="9" name="7 Imagen">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485776"/>
          <a:ext cx="1162050" cy="542924"/>
        </a:xfrm>
        <a:prstGeom prst="rect">
          <a:avLst/>
        </a:prstGeom>
      </xdr:spPr>
    </xdr:pic>
    <xdr:clientData/>
  </xdr:twoCellAnchor>
  <xdr:twoCellAnchor editAs="oneCell">
    <xdr:from>
      <xdr:col>5</xdr:col>
      <xdr:colOff>1057275</xdr:colOff>
      <xdr:row>0</xdr:row>
      <xdr:rowOff>485776</xdr:rowOff>
    </xdr:from>
    <xdr:to>
      <xdr:col>7</xdr:col>
      <xdr:colOff>619124</xdr:colOff>
      <xdr:row>3</xdr:row>
      <xdr:rowOff>95251</xdr:rowOff>
    </xdr:to>
    <xdr:pic>
      <xdr:nvPicPr>
        <xdr:cNvPr id="11" name="6 Imagen">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2675" y="485776"/>
          <a:ext cx="1162049" cy="5524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xdr:colOff>
      <xdr:row>0</xdr:row>
      <xdr:rowOff>371475</xdr:rowOff>
    </xdr:from>
    <xdr:to>
      <xdr:col>2</xdr:col>
      <xdr:colOff>466725</xdr:colOff>
      <xdr:row>3</xdr:row>
      <xdr:rowOff>66674</xdr:rowOff>
    </xdr:to>
    <xdr:pic>
      <xdr:nvPicPr>
        <xdr:cNvPr id="9" name="7 Imagen">
          <a:extLst>
            <a:ext uri="{FF2B5EF4-FFF2-40B4-BE49-F238E27FC236}">
              <a16:creationId xmlns:a16="http://schemas.microsoft.com/office/drawing/2014/main" id="{00000000-0008-0000-0C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371475"/>
          <a:ext cx="1162050" cy="542924"/>
        </a:xfrm>
        <a:prstGeom prst="rect">
          <a:avLst/>
        </a:prstGeom>
      </xdr:spPr>
    </xdr:pic>
    <xdr:clientData/>
  </xdr:twoCellAnchor>
  <xdr:twoCellAnchor editAs="oneCell">
    <xdr:from>
      <xdr:col>6</xdr:col>
      <xdr:colOff>66675</xdr:colOff>
      <xdr:row>0</xdr:row>
      <xdr:rowOff>371475</xdr:rowOff>
    </xdr:from>
    <xdr:to>
      <xdr:col>8</xdr:col>
      <xdr:colOff>628649</xdr:colOff>
      <xdr:row>3</xdr:row>
      <xdr:rowOff>76200</xdr:rowOff>
    </xdr:to>
    <xdr:pic>
      <xdr:nvPicPr>
        <xdr:cNvPr id="11" name="6 Imagen">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95875" y="371475"/>
          <a:ext cx="1257299" cy="5524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323850</xdr:colOff>
      <xdr:row>2</xdr:row>
      <xdr:rowOff>38100</xdr:rowOff>
    </xdr:from>
    <xdr:to>
      <xdr:col>2</xdr:col>
      <xdr:colOff>657226</xdr:colOff>
      <xdr:row>5</xdr:row>
      <xdr:rowOff>105483</xdr:rowOff>
    </xdr:to>
    <xdr:pic>
      <xdr:nvPicPr>
        <xdr:cNvPr id="7" name="7 Imagen">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0" y="619125"/>
          <a:ext cx="1209676" cy="629358"/>
        </a:xfrm>
        <a:prstGeom prst="rect">
          <a:avLst/>
        </a:prstGeom>
      </xdr:spPr>
    </xdr:pic>
    <xdr:clientData/>
  </xdr:twoCellAnchor>
  <xdr:twoCellAnchor editAs="oneCell">
    <xdr:from>
      <xdr:col>2</xdr:col>
      <xdr:colOff>5057776</xdr:colOff>
      <xdr:row>2</xdr:row>
      <xdr:rowOff>38100</xdr:rowOff>
    </xdr:from>
    <xdr:to>
      <xdr:col>3</xdr:col>
      <xdr:colOff>917492</xdr:colOff>
      <xdr:row>5</xdr:row>
      <xdr:rowOff>121831</xdr:rowOff>
    </xdr:to>
    <xdr:pic>
      <xdr:nvPicPr>
        <xdr:cNvPr id="8" name="6 Imagen">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05576" y="619125"/>
          <a:ext cx="1536616" cy="64570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438149</xdr:colOff>
      <xdr:row>1</xdr:row>
      <xdr:rowOff>114300</xdr:rowOff>
    </xdr:from>
    <xdr:to>
      <xdr:col>3</xdr:col>
      <xdr:colOff>1171575</xdr:colOff>
      <xdr:row>4</xdr:row>
      <xdr:rowOff>180974</xdr:rowOff>
    </xdr:to>
    <xdr:pic>
      <xdr:nvPicPr>
        <xdr:cNvPr id="10" name="7 Imagen">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4" y="304800"/>
          <a:ext cx="1323976" cy="638174"/>
        </a:xfrm>
        <a:prstGeom prst="rect">
          <a:avLst/>
        </a:prstGeom>
      </xdr:spPr>
    </xdr:pic>
    <xdr:clientData/>
  </xdr:twoCellAnchor>
  <xdr:twoCellAnchor editAs="oneCell">
    <xdr:from>
      <xdr:col>5</xdr:col>
      <xdr:colOff>4038600</xdr:colOff>
      <xdr:row>1</xdr:row>
      <xdr:rowOff>161925</xdr:rowOff>
    </xdr:from>
    <xdr:to>
      <xdr:col>6</xdr:col>
      <xdr:colOff>1190625</xdr:colOff>
      <xdr:row>5</xdr:row>
      <xdr:rowOff>47625</xdr:rowOff>
    </xdr:to>
    <xdr:pic>
      <xdr:nvPicPr>
        <xdr:cNvPr id="12" name="6 Imagen">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15225" y="352425"/>
          <a:ext cx="1362075" cy="6477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219075</xdr:colOff>
      <xdr:row>2</xdr:row>
      <xdr:rowOff>171449</xdr:rowOff>
    </xdr:from>
    <xdr:to>
      <xdr:col>2</xdr:col>
      <xdr:colOff>752475</xdr:colOff>
      <xdr:row>5</xdr:row>
      <xdr:rowOff>152398</xdr:rowOff>
    </xdr:to>
    <xdr:pic>
      <xdr:nvPicPr>
        <xdr:cNvPr id="10" name="7 Imagen">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 y="542924"/>
          <a:ext cx="1352550" cy="533399"/>
        </a:xfrm>
        <a:prstGeom prst="rect">
          <a:avLst/>
        </a:prstGeom>
      </xdr:spPr>
    </xdr:pic>
    <xdr:clientData/>
  </xdr:twoCellAnchor>
  <xdr:twoCellAnchor editAs="oneCell">
    <xdr:from>
      <xdr:col>7</xdr:col>
      <xdr:colOff>1457325</xdr:colOff>
      <xdr:row>2</xdr:row>
      <xdr:rowOff>171449</xdr:rowOff>
    </xdr:from>
    <xdr:to>
      <xdr:col>8</xdr:col>
      <xdr:colOff>1266825</xdr:colOff>
      <xdr:row>5</xdr:row>
      <xdr:rowOff>142874</xdr:rowOff>
    </xdr:to>
    <xdr:pic>
      <xdr:nvPicPr>
        <xdr:cNvPr id="13" name="6 Imagen">
          <a:extLst>
            <a:ext uri="{FF2B5EF4-FFF2-40B4-BE49-F238E27FC236}">
              <a16:creationId xmlns:a16="http://schemas.microsoft.com/office/drawing/2014/main" id="{00000000-0008-0000-0F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77125" y="542924"/>
          <a:ext cx="1362075" cy="5238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8</xdr:col>
      <xdr:colOff>981074</xdr:colOff>
      <xdr:row>1</xdr:row>
      <xdr:rowOff>66675</xdr:rowOff>
    </xdr:from>
    <xdr:ext cx="1" cy="541691"/>
    <xdr:pic>
      <xdr:nvPicPr>
        <xdr:cNvPr id="2" name="13 Imagen">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6024" y="247650"/>
          <a:ext cx="1" cy="541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482973</xdr:colOff>
      <xdr:row>0</xdr:row>
      <xdr:rowOff>134471</xdr:rowOff>
    </xdr:from>
    <xdr:to>
      <xdr:col>2</xdr:col>
      <xdr:colOff>677396</xdr:colOff>
      <xdr:row>4</xdr:row>
      <xdr:rowOff>115422</xdr:rowOff>
    </xdr:to>
    <xdr:pic>
      <xdr:nvPicPr>
        <xdr:cNvPr id="8" name="7 Imagen">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2973" y="134471"/>
          <a:ext cx="1438276" cy="720539"/>
        </a:xfrm>
        <a:prstGeom prst="rect">
          <a:avLst/>
        </a:prstGeom>
      </xdr:spPr>
    </xdr:pic>
    <xdr:clientData/>
  </xdr:twoCellAnchor>
  <xdr:twoCellAnchor editAs="oneCell">
    <xdr:from>
      <xdr:col>8</xdr:col>
      <xdr:colOff>3009339</xdr:colOff>
      <xdr:row>0</xdr:row>
      <xdr:rowOff>123265</xdr:rowOff>
    </xdr:from>
    <xdr:to>
      <xdr:col>8</xdr:col>
      <xdr:colOff>4653804</xdr:colOff>
      <xdr:row>4</xdr:row>
      <xdr:rowOff>134472</xdr:rowOff>
    </xdr:to>
    <xdr:pic>
      <xdr:nvPicPr>
        <xdr:cNvPr id="9" name="6 Imagen">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315574" y="123265"/>
          <a:ext cx="1644465" cy="75079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123825</xdr:colOff>
      <xdr:row>0</xdr:row>
      <xdr:rowOff>323850</xdr:rowOff>
    </xdr:from>
    <xdr:to>
      <xdr:col>1</xdr:col>
      <xdr:colOff>714375</xdr:colOff>
      <xdr:row>3</xdr:row>
      <xdr:rowOff>47624</xdr:rowOff>
    </xdr:to>
    <xdr:pic>
      <xdr:nvPicPr>
        <xdr:cNvPr id="7" name="7 Imagen">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23850"/>
          <a:ext cx="1352550" cy="533399"/>
        </a:xfrm>
        <a:prstGeom prst="rect">
          <a:avLst/>
        </a:prstGeom>
      </xdr:spPr>
    </xdr:pic>
    <xdr:clientData/>
  </xdr:twoCellAnchor>
  <xdr:twoCellAnchor editAs="oneCell">
    <xdr:from>
      <xdr:col>6</xdr:col>
      <xdr:colOff>1057275</xdr:colOff>
      <xdr:row>0</xdr:row>
      <xdr:rowOff>314325</xdr:rowOff>
    </xdr:from>
    <xdr:to>
      <xdr:col>8</xdr:col>
      <xdr:colOff>95250</xdr:colOff>
      <xdr:row>3</xdr:row>
      <xdr:rowOff>76201</xdr:rowOff>
    </xdr:to>
    <xdr:pic>
      <xdr:nvPicPr>
        <xdr:cNvPr id="8" name="6 Imagen">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0" y="314325"/>
          <a:ext cx="1362075" cy="5715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399434</xdr:colOff>
      <xdr:row>0</xdr:row>
      <xdr:rowOff>184356</xdr:rowOff>
    </xdr:from>
    <xdr:to>
      <xdr:col>1</xdr:col>
      <xdr:colOff>297016</xdr:colOff>
      <xdr:row>4</xdr:row>
      <xdr:rowOff>174113</xdr:rowOff>
    </xdr:to>
    <xdr:pic>
      <xdr:nvPicPr>
        <xdr:cNvPr id="10" name="7 Imagen">
          <a:extLst>
            <a:ext uri="{FF2B5EF4-FFF2-40B4-BE49-F238E27FC236}">
              <a16:creationId xmlns:a16="http://schemas.microsoft.com/office/drawing/2014/main" id="{00000000-0008-0000-12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434" y="184356"/>
          <a:ext cx="1720647" cy="778386"/>
        </a:xfrm>
        <a:prstGeom prst="rect">
          <a:avLst/>
        </a:prstGeom>
      </xdr:spPr>
    </xdr:pic>
    <xdr:clientData/>
  </xdr:twoCellAnchor>
  <xdr:twoCellAnchor editAs="oneCell">
    <xdr:from>
      <xdr:col>5</xdr:col>
      <xdr:colOff>1751371</xdr:colOff>
      <xdr:row>1</xdr:row>
      <xdr:rowOff>0</xdr:rowOff>
    </xdr:from>
    <xdr:to>
      <xdr:col>6</xdr:col>
      <xdr:colOff>1294171</xdr:colOff>
      <xdr:row>4</xdr:row>
      <xdr:rowOff>184355</xdr:rowOff>
    </xdr:to>
    <xdr:pic>
      <xdr:nvPicPr>
        <xdr:cNvPr id="11" name="6 Imagen">
          <a:extLst>
            <a:ext uri="{FF2B5EF4-FFF2-40B4-BE49-F238E27FC236}">
              <a16:creationId xmlns:a16="http://schemas.microsoft.com/office/drawing/2014/main" id="{00000000-0008-0000-1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36532" y="204839"/>
          <a:ext cx="1734574" cy="768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74827</xdr:colOff>
      <xdr:row>12</xdr:row>
      <xdr:rowOff>2673</xdr:rowOff>
    </xdr:from>
    <xdr:ext cx="3858997" cy="1031629"/>
    <xdr:sp macro="" textlink="">
      <xdr:nvSpPr>
        <xdr:cNvPr id="4" name="Rectángulo 9">
          <a:extLst>
            <a:ext uri="{FF2B5EF4-FFF2-40B4-BE49-F238E27FC236}">
              <a16:creationId xmlns:a16="http://schemas.microsoft.com/office/drawing/2014/main" id="{00000000-0008-0000-0100-000004000000}"/>
            </a:ext>
          </a:extLst>
        </xdr:cNvPr>
        <xdr:cNvSpPr/>
      </xdr:nvSpPr>
      <xdr:spPr>
        <a:xfrm>
          <a:off x="836827" y="2545848"/>
          <a:ext cx="3858997" cy="1031629"/>
        </a:xfrm>
        <a:prstGeom prst="rect">
          <a:avLst/>
        </a:prstGeom>
        <a:noFill/>
      </xdr:spPr>
      <xdr:txBody>
        <a:bodyPr wrap="square" lIns="91440" tIns="45720" rIns="91440" bIns="45720">
          <a:spAutoFit/>
        </a:bodyPr>
        <a:lstStyle/>
        <a:p>
          <a:pPr algn="ctr"/>
          <a:r>
            <a:rPr lang="es-E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NO APLICA</a:t>
          </a:r>
        </a:p>
      </xdr:txBody>
    </xdr:sp>
    <xdr:clientData/>
  </xdr:oneCellAnchor>
  <xdr:twoCellAnchor editAs="oneCell">
    <xdr:from>
      <xdr:col>1</xdr:col>
      <xdr:colOff>66675</xdr:colOff>
      <xdr:row>0</xdr:row>
      <xdr:rowOff>161925</xdr:rowOff>
    </xdr:from>
    <xdr:to>
      <xdr:col>2</xdr:col>
      <xdr:colOff>533400</xdr:colOff>
      <xdr:row>2</xdr:row>
      <xdr:rowOff>152401</xdr:rowOff>
    </xdr:to>
    <xdr:pic>
      <xdr:nvPicPr>
        <xdr:cNvPr id="10" name="7 Imagen">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161925"/>
          <a:ext cx="1419225" cy="609601"/>
        </a:xfrm>
        <a:prstGeom prst="rect">
          <a:avLst/>
        </a:prstGeom>
      </xdr:spPr>
    </xdr:pic>
    <xdr:clientData/>
  </xdr:twoCellAnchor>
  <xdr:twoCellAnchor editAs="oneCell">
    <xdr:from>
      <xdr:col>7</xdr:col>
      <xdr:colOff>257175</xdr:colOff>
      <xdr:row>0</xdr:row>
      <xdr:rowOff>161925</xdr:rowOff>
    </xdr:from>
    <xdr:to>
      <xdr:col>8</xdr:col>
      <xdr:colOff>838200</xdr:colOff>
      <xdr:row>3</xdr:row>
      <xdr:rowOff>28575</xdr:rowOff>
    </xdr:to>
    <xdr:pic>
      <xdr:nvPicPr>
        <xdr:cNvPr id="12" name="6 Imagen">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38825" y="161925"/>
          <a:ext cx="1400175" cy="6667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2</xdr:col>
      <xdr:colOff>504824</xdr:colOff>
      <xdr:row>4</xdr:row>
      <xdr:rowOff>56432</xdr:rowOff>
    </xdr:to>
    <xdr:pic>
      <xdr:nvPicPr>
        <xdr:cNvPr id="7" name="7 Imagen">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361950"/>
          <a:ext cx="1200149" cy="608882"/>
        </a:xfrm>
        <a:prstGeom prst="rect">
          <a:avLst/>
        </a:prstGeom>
      </xdr:spPr>
    </xdr:pic>
    <xdr:clientData/>
  </xdr:twoCellAnchor>
  <xdr:twoCellAnchor editAs="oneCell">
    <xdr:from>
      <xdr:col>7</xdr:col>
      <xdr:colOff>419100</xdr:colOff>
      <xdr:row>1</xdr:row>
      <xdr:rowOff>0</xdr:rowOff>
    </xdr:from>
    <xdr:to>
      <xdr:col>8</xdr:col>
      <xdr:colOff>752475</xdr:colOff>
      <xdr:row>4</xdr:row>
      <xdr:rowOff>76200</xdr:rowOff>
    </xdr:to>
    <xdr:pic>
      <xdr:nvPicPr>
        <xdr:cNvPr id="8" name="6 Imagen">
          <a:extLst>
            <a:ext uri="{FF2B5EF4-FFF2-40B4-BE49-F238E27FC236}">
              <a16:creationId xmlns:a16="http://schemas.microsoft.com/office/drawing/2014/main" id="{00000000-0008-0000-1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05375" y="352425"/>
          <a:ext cx="1247775" cy="6381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171450</xdr:colOff>
      <xdr:row>2</xdr:row>
      <xdr:rowOff>19050</xdr:rowOff>
    </xdr:from>
    <xdr:to>
      <xdr:col>1</xdr:col>
      <xdr:colOff>1428749</xdr:colOff>
      <xdr:row>5</xdr:row>
      <xdr:rowOff>65957</xdr:rowOff>
    </xdr:to>
    <xdr:pic>
      <xdr:nvPicPr>
        <xdr:cNvPr id="9" name="7 Imagen">
          <a:extLst>
            <a:ext uri="{FF2B5EF4-FFF2-40B4-BE49-F238E27FC236}">
              <a16:creationId xmlns:a16="http://schemas.microsoft.com/office/drawing/2014/main" id="{00000000-0008-0000-1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523875"/>
          <a:ext cx="1257299" cy="608882"/>
        </a:xfrm>
        <a:prstGeom prst="rect">
          <a:avLst/>
        </a:prstGeom>
      </xdr:spPr>
    </xdr:pic>
    <xdr:clientData/>
  </xdr:twoCellAnchor>
  <xdr:twoCellAnchor editAs="oneCell">
    <xdr:from>
      <xdr:col>2</xdr:col>
      <xdr:colOff>847725</xdr:colOff>
      <xdr:row>2</xdr:row>
      <xdr:rowOff>9525</xdr:rowOff>
    </xdr:from>
    <xdr:to>
      <xdr:col>3</xdr:col>
      <xdr:colOff>1276350</xdr:colOff>
      <xdr:row>5</xdr:row>
      <xdr:rowOff>85725</xdr:rowOff>
    </xdr:to>
    <xdr:pic>
      <xdr:nvPicPr>
        <xdr:cNvPr id="11" name="6 Imagen">
          <a:extLst>
            <a:ext uri="{FF2B5EF4-FFF2-40B4-BE49-F238E27FC236}">
              <a16:creationId xmlns:a16="http://schemas.microsoft.com/office/drawing/2014/main" id="{00000000-0008-0000-1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4175" y="514350"/>
          <a:ext cx="1314450" cy="6381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28575</xdr:colOff>
      <xdr:row>2</xdr:row>
      <xdr:rowOff>114300</xdr:rowOff>
    </xdr:from>
    <xdr:to>
      <xdr:col>1</xdr:col>
      <xdr:colOff>1285874</xdr:colOff>
      <xdr:row>6</xdr:row>
      <xdr:rowOff>340</xdr:rowOff>
    </xdr:to>
    <xdr:pic>
      <xdr:nvPicPr>
        <xdr:cNvPr id="10" name="7 Imagen">
          <a:extLst>
            <a:ext uri="{FF2B5EF4-FFF2-40B4-BE49-F238E27FC236}">
              <a16:creationId xmlns:a16="http://schemas.microsoft.com/office/drawing/2014/main" id="{00000000-0008-0000-15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590550"/>
          <a:ext cx="1257299" cy="608882"/>
        </a:xfrm>
        <a:prstGeom prst="rect">
          <a:avLst/>
        </a:prstGeom>
      </xdr:spPr>
    </xdr:pic>
    <xdr:clientData/>
  </xdr:twoCellAnchor>
  <xdr:twoCellAnchor editAs="oneCell">
    <xdr:from>
      <xdr:col>2</xdr:col>
      <xdr:colOff>1209675</xdr:colOff>
      <xdr:row>2</xdr:row>
      <xdr:rowOff>104775</xdr:rowOff>
    </xdr:from>
    <xdr:to>
      <xdr:col>4</xdr:col>
      <xdr:colOff>19050</xdr:colOff>
      <xdr:row>6</xdr:row>
      <xdr:rowOff>19050</xdr:rowOff>
    </xdr:to>
    <xdr:pic>
      <xdr:nvPicPr>
        <xdr:cNvPr id="12" name="6 Imagen">
          <a:extLst>
            <a:ext uri="{FF2B5EF4-FFF2-40B4-BE49-F238E27FC236}">
              <a16:creationId xmlns:a16="http://schemas.microsoft.com/office/drawing/2014/main" id="{00000000-0008-0000-15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19875" y="581025"/>
          <a:ext cx="1495425" cy="6381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292244</xdr:colOff>
      <xdr:row>0</xdr:row>
      <xdr:rowOff>311294</xdr:rowOff>
    </xdr:from>
    <xdr:to>
      <xdr:col>2</xdr:col>
      <xdr:colOff>728011</xdr:colOff>
      <xdr:row>3</xdr:row>
      <xdr:rowOff>149517</xdr:rowOff>
    </xdr:to>
    <xdr:pic>
      <xdr:nvPicPr>
        <xdr:cNvPr id="8" name="7 Imagen">
          <a:extLst>
            <a:ext uri="{FF2B5EF4-FFF2-40B4-BE49-F238E27FC236}">
              <a16:creationId xmlns:a16="http://schemas.microsoft.com/office/drawing/2014/main" id="{00000000-0008-0000-1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108" y="311294"/>
          <a:ext cx="1258380" cy="617541"/>
        </a:xfrm>
        <a:prstGeom prst="rect">
          <a:avLst/>
        </a:prstGeom>
      </xdr:spPr>
    </xdr:pic>
    <xdr:clientData/>
  </xdr:twoCellAnchor>
  <xdr:twoCellAnchor editAs="oneCell">
    <xdr:from>
      <xdr:col>6</xdr:col>
      <xdr:colOff>520627</xdr:colOff>
      <xdr:row>0</xdr:row>
      <xdr:rowOff>354589</xdr:rowOff>
    </xdr:from>
    <xdr:to>
      <xdr:col>8</xdr:col>
      <xdr:colOff>257609</xdr:colOff>
      <xdr:row>3</xdr:row>
      <xdr:rowOff>174481</xdr:rowOff>
    </xdr:to>
    <xdr:pic>
      <xdr:nvPicPr>
        <xdr:cNvPr id="10" name="6 Imagen">
          <a:extLst>
            <a:ext uri="{FF2B5EF4-FFF2-40B4-BE49-F238E27FC236}">
              <a16:creationId xmlns:a16="http://schemas.microsoft.com/office/drawing/2014/main" id="{00000000-0008-0000-1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9559" y="354589"/>
          <a:ext cx="1382209" cy="59921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152400</xdr:colOff>
      <xdr:row>0</xdr:row>
      <xdr:rowOff>476250</xdr:rowOff>
    </xdr:from>
    <xdr:to>
      <xdr:col>2</xdr:col>
      <xdr:colOff>590549</xdr:colOff>
      <xdr:row>3</xdr:row>
      <xdr:rowOff>47625</xdr:rowOff>
    </xdr:to>
    <xdr:pic>
      <xdr:nvPicPr>
        <xdr:cNvPr id="9" name="7 Imagen">
          <a:extLst>
            <a:ext uri="{FF2B5EF4-FFF2-40B4-BE49-F238E27FC236}">
              <a16:creationId xmlns:a16="http://schemas.microsoft.com/office/drawing/2014/main" id="{00000000-0008-0000-17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476250"/>
          <a:ext cx="1257299" cy="542925"/>
        </a:xfrm>
        <a:prstGeom prst="rect">
          <a:avLst/>
        </a:prstGeom>
      </xdr:spPr>
    </xdr:pic>
    <xdr:clientData/>
  </xdr:twoCellAnchor>
  <xdr:twoCellAnchor editAs="oneCell">
    <xdr:from>
      <xdr:col>6</xdr:col>
      <xdr:colOff>323850</xdr:colOff>
      <xdr:row>0</xdr:row>
      <xdr:rowOff>476251</xdr:rowOff>
    </xdr:from>
    <xdr:to>
      <xdr:col>8</xdr:col>
      <xdr:colOff>619125</xdr:colOff>
      <xdr:row>3</xdr:row>
      <xdr:rowOff>85725</xdr:rowOff>
    </xdr:to>
    <xdr:pic>
      <xdr:nvPicPr>
        <xdr:cNvPr id="10" name="6 Imagen">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6800" y="476251"/>
          <a:ext cx="1200150" cy="5810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57150</xdr:colOff>
      <xdr:row>0</xdr:row>
      <xdr:rowOff>352425</xdr:rowOff>
    </xdr:from>
    <xdr:to>
      <xdr:col>2</xdr:col>
      <xdr:colOff>495299</xdr:colOff>
      <xdr:row>3</xdr:row>
      <xdr:rowOff>95250</xdr:rowOff>
    </xdr:to>
    <xdr:pic>
      <xdr:nvPicPr>
        <xdr:cNvPr id="8" name="7 Imagen">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52425"/>
          <a:ext cx="1257299" cy="542925"/>
        </a:xfrm>
        <a:prstGeom prst="rect">
          <a:avLst/>
        </a:prstGeom>
      </xdr:spPr>
    </xdr:pic>
    <xdr:clientData/>
  </xdr:twoCellAnchor>
  <xdr:twoCellAnchor editAs="oneCell">
    <xdr:from>
      <xdr:col>6</xdr:col>
      <xdr:colOff>419100</xdr:colOff>
      <xdr:row>0</xdr:row>
      <xdr:rowOff>352425</xdr:rowOff>
    </xdr:from>
    <xdr:to>
      <xdr:col>8</xdr:col>
      <xdr:colOff>733425</xdr:colOff>
      <xdr:row>3</xdr:row>
      <xdr:rowOff>104775</xdr:rowOff>
    </xdr:to>
    <xdr:pic>
      <xdr:nvPicPr>
        <xdr:cNvPr id="10" name="6 Imagen">
          <a:extLst>
            <a:ext uri="{FF2B5EF4-FFF2-40B4-BE49-F238E27FC236}">
              <a16:creationId xmlns:a16="http://schemas.microsoft.com/office/drawing/2014/main" id="{00000000-0008-0000-18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95875" y="352425"/>
          <a:ext cx="1200150" cy="5524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323850</xdr:colOff>
      <xdr:row>1</xdr:row>
      <xdr:rowOff>19050</xdr:rowOff>
    </xdr:from>
    <xdr:to>
      <xdr:col>2</xdr:col>
      <xdr:colOff>761999</xdr:colOff>
      <xdr:row>4</xdr:row>
      <xdr:rowOff>19050</xdr:rowOff>
    </xdr:to>
    <xdr:pic>
      <xdr:nvPicPr>
        <xdr:cNvPr id="8" name="7 Imagen">
          <a:extLst>
            <a:ext uri="{FF2B5EF4-FFF2-40B4-BE49-F238E27FC236}">
              <a16:creationId xmlns:a16="http://schemas.microsoft.com/office/drawing/2014/main" id="{00000000-0008-0000-19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361950"/>
          <a:ext cx="1257299" cy="542925"/>
        </a:xfrm>
        <a:prstGeom prst="rect">
          <a:avLst/>
        </a:prstGeom>
      </xdr:spPr>
    </xdr:pic>
    <xdr:clientData/>
  </xdr:twoCellAnchor>
  <xdr:twoCellAnchor editAs="oneCell">
    <xdr:from>
      <xdr:col>7</xdr:col>
      <xdr:colOff>238126</xdr:colOff>
      <xdr:row>1</xdr:row>
      <xdr:rowOff>19050</xdr:rowOff>
    </xdr:from>
    <xdr:to>
      <xdr:col>8</xdr:col>
      <xdr:colOff>847726</xdr:colOff>
      <xdr:row>4</xdr:row>
      <xdr:rowOff>28575</xdr:rowOff>
    </xdr:to>
    <xdr:pic>
      <xdr:nvPicPr>
        <xdr:cNvPr id="10" name="6 Imagen">
          <a:extLst>
            <a:ext uri="{FF2B5EF4-FFF2-40B4-BE49-F238E27FC236}">
              <a16:creationId xmlns:a16="http://schemas.microsoft.com/office/drawing/2014/main" id="{00000000-0008-0000-19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81626" y="361950"/>
          <a:ext cx="1333500" cy="5524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66675</xdr:colOff>
      <xdr:row>0</xdr:row>
      <xdr:rowOff>95250</xdr:rowOff>
    </xdr:from>
    <xdr:to>
      <xdr:col>2</xdr:col>
      <xdr:colOff>504826</xdr:colOff>
      <xdr:row>1</xdr:row>
      <xdr:rowOff>133350</xdr:rowOff>
    </xdr:to>
    <xdr:pic>
      <xdr:nvPicPr>
        <xdr:cNvPr id="8" name="7 Imagen">
          <a:extLst>
            <a:ext uri="{FF2B5EF4-FFF2-40B4-BE49-F238E27FC236}">
              <a16:creationId xmlns:a16="http://schemas.microsoft.com/office/drawing/2014/main" id="{00000000-0008-0000-1A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95250"/>
          <a:ext cx="1200151" cy="542925"/>
        </a:xfrm>
        <a:prstGeom prst="rect">
          <a:avLst/>
        </a:prstGeom>
      </xdr:spPr>
    </xdr:pic>
    <xdr:clientData/>
  </xdr:twoCellAnchor>
  <xdr:twoCellAnchor editAs="oneCell">
    <xdr:from>
      <xdr:col>7</xdr:col>
      <xdr:colOff>190500</xdr:colOff>
      <xdr:row>0</xdr:row>
      <xdr:rowOff>95250</xdr:rowOff>
    </xdr:from>
    <xdr:to>
      <xdr:col>8</xdr:col>
      <xdr:colOff>666750</xdr:colOff>
      <xdr:row>1</xdr:row>
      <xdr:rowOff>152400</xdr:rowOff>
    </xdr:to>
    <xdr:pic>
      <xdr:nvPicPr>
        <xdr:cNvPr id="10" name="6 Imagen">
          <a:extLst>
            <a:ext uri="{FF2B5EF4-FFF2-40B4-BE49-F238E27FC236}">
              <a16:creationId xmlns:a16="http://schemas.microsoft.com/office/drawing/2014/main" id="{00000000-0008-0000-1A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38675" y="95250"/>
          <a:ext cx="1238250" cy="5619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295275</xdr:colOff>
      <xdr:row>0</xdr:row>
      <xdr:rowOff>228601</xdr:rowOff>
    </xdr:from>
    <xdr:to>
      <xdr:col>2</xdr:col>
      <xdr:colOff>733426</xdr:colOff>
      <xdr:row>3</xdr:row>
      <xdr:rowOff>57150</xdr:rowOff>
    </xdr:to>
    <xdr:pic>
      <xdr:nvPicPr>
        <xdr:cNvPr id="8" name="7 Imagen">
          <a:extLst>
            <a:ext uri="{FF2B5EF4-FFF2-40B4-BE49-F238E27FC236}">
              <a16:creationId xmlns:a16="http://schemas.microsoft.com/office/drawing/2014/main" id="{00000000-0008-0000-1B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228601"/>
          <a:ext cx="1257301" cy="761999"/>
        </a:xfrm>
        <a:prstGeom prst="rect">
          <a:avLst/>
        </a:prstGeom>
      </xdr:spPr>
    </xdr:pic>
    <xdr:clientData/>
  </xdr:twoCellAnchor>
  <xdr:twoCellAnchor editAs="oneCell">
    <xdr:from>
      <xdr:col>6</xdr:col>
      <xdr:colOff>552450</xdr:colOff>
      <xdr:row>0</xdr:row>
      <xdr:rowOff>247650</xdr:rowOff>
    </xdr:from>
    <xdr:to>
      <xdr:col>8</xdr:col>
      <xdr:colOff>657225</xdr:colOff>
      <xdr:row>3</xdr:row>
      <xdr:rowOff>85725</xdr:rowOff>
    </xdr:to>
    <xdr:pic>
      <xdr:nvPicPr>
        <xdr:cNvPr id="10" name="6 Imagen">
          <a:extLst>
            <a:ext uri="{FF2B5EF4-FFF2-40B4-BE49-F238E27FC236}">
              <a16:creationId xmlns:a16="http://schemas.microsoft.com/office/drawing/2014/main" id="{00000000-0008-0000-1B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00625" y="247650"/>
          <a:ext cx="1295400" cy="77152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447675</xdr:colOff>
      <xdr:row>13</xdr:row>
      <xdr:rowOff>133350</xdr:rowOff>
    </xdr:from>
    <xdr:to>
      <xdr:col>8</xdr:col>
      <xdr:colOff>323850</xdr:colOff>
      <xdr:row>18</xdr:row>
      <xdr:rowOff>28575</xdr:rowOff>
    </xdr:to>
    <xdr:sp macro="" textlink="">
      <xdr:nvSpPr>
        <xdr:cNvPr id="7" name="WordArt 10">
          <a:extLst>
            <a:ext uri="{FF2B5EF4-FFF2-40B4-BE49-F238E27FC236}">
              <a16:creationId xmlns:a16="http://schemas.microsoft.com/office/drawing/2014/main" id="{00000000-0008-0000-1C00-000007000000}"/>
            </a:ext>
          </a:extLst>
        </xdr:cNvPr>
        <xdr:cNvSpPr>
          <a:spLocks noChangeArrowheads="1" noChangeShapeType="1" noTextEdit="1"/>
        </xdr:cNvSpPr>
      </xdr:nvSpPr>
      <xdr:spPr bwMode="auto">
        <a:xfrm>
          <a:off x="1266825" y="2638425"/>
          <a:ext cx="5610225" cy="847725"/>
        </a:xfrm>
        <a:prstGeom prst="rect">
          <a:avLst/>
        </a:prstGeom>
      </xdr:spPr>
      <xdr:txBody>
        <a:bodyPr wrap="none" fromWordArt="1">
          <a:prstTxWarp prst="textPlain">
            <a:avLst>
              <a:gd name="adj" fmla="val 50000"/>
            </a:avLst>
          </a:prstTxWarp>
        </a:bodyPr>
        <a:lstStyle/>
        <a:p>
          <a:pPr algn="ctr" rtl="0"/>
          <a:r>
            <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SIN</a:t>
          </a:r>
          <a:r>
            <a:rPr lang="es-MX" sz="4400" kern="10" spc="0" baseline="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 MOVIMIENTOS</a:t>
          </a:r>
          <a:endPar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endParaRPr>
        </a:p>
      </xdr:txBody>
    </xdr:sp>
    <xdr:clientData/>
  </xdr:twoCellAnchor>
  <xdr:twoCellAnchor editAs="oneCell">
    <xdr:from>
      <xdr:col>1</xdr:col>
      <xdr:colOff>66675</xdr:colOff>
      <xdr:row>1</xdr:row>
      <xdr:rowOff>95250</xdr:rowOff>
    </xdr:from>
    <xdr:to>
      <xdr:col>2</xdr:col>
      <xdr:colOff>352426</xdr:colOff>
      <xdr:row>4</xdr:row>
      <xdr:rowOff>95250</xdr:rowOff>
    </xdr:to>
    <xdr:pic>
      <xdr:nvPicPr>
        <xdr:cNvPr id="9" name="7 Imagen">
          <a:extLst>
            <a:ext uri="{FF2B5EF4-FFF2-40B4-BE49-F238E27FC236}">
              <a16:creationId xmlns:a16="http://schemas.microsoft.com/office/drawing/2014/main" id="{00000000-0008-0000-1C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5" y="276225"/>
          <a:ext cx="1104901" cy="542925"/>
        </a:xfrm>
        <a:prstGeom prst="rect">
          <a:avLst/>
        </a:prstGeom>
      </xdr:spPr>
    </xdr:pic>
    <xdr:clientData/>
  </xdr:twoCellAnchor>
  <xdr:twoCellAnchor editAs="oneCell">
    <xdr:from>
      <xdr:col>7</xdr:col>
      <xdr:colOff>485775</xdr:colOff>
      <xdr:row>1</xdr:row>
      <xdr:rowOff>95250</xdr:rowOff>
    </xdr:from>
    <xdr:to>
      <xdr:col>8</xdr:col>
      <xdr:colOff>762000</xdr:colOff>
      <xdr:row>4</xdr:row>
      <xdr:rowOff>104775</xdr:rowOff>
    </xdr:to>
    <xdr:pic>
      <xdr:nvPicPr>
        <xdr:cNvPr id="11" name="6 Imagen">
          <a:extLst>
            <a:ext uri="{FF2B5EF4-FFF2-40B4-BE49-F238E27FC236}">
              <a16:creationId xmlns:a16="http://schemas.microsoft.com/office/drawing/2014/main" id="{00000000-0008-0000-1C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9825" y="276225"/>
          <a:ext cx="1095375"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1905000</xdr:colOff>
      <xdr:row>335</xdr:row>
      <xdr:rowOff>0</xdr:rowOff>
    </xdr:from>
    <xdr:ext cx="184731" cy="264560"/>
    <xdr:sp macro="" textlink="">
      <xdr:nvSpPr>
        <xdr:cNvPr id="7" name="6 CuadroTexto">
          <a:extLst>
            <a:ext uri="{FF2B5EF4-FFF2-40B4-BE49-F238E27FC236}">
              <a16:creationId xmlns:a16="http://schemas.microsoft.com/office/drawing/2014/main" id="{00000000-0008-0000-0200-000007000000}"/>
            </a:ext>
          </a:extLst>
        </xdr:cNvPr>
        <xdr:cNvSpPr txBox="1"/>
      </xdr:nvSpPr>
      <xdr:spPr>
        <a:xfrm>
          <a:off x="5076825"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3</xdr:col>
      <xdr:colOff>1905000</xdr:colOff>
      <xdr:row>335</xdr:row>
      <xdr:rowOff>0</xdr:rowOff>
    </xdr:from>
    <xdr:ext cx="184731" cy="264560"/>
    <xdr:sp macro="" textlink="">
      <xdr:nvSpPr>
        <xdr:cNvPr id="8" name="7 CuadroTexto">
          <a:extLst>
            <a:ext uri="{FF2B5EF4-FFF2-40B4-BE49-F238E27FC236}">
              <a16:creationId xmlns:a16="http://schemas.microsoft.com/office/drawing/2014/main" id="{00000000-0008-0000-0200-000008000000}"/>
            </a:ext>
          </a:extLst>
        </xdr:cNvPr>
        <xdr:cNvSpPr txBox="1"/>
      </xdr:nvSpPr>
      <xdr:spPr>
        <a:xfrm>
          <a:off x="5076825"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1476375</xdr:colOff>
      <xdr:row>335</xdr:row>
      <xdr:rowOff>0</xdr:rowOff>
    </xdr:from>
    <xdr:ext cx="184731" cy="264560"/>
    <xdr:sp macro="" textlink="">
      <xdr:nvSpPr>
        <xdr:cNvPr id="9" name="8 CuadroTexto">
          <a:extLst>
            <a:ext uri="{FF2B5EF4-FFF2-40B4-BE49-F238E27FC236}">
              <a16:creationId xmlns:a16="http://schemas.microsoft.com/office/drawing/2014/main" id="{00000000-0008-0000-0200-000009000000}"/>
            </a:ext>
          </a:extLst>
        </xdr:cNvPr>
        <xdr:cNvSpPr txBox="1"/>
      </xdr:nvSpPr>
      <xdr:spPr>
        <a:xfrm>
          <a:off x="7410450"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1476375</xdr:colOff>
      <xdr:row>335</xdr:row>
      <xdr:rowOff>0</xdr:rowOff>
    </xdr:from>
    <xdr:ext cx="184731" cy="264560"/>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7410450"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twoCellAnchor editAs="oneCell">
    <xdr:from>
      <xdr:col>2</xdr:col>
      <xdr:colOff>0</xdr:colOff>
      <xdr:row>64</xdr:row>
      <xdr:rowOff>133350</xdr:rowOff>
    </xdr:from>
    <xdr:to>
      <xdr:col>2</xdr:col>
      <xdr:colOff>184731</xdr:colOff>
      <xdr:row>66</xdr:row>
      <xdr:rowOff>89750</xdr:rowOff>
    </xdr:to>
    <xdr:sp macro="" textlink="">
      <xdr:nvSpPr>
        <xdr:cNvPr id="12" name="CuadroTexto 1">
          <a:extLst>
            <a:ext uri="{FF2B5EF4-FFF2-40B4-BE49-F238E27FC236}">
              <a16:creationId xmlns:a16="http://schemas.microsoft.com/office/drawing/2014/main" id="{00000000-0008-0000-0200-00000C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133350</xdr:rowOff>
    </xdr:from>
    <xdr:to>
      <xdr:col>2</xdr:col>
      <xdr:colOff>184731</xdr:colOff>
      <xdr:row>66</xdr:row>
      <xdr:rowOff>89750</xdr:rowOff>
    </xdr:to>
    <xdr:sp macro="" textlink="">
      <xdr:nvSpPr>
        <xdr:cNvPr id="13" name="CuadroTexto 2">
          <a:extLst>
            <a:ext uri="{FF2B5EF4-FFF2-40B4-BE49-F238E27FC236}">
              <a16:creationId xmlns:a16="http://schemas.microsoft.com/office/drawing/2014/main" id="{00000000-0008-0000-0200-00000D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133350</xdr:rowOff>
    </xdr:from>
    <xdr:to>
      <xdr:col>2</xdr:col>
      <xdr:colOff>184731</xdr:colOff>
      <xdr:row>66</xdr:row>
      <xdr:rowOff>89750</xdr:rowOff>
    </xdr:to>
    <xdr:sp macro="" textlink="">
      <xdr:nvSpPr>
        <xdr:cNvPr id="14" name="CuadroTexto 6">
          <a:extLst>
            <a:ext uri="{FF2B5EF4-FFF2-40B4-BE49-F238E27FC236}">
              <a16:creationId xmlns:a16="http://schemas.microsoft.com/office/drawing/2014/main" id="{00000000-0008-0000-0200-00000E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133350</xdr:rowOff>
    </xdr:from>
    <xdr:to>
      <xdr:col>2</xdr:col>
      <xdr:colOff>184731</xdr:colOff>
      <xdr:row>66</xdr:row>
      <xdr:rowOff>89750</xdr:rowOff>
    </xdr:to>
    <xdr:sp macro="" textlink="">
      <xdr:nvSpPr>
        <xdr:cNvPr id="15" name="CuadroTexto 1">
          <a:extLst>
            <a:ext uri="{FF2B5EF4-FFF2-40B4-BE49-F238E27FC236}">
              <a16:creationId xmlns:a16="http://schemas.microsoft.com/office/drawing/2014/main" id="{00000000-0008-0000-0200-00000F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133350</xdr:rowOff>
    </xdr:from>
    <xdr:to>
      <xdr:col>2</xdr:col>
      <xdr:colOff>184731</xdr:colOff>
      <xdr:row>66</xdr:row>
      <xdr:rowOff>89750</xdr:rowOff>
    </xdr:to>
    <xdr:sp macro="" textlink="">
      <xdr:nvSpPr>
        <xdr:cNvPr id="16" name="CuadroTexto 2">
          <a:extLst>
            <a:ext uri="{FF2B5EF4-FFF2-40B4-BE49-F238E27FC236}">
              <a16:creationId xmlns:a16="http://schemas.microsoft.com/office/drawing/2014/main" id="{00000000-0008-0000-0200-000010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64</xdr:row>
      <xdr:rowOff>133350</xdr:rowOff>
    </xdr:from>
    <xdr:to>
      <xdr:col>2</xdr:col>
      <xdr:colOff>184731</xdr:colOff>
      <xdr:row>66</xdr:row>
      <xdr:rowOff>89750</xdr:rowOff>
    </xdr:to>
    <xdr:sp macro="" textlink="">
      <xdr:nvSpPr>
        <xdr:cNvPr id="17" name="CuadroTexto 6">
          <a:extLst>
            <a:ext uri="{FF2B5EF4-FFF2-40B4-BE49-F238E27FC236}">
              <a16:creationId xmlns:a16="http://schemas.microsoft.com/office/drawing/2014/main" id="{00000000-0008-0000-0200-000011000000}"/>
            </a:ext>
          </a:extLst>
        </xdr:cNvPr>
        <xdr:cNvSpPr txBox="1"/>
      </xdr:nvSpPr>
      <xdr:spPr>
        <a:xfrm>
          <a:off x="113347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18" name="CuadroTexto 34">
          <a:extLst>
            <a:ext uri="{FF2B5EF4-FFF2-40B4-BE49-F238E27FC236}">
              <a16:creationId xmlns:a16="http://schemas.microsoft.com/office/drawing/2014/main" id="{00000000-0008-0000-0200-000012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19" name="CuadroTexto 35">
          <a:extLst>
            <a:ext uri="{FF2B5EF4-FFF2-40B4-BE49-F238E27FC236}">
              <a16:creationId xmlns:a16="http://schemas.microsoft.com/office/drawing/2014/main" id="{00000000-0008-0000-0200-000013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 name="CuadroTexto 36">
          <a:extLst>
            <a:ext uri="{FF2B5EF4-FFF2-40B4-BE49-F238E27FC236}">
              <a16:creationId xmlns:a16="http://schemas.microsoft.com/office/drawing/2014/main" id="{00000000-0008-0000-0200-000014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1" name="CuadroTexto 37">
          <a:extLst>
            <a:ext uri="{FF2B5EF4-FFF2-40B4-BE49-F238E27FC236}">
              <a16:creationId xmlns:a16="http://schemas.microsoft.com/office/drawing/2014/main" id="{00000000-0008-0000-0200-000015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2" name="CuadroTexto 38">
          <a:extLst>
            <a:ext uri="{FF2B5EF4-FFF2-40B4-BE49-F238E27FC236}">
              <a16:creationId xmlns:a16="http://schemas.microsoft.com/office/drawing/2014/main" id="{00000000-0008-0000-0200-000016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3" name="CuadroTexto 39">
          <a:extLst>
            <a:ext uri="{FF2B5EF4-FFF2-40B4-BE49-F238E27FC236}">
              <a16:creationId xmlns:a16="http://schemas.microsoft.com/office/drawing/2014/main" id="{00000000-0008-0000-0200-000017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4" name="CuadroTexto 40">
          <a:extLst>
            <a:ext uri="{FF2B5EF4-FFF2-40B4-BE49-F238E27FC236}">
              <a16:creationId xmlns:a16="http://schemas.microsoft.com/office/drawing/2014/main" id="{00000000-0008-0000-0200-000018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5" name="CuadroTexto 41">
          <a:extLst>
            <a:ext uri="{FF2B5EF4-FFF2-40B4-BE49-F238E27FC236}">
              <a16:creationId xmlns:a16="http://schemas.microsoft.com/office/drawing/2014/main" id="{00000000-0008-0000-0200-000019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6" name="CuadroTexto 42">
          <a:extLst>
            <a:ext uri="{FF2B5EF4-FFF2-40B4-BE49-F238E27FC236}">
              <a16:creationId xmlns:a16="http://schemas.microsoft.com/office/drawing/2014/main" id="{00000000-0008-0000-0200-00001A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7" name="CuadroTexto 64">
          <a:extLst>
            <a:ext uri="{FF2B5EF4-FFF2-40B4-BE49-F238E27FC236}">
              <a16:creationId xmlns:a16="http://schemas.microsoft.com/office/drawing/2014/main" id="{00000000-0008-0000-0200-00001B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8" name="CuadroTexto 65">
          <a:extLst>
            <a:ext uri="{FF2B5EF4-FFF2-40B4-BE49-F238E27FC236}">
              <a16:creationId xmlns:a16="http://schemas.microsoft.com/office/drawing/2014/main" id="{00000000-0008-0000-0200-00001C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9" name="CuadroTexto 66">
          <a:extLst>
            <a:ext uri="{FF2B5EF4-FFF2-40B4-BE49-F238E27FC236}">
              <a16:creationId xmlns:a16="http://schemas.microsoft.com/office/drawing/2014/main" id="{00000000-0008-0000-0200-00001D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30" name="CuadroTexto 67">
          <a:extLst>
            <a:ext uri="{FF2B5EF4-FFF2-40B4-BE49-F238E27FC236}">
              <a16:creationId xmlns:a16="http://schemas.microsoft.com/office/drawing/2014/main" id="{00000000-0008-0000-0200-00001E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31" name="CuadroTexto 68">
          <a:extLst>
            <a:ext uri="{FF2B5EF4-FFF2-40B4-BE49-F238E27FC236}">
              <a16:creationId xmlns:a16="http://schemas.microsoft.com/office/drawing/2014/main" id="{00000000-0008-0000-0200-00001F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32" name="CuadroTexto 69">
          <a:extLst>
            <a:ext uri="{FF2B5EF4-FFF2-40B4-BE49-F238E27FC236}">
              <a16:creationId xmlns:a16="http://schemas.microsoft.com/office/drawing/2014/main" id="{00000000-0008-0000-0200-000020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33" name="CuadroTexto 70">
          <a:extLst>
            <a:ext uri="{FF2B5EF4-FFF2-40B4-BE49-F238E27FC236}">
              <a16:creationId xmlns:a16="http://schemas.microsoft.com/office/drawing/2014/main" id="{00000000-0008-0000-0200-000021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34" name="CuadroTexto 71">
          <a:extLst>
            <a:ext uri="{FF2B5EF4-FFF2-40B4-BE49-F238E27FC236}">
              <a16:creationId xmlns:a16="http://schemas.microsoft.com/office/drawing/2014/main" id="{00000000-0008-0000-0200-000022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35" name="CuadroTexto 72">
          <a:extLst>
            <a:ext uri="{FF2B5EF4-FFF2-40B4-BE49-F238E27FC236}">
              <a16:creationId xmlns:a16="http://schemas.microsoft.com/office/drawing/2014/main" id="{00000000-0008-0000-0200-000023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36" name="CuadroTexto 34">
          <a:extLst>
            <a:ext uri="{FF2B5EF4-FFF2-40B4-BE49-F238E27FC236}">
              <a16:creationId xmlns:a16="http://schemas.microsoft.com/office/drawing/2014/main" id="{00000000-0008-0000-0200-000024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37" name="CuadroTexto 35">
          <a:extLst>
            <a:ext uri="{FF2B5EF4-FFF2-40B4-BE49-F238E27FC236}">
              <a16:creationId xmlns:a16="http://schemas.microsoft.com/office/drawing/2014/main" id="{00000000-0008-0000-0200-000025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38" name="CuadroTexto 36">
          <a:extLst>
            <a:ext uri="{FF2B5EF4-FFF2-40B4-BE49-F238E27FC236}">
              <a16:creationId xmlns:a16="http://schemas.microsoft.com/office/drawing/2014/main" id="{00000000-0008-0000-0200-000026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39" name="CuadroTexto 37">
          <a:extLst>
            <a:ext uri="{FF2B5EF4-FFF2-40B4-BE49-F238E27FC236}">
              <a16:creationId xmlns:a16="http://schemas.microsoft.com/office/drawing/2014/main" id="{00000000-0008-0000-0200-000027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40" name="CuadroTexto 38">
          <a:extLst>
            <a:ext uri="{FF2B5EF4-FFF2-40B4-BE49-F238E27FC236}">
              <a16:creationId xmlns:a16="http://schemas.microsoft.com/office/drawing/2014/main" id="{00000000-0008-0000-0200-000028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41" name="CuadroTexto 39">
          <a:extLst>
            <a:ext uri="{FF2B5EF4-FFF2-40B4-BE49-F238E27FC236}">
              <a16:creationId xmlns:a16="http://schemas.microsoft.com/office/drawing/2014/main" id="{00000000-0008-0000-0200-000029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42" name="CuadroTexto 40">
          <a:extLst>
            <a:ext uri="{FF2B5EF4-FFF2-40B4-BE49-F238E27FC236}">
              <a16:creationId xmlns:a16="http://schemas.microsoft.com/office/drawing/2014/main" id="{00000000-0008-0000-0200-00002A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43" name="CuadroTexto 41">
          <a:extLst>
            <a:ext uri="{FF2B5EF4-FFF2-40B4-BE49-F238E27FC236}">
              <a16:creationId xmlns:a16="http://schemas.microsoft.com/office/drawing/2014/main" id="{00000000-0008-0000-0200-00002B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44" name="CuadroTexto 42">
          <a:extLst>
            <a:ext uri="{FF2B5EF4-FFF2-40B4-BE49-F238E27FC236}">
              <a16:creationId xmlns:a16="http://schemas.microsoft.com/office/drawing/2014/main" id="{00000000-0008-0000-0200-00002C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45" name="CuadroTexto 64">
          <a:extLst>
            <a:ext uri="{FF2B5EF4-FFF2-40B4-BE49-F238E27FC236}">
              <a16:creationId xmlns:a16="http://schemas.microsoft.com/office/drawing/2014/main" id="{00000000-0008-0000-0200-00002D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46" name="CuadroTexto 65">
          <a:extLst>
            <a:ext uri="{FF2B5EF4-FFF2-40B4-BE49-F238E27FC236}">
              <a16:creationId xmlns:a16="http://schemas.microsoft.com/office/drawing/2014/main" id="{00000000-0008-0000-0200-00002E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47" name="CuadroTexto 66">
          <a:extLst>
            <a:ext uri="{FF2B5EF4-FFF2-40B4-BE49-F238E27FC236}">
              <a16:creationId xmlns:a16="http://schemas.microsoft.com/office/drawing/2014/main" id="{00000000-0008-0000-0200-00002F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48" name="CuadroTexto 67">
          <a:extLst>
            <a:ext uri="{FF2B5EF4-FFF2-40B4-BE49-F238E27FC236}">
              <a16:creationId xmlns:a16="http://schemas.microsoft.com/office/drawing/2014/main" id="{00000000-0008-0000-0200-000030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49" name="CuadroTexto 68">
          <a:extLst>
            <a:ext uri="{FF2B5EF4-FFF2-40B4-BE49-F238E27FC236}">
              <a16:creationId xmlns:a16="http://schemas.microsoft.com/office/drawing/2014/main" id="{00000000-0008-0000-0200-000031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50" name="CuadroTexto 69">
          <a:extLst>
            <a:ext uri="{FF2B5EF4-FFF2-40B4-BE49-F238E27FC236}">
              <a16:creationId xmlns:a16="http://schemas.microsoft.com/office/drawing/2014/main" id="{00000000-0008-0000-0200-000032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51" name="CuadroTexto 70">
          <a:extLst>
            <a:ext uri="{FF2B5EF4-FFF2-40B4-BE49-F238E27FC236}">
              <a16:creationId xmlns:a16="http://schemas.microsoft.com/office/drawing/2014/main" id="{00000000-0008-0000-0200-000033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52" name="CuadroTexto 71">
          <a:extLst>
            <a:ext uri="{FF2B5EF4-FFF2-40B4-BE49-F238E27FC236}">
              <a16:creationId xmlns:a16="http://schemas.microsoft.com/office/drawing/2014/main" id="{00000000-0008-0000-0200-000034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76200</xdr:rowOff>
    </xdr:from>
    <xdr:to>
      <xdr:col>5</xdr:col>
      <xdr:colOff>184731</xdr:colOff>
      <xdr:row>67</xdr:row>
      <xdr:rowOff>32598</xdr:rowOff>
    </xdr:to>
    <xdr:sp macro="" textlink="">
      <xdr:nvSpPr>
        <xdr:cNvPr id="53" name="CuadroTexto 72">
          <a:extLst>
            <a:ext uri="{FF2B5EF4-FFF2-40B4-BE49-F238E27FC236}">
              <a16:creationId xmlns:a16="http://schemas.microsoft.com/office/drawing/2014/main" id="{00000000-0008-0000-0200-000035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68</xdr:row>
      <xdr:rowOff>0</xdr:rowOff>
    </xdr:from>
    <xdr:to>
      <xdr:col>2</xdr:col>
      <xdr:colOff>184731</xdr:colOff>
      <xdr:row>69</xdr:row>
      <xdr:rowOff>110480</xdr:rowOff>
    </xdr:to>
    <xdr:sp macro="" textlink="">
      <xdr:nvSpPr>
        <xdr:cNvPr id="54" name="CuadroTexto 1">
          <a:extLst>
            <a:ext uri="{FF2B5EF4-FFF2-40B4-BE49-F238E27FC236}">
              <a16:creationId xmlns:a16="http://schemas.microsoft.com/office/drawing/2014/main" id="{00000000-0008-0000-0200-000036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68</xdr:row>
      <xdr:rowOff>0</xdr:rowOff>
    </xdr:from>
    <xdr:to>
      <xdr:col>2</xdr:col>
      <xdr:colOff>184731</xdr:colOff>
      <xdr:row>69</xdr:row>
      <xdr:rowOff>110480</xdr:rowOff>
    </xdr:to>
    <xdr:sp macro="" textlink="">
      <xdr:nvSpPr>
        <xdr:cNvPr id="55" name="CuadroTexto 2">
          <a:extLst>
            <a:ext uri="{FF2B5EF4-FFF2-40B4-BE49-F238E27FC236}">
              <a16:creationId xmlns:a16="http://schemas.microsoft.com/office/drawing/2014/main" id="{00000000-0008-0000-0200-000037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68</xdr:row>
      <xdr:rowOff>0</xdr:rowOff>
    </xdr:from>
    <xdr:to>
      <xdr:col>2</xdr:col>
      <xdr:colOff>184731</xdr:colOff>
      <xdr:row>69</xdr:row>
      <xdr:rowOff>110480</xdr:rowOff>
    </xdr:to>
    <xdr:sp macro="" textlink="">
      <xdr:nvSpPr>
        <xdr:cNvPr id="56" name="CuadroTexto 6">
          <a:extLst>
            <a:ext uri="{FF2B5EF4-FFF2-40B4-BE49-F238E27FC236}">
              <a16:creationId xmlns:a16="http://schemas.microsoft.com/office/drawing/2014/main" id="{00000000-0008-0000-0200-000038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68</xdr:row>
      <xdr:rowOff>0</xdr:rowOff>
    </xdr:from>
    <xdr:to>
      <xdr:col>2</xdr:col>
      <xdr:colOff>184731</xdr:colOff>
      <xdr:row>69</xdr:row>
      <xdr:rowOff>110480</xdr:rowOff>
    </xdr:to>
    <xdr:sp macro="" textlink="">
      <xdr:nvSpPr>
        <xdr:cNvPr id="57" name="CuadroTexto 1">
          <a:extLst>
            <a:ext uri="{FF2B5EF4-FFF2-40B4-BE49-F238E27FC236}">
              <a16:creationId xmlns:a16="http://schemas.microsoft.com/office/drawing/2014/main" id="{00000000-0008-0000-0200-000039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68</xdr:row>
      <xdr:rowOff>0</xdr:rowOff>
    </xdr:from>
    <xdr:to>
      <xdr:col>2</xdr:col>
      <xdr:colOff>184731</xdr:colOff>
      <xdr:row>69</xdr:row>
      <xdr:rowOff>110480</xdr:rowOff>
    </xdr:to>
    <xdr:sp macro="" textlink="">
      <xdr:nvSpPr>
        <xdr:cNvPr id="58" name="CuadroTexto 2">
          <a:extLst>
            <a:ext uri="{FF2B5EF4-FFF2-40B4-BE49-F238E27FC236}">
              <a16:creationId xmlns:a16="http://schemas.microsoft.com/office/drawing/2014/main" id="{00000000-0008-0000-0200-00003A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68</xdr:row>
      <xdr:rowOff>0</xdr:rowOff>
    </xdr:from>
    <xdr:to>
      <xdr:col>2</xdr:col>
      <xdr:colOff>184731</xdr:colOff>
      <xdr:row>69</xdr:row>
      <xdr:rowOff>110480</xdr:rowOff>
    </xdr:to>
    <xdr:sp macro="" textlink="">
      <xdr:nvSpPr>
        <xdr:cNvPr id="59" name="CuadroTexto 6">
          <a:extLst>
            <a:ext uri="{FF2B5EF4-FFF2-40B4-BE49-F238E27FC236}">
              <a16:creationId xmlns:a16="http://schemas.microsoft.com/office/drawing/2014/main" id="{00000000-0008-0000-0200-00003B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60" name="CuadroTexto 34">
          <a:extLst>
            <a:ext uri="{FF2B5EF4-FFF2-40B4-BE49-F238E27FC236}">
              <a16:creationId xmlns:a16="http://schemas.microsoft.com/office/drawing/2014/main" id="{00000000-0008-0000-0200-00003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61" name="CuadroTexto 35">
          <a:extLst>
            <a:ext uri="{FF2B5EF4-FFF2-40B4-BE49-F238E27FC236}">
              <a16:creationId xmlns:a16="http://schemas.microsoft.com/office/drawing/2014/main" id="{00000000-0008-0000-0200-00003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62" name="CuadroTexto 36">
          <a:extLst>
            <a:ext uri="{FF2B5EF4-FFF2-40B4-BE49-F238E27FC236}">
              <a16:creationId xmlns:a16="http://schemas.microsoft.com/office/drawing/2014/main" id="{00000000-0008-0000-0200-00003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63" name="CuadroTexto 37">
          <a:extLst>
            <a:ext uri="{FF2B5EF4-FFF2-40B4-BE49-F238E27FC236}">
              <a16:creationId xmlns:a16="http://schemas.microsoft.com/office/drawing/2014/main" id="{00000000-0008-0000-0200-00003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64" name="CuadroTexto 38">
          <a:extLst>
            <a:ext uri="{FF2B5EF4-FFF2-40B4-BE49-F238E27FC236}">
              <a16:creationId xmlns:a16="http://schemas.microsoft.com/office/drawing/2014/main" id="{00000000-0008-0000-0200-000040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65" name="CuadroTexto 39">
          <a:extLst>
            <a:ext uri="{FF2B5EF4-FFF2-40B4-BE49-F238E27FC236}">
              <a16:creationId xmlns:a16="http://schemas.microsoft.com/office/drawing/2014/main" id="{00000000-0008-0000-0200-000041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66" name="CuadroTexto 40">
          <a:extLst>
            <a:ext uri="{FF2B5EF4-FFF2-40B4-BE49-F238E27FC236}">
              <a16:creationId xmlns:a16="http://schemas.microsoft.com/office/drawing/2014/main" id="{00000000-0008-0000-0200-000042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67" name="CuadroTexto 41">
          <a:extLst>
            <a:ext uri="{FF2B5EF4-FFF2-40B4-BE49-F238E27FC236}">
              <a16:creationId xmlns:a16="http://schemas.microsoft.com/office/drawing/2014/main" id="{00000000-0008-0000-0200-000043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68" name="CuadroTexto 42">
          <a:extLst>
            <a:ext uri="{FF2B5EF4-FFF2-40B4-BE49-F238E27FC236}">
              <a16:creationId xmlns:a16="http://schemas.microsoft.com/office/drawing/2014/main" id="{00000000-0008-0000-0200-000044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69" name="CuadroTexto 64">
          <a:extLst>
            <a:ext uri="{FF2B5EF4-FFF2-40B4-BE49-F238E27FC236}">
              <a16:creationId xmlns:a16="http://schemas.microsoft.com/office/drawing/2014/main" id="{00000000-0008-0000-0200-000045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70" name="CuadroTexto 65">
          <a:extLst>
            <a:ext uri="{FF2B5EF4-FFF2-40B4-BE49-F238E27FC236}">
              <a16:creationId xmlns:a16="http://schemas.microsoft.com/office/drawing/2014/main" id="{00000000-0008-0000-0200-00004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71" name="CuadroTexto 66">
          <a:extLst>
            <a:ext uri="{FF2B5EF4-FFF2-40B4-BE49-F238E27FC236}">
              <a16:creationId xmlns:a16="http://schemas.microsoft.com/office/drawing/2014/main" id="{00000000-0008-0000-0200-00004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72" name="CuadroTexto 67">
          <a:extLst>
            <a:ext uri="{FF2B5EF4-FFF2-40B4-BE49-F238E27FC236}">
              <a16:creationId xmlns:a16="http://schemas.microsoft.com/office/drawing/2014/main" id="{00000000-0008-0000-0200-00004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73" name="CuadroTexto 68">
          <a:extLst>
            <a:ext uri="{FF2B5EF4-FFF2-40B4-BE49-F238E27FC236}">
              <a16:creationId xmlns:a16="http://schemas.microsoft.com/office/drawing/2014/main" id="{00000000-0008-0000-0200-00004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74" name="CuadroTexto 69">
          <a:extLst>
            <a:ext uri="{FF2B5EF4-FFF2-40B4-BE49-F238E27FC236}">
              <a16:creationId xmlns:a16="http://schemas.microsoft.com/office/drawing/2014/main" id="{00000000-0008-0000-0200-00004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75" name="CuadroTexto 70">
          <a:extLst>
            <a:ext uri="{FF2B5EF4-FFF2-40B4-BE49-F238E27FC236}">
              <a16:creationId xmlns:a16="http://schemas.microsoft.com/office/drawing/2014/main" id="{00000000-0008-0000-0200-00004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76" name="CuadroTexto 71">
          <a:extLst>
            <a:ext uri="{FF2B5EF4-FFF2-40B4-BE49-F238E27FC236}">
              <a16:creationId xmlns:a16="http://schemas.microsoft.com/office/drawing/2014/main" id="{00000000-0008-0000-0200-00004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0</xdr:rowOff>
    </xdr:from>
    <xdr:to>
      <xdr:col>5</xdr:col>
      <xdr:colOff>184731</xdr:colOff>
      <xdr:row>69</xdr:row>
      <xdr:rowOff>110480</xdr:rowOff>
    </xdr:to>
    <xdr:sp macro="" textlink="">
      <xdr:nvSpPr>
        <xdr:cNvPr id="77" name="CuadroTexto 72">
          <a:extLst>
            <a:ext uri="{FF2B5EF4-FFF2-40B4-BE49-F238E27FC236}">
              <a16:creationId xmlns:a16="http://schemas.microsoft.com/office/drawing/2014/main" id="{00000000-0008-0000-0200-00004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78" name="CuadroTexto 34">
          <a:extLst>
            <a:ext uri="{FF2B5EF4-FFF2-40B4-BE49-F238E27FC236}">
              <a16:creationId xmlns:a16="http://schemas.microsoft.com/office/drawing/2014/main" id="{00000000-0008-0000-0200-00004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79" name="CuadroTexto 35">
          <a:extLst>
            <a:ext uri="{FF2B5EF4-FFF2-40B4-BE49-F238E27FC236}">
              <a16:creationId xmlns:a16="http://schemas.microsoft.com/office/drawing/2014/main" id="{00000000-0008-0000-0200-00004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80" name="CuadroTexto 36">
          <a:extLst>
            <a:ext uri="{FF2B5EF4-FFF2-40B4-BE49-F238E27FC236}">
              <a16:creationId xmlns:a16="http://schemas.microsoft.com/office/drawing/2014/main" id="{00000000-0008-0000-0200-000050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81" name="CuadroTexto 37">
          <a:extLst>
            <a:ext uri="{FF2B5EF4-FFF2-40B4-BE49-F238E27FC236}">
              <a16:creationId xmlns:a16="http://schemas.microsoft.com/office/drawing/2014/main" id="{00000000-0008-0000-0200-000051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82" name="CuadroTexto 38">
          <a:extLst>
            <a:ext uri="{FF2B5EF4-FFF2-40B4-BE49-F238E27FC236}">
              <a16:creationId xmlns:a16="http://schemas.microsoft.com/office/drawing/2014/main" id="{00000000-0008-0000-0200-000052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83" name="CuadroTexto 39">
          <a:extLst>
            <a:ext uri="{FF2B5EF4-FFF2-40B4-BE49-F238E27FC236}">
              <a16:creationId xmlns:a16="http://schemas.microsoft.com/office/drawing/2014/main" id="{00000000-0008-0000-0200-000053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84" name="CuadroTexto 40">
          <a:extLst>
            <a:ext uri="{FF2B5EF4-FFF2-40B4-BE49-F238E27FC236}">
              <a16:creationId xmlns:a16="http://schemas.microsoft.com/office/drawing/2014/main" id="{00000000-0008-0000-0200-000054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85" name="CuadroTexto 41">
          <a:extLst>
            <a:ext uri="{FF2B5EF4-FFF2-40B4-BE49-F238E27FC236}">
              <a16:creationId xmlns:a16="http://schemas.microsoft.com/office/drawing/2014/main" id="{00000000-0008-0000-0200-000055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86" name="CuadroTexto 42">
          <a:extLst>
            <a:ext uri="{FF2B5EF4-FFF2-40B4-BE49-F238E27FC236}">
              <a16:creationId xmlns:a16="http://schemas.microsoft.com/office/drawing/2014/main" id="{00000000-0008-0000-0200-00005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87" name="CuadroTexto 64">
          <a:extLst>
            <a:ext uri="{FF2B5EF4-FFF2-40B4-BE49-F238E27FC236}">
              <a16:creationId xmlns:a16="http://schemas.microsoft.com/office/drawing/2014/main" id="{00000000-0008-0000-0200-00005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88" name="CuadroTexto 65">
          <a:extLst>
            <a:ext uri="{FF2B5EF4-FFF2-40B4-BE49-F238E27FC236}">
              <a16:creationId xmlns:a16="http://schemas.microsoft.com/office/drawing/2014/main" id="{00000000-0008-0000-0200-00005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89" name="CuadroTexto 66">
          <a:extLst>
            <a:ext uri="{FF2B5EF4-FFF2-40B4-BE49-F238E27FC236}">
              <a16:creationId xmlns:a16="http://schemas.microsoft.com/office/drawing/2014/main" id="{00000000-0008-0000-0200-00005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90" name="CuadroTexto 67">
          <a:extLst>
            <a:ext uri="{FF2B5EF4-FFF2-40B4-BE49-F238E27FC236}">
              <a16:creationId xmlns:a16="http://schemas.microsoft.com/office/drawing/2014/main" id="{00000000-0008-0000-0200-00005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91" name="CuadroTexto 68">
          <a:extLst>
            <a:ext uri="{FF2B5EF4-FFF2-40B4-BE49-F238E27FC236}">
              <a16:creationId xmlns:a16="http://schemas.microsoft.com/office/drawing/2014/main" id="{00000000-0008-0000-0200-00005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92" name="CuadroTexto 69">
          <a:extLst>
            <a:ext uri="{FF2B5EF4-FFF2-40B4-BE49-F238E27FC236}">
              <a16:creationId xmlns:a16="http://schemas.microsoft.com/office/drawing/2014/main" id="{00000000-0008-0000-0200-00005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93" name="CuadroTexto 70">
          <a:extLst>
            <a:ext uri="{FF2B5EF4-FFF2-40B4-BE49-F238E27FC236}">
              <a16:creationId xmlns:a16="http://schemas.microsoft.com/office/drawing/2014/main" id="{00000000-0008-0000-0200-00005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94" name="CuadroTexto 71">
          <a:extLst>
            <a:ext uri="{FF2B5EF4-FFF2-40B4-BE49-F238E27FC236}">
              <a16:creationId xmlns:a16="http://schemas.microsoft.com/office/drawing/2014/main" id="{00000000-0008-0000-0200-00005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67</xdr:row>
      <xdr:rowOff>85725</xdr:rowOff>
    </xdr:from>
    <xdr:to>
      <xdr:col>5</xdr:col>
      <xdr:colOff>184731</xdr:colOff>
      <xdr:row>69</xdr:row>
      <xdr:rowOff>42124</xdr:rowOff>
    </xdr:to>
    <xdr:sp macro="" textlink="">
      <xdr:nvSpPr>
        <xdr:cNvPr id="95" name="CuadroTexto 72">
          <a:extLst>
            <a:ext uri="{FF2B5EF4-FFF2-40B4-BE49-F238E27FC236}">
              <a16:creationId xmlns:a16="http://schemas.microsoft.com/office/drawing/2014/main" id="{00000000-0008-0000-0200-00005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0</xdr:rowOff>
    </xdr:from>
    <xdr:to>
      <xdr:col>2</xdr:col>
      <xdr:colOff>184731</xdr:colOff>
      <xdr:row>72</xdr:row>
      <xdr:rowOff>110478</xdr:rowOff>
    </xdr:to>
    <xdr:sp macro="" textlink="">
      <xdr:nvSpPr>
        <xdr:cNvPr id="96" name="CuadroTexto 1">
          <a:extLst>
            <a:ext uri="{FF2B5EF4-FFF2-40B4-BE49-F238E27FC236}">
              <a16:creationId xmlns:a16="http://schemas.microsoft.com/office/drawing/2014/main" id="{00000000-0008-0000-0200-000060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0</xdr:rowOff>
    </xdr:from>
    <xdr:to>
      <xdr:col>2</xdr:col>
      <xdr:colOff>184731</xdr:colOff>
      <xdr:row>72</xdr:row>
      <xdr:rowOff>110478</xdr:rowOff>
    </xdr:to>
    <xdr:sp macro="" textlink="">
      <xdr:nvSpPr>
        <xdr:cNvPr id="97" name="CuadroTexto 2">
          <a:extLst>
            <a:ext uri="{FF2B5EF4-FFF2-40B4-BE49-F238E27FC236}">
              <a16:creationId xmlns:a16="http://schemas.microsoft.com/office/drawing/2014/main" id="{00000000-0008-0000-0200-000061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0</xdr:rowOff>
    </xdr:from>
    <xdr:to>
      <xdr:col>2</xdr:col>
      <xdr:colOff>184731</xdr:colOff>
      <xdr:row>72</xdr:row>
      <xdr:rowOff>110478</xdr:rowOff>
    </xdr:to>
    <xdr:sp macro="" textlink="">
      <xdr:nvSpPr>
        <xdr:cNvPr id="98" name="CuadroTexto 6">
          <a:extLst>
            <a:ext uri="{FF2B5EF4-FFF2-40B4-BE49-F238E27FC236}">
              <a16:creationId xmlns:a16="http://schemas.microsoft.com/office/drawing/2014/main" id="{00000000-0008-0000-0200-000062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0</xdr:rowOff>
    </xdr:from>
    <xdr:to>
      <xdr:col>2</xdr:col>
      <xdr:colOff>184731</xdr:colOff>
      <xdr:row>72</xdr:row>
      <xdr:rowOff>110478</xdr:rowOff>
    </xdr:to>
    <xdr:sp macro="" textlink="">
      <xdr:nvSpPr>
        <xdr:cNvPr id="99" name="CuadroTexto 1">
          <a:extLst>
            <a:ext uri="{FF2B5EF4-FFF2-40B4-BE49-F238E27FC236}">
              <a16:creationId xmlns:a16="http://schemas.microsoft.com/office/drawing/2014/main" id="{00000000-0008-0000-0200-000063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0</xdr:rowOff>
    </xdr:from>
    <xdr:to>
      <xdr:col>2</xdr:col>
      <xdr:colOff>184731</xdr:colOff>
      <xdr:row>72</xdr:row>
      <xdr:rowOff>110478</xdr:rowOff>
    </xdr:to>
    <xdr:sp macro="" textlink="">
      <xdr:nvSpPr>
        <xdr:cNvPr id="100" name="CuadroTexto 2">
          <a:extLst>
            <a:ext uri="{FF2B5EF4-FFF2-40B4-BE49-F238E27FC236}">
              <a16:creationId xmlns:a16="http://schemas.microsoft.com/office/drawing/2014/main" id="{00000000-0008-0000-0200-000064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71</xdr:row>
      <xdr:rowOff>0</xdr:rowOff>
    </xdr:from>
    <xdr:to>
      <xdr:col>2</xdr:col>
      <xdr:colOff>184731</xdr:colOff>
      <xdr:row>72</xdr:row>
      <xdr:rowOff>110478</xdr:rowOff>
    </xdr:to>
    <xdr:sp macro="" textlink="">
      <xdr:nvSpPr>
        <xdr:cNvPr id="101" name="CuadroTexto 6">
          <a:extLst>
            <a:ext uri="{FF2B5EF4-FFF2-40B4-BE49-F238E27FC236}">
              <a16:creationId xmlns:a16="http://schemas.microsoft.com/office/drawing/2014/main" id="{00000000-0008-0000-0200-000065000000}"/>
            </a:ext>
          </a:extLst>
        </xdr:cNvPr>
        <xdr:cNvSpPr txBox="1"/>
      </xdr:nvSpPr>
      <xdr:spPr>
        <a:xfrm>
          <a:off x="1133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02" name="CuadroTexto 34">
          <a:extLst>
            <a:ext uri="{FF2B5EF4-FFF2-40B4-BE49-F238E27FC236}">
              <a16:creationId xmlns:a16="http://schemas.microsoft.com/office/drawing/2014/main" id="{00000000-0008-0000-0200-00006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03" name="CuadroTexto 35">
          <a:extLst>
            <a:ext uri="{FF2B5EF4-FFF2-40B4-BE49-F238E27FC236}">
              <a16:creationId xmlns:a16="http://schemas.microsoft.com/office/drawing/2014/main" id="{00000000-0008-0000-0200-00006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04" name="CuadroTexto 36">
          <a:extLst>
            <a:ext uri="{FF2B5EF4-FFF2-40B4-BE49-F238E27FC236}">
              <a16:creationId xmlns:a16="http://schemas.microsoft.com/office/drawing/2014/main" id="{00000000-0008-0000-0200-00006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05" name="CuadroTexto 37">
          <a:extLst>
            <a:ext uri="{FF2B5EF4-FFF2-40B4-BE49-F238E27FC236}">
              <a16:creationId xmlns:a16="http://schemas.microsoft.com/office/drawing/2014/main" id="{00000000-0008-0000-0200-00006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06" name="CuadroTexto 38">
          <a:extLst>
            <a:ext uri="{FF2B5EF4-FFF2-40B4-BE49-F238E27FC236}">
              <a16:creationId xmlns:a16="http://schemas.microsoft.com/office/drawing/2014/main" id="{00000000-0008-0000-0200-00006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07" name="CuadroTexto 39">
          <a:extLst>
            <a:ext uri="{FF2B5EF4-FFF2-40B4-BE49-F238E27FC236}">
              <a16:creationId xmlns:a16="http://schemas.microsoft.com/office/drawing/2014/main" id="{00000000-0008-0000-0200-00006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08" name="CuadroTexto 40">
          <a:extLst>
            <a:ext uri="{FF2B5EF4-FFF2-40B4-BE49-F238E27FC236}">
              <a16:creationId xmlns:a16="http://schemas.microsoft.com/office/drawing/2014/main" id="{00000000-0008-0000-0200-00006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09" name="CuadroTexto 41">
          <a:extLst>
            <a:ext uri="{FF2B5EF4-FFF2-40B4-BE49-F238E27FC236}">
              <a16:creationId xmlns:a16="http://schemas.microsoft.com/office/drawing/2014/main" id="{00000000-0008-0000-0200-00006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10" name="CuadroTexto 42">
          <a:extLst>
            <a:ext uri="{FF2B5EF4-FFF2-40B4-BE49-F238E27FC236}">
              <a16:creationId xmlns:a16="http://schemas.microsoft.com/office/drawing/2014/main" id="{00000000-0008-0000-0200-00006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11" name="CuadroTexto 64">
          <a:extLst>
            <a:ext uri="{FF2B5EF4-FFF2-40B4-BE49-F238E27FC236}">
              <a16:creationId xmlns:a16="http://schemas.microsoft.com/office/drawing/2014/main" id="{00000000-0008-0000-0200-00006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12" name="CuadroTexto 65">
          <a:extLst>
            <a:ext uri="{FF2B5EF4-FFF2-40B4-BE49-F238E27FC236}">
              <a16:creationId xmlns:a16="http://schemas.microsoft.com/office/drawing/2014/main" id="{00000000-0008-0000-0200-000070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13" name="CuadroTexto 66">
          <a:extLst>
            <a:ext uri="{FF2B5EF4-FFF2-40B4-BE49-F238E27FC236}">
              <a16:creationId xmlns:a16="http://schemas.microsoft.com/office/drawing/2014/main" id="{00000000-0008-0000-0200-000071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14" name="CuadroTexto 67">
          <a:extLst>
            <a:ext uri="{FF2B5EF4-FFF2-40B4-BE49-F238E27FC236}">
              <a16:creationId xmlns:a16="http://schemas.microsoft.com/office/drawing/2014/main" id="{00000000-0008-0000-0200-000072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15" name="CuadroTexto 68">
          <a:extLst>
            <a:ext uri="{FF2B5EF4-FFF2-40B4-BE49-F238E27FC236}">
              <a16:creationId xmlns:a16="http://schemas.microsoft.com/office/drawing/2014/main" id="{00000000-0008-0000-0200-000073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16" name="CuadroTexto 69">
          <a:extLst>
            <a:ext uri="{FF2B5EF4-FFF2-40B4-BE49-F238E27FC236}">
              <a16:creationId xmlns:a16="http://schemas.microsoft.com/office/drawing/2014/main" id="{00000000-0008-0000-0200-000074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17" name="CuadroTexto 70">
          <a:extLst>
            <a:ext uri="{FF2B5EF4-FFF2-40B4-BE49-F238E27FC236}">
              <a16:creationId xmlns:a16="http://schemas.microsoft.com/office/drawing/2014/main" id="{00000000-0008-0000-0200-000075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18" name="CuadroTexto 71">
          <a:extLst>
            <a:ext uri="{FF2B5EF4-FFF2-40B4-BE49-F238E27FC236}">
              <a16:creationId xmlns:a16="http://schemas.microsoft.com/office/drawing/2014/main" id="{00000000-0008-0000-0200-00007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71</xdr:row>
      <xdr:rowOff>0</xdr:rowOff>
    </xdr:from>
    <xdr:to>
      <xdr:col>5</xdr:col>
      <xdr:colOff>184731</xdr:colOff>
      <xdr:row>72</xdr:row>
      <xdr:rowOff>110478</xdr:rowOff>
    </xdr:to>
    <xdr:sp macro="" textlink="">
      <xdr:nvSpPr>
        <xdr:cNvPr id="119" name="CuadroTexto 72">
          <a:extLst>
            <a:ext uri="{FF2B5EF4-FFF2-40B4-BE49-F238E27FC236}">
              <a16:creationId xmlns:a16="http://schemas.microsoft.com/office/drawing/2014/main" id="{00000000-0008-0000-0200-00007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20" name="CuadroTexto 34">
          <a:extLst>
            <a:ext uri="{FF2B5EF4-FFF2-40B4-BE49-F238E27FC236}">
              <a16:creationId xmlns:a16="http://schemas.microsoft.com/office/drawing/2014/main" id="{00000000-0008-0000-0200-00007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21" name="CuadroTexto 35">
          <a:extLst>
            <a:ext uri="{FF2B5EF4-FFF2-40B4-BE49-F238E27FC236}">
              <a16:creationId xmlns:a16="http://schemas.microsoft.com/office/drawing/2014/main" id="{00000000-0008-0000-0200-00007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22" name="CuadroTexto 36">
          <a:extLst>
            <a:ext uri="{FF2B5EF4-FFF2-40B4-BE49-F238E27FC236}">
              <a16:creationId xmlns:a16="http://schemas.microsoft.com/office/drawing/2014/main" id="{00000000-0008-0000-0200-00007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23" name="CuadroTexto 37">
          <a:extLst>
            <a:ext uri="{FF2B5EF4-FFF2-40B4-BE49-F238E27FC236}">
              <a16:creationId xmlns:a16="http://schemas.microsoft.com/office/drawing/2014/main" id="{00000000-0008-0000-0200-00007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24" name="CuadroTexto 38">
          <a:extLst>
            <a:ext uri="{FF2B5EF4-FFF2-40B4-BE49-F238E27FC236}">
              <a16:creationId xmlns:a16="http://schemas.microsoft.com/office/drawing/2014/main" id="{00000000-0008-0000-0200-00007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25" name="CuadroTexto 39">
          <a:extLst>
            <a:ext uri="{FF2B5EF4-FFF2-40B4-BE49-F238E27FC236}">
              <a16:creationId xmlns:a16="http://schemas.microsoft.com/office/drawing/2014/main" id="{00000000-0008-0000-0200-00007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26" name="CuadroTexto 40">
          <a:extLst>
            <a:ext uri="{FF2B5EF4-FFF2-40B4-BE49-F238E27FC236}">
              <a16:creationId xmlns:a16="http://schemas.microsoft.com/office/drawing/2014/main" id="{00000000-0008-0000-0200-00007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27" name="CuadroTexto 41">
          <a:extLst>
            <a:ext uri="{FF2B5EF4-FFF2-40B4-BE49-F238E27FC236}">
              <a16:creationId xmlns:a16="http://schemas.microsoft.com/office/drawing/2014/main" id="{00000000-0008-0000-0200-00007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28" name="CuadroTexto 42">
          <a:extLst>
            <a:ext uri="{FF2B5EF4-FFF2-40B4-BE49-F238E27FC236}">
              <a16:creationId xmlns:a16="http://schemas.microsoft.com/office/drawing/2014/main" id="{00000000-0008-0000-0200-000080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29" name="CuadroTexto 64">
          <a:extLst>
            <a:ext uri="{FF2B5EF4-FFF2-40B4-BE49-F238E27FC236}">
              <a16:creationId xmlns:a16="http://schemas.microsoft.com/office/drawing/2014/main" id="{00000000-0008-0000-0200-000081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30" name="CuadroTexto 65">
          <a:extLst>
            <a:ext uri="{FF2B5EF4-FFF2-40B4-BE49-F238E27FC236}">
              <a16:creationId xmlns:a16="http://schemas.microsoft.com/office/drawing/2014/main" id="{00000000-0008-0000-0200-000082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31" name="CuadroTexto 66">
          <a:extLst>
            <a:ext uri="{FF2B5EF4-FFF2-40B4-BE49-F238E27FC236}">
              <a16:creationId xmlns:a16="http://schemas.microsoft.com/office/drawing/2014/main" id="{00000000-0008-0000-0200-000083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32" name="CuadroTexto 67">
          <a:extLst>
            <a:ext uri="{FF2B5EF4-FFF2-40B4-BE49-F238E27FC236}">
              <a16:creationId xmlns:a16="http://schemas.microsoft.com/office/drawing/2014/main" id="{00000000-0008-0000-0200-000084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33" name="CuadroTexto 68">
          <a:extLst>
            <a:ext uri="{FF2B5EF4-FFF2-40B4-BE49-F238E27FC236}">
              <a16:creationId xmlns:a16="http://schemas.microsoft.com/office/drawing/2014/main" id="{00000000-0008-0000-0200-000085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34" name="CuadroTexto 69">
          <a:extLst>
            <a:ext uri="{FF2B5EF4-FFF2-40B4-BE49-F238E27FC236}">
              <a16:creationId xmlns:a16="http://schemas.microsoft.com/office/drawing/2014/main" id="{00000000-0008-0000-0200-00008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35" name="CuadroTexto 70">
          <a:extLst>
            <a:ext uri="{FF2B5EF4-FFF2-40B4-BE49-F238E27FC236}">
              <a16:creationId xmlns:a16="http://schemas.microsoft.com/office/drawing/2014/main" id="{00000000-0008-0000-0200-00008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36" name="CuadroTexto 71">
          <a:extLst>
            <a:ext uri="{FF2B5EF4-FFF2-40B4-BE49-F238E27FC236}">
              <a16:creationId xmlns:a16="http://schemas.microsoft.com/office/drawing/2014/main" id="{00000000-0008-0000-0200-00008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75</xdr:row>
      <xdr:rowOff>0</xdr:rowOff>
    </xdr:from>
    <xdr:to>
      <xdr:col>5</xdr:col>
      <xdr:colOff>184731</xdr:colOff>
      <xdr:row>76</xdr:row>
      <xdr:rowOff>110477</xdr:rowOff>
    </xdr:to>
    <xdr:sp macro="" textlink="">
      <xdr:nvSpPr>
        <xdr:cNvPr id="137" name="CuadroTexto 72">
          <a:extLst>
            <a:ext uri="{FF2B5EF4-FFF2-40B4-BE49-F238E27FC236}">
              <a16:creationId xmlns:a16="http://schemas.microsoft.com/office/drawing/2014/main" id="{00000000-0008-0000-0200-00008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38" name="CuadroTexto 34">
          <a:extLst>
            <a:ext uri="{FF2B5EF4-FFF2-40B4-BE49-F238E27FC236}">
              <a16:creationId xmlns:a16="http://schemas.microsoft.com/office/drawing/2014/main" id="{00000000-0008-0000-0200-00008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39" name="CuadroTexto 35">
          <a:extLst>
            <a:ext uri="{FF2B5EF4-FFF2-40B4-BE49-F238E27FC236}">
              <a16:creationId xmlns:a16="http://schemas.microsoft.com/office/drawing/2014/main" id="{00000000-0008-0000-0200-00008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40" name="CuadroTexto 36">
          <a:extLst>
            <a:ext uri="{FF2B5EF4-FFF2-40B4-BE49-F238E27FC236}">
              <a16:creationId xmlns:a16="http://schemas.microsoft.com/office/drawing/2014/main" id="{00000000-0008-0000-0200-00008C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41" name="CuadroTexto 37">
          <a:extLst>
            <a:ext uri="{FF2B5EF4-FFF2-40B4-BE49-F238E27FC236}">
              <a16:creationId xmlns:a16="http://schemas.microsoft.com/office/drawing/2014/main" id="{00000000-0008-0000-0200-00008D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42" name="CuadroTexto 38">
          <a:extLst>
            <a:ext uri="{FF2B5EF4-FFF2-40B4-BE49-F238E27FC236}">
              <a16:creationId xmlns:a16="http://schemas.microsoft.com/office/drawing/2014/main" id="{00000000-0008-0000-0200-00008E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43" name="CuadroTexto 39">
          <a:extLst>
            <a:ext uri="{FF2B5EF4-FFF2-40B4-BE49-F238E27FC236}">
              <a16:creationId xmlns:a16="http://schemas.microsoft.com/office/drawing/2014/main" id="{00000000-0008-0000-0200-00008F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44" name="CuadroTexto 40">
          <a:extLst>
            <a:ext uri="{FF2B5EF4-FFF2-40B4-BE49-F238E27FC236}">
              <a16:creationId xmlns:a16="http://schemas.microsoft.com/office/drawing/2014/main" id="{00000000-0008-0000-0200-000090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45" name="CuadroTexto 41">
          <a:extLst>
            <a:ext uri="{FF2B5EF4-FFF2-40B4-BE49-F238E27FC236}">
              <a16:creationId xmlns:a16="http://schemas.microsoft.com/office/drawing/2014/main" id="{00000000-0008-0000-0200-000091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46" name="CuadroTexto 42">
          <a:extLst>
            <a:ext uri="{FF2B5EF4-FFF2-40B4-BE49-F238E27FC236}">
              <a16:creationId xmlns:a16="http://schemas.microsoft.com/office/drawing/2014/main" id="{00000000-0008-0000-0200-000092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47" name="CuadroTexto 64">
          <a:extLst>
            <a:ext uri="{FF2B5EF4-FFF2-40B4-BE49-F238E27FC236}">
              <a16:creationId xmlns:a16="http://schemas.microsoft.com/office/drawing/2014/main" id="{00000000-0008-0000-0200-000093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48" name="CuadroTexto 65">
          <a:extLst>
            <a:ext uri="{FF2B5EF4-FFF2-40B4-BE49-F238E27FC236}">
              <a16:creationId xmlns:a16="http://schemas.microsoft.com/office/drawing/2014/main" id="{00000000-0008-0000-0200-000094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49" name="CuadroTexto 66">
          <a:extLst>
            <a:ext uri="{FF2B5EF4-FFF2-40B4-BE49-F238E27FC236}">
              <a16:creationId xmlns:a16="http://schemas.microsoft.com/office/drawing/2014/main" id="{00000000-0008-0000-0200-000095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50" name="CuadroTexto 67">
          <a:extLst>
            <a:ext uri="{FF2B5EF4-FFF2-40B4-BE49-F238E27FC236}">
              <a16:creationId xmlns:a16="http://schemas.microsoft.com/office/drawing/2014/main" id="{00000000-0008-0000-0200-000096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51" name="CuadroTexto 68">
          <a:extLst>
            <a:ext uri="{FF2B5EF4-FFF2-40B4-BE49-F238E27FC236}">
              <a16:creationId xmlns:a16="http://schemas.microsoft.com/office/drawing/2014/main" id="{00000000-0008-0000-0200-000097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52" name="CuadroTexto 69">
          <a:extLst>
            <a:ext uri="{FF2B5EF4-FFF2-40B4-BE49-F238E27FC236}">
              <a16:creationId xmlns:a16="http://schemas.microsoft.com/office/drawing/2014/main" id="{00000000-0008-0000-0200-000098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53" name="CuadroTexto 70">
          <a:extLst>
            <a:ext uri="{FF2B5EF4-FFF2-40B4-BE49-F238E27FC236}">
              <a16:creationId xmlns:a16="http://schemas.microsoft.com/office/drawing/2014/main" id="{00000000-0008-0000-0200-000099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54" name="CuadroTexto 71">
          <a:extLst>
            <a:ext uri="{FF2B5EF4-FFF2-40B4-BE49-F238E27FC236}">
              <a16:creationId xmlns:a16="http://schemas.microsoft.com/office/drawing/2014/main" id="{00000000-0008-0000-0200-00009A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74</xdr:row>
      <xdr:rowOff>0</xdr:rowOff>
    </xdr:from>
    <xdr:to>
      <xdr:col>5</xdr:col>
      <xdr:colOff>184731</xdr:colOff>
      <xdr:row>75</xdr:row>
      <xdr:rowOff>110478</xdr:rowOff>
    </xdr:to>
    <xdr:sp macro="" textlink="">
      <xdr:nvSpPr>
        <xdr:cNvPr id="155" name="CuadroTexto 72">
          <a:extLst>
            <a:ext uri="{FF2B5EF4-FFF2-40B4-BE49-F238E27FC236}">
              <a16:creationId xmlns:a16="http://schemas.microsoft.com/office/drawing/2014/main" id="{00000000-0008-0000-0200-00009B000000}"/>
            </a:ext>
          </a:extLst>
        </xdr:cNvPr>
        <xdr:cNvSpPr txBox="1"/>
      </xdr:nvSpPr>
      <xdr:spPr>
        <a:xfrm>
          <a:off x="59340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64</xdr:row>
      <xdr:rowOff>133350</xdr:rowOff>
    </xdr:from>
    <xdr:to>
      <xdr:col>7</xdr:col>
      <xdr:colOff>822906</xdr:colOff>
      <xdr:row>66</xdr:row>
      <xdr:rowOff>89750</xdr:rowOff>
    </xdr:to>
    <xdr:sp macro="" textlink="">
      <xdr:nvSpPr>
        <xdr:cNvPr id="156" name="CuadroTexto 7">
          <a:extLst>
            <a:ext uri="{FF2B5EF4-FFF2-40B4-BE49-F238E27FC236}">
              <a16:creationId xmlns:a16="http://schemas.microsoft.com/office/drawing/2014/main" id="{00000000-0008-0000-0200-00009C000000}"/>
            </a:ext>
          </a:extLst>
        </xdr:cNvPr>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64</xdr:row>
      <xdr:rowOff>133350</xdr:rowOff>
    </xdr:from>
    <xdr:to>
      <xdr:col>7</xdr:col>
      <xdr:colOff>822906</xdr:colOff>
      <xdr:row>66</xdr:row>
      <xdr:rowOff>89750</xdr:rowOff>
    </xdr:to>
    <xdr:sp macro="" textlink="">
      <xdr:nvSpPr>
        <xdr:cNvPr id="157" name="CuadroTexto 32">
          <a:extLst>
            <a:ext uri="{FF2B5EF4-FFF2-40B4-BE49-F238E27FC236}">
              <a16:creationId xmlns:a16="http://schemas.microsoft.com/office/drawing/2014/main" id="{00000000-0008-0000-0200-00009D000000}"/>
            </a:ext>
          </a:extLst>
        </xdr:cNvPr>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66</xdr:row>
      <xdr:rowOff>47625</xdr:rowOff>
    </xdr:from>
    <xdr:to>
      <xdr:col>7</xdr:col>
      <xdr:colOff>822906</xdr:colOff>
      <xdr:row>68</xdr:row>
      <xdr:rowOff>4022</xdr:rowOff>
    </xdr:to>
    <xdr:sp macro="" textlink="">
      <xdr:nvSpPr>
        <xdr:cNvPr id="158" name="CuadroTexto 33">
          <a:extLst>
            <a:ext uri="{FF2B5EF4-FFF2-40B4-BE49-F238E27FC236}">
              <a16:creationId xmlns:a16="http://schemas.microsoft.com/office/drawing/2014/main" id="{00000000-0008-0000-0200-00009E000000}"/>
            </a:ext>
          </a:extLst>
        </xdr:cNvPr>
        <xdr:cNvSpPr txBox="1"/>
      </xdr:nvSpPr>
      <xdr:spPr>
        <a:xfrm>
          <a:off x="8667750"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64</xdr:row>
      <xdr:rowOff>133350</xdr:rowOff>
    </xdr:from>
    <xdr:to>
      <xdr:col>7</xdr:col>
      <xdr:colOff>822906</xdr:colOff>
      <xdr:row>66</xdr:row>
      <xdr:rowOff>89750</xdr:rowOff>
    </xdr:to>
    <xdr:sp macro="" textlink="">
      <xdr:nvSpPr>
        <xdr:cNvPr id="159" name="CuadroTexto 7">
          <a:extLst>
            <a:ext uri="{FF2B5EF4-FFF2-40B4-BE49-F238E27FC236}">
              <a16:creationId xmlns:a16="http://schemas.microsoft.com/office/drawing/2014/main" id="{00000000-0008-0000-0200-00009F000000}"/>
            </a:ext>
          </a:extLst>
        </xdr:cNvPr>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64</xdr:row>
      <xdr:rowOff>133350</xdr:rowOff>
    </xdr:from>
    <xdr:to>
      <xdr:col>7</xdr:col>
      <xdr:colOff>822906</xdr:colOff>
      <xdr:row>66</xdr:row>
      <xdr:rowOff>89750</xdr:rowOff>
    </xdr:to>
    <xdr:sp macro="" textlink="">
      <xdr:nvSpPr>
        <xdr:cNvPr id="160" name="CuadroTexto 62">
          <a:extLst>
            <a:ext uri="{FF2B5EF4-FFF2-40B4-BE49-F238E27FC236}">
              <a16:creationId xmlns:a16="http://schemas.microsoft.com/office/drawing/2014/main" id="{00000000-0008-0000-0200-0000A0000000}"/>
            </a:ext>
          </a:extLst>
        </xdr:cNvPr>
        <xdr:cNvSpPr txBox="1"/>
      </xdr:nvSpPr>
      <xdr:spPr>
        <a:xfrm>
          <a:off x="866775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66</xdr:row>
      <xdr:rowOff>47625</xdr:rowOff>
    </xdr:from>
    <xdr:to>
      <xdr:col>7</xdr:col>
      <xdr:colOff>822906</xdr:colOff>
      <xdr:row>68</xdr:row>
      <xdr:rowOff>4022</xdr:rowOff>
    </xdr:to>
    <xdr:sp macro="" textlink="">
      <xdr:nvSpPr>
        <xdr:cNvPr id="161" name="CuadroTexto 63">
          <a:extLst>
            <a:ext uri="{FF2B5EF4-FFF2-40B4-BE49-F238E27FC236}">
              <a16:creationId xmlns:a16="http://schemas.microsoft.com/office/drawing/2014/main" id="{00000000-0008-0000-0200-0000A1000000}"/>
            </a:ext>
          </a:extLst>
        </xdr:cNvPr>
        <xdr:cNvSpPr txBox="1"/>
      </xdr:nvSpPr>
      <xdr:spPr>
        <a:xfrm>
          <a:off x="8667750"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198" name="CuadroTexto 34">
          <a:extLst>
            <a:ext uri="{FF2B5EF4-FFF2-40B4-BE49-F238E27FC236}">
              <a16:creationId xmlns:a16="http://schemas.microsoft.com/office/drawing/2014/main" id="{00000000-0008-0000-0200-0000C6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199" name="CuadroTexto 35">
          <a:extLst>
            <a:ext uri="{FF2B5EF4-FFF2-40B4-BE49-F238E27FC236}">
              <a16:creationId xmlns:a16="http://schemas.microsoft.com/office/drawing/2014/main" id="{00000000-0008-0000-0200-0000C7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0" name="CuadroTexto 36">
          <a:extLst>
            <a:ext uri="{FF2B5EF4-FFF2-40B4-BE49-F238E27FC236}">
              <a16:creationId xmlns:a16="http://schemas.microsoft.com/office/drawing/2014/main" id="{00000000-0008-0000-0200-0000C8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1" name="CuadroTexto 37">
          <a:extLst>
            <a:ext uri="{FF2B5EF4-FFF2-40B4-BE49-F238E27FC236}">
              <a16:creationId xmlns:a16="http://schemas.microsoft.com/office/drawing/2014/main" id="{00000000-0008-0000-0200-0000C9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2" name="CuadroTexto 38">
          <a:extLst>
            <a:ext uri="{FF2B5EF4-FFF2-40B4-BE49-F238E27FC236}">
              <a16:creationId xmlns:a16="http://schemas.microsoft.com/office/drawing/2014/main" id="{00000000-0008-0000-0200-0000CA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3" name="CuadroTexto 39">
          <a:extLst>
            <a:ext uri="{FF2B5EF4-FFF2-40B4-BE49-F238E27FC236}">
              <a16:creationId xmlns:a16="http://schemas.microsoft.com/office/drawing/2014/main" id="{00000000-0008-0000-0200-0000CB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4" name="CuadroTexto 40">
          <a:extLst>
            <a:ext uri="{FF2B5EF4-FFF2-40B4-BE49-F238E27FC236}">
              <a16:creationId xmlns:a16="http://schemas.microsoft.com/office/drawing/2014/main" id="{00000000-0008-0000-0200-0000CC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5" name="CuadroTexto 41">
          <a:extLst>
            <a:ext uri="{FF2B5EF4-FFF2-40B4-BE49-F238E27FC236}">
              <a16:creationId xmlns:a16="http://schemas.microsoft.com/office/drawing/2014/main" id="{00000000-0008-0000-0200-0000CD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6" name="CuadroTexto 42">
          <a:extLst>
            <a:ext uri="{FF2B5EF4-FFF2-40B4-BE49-F238E27FC236}">
              <a16:creationId xmlns:a16="http://schemas.microsoft.com/office/drawing/2014/main" id="{00000000-0008-0000-0200-0000CE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7" name="CuadroTexto 64">
          <a:extLst>
            <a:ext uri="{FF2B5EF4-FFF2-40B4-BE49-F238E27FC236}">
              <a16:creationId xmlns:a16="http://schemas.microsoft.com/office/drawing/2014/main" id="{00000000-0008-0000-0200-0000CF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8" name="CuadroTexto 65">
          <a:extLst>
            <a:ext uri="{FF2B5EF4-FFF2-40B4-BE49-F238E27FC236}">
              <a16:creationId xmlns:a16="http://schemas.microsoft.com/office/drawing/2014/main" id="{00000000-0008-0000-0200-0000D0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09" name="CuadroTexto 66">
          <a:extLst>
            <a:ext uri="{FF2B5EF4-FFF2-40B4-BE49-F238E27FC236}">
              <a16:creationId xmlns:a16="http://schemas.microsoft.com/office/drawing/2014/main" id="{00000000-0008-0000-0200-0000D1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10" name="CuadroTexto 67">
          <a:extLst>
            <a:ext uri="{FF2B5EF4-FFF2-40B4-BE49-F238E27FC236}">
              <a16:creationId xmlns:a16="http://schemas.microsoft.com/office/drawing/2014/main" id="{00000000-0008-0000-0200-0000D2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11" name="CuadroTexto 68">
          <a:extLst>
            <a:ext uri="{FF2B5EF4-FFF2-40B4-BE49-F238E27FC236}">
              <a16:creationId xmlns:a16="http://schemas.microsoft.com/office/drawing/2014/main" id="{00000000-0008-0000-0200-0000D3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12" name="CuadroTexto 69">
          <a:extLst>
            <a:ext uri="{FF2B5EF4-FFF2-40B4-BE49-F238E27FC236}">
              <a16:creationId xmlns:a16="http://schemas.microsoft.com/office/drawing/2014/main" id="{00000000-0008-0000-0200-0000D4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13" name="CuadroTexto 70">
          <a:extLst>
            <a:ext uri="{FF2B5EF4-FFF2-40B4-BE49-F238E27FC236}">
              <a16:creationId xmlns:a16="http://schemas.microsoft.com/office/drawing/2014/main" id="{00000000-0008-0000-0200-0000D5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14" name="CuadroTexto 71">
          <a:extLst>
            <a:ext uri="{FF2B5EF4-FFF2-40B4-BE49-F238E27FC236}">
              <a16:creationId xmlns:a16="http://schemas.microsoft.com/office/drawing/2014/main" id="{00000000-0008-0000-0200-0000D6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65</xdr:row>
      <xdr:rowOff>133350</xdr:rowOff>
    </xdr:from>
    <xdr:to>
      <xdr:col>5</xdr:col>
      <xdr:colOff>184731</xdr:colOff>
      <xdr:row>67</xdr:row>
      <xdr:rowOff>89748</xdr:rowOff>
    </xdr:to>
    <xdr:sp macro="" textlink="">
      <xdr:nvSpPr>
        <xdr:cNvPr id="215" name="CuadroTexto 72">
          <a:extLst>
            <a:ext uri="{FF2B5EF4-FFF2-40B4-BE49-F238E27FC236}">
              <a16:creationId xmlns:a16="http://schemas.microsoft.com/office/drawing/2014/main" id="{00000000-0008-0000-0200-0000D7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16" name="CuadroTexto 34">
          <a:extLst>
            <a:ext uri="{FF2B5EF4-FFF2-40B4-BE49-F238E27FC236}">
              <a16:creationId xmlns:a16="http://schemas.microsoft.com/office/drawing/2014/main" id="{00000000-0008-0000-0200-0000D8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17" name="CuadroTexto 35">
          <a:extLst>
            <a:ext uri="{FF2B5EF4-FFF2-40B4-BE49-F238E27FC236}">
              <a16:creationId xmlns:a16="http://schemas.microsoft.com/office/drawing/2014/main" id="{00000000-0008-0000-0200-0000D9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18" name="CuadroTexto 36">
          <a:extLst>
            <a:ext uri="{FF2B5EF4-FFF2-40B4-BE49-F238E27FC236}">
              <a16:creationId xmlns:a16="http://schemas.microsoft.com/office/drawing/2014/main" id="{00000000-0008-0000-0200-0000DA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19" name="CuadroTexto 37">
          <a:extLst>
            <a:ext uri="{FF2B5EF4-FFF2-40B4-BE49-F238E27FC236}">
              <a16:creationId xmlns:a16="http://schemas.microsoft.com/office/drawing/2014/main" id="{00000000-0008-0000-0200-0000DB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20" name="CuadroTexto 38">
          <a:extLst>
            <a:ext uri="{FF2B5EF4-FFF2-40B4-BE49-F238E27FC236}">
              <a16:creationId xmlns:a16="http://schemas.microsoft.com/office/drawing/2014/main" id="{00000000-0008-0000-0200-0000DC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21" name="CuadroTexto 39">
          <a:extLst>
            <a:ext uri="{FF2B5EF4-FFF2-40B4-BE49-F238E27FC236}">
              <a16:creationId xmlns:a16="http://schemas.microsoft.com/office/drawing/2014/main" id="{00000000-0008-0000-0200-0000DD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22" name="CuadroTexto 40">
          <a:extLst>
            <a:ext uri="{FF2B5EF4-FFF2-40B4-BE49-F238E27FC236}">
              <a16:creationId xmlns:a16="http://schemas.microsoft.com/office/drawing/2014/main" id="{00000000-0008-0000-0200-0000DE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23" name="CuadroTexto 41">
          <a:extLst>
            <a:ext uri="{FF2B5EF4-FFF2-40B4-BE49-F238E27FC236}">
              <a16:creationId xmlns:a16="http://schemas.microsoft.com/office/drawing/2014/main" id="{00000000-0008-0000-0200-0000DF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24" name="CuadroTexto 42">
          <a:extLst>
            <a:ext uri="{FF2B5EF4-FFF2-40B4-BE49-F238E27FC236}">
              <a16:creationId xmlns:a16="http://schemas.microsoft.com/office/drawing/2014/main" id="{00000000-0008-0000-0200-0000E0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25" name="CuadroTexto 64">
          <a:extLst>
            <a:ext uri="{FF2B5EF4-FFF2-40B4-BE49-F238E27FC236}">
              <a16:creationId xmlns:a16="http://schemas.microsoft.com/office/drawing/2014/main" id="{00000000-0008-0000-0200-0000E1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26" name="CuadroTexto 65">
          <a:extLst>
            <a:ext uri="{FF2B5EF4-FFF2-40B4-BE49-F238E27FC236}">
              <a16:creationId xmlns:a16="http://schemas.microsoft.com/office/drawing/2014/main" id="{00000000-0008-0000-0200-0000E2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27" name="CuadroTexto 66">
          <a:extLst>
            <a:ext uri="{FF2B5EF4-FFF2-40B4-BE49-F238E27FC236}">
              <a16:creationId xmlns:a16="http://schemas.microsoft.com/office/drawing/2014/main" id="{00000000-0008-0000-0200-0000E3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28" name="CuadroTexto 67">
          <a:extLst>
            <a:ext uri="{FF2B5EF4-FFF2-40B4-BE49-F238E27FC236}">
              <a16:creationId xmlns:a16="http://schemas.microsoft.com/office/drawing/2014/main" id="{00000000-0008-0000-0200-0000E4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29" name="CuadroTexto 68">
          <a:extLst>
            <a:ext uri="{FF2B5EF4-FFF2-40B4-BE49-F238E27FC236}">
              <a16:creationId xmlns:a16="http://schemas.microsoft.com/office/drawing/2014/main" id="{00000000-0008-0000-0200-0000E5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30" name="CuadroTexto 69">
          <a:extLst>
            <a:ext uri="{FF2B5EF4-FFF2-40B4-BE49-F238E27FC236}">
              <a16:creationId xmlns:a16="http://schemas.microsoft.com/office/drawing/2014/main" id="{00000000-0008-0000-0200-0000E6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31" name="CuadroTexto 70">
          <a:extLst>
            <a:ext uri="{FF2B5EF4-FFF2-40B4-BE49-F238E27FC236}">
              <a16:creationId xmlns:a16="http://schemas.microsoft.com/office/drawing/2014/main" id="{00000000-0008-0000-0200-0000E7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32" name="CuadroTexto 71">
          <a:extLst>
            <a:ext uri="{FF2B5EF4-FFF2-40B4-BE49-F238E27FC236}">
              <a16:creationId xmlns:a16="http://schemas.microsoft.com/office/drawing/2014/main" id="{00000000-0008-0000-0200-0000E8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8</xdr:col>
      <xdr:colOff>0</xdr:colOff>
      <xdr:row>65</xdr:row>
      <xdr:rowOff>133350</xdr:rowOff>
    </xdr:from>
    <xdr:to>
      <xdr:col>8</xdr:col>
      <xdr:colOff>184731</xdr:colOff>
      <xdr:row>67</xdr:row>
      <xdr:rowOff>89748</xdr:rowOff>
    </xdr:to>
    <xdr:sp macro="" textlink="">
      <xdr:nvSpPr>
        <xdr:cNvPr id="233" name="CuadroTexto 72">
          <a:extLst>
            <a:ext uri="{FF2B5EF4-FFF2-40B4-BE49-F238E27FC236}">
              <a16:creationId xmlns:a16="http://schemas.microsoft.com/office/drawing/2014/main" id="{00000000-0008-0000-0200-0000E9000000}"/>
            </a:ext>
          </a:extLst>
        </xdr:cNvPr>
        <xdr:cNvSpPr txBox="1"/>
      </xdr:nvSpPr>
      <xdr:spPr>
        <a:xfrm>
          <a:off x="59340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65</xdr:row>
      <xdr:rowOff>133350</xdr:rowOff>
    </xdr:from>
    <xdr:to>
      <xdr:col>7</xdr:col>
      <xdr:colOff>822906</xdr:colOff>
      <xdr:row>67</xdr:row>
      <xdr:rowOff>84145</xdr:rowOff>
    </xdr:to>
    <xdr:sp macro="" textlink="">
      <xdr:nvSpPr>
        <xdr:cNvPr id="265" name="CuadroTexto 7">
          <a:extLst>
            <a:ext uri="{FF2B5EF4-FFF2-40B4-BE49-F238E27FC236}">
              <a16:creationId xmlns:a16="http://schemas.microsoft.com/office/drawing/2014/main" id="{00000000-0008-0000-0200-000009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65</xdr:row>
      <xdr:rowOff>133350</xdr:rowOff>
    </xdr:from>
    <xdr:to>
      <xdr:col>7</xdr:col>
      <xdr:colOff>822906</xdr:colOff>
      <xdr:row>67</xdr:row>
      <xdr:rowOff>84145</xdr:rowOff>
    </xdr:to>
    <xdr:sp macro="" textlink="">
      <xdr:nvSpPr>
        <xdr:cNvPr id="266" name="CuadroTexto 32">
          <a:extLst>
            <a:ext uri="{FF2B5EF4-FFF2-40B4-BE49-F238E27FC236}">
              <a16:creationId xmlns:a16="http://schemas.microsoft.com/office/drawing/2014/main" id="{00000000-0008-0000-0200-00000A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67</xdr:row>
      <xdr:rowOff>47625</xdr:rowOff>
    </xdr:from>
    <xdr:to>
      <xdr:col>7</xdr:col>
      <xdr:colOff>822906</xdr:colOff>
      <xdr:row>69</xdr:row>
      <xdr:rowOff>2903</xdr:rowOff>
    </xdr:to>
    <xdr:sp macro="" textlink="">
      <xdr:nvSpPr>
        <xdr:cNvPr id="267" name="CuadroTexto 33">
          <a:extLst>
            <a:ext uri="{FF2B5EF4-FFF2-40B4-BE49-F238E27FC236}">
              <a16:creationId xmlns:a16="http://schemas.microsoft.com/office/drawing/2014/main" id="{00000000-0008-0000-0200-00000B010000}"/>
            </a:ext>
          </a:extLst>
        </xdr:cNvPr>
        <xdr:cNvSpPr txBox="1"/>
      </xdr:nvSpPr>
      <xdr:spPr>
        <a:xfrm>
          <a:off x="8039100"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68" name="CuadroTexto 34">
          <a:extLst>
            <a:ext uri="{FF2B5EF4-FFF2-40B4-BE49-F238E27FC236}">
              <a16:creationId xmlns:a16="http://schemas.microsoft.com/office/drawing/2014/main" id="{00000000-0008-0000-0200-00000C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69" name="CuadroTexto 35">
          <a:extLst>
            <a:ext uri="{FF2B5EF4-FFF2-40B4-BE49-F238E27FC236}">
              <a16:creationId xmlns:a16="http://schemas.microsoft.com/office/drawing/2014/main" id="{00000000-0008-0000-0200-00000D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70" name="CuadroTexto 36">
          <a:extLst>
            <a:ext uri="{FF2B5EF4-FFF2-40B4-BE49-F238E27FC236}">
              <a16:creationId xmlns:a16="http://schemas.microsoft.com/office/drawing/2014/main" id="{00000000-0008-0000-0200-00000E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71" name="CuadroTexto 37">
          <a:extLst>
            <a:ext uri="{FF2B5EF4-FFF2-40B4-BE49-F238E27FC236}">
              <a16:creationId xmlns:a16="http://schemas.microsoft.com/office/drawing/2014/main" id="{00000000-0008-0000-0200-00000F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72" name="CuadroTexto 38">
          <a:extLst>
            <a:ext uri="{FF2B5EF4-FFF2-40B4-BE49-F238E27FC236}">
              <a16:creationId xmlns:a16="http://schemas.microsoft.com/office/drawing/2014/main" id="{00000000-0008-0000-0200-000010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73" name="CuadroTexto 39">
          <a:extLst>
            <a:ext uri="{FF2B5EF4-FFF2-40B4-BE49-F238E27FC236}">
              <a16:creationId xmlns:a16="http://schemas.microsoft.com/office/drawing/2014/main" id="{00000000-0008-0000-0200-000011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74" name="CuadroTexto 40">
          <a:extLst>
            <a:ext uri="{FF2B5EF4-FFF2-40B4-BE49-F238E27FC236}">
              <a16:creationId xmlns:a16="http://schemas.microsoft.com/office/drawing/2014/main" id="{00000000-0008-0000-0200-000012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75" name="CuadroTexto 41">
          <a:extLst>
            <a:ext uri="{FF2B5EF4-FFF2-40B4-BE49-F238E27FC236}">
              <a16:creationId xmlns:a16="http://schemas.microsoft.com/office/drawing/2014/main" id="{00000000-0008-0000-0200-000013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76" name="CuadroTexto 42">
          <a:extLst>
            <a:ext uri="{FF2B5EF4-FFF2-40B4-BE49-F238E27FC236}">
              <a16:creationId xmlns:a16="http://schemas.microsoft.com/office/drawing/2014/main" id="{00000000-0008-0000-0200-000014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277" name="CuadroTexto 43">
          <a:extLst>
            <a:ext uri="{FF2B5EF4-FFF2-40B4-BE49-F238E27FC236}">
              <a16:creationId xmlns:a16="http://schemas.microsoft.com/office/drawing/2014/main" id="{00000000-0008-0000-0200-000015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278" name="CuadroTexto 44">
          <a:extLst>
            <a:ext uri="{FF2B5EF4-FFF2-40B4-BE49-F238E27FC236}">
              <a16:creationId xmlns:a16="http://schemas.microsoft.com/office/drawing/2014/main" id="{00000000-0008-0000-0200-000016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279" name="CuadroTexto 45">
          <a:extLst>
            <a:ext uri="{FF2B5EF4-FFF2-40B4-BE49-F238E27FC236}">
              <a16:creationId xmlns:a16="http://schemas.microsoft.com/office/drawing/2014/main" id="{00000000-0008-0000-0200-000017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280" name="CuadroTexto 46">
          <a:extLst>
            <a:ext uri="{FF2B5EF4-FFF2-40B4-BE49-F238E27FC236}">
              <a16:creationId xmlns:a16="http://schemas.microsoft.com/office/drawing/2014/main" id="{00000000-0008-0000-0200-000018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281" name="CuadroTexto 47">
          <a:extLst>
            <a:ext uri="{FF2B5EF4-FFF2-40B4-BE49-F238E27FC236}">
              <a16:creationId xmlns:a16="http://schemas.microsoft.com/office/drawing/2014/main" id="{00000000-0008-0000-0200-000019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282" name="CuadroTexto 48">
          <a:extLst>
            <a:ext uri="{FF2B5EF4-FFF2-40B4-BE49-F238E27FC236}">
              <a16:creationId xmlns:a16="http://schemas.microsoft.com/office/drawing/2014/main" id="{00000000-0008-0000-0200-00001A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283" name="CuadroTexto 50">
          <a:extLst>
            <a:ext uri="{FF2B5EF4-FFF2-40B4-BE49-F238E27FC236}">
              <a16:creationId xmlns:a16="http://schemas.microsoft.com/office/drawing/2014/main" id="{00000000-0008-0000-0200-00001B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284" name="CuadroTexto 51">
          <a:extLst>
            <a:ext uri="{FF2B5EF4-FFF2-40B4-BE49-F238E27FC236}">
              <a16:creationId xmlns:a16="http://schemas.microsoft.com/office/drawing/2014/main" id="{00000000-0008-0000-0200-00001C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285" name="CuadroTexto 52">
          <a:extLst>
            <a:ext uri="{FF2B5EF4-FFF2-40B4-BE49-F238E27FC236}">
              <a16:creationId xmlns:a16="http://schemas.microsoft.com/office/drawing/2014/main" id="{00000000-0008-0000-0200-00001D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286" name="CuadroTexto 53">
          <a:extLst>
            <a:ext uri="{FF2B5EF4-FFF2-40B4-BE49-F238E27FC236}">
              <a16:creationId xmlns:a16="http://schemas.microsoft.com/office/drawing/2014/main" id="{00000000-0008-0000-0200-00001E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287" name="CuadroTexto 54">
          <a:extLst>
            <a:ext uri="{FF2B5EF4-FFF2-40B4-BE49-F238E27FC236}">
              <a16:creationId xmlns:a16="http://schemas.microsoft.com/office/drawing/2014/main" id="{00000000-0008-0000-0200-00001F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288" name="CuadroTexto 55">
          <a:extLst>
            <a:ext uri="{FF2B5EF4-FFF2-40B4-BE49-F238E27FC236}">
              <a16:creationId xmlns:a16="http://schemas.microsoft.com/office/drawing/2014/main" id="{00000000-0008-0000-0200-000020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289" name="CuadroTexto 56">
          <a:extLst>
            <a:ext uri="{FF2B5EF4-FFF2-40B4-BE49-F238E27FC236}">
              <a16:creationId xmlns:a16="http://schemas.microsoft.com/office/drawing/2014/main" id="{00000000-0008-0000-0200-000021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290" name="CuadroTexto 57">
          <a:extLst>
            <a:ext uri="{FF2B5EF4-FFF2-40B4-BE49-F238E27FC236}">
              <a16:creationId xmlns:a16="http://schemas.microsoft.com/office/drawing/2014/main" id="{00000000-0008-0000-0200-000022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291" name="CuadroTexto 58">
          <a:extLst>
            <a:ext uri="{FF2B5EF4-FFF2-40B4-BE49-F238E27FC236}">
              <a16:creationId xmlns:a16="http://schemas.microsoft.com/office/drawing/2014/main" id="{00000000-0008-0000-0200-000023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292" name="CuadroTexto 60">
          <a:extLst>
            <a:ext uri="{FF2B5EF4-FFF2-40B4-BE49-F238E27FC236}">
              <a16:creationId xmlns:a16="http://schemas.microsoft.com/office/drawing/2014/main" id="{00000000-0008-0000-0200-000024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293" name="CuadroTexto 61">
          <a:extLst>
            <a:ext uri="{FF2B5EF4-FFF2-40B4-BE49-F238E27FC236}">
              <a16:creationId xmlns:a16="http://schemas.microsoft.com/office/drawing/2014/main" id="{00000000-0008-0000-0200-000025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294" name="CuadroTexto 62">
          <a:extLst>
            <a:ext uri="{FF2B5EF4-FFF2-40B4-BE49-F238E27FC236}">
              <a16:creationId xmlns:a16="http://schemas.microsoft.com/office/drawing/2014/main" id="{00000000-0008-0000-0200-000026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95" name="CuadroTexto 34">
          <a:extLst>
            <a:ext uri="{FF2B5EF4-FFF2-40B4-BE49-F238E27FC236}">
              <a16:creationId xmlns:a16="http://schemas.microsoft.com/office/drawing/2014/main" id="{00000000-0008-0000-0200-000027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96" name="CuadroTexto 35">
          <a:extLst>
            <a:ext uri="{FF2B5EF4-FFF2-40B4-BE49-F238E27FC236}">
              <a16:creationId xmlns:a16="http://schemas.microsoft.com/office/drawing/2014/main" id="{00000000-0008-0000-0200-000028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97" name="CuadroTexto 36">
          <a:extLst>
            <a:ext uri="{FF2B5EF4-FFF2-40B4-BE49-F238E27FC236}">
              <a16:creationId xmlns:a16="http://schemas.microsoft.com/office/drawing/2014/main" id="{00000000-0008-0000-0200-000029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98" name="CuadroTexto 37">
          <a:extLst>
            <a:ext uri="{FF2B5EF4-FFF2-40B4-BE49-F238E27FC236}">
              <a16:creationId xmlns:a16="http://schemas.microsoft.com/office/drawing/2014/main" id="{00000000-0008-0000-0200-00002A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299" name="CuadroTexto 38">
          <a:extLst>
            <a:ext uri="{FF2B5EF4-FFF2-40B4-BE49-F238E27FC236}">
              <a16:creationId xmlns:a16="http://schemas.microsoft.com/office/drawing/2014/main" id="{00000000-0008-0000-0200-00002B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00" name="CuadroTexto 39">
          <a:extLst>
            <a:ext uri="{FF2B5EF4-FFF2-40B4-BE49-F238E27FC236}">
              <a16:creationId xmlns:a16="http://schemas.microsoft.com/office/drawing/2014/main" id="{00000000-0008-0000-0200-00002C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01" name="CuadroTexto 40">
          <a:extLst>
            <a:ext uri="{FF2B5EF4-FFF2-40B4-BE49-F238E27FC236}">
              <a16:creationId xmlns:a16="http://schemas.microsoft.com/office/drawing/2014/main" id="{00000000-0008-0000-0200-00002D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02" name="CuadroTexto 41">
          <a:extLst>
            <a:ext uri="{FF2B5EF4-FFF2-40B4-BE49-F238E27FC236}">
              <a16:creationId xmlns:a16="http://schemas.microsoft.com/office/drawing/2014/main" id="{00000000-0008-0000-0200-00002E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03" name="CuadroTexto 42">
          <a:extLst>
            <a:ext uri="{FF2B5EF4-FFF2-40B4-BE49-F238E27FC236}">
              <a16:creationId xmlns:a16="http://schemas.microsoft.com/office/drawing/2014/main" id="{00000000-0008-0000-0200-00002F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304" name="CuadroTexto 43">
          <a:extLst>
            <a:ext uri="{FF2B5EF4-FFF2-40B4-BE49-F238E27FC236}">
              <a16:creationId xmlns:a16="http://schemas.microsoft.com/office/drawing/2014/main" id="{00000000-0008-0000-0200-000030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305" name="CuadroTexto 44">
          <a:extLst>
            <a:ext uri="{FF2B5EF4-FFF2-40B4-BE49-F238E27FC236}">
              <a16:creationId xmlns:a16="http://schemas.microsoft.com/office/drawing/2014/main" id="{00000000-0008-0000-0200-000031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306" name="CuadroTexto 45">
          <a:extLst>
            <a:ext uri="{FF2B5EF4-FFF2-40B4-BE49-F238E27FC236}">
              <a16:creationId xmlns:a16="http://schemas.microsoft.com/office/drawing/2014/main" id="{00000000-0008-0000-0200-000032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307" name="CuadroTexto 46">
          <a:extLst>
            <a:ext uri="{FF2B5EF4-FFF2-40B4-BE49-F238E27FC236}">
              <a16:creationId xmlns:a16="http://schemas.microsoft.com/office/drawing/2014/main" id="{00000000-0008-0000-0200-000033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308" name="CuadroTexto 47">
          <a:extLst>
            <a:ext uri="{FF2B5EF4-FFF2-40B4-BE49-F238E27FC236}">
              <a16:creationId xmlns:a16="http://schemas.microsoft.com/office/drawing/2014/main" id="{00000000-0008-0000-0200-000034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309" name="CuadroTexto 48">
          <a:extLst>
            <a:ext uri="{FF2B5EF4-FFF2-40B4-BE49-F238E27FC236}">
              <a16:creationId xmlns:a16="http://schemas.microsoft.com/office/drawing/2014/main" id="{00000000-0008-0000-0200-000035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310" name="CuadroTexto 50">
          <a:extLst>
            <a:ext uri="{FF2B5EF4-FFF2-40B4-BE49-F238E27FC236}">
              <a16:creationId xmlns:a16="http://schemas.microsoft.com/office/drawing/2014/main" id="{00000000-0008-0000-0200-000036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311" name="CuadroTexto 51">
          <a:extLst>
            <a:ext uri="{FF2B5EF4-FFF2-40B4-BE49-F238E27FC236}">
              <a16:creationId xmlns:a16="http://schemas.microsoft.com/office/drawing/2014/main" id="{00000000-0008-0000-0200-000037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133350</xdr:rowOff>
    </xdr:from>
    <xdr:to>
      <xdr:col>5</xdr:col>
      <xdr:colOff>184731</xdr:colOff>
      <xdr:row>70</xdr:row>
      <xdr:rowOff>84145</xdr:rowOff>
    </xdr:to>
    <xdr:sp macro="" textlink="">
      <xdr:nvSpPr>
        <xdr:cNvPr id="312" name="CuadroTexto 52">
          <a:extLst>
            <a:ext uri="{FF2B5EF4-FFF2-40B4-BE49-F238E27FC236}">
              <a16:creationId xmlns:a16="http://schemas.microsoft.com/office/drawing/2014/main" id="{00000000-0008-0000-0200-000038010000}"/>
            </a:ext>
          </a:extLst>
        </xdr:cNvPr>
        <xdr:cNvSpPr txBox="1"/>
      </xdr:nvSpPr>
      <xdr:spPr>
        <a:xfrm>
          <a:off x="62007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313" name="CuadroTexto 53">
          <a:extLst>
            <a:ext uri="{FF2B5EF4-FFF2-40B4-BE49-F238E27FC236}">
              <a16:creationId xmlns:a16="http://schemas.microsoft.com/office/drawing/2014/main" id="{00000000-0008-0000-0200-000039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314" name="CuadroTexto 54">
          <a:extLst>
            <a:ext uri="{FF2B5EF4-FFF2-40B4-BE49-F238E27FC236}">
              <a16:creationId xmlns:a16="http://schemas.microsoft.com/office/drawing/2014/main" id="{00000000-0008-0000-0200-00003A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315" name="CuadroTexto 55">
          <a:extLst>
            <a:ext uri="{FF2B5EF4-FFF2-40B4-BE49-F238E27FC236}">
              <a16:creationId xmlns:a16="http://schemas.microsoft.com/office/drawing/2014/main" id="{00000000-0008-0000-0200-00003B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316" name="CuadroTexto 56">
          <a:extLst>
            <a:ext uri="{FF2B5EF4-FFF2-40B4-BE49-F238E27FC236}">
              <a16:creationId xmlns:a16="http://schemas.microsoft.com/office/drawing/2014/main" id="{00000000-0008-0000-0200-00003C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317" name="CuadroTexto 57">
          <a:extLst>
            <a:ext uri="{FF2B5EF4-FFF2-40B4-BE49-F238E27FC236}">
              <a16:creationId xmlns:a16="http://schemas.microsoft.com/office/drawing/2014/main" id="{00000000-0008-0000-0200-00003D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318" name="CuadroTexto 58">
          <a:extLst>
            <a:ext uri="{FF2B5EF4-FFF2-40B4-BE49-F238E27FC236}">
              <a16:creationId xmlns:a16="http://schemas.microsoft.com/office/drawing/2014/main" id="{00000000-0008-0000-0200-00003E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319" name="CuadroTexto 60">
          <a:extLst>
            <a:ext uri="{FF2B5EF4-FFF2-40B4-BE49-F238E27FC236}">
              <a16:creationId xmlns:a16="http://schemas.microsoft.com/office/drawing/2014/main" id="{00000000-0008-0000-0200-00003F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320" name="CuadroTexto 61">
          <a:extLst>
            <a:ext uri="{FF2B5EF4-FFF2-40B4-BE49-F238E27FC236}">
              <a16:creationId xmlns:a16="http://schemas.microsoft.com/office/drawing/2014/main" id="{00000000-0008-0000-0200-000040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70</xdr:row>
      <xdr:rowOff>47625</xdr:rowOff>
    </xdr:from>
    <xdr:to>
      <xdr:col>5</xdr:col>
      <xdr:colOff>184731</xdr:colOff>
      <xdr:row>72</xdr:row>
      <xdr:rowOff>2904</xdr:rowOff>
    </xdr:to>
    <xdr:sp macro="" textlink="">
      <xdr:nvSpPr>
        <xdr:cNvPr id="321" name="CuadroTexto 62">
          <a:extLst>
            <a:ext uri="{FF2B5EF4-FFF2-40B4-BE49-F238E27FC236}">
              <a16:creationId xmlns:a16="http://schemas.microsoft.com/office/drawing/2014/main" id="{00000000-0008-0000-0200-000041010000}"/>
            </a:ext>
          </a:extLst>
        </xdr:cNvPr>
        <xdr:cNvSpPr txBox="1"/>
      </xdr:nvSpPr>
      <xdr:spPr>
        <a:xfrm>
          <a:off x="6200775"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65</xdr:row>
      <xdr:rowOff>133350</xdr:rowOff>
    </xdr:from>
    <xdr:to>
      <xdr:col>7</xdr:col>
      <xdr:colOff>822906</xdr:colOff>
      <xdr:row>67</xdr:row>
      <xdr:rowOff>84145</xdr:rowOff>
    </xdr:to>
    <xdr:sp macro="" textlink="">
      <xdr:nvSpPr>
        <xdr:cNvPr id="325" name="CuadroTexto 7">
          <a:extLst>
            <a:ext uri="{FF2B5EF4-FFF2-40B4-BE49-F238E27FC236}">
              <a16:creationId xmlns:a16="http://schemas.microsoft.com/office/drawing/2014/main" id="{00000000-0008-0000-0200-000045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65</xdr:row>
      <xdr:rowOff>133350</xdr:rowOff>
    </xdr:from>
    <xdr:to>
      <xdr:col>7</xdr:col>
      <xdr:colOff>822906</xdr:colOff>
      <xdr:row>67</xdr:row>
      <xdr:rowOff>84145</xdr:rowOff>
    </xdr:to>
    <xdr:sp macro="" textlink="">
      <xdr:nvSpPr>
        <xdr:cNvPr id="326" name="CuadroTexto 32">
          <a:extLst>
            <a:ext uri="{FF2B5EF4-FFF2-40B4-BE49-F238E27FC236}">
              <a16:creationId xmlns:a16="http://schemas.microsoft.com/office/drawing/2014/main" id="{00000000-0008-0000-0200-000046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67</xdr:row>
      <xdr:rowOff>47625</xdr:rowOff>
    </xdr:from>
    <xdr:to>
      <xdr:col>7</xdr:col>
      <xdr:colOff>822906</xdr:colOff>
      <xdr:row>69</xdr:row>
      <xdr:rowOff>2903</xdr:rowOff>
    </xdr:to>
    <xdr:sp macro="" textlink="">
      <xdr:nvSpPr>
        <xdr:cNvPr id="327" name="CuadroTexto 33">
          <a:extLst>
            <a:ext uri="{FF2B5EF4-FFF2-40B4-BE49-F238E27FC236}">
              <a16:creationId xmlns:a16="http://schemas.microsoft.com/office/drawing/2014/main" id="{00000000-0008-0000-0200-000047010000}"/>
            </a:ext>
          </a:extLst>
        </xdr:cNvPr>
        <xdr:cNvSpPr txBox="1"/>
      </xdr:nvSpPr>
      <xdr:spPr>
        <a:xfrm>
          <a:off x="8039100"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65</xdr:row>
      <xdr:rowOff>133350</xdr:rowOff>
    </xdr:from>
    <xdr:to>
      <xdr:col>7</xdr:col>
      <xdr:colOff>822906</xdr:colOff>
      <xdr:row>67</xdr:row>
      <xdr:rowOff>84145</xdr:rowOff>
    </xdr:to>
    <xdr:sp macro="" textlink="">
      <xdr:nvSpPr>
        <xdr:cNvPr id="364" name="CuadroTexto 7">
          <a:extLst>
            <a:ext uri="{FF2B5EF4-FFF2-40B4-BE49-F238E27FC236}">
              <a16:creationId xmlns:a16="http://schemas.microsoft.com/office/drawing/2014/main" id="{00000000-0008-0000-0200-00006C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65</xdr:row>
      <xdr:rowOff>133350</xdr:rowOff>
    </xdr:from>
    <xdr:to>
      <xdr:col>2</xdr:col>
      <xdr:colOff>184731</xdr:colOff>
      <xdr:row>67</xdr:row>
      <xdr:rowOff>84145</xdr:rowOff>
    </xdr:to>
    <xdr:sp macro="" textlink="">
      <xdr:nvSpPr>
        <xdr:cNvPr id="365" name="CuadroTexto 1">
          <a:extLst>
            <a:ext uri="{FF2B5EF4-FFF2-40B4-BE49-F238E27FC236}">
              <a16:creationId xmlns:a16="http://schemas.microsoft.com/office/drawing/2014/main" id="{00000000-0008-0000-0200-00006D010000}"/>
            </a:ext>
          </a:extLst>
        </xdr:cNvPr>
        <xdr:cNvSpPr txBox="1"/>
      </xdr:nvSpPr>
      <xdr:spPr>
        <a:xfrm>
          <a:off x="18954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65</xdr:row>
      <xdr:rowOff>133350</xdr:rowOff>
    </xdr:from>
    <xdr:to>
      <xdr:col>2</xdr:col>
      <xdr:colOff>184731</xdr:colOff>
      <xdr:row>67</xdr:row>
      <xdr:rowOff>84145</xdr:rowOff>
    </xdr:to>
    <xdr:sp macro="" textlink="">
      <xdr:nvSpPr>
        <xdr:cNvPr id="366" name="CuadroTexto 2">
          <a:extLst>
            <a:ext uri="{FF2B5EF4-FFF2-40B4-BE49-F238E27FC236}">
              <a16:creationId xmlns:a16="http://schemas.microsoft.com/office/drawing/2014/main" id="{00000000-0008-0000-0200-00006E010000}"/>
            </a:ext>
          </a:extLst>
        </xdr:cNvPr>
        <xdr:cNvSpPr txBox="1"/>
      </xdr:nvSpPr>
      <xdr:spPr>
        <a:xfrm>
          <a:off x="18954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65</xdr:row>
      <xdr:rowOff>133350</xdr:rowOff>
    </xdr:from>
    <xdr:to>
      <xdr:col>1</xdr:col>
      <xdr:colOff>184731</xdr:colOff>
      <xdr:row>67</xdr:row>
      <xdr:rowOff>84145</xdr:rowOff>
    </xdr:to>
    <xdr:sp macro="" textlink="">
      <xdr:nvSpPr>
        <xdr:cNvPr id="367" name="CuadroTexto 3">
          <a:extLst>
            <a:ext uri="{FF2B5EF4-FFF2-40B4-BE49-F238E27FC236}">
              <a16:creationId xmlns:a16="http://schemas.microsoft.com/office/drawing/2014/main" id="{00000000-0008-0000-0200-00006F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65</xdr:row>
      <xdr:rowOff>133350</xdr:rowOff>
    </xdr:from>
    <xdr:to>
      <xdr:col>1</xdr:col>
      <xdr:colOff>184731</xdr:colOff>
      <xdr:row>67</xdr:row>
      <xdr:rowOff>84145</xdr:rowOff>
    </xdr:to>
    <xdr:sp macro="" textlink="">
      <xdr:nvSpPr>
        <xdr:cNvPr id="368" name="CuadroTexto 4">
          <a:extLst>
            <a:ext uri="{FF2B5EF4-FFF2-40B4-BE49-F238E27FC236}">
              <a16:creationId xmlns:a16="http://schemas.microsoft.com/office/drawing/2014/main" id="{00000000-0008-0000-0200-000070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65</xdr:row>
      <xdr:rowOff>133350</xdr:rowOff>
    </xdr:from>
    <xdr:to>
      <xdr:col>1</xdr:col>
      <xdr:colOff>184731</xdr:colOff>
      <xdr:row>67</xdr:row>
      <xdr:rowOff>84145</xdr:rowOff>
    </xdr:to>
    <xdr:sp macro="" textlink="">
      <xdr:nvSpPr>
        <xdr:cNvPr id="369" name="CuadroTexto 5">
          <a:extLst>
            <a:ext uri="{FF2B5EF4-FFF2-40B4-BE49-F238E27FC236}">
              <a16:creationId xmlns:a16="http://schemas.microsoft.com/office/drawing/2014/main" id="{00000000-0008-0000-0200-000071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2</xdr:col>
      <xdr:colOff>0</xdr:colOff>
      <xdr:row>65</xdr:row>
      <xdr:rowOff>133350</xdr:rowOff>
    </xdr:from>
    <xdr:to>
      <xdr:col>2</xdr:col>
      <xdr:colOff>184731</xdr:colOff>
      <xdr:row>67</xdr:row>
      <xdr:rowOff>84145</xdr:rowOff>
    </xdr:to>
    <xdr:sp macro="" textlink="">
      <xdr:nvSpPr>
        <xdr:cNvPr id="370" name="CuadroTexto 6">
          <a:extLst>
            <a:ext uri="{FF2B5EF4-FFF2-40B4-BE49-F238E27FC236}">
              <a16:creationId xmlns:a16="http://schemas.microsoft.com/office/drawing/2014/main" id="{00000000-0008-0000-0200-000072010000}"/>
            </a:ext>
          </a:extLst>
        </xdr:cNvPr>
        <xdr:cNvSpPr txBox="1"/>
      </xdr:nvSpPr>
      <xdr:spPr>
        <a:xfrm>
          <a:off x="18954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65</xdr:row>
      <xdr:rowOff>133350</xdr:rowOff>
    </xdr:from>
    <xdr:to>
      <xdr:col>1</xdr:col>
      <xdr:colOff>184731</xdr:colOff>
      <xdr:row>67</xdr:row>
      <xdr:rowOff>84145</xdr:rowOff>
    </xdr:to>
    <xdr:sp macro="" textlink="">
      <xdr:nvSpPr>
        <xdr:cNvPr id="371" name="CuadroTexto 8">
          <a:extLst>
            <a:ext uri="{FF2B5EF4-FFF2-40B4-BE49-F238E27FC236}">
              <a16:creationId xmlns:a16="http://schemas.microsoft.com/office/drawing/2014/main" id="{00000000-0008-0000-0200-000073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65</xdr:row>
      <xdr:rowOff>133350</xdr:rowOff>
    </xdr:from>
    <xdr:to>
      <xdr:col>1</xdr:col>
      <xdr:colOff>184731</xdr:colOff>
      <xdr:row>67</xdr:row>
      <xdr:rowOff>84145</xdr:rowOff>
    </xdr:to>
    <xdr:sp macro="" textlink="">
      <xdr:nvSpPr>
        <xdr:cNvPr id="372" name="CuadroTexto 9">
          <a:extLst>
            <a:ext uri="{FF2B5EF4-FFF2-40B4-BE49-F238E27FC236}">
              <a16:creationId xmlns:a16="http://schemas.microsoft.com/office/drawing/2014/main" id="{00000000-0008-0000-0200-000074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65</xdr:row>
      <xdr:rowOff>133350</xdr:rowOff>
    </xdr:from>
    <xdr:to>
      <xdr:col>1</xdr:col>
      <xdr:colOff>184731</xdr:colOff>
      <xdr:row>67</xdr:row>
      <xdr:rowOff>84145</xdr:rowOff>
    </xdr:to>
    <xdr:sp macro="" textlink="">
      <xdr:nvSpPr>
        <xdr:cNvPr id="373" name="CuadroTexto 10">
          <a:extLst>
            <a:ext uri="{FF2B5EF4-FFF2-40B4-BE49-F238E27FC236}">
              <a16:creationId xmlns:a16="http://schemas.microsoft.com/office/drawing/2014/main" id="{00000000-0008-0000-0200-000075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65</xdr:row>
      <xdr:rowOff>133350</xdr:rowOff>
    </xdr:from>
    <xdr:to>
      <xdr:col>1</xdr:col>
      <xdr:colOff>184731</xdr:colOff>
      <xdr:row>67</xdr:row>
      <xdr:rowOff>84145</xdr:rowOff>
    </xdr:to>
    <xdr:sp macro="" textlink="">
      <xdr:nvSpPr>
        <xdr:cNvPr id="374" name="CuadroTexto 23">
          <a:extLst>
            <a:ext uri="{FF2B5EF4-FFF2-40B4-BE49-F238E27FC236}">
              <a16:creationId xmlns:a16="http://schemas.microsoft.com/office/drawing/2014/main" id="{00000000-0008-0000-0200-000076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65</xdr:row>
      <xdr:rowOff>133350</xdr:rowOff>
    </xdr:from>
    <xdr:to>
      <xdr:col>1</xdr:col>
      <xdr:colOff>184731</xdr:colOff>
      <xdr:row>67</xdr:row>
      <xdr:rowOff>84145</xdr:rowOff>
    </xdr:to>
    <xdr:sp macro="" textlink="">
      <xdr:nvSpPr>
        <xdr:cNvPr id="375" name="CuadroTexto 24">
          <a:extLst>
            <a:ext uri="{FF2B5EF4-FFF2-40B4-BE49-F238E27FC236}">
              <a16:creationId xmlns:a16="http://schemas.microsoft.com/office/drawing/2014/main" id="{00000000-0008-0000-0200-000077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0</xdr:colOff>
      <xdr:row>65</xdr:row>
      <xdr:rowOff>133350</xdr:rowOff>
    </xdr:from>
    <xdr:to>
      <xdr:col>1</xdr:col>
      <xdr:colOff>184731</xdr:colOff>
      <xdr:row>67</xdr:row>
      <xdr:rowOff>84145</xdr:rowOff>
    </xdr:to>
    <xdr:sp macro="" textlink="">
      <xdr:nvSpPr>
        <xdr:cNvPr id="376" name="CuadroTexto 28">
          <a:extLst>
            <a:ext uri="{FF2B5EF4-FFF2-40B4-BE49-F238E27FC236}">
              <a16:creationId xmlns:a16="http://schemas.microsoft.com/office/drawing/2014/main" id="{00000000-0008-0000-0200-000078010000}"/>
            </a:ext>
          </a:extLst>
        </xdr:cNvPr>
        <xdr:cNvSpPr txBox="1"/>
      </xdr:nvSpPr>
      <xdr:spPr>
        <a:xfrm>
          <a:off x="128587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65</xdr:row>
      <xdr:rowOff>133350</xdr:rowOff>
    </xdr:from>
    <xdr:to>
      <xdr:col>7</xdr:col>
      <xdr:colOff>822906</xdr:colOff>
      <xdr:row>67</xdr:row>
      <xdr:rowOff>84145</xdr:rowOff>
    </xdr:to>
    <xdr:sp macro="" textlink="">
      <xdr:nvSpPr>
        <xdr:cNvPr id="377" name="CuadroTexto 32">
          <a:extLst>
            <a:ext uri="{FF2B5EF4-FFF2-40B4-BE49-F238E27FC236}">
              <a16:creationId xmlns:a16="http://schemas.microsoft.com/office/drawing/2014/main" id="{00000000-0008-0000-0200-000079010000}"/>
            </a:ext>
          </a:extLst>
        </xdr:cNvPr>
        <xdr:cNvSpPr txBox="1"/>
      </xdr:nvSpPr>
      <xdr:spPr>
        <a:xfrm>
          <a:off x="80391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66</xdr:row>
      <xdr:rowOff>57150</xdr:rowOff>
    </xdr:from>
    <xdr:to>
      <xdr:col>7</xdr:col>
      <xdr:colOff>822906</xdr:colOff>
      <xdr:row>68</xdr:row>
      <xdr:rowOff>7944</xdr:rowOff>
    </xdr:to>
    <xdr:sp macro="" textlink="">
      <xdr:nvSpPr>
        <xdr:cNvPr id="378" name="CuadroTexto 33">
          <a:extLst>
            <a:ext uri="{FF2B5EF4-FFF2-40B4-BE49-F238E27FC236}">
              <a16:creationId xmlns:a16="http://schemas.microsoft.com/office/drawing/2014/main" id="{00000000-0008-0000-0200-00007A010000}"/>
            </a:ext>
          </a:extLst>
        </xdr:cNvPr>
        <xdr:cNvSpPr txBox="1"/>
      </xdr:nvSpPr>
      <xdr:spPr>
        <a:xfrm>
          <a:off x="80391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0</xdr:rowOff>
    </xdr:from>
    <xdr:to>
      <xdr:col>5</xdr:col>
      <xdr:colOff>184731</xdr:colOff>
      <xdr:row>67</xdr:row>
      <xdr:rowOff>107676</xdr:rowOff>
    </xdr:to>
    <xdr:sp macro="" textlink="">
      <xdr:nvSpPr>
        <xdr:cNvPr id="379" name="CuadroTexto 34">
          <a:extLst>
            <a:ext uri="{FF2B5EF4-FFF2-40B4-BE49-F238E27FC236}">
              <a16:creationId xmlns:a16="http://schemas.microsoft.com/office/drawing/2014/main" id="{00000000-0008-0000-0200-00007B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0</xdr:rowOff>
    </xdr:from>
    <xdr:to>
      <xdr:col>5</xdr:col>
      <xdr:colOff>184731</xdr:colOff>
      <xdr:row>67</xdr:row>
      <xdr:rowOff>107676</xdr:rowOff>
    </xdr:to>
    <xdr:sp macro="" textlink="">
      <xdr:nvSpPr>
        <xdr:cNvPr id="380" name="CuadroTexto 35">
          <a:extLst>
            <a:ext uri="{FF2B5EF4-FFF2-40B4-BE49-F238E27FC236}">
              <a16:creationId xmlns:a16="http://schemas.microsoft.com/office/drawing/2014/main" id="{00000000-0008-0000-0200-00007C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0</xdr:rowOff>
    </xdr:from>
    <xdr:to>
      <xdr:col>5</xdr:col>
      <xdr:colOff>184731</xdr:colOff>
      <xdr:row>67</xdr:row>
      <xdr:rowOff>107676</xdr:rowOff>
    </xdr:to>
    <xdr:sp macro="" textlink="">
      <xdr:nvSpPr>
        <xdr:cNvPr id="381" name="CuadroTexto 36">
          <a:extLst>
            <a:ext uri="{FF2B5EF4-FFF2-40B4-BE49-F238E27FC236}">
              <a16:creationId xmlns:a16="http://schemas.microsoft.com/office/drawing/2014/main" id="{00000000-0008-0000-0200-00007D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0</xdr:rowOff>
    </xdr:from>
    <xdr:to>
      <xdr:col>5</xdr:col>
      <xdr:colOff>184731</xdr:colOff>
      <xdr:row>67</xdr:row>
      <xdr:rowOff>107676</xdr:rowOff>
    </xdr:to>
    <xdr:sp macro="" textlink="">
      <xdr:nvSpPr>
        <xdr:cNvPr id="382" name="CuadroTexto 37">
          <a:extLst>
            <a:ext uri="{FF2B5EF4-FFF2-40B4-BE49-F238E27FC236}">
              <a16:creationId xmlns:a16="http://schemas.microsoft.com/office/drawing/2014/main" id="{00000000-0008-0000-0200-00007E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0</xdr:rowOff>
    </xdr:from>
    <xdr:to>
      <xdr:col>5</xdr:col>
      <xdr:colOff>184731</xdr:colOff>
      <xdr:row>67</xdr:row>
      <xdr:rowOff>107676</xdr:rowOff>
    </xdr:to>
    <xdr:sp macro="" textlink="">
      <xdr:nvSpPr>
        <xdr:cNvPr id="383" name="CuadroTexto 38">
          <a:extLst>
            <a:ext uri="{FF2B5EF4-FFF2-40B4-BE49-F238E27FC236}">
              <a16:creationId xmlns:a16="http://schemas.microsoft.com/office/drawing/2014/main" id="{00000000-0008-0000-0200-00007F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0</xdr:rowOff>
    </xdr:from>
    <xdr:to>
      <xdr:col>5</xdr:col>
      <xdr:colOff>184731</xdr:colOff>
      <xdr:row>67</xdr:row>
      <xdr:rowOff>107676</xdr:rowOff>
    </xdr:to>
    <xdr:sp macro="" textlink="">
      <xdr:nvSpPr>
        <xdr:cNvPr id="384" name="CuadroTexto 39">
          <a:extLst>
            <a:ext uri="{FF2B5EF4-FFF2-40B4-BE49-F238E27FC236}">
              <a16:creationId xmlns:a16="http://schemas.microsoft.com/office/drawing/2014/main" id="{00000000-0008-0000-0200-000080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0</xdr:rowOff>
    </xdr:from>
    <xdr:to>
      <xdr:col>5</xdr:col>
      <xdr:colOff>184731</xdr:colOff>
      <xdr:row>67</xdr:row>
      <xdr:rowOff>107676</xdr:rowOff>
    </xdr:to>
    <xdr:sp macro="" textlink="">
      <xdr:nvSpPr>
        <xdr:cNvPr id="385" name="CuadroTexto 40">
          <a:extLst>
            <a:ext uri="{FF2B5EF4-FFF2-40B4-BE49-F238E27FC236}">
              <a16:creationId xmlns:a16="http://schemas.microsoft.com/office/drawing/2014/main" id="{00000000-0008-0000-0200-000081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0</xdr:rowOff>
    </xdr:from>
    <xdr:to>
      <xdr:col>5</xdr:col>
      <xdr:colOff>184731</xdr:colOff>
      <xdr:row>67</xdr:row>
      <xdr:rowOff>107676</xdr:rowOff>
    </xdr:to>
    <xdr:sp macro="" textlink="">
      <xdr:nvSpPr>
        <xdr:cNvPr id="386" name="CuadroTexto 41">
          <a:extLst>
            <a:ext uri="{FF2B5EF4-FFF2-40B4-BE49-F238E27FC236}">
              <a16:creationId xmlns:a16="http://schemas.microsoft.com/office/drawing/2014/main" id="{00000000-0008-0000-0200-000082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0</xdr:rowOff>
    </xdr:from>
    <xdr:to>
      <xdr:col>5</xdr:col>
      <xdr:colOff>184731</xdr:colOff>
      <xdr:row>67</xdr:row>
      <xdr:rowOff>107676</xdr:rowOff>
    </xdr:to>
    <xdr:sp macro="" textlink="">
      <xdr:nvSpPr>
        <xdr:cNvPr id="387" name="CuadroTexto 42">
          <a:extLst>
            <a:ext uri="{FF2B5EF4-FFF2-40B4-BE49-F238E27FC236}">
              <a16:creationId xmlns:a16="http://schemas.microsoft.com/office/drawing/2014/main" id="{00000000-0008-0000-0200-000083010000}"/>
            </a:ext>
          </a:extLst>
        </xdr:cNvPr>
        <xdr:cNvSpPr txBox="1"/>
      </xdr:nvSpPr>
      <xdr:spPr>
        <a:xfrm>
          <a:off x="620077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88" name="CuadroTexto 43">
          <a:extLst>
            <a:ext uri="{FF2B5EF4-FFF2-40B4-BE49-F238E27FC236}">
              <a16:creationId xmlns:a16="http://schemas.microsoft.com/office/drawing/2014/main" id="{00000000-0008-0000-0200-000084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89" name="CuadroTexto 44">
          <a:extLst>
            <a:ext uri="{FF2B5EF4-FFF2-40B4-BE49-F238E27FC236}">
              <a16:creationId xmlns:a16="http://schemas.microsoft.com/office/drawing/2014/main" id="{00000000-0008-0000-0200-000085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90" name="CuadroTexto 45">
          <a:extLst>
            <a:ext uri="{FF2B5EF4-FFF2-40B4-BE49-F238E27FC236}">
              <a16:creationId xmlns:a16="http://schemas.microsoft.com/office/drawing/2014/main" id="{00000000-0008-0000-0200-000086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91" name="CuadroTexto 46">
          <a:extLst>
            <a:ext uri="{FF2B5EF4-FFF2-40B4-BE49-F238E27FC236}">
              <a16:creationId xmlns:a16="http://schemas.microsoft.com/office/drawing/2014/main" id="{00000000-0008-0000-0200-000087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92" name="CuadroTexto 47">
          <a:extLst>
            <a:ext uri="{FF2B5EF4-FFF2-40B4-BE49-F238E27FC236}">
              <a16:creationId xmlns:a16="http://schemas.microsoft.com/office/drawing/2014/main" id="{00000000-0008-0000-0200-000088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93" name="CuadroTexto 48">
          <a:extLst>
            <a:ext uri="{FF2B5EF4-FFF2-40B4-BE49-F238E27FC236}">
              <a16:creationId xmlns:a16="http://schemas.microsoft.com/office/drawing/2014/main" id="{00000000-0008-0000-0200-000089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4</xdr:col>
      <xdr:colOff>638175</xdr:colOff>
      <xdr:row>66</xdr:row>
      <xdr:rowOff>133350</xdr:rowOff>
    </xdr:from>
    <xdr:to>
      <xdr:col>4</xdr:col>
      <xdr:colOff>822906</xdr:colOff>
      <xdr:row>68</xdr:row>
      <xdr:rowOff>84144</xdr:rowOff>
    </xdr:to>
    <xdr:sp macro="" textlink="">
      <xdr:nvSpPr>
        <xdr:cNvPr id="394" name="CuadroTexto 49">
          <a:extLst>
            <a:ext uri="{FF2B5EF4-FFF2-40B4-BE49-F238E27FC236}">
              <a16:creationId xmlns:a16="http://schemas.microsoft.com/office/drawing/2014/main" id="{00000000-0008-0000-0200-00008A010000}"/>
            </a:ext>
          </a:extLst>
        </xdr:cNvPr>
        <xdr:cNvSpPr txBox="1"/>
      </xdr:nvSpPr>
      <xdr:spPr>
        <a:xfrm>
          <a:off x="583882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95" name="CuadroTexto 50">
          <a:extLst>
            <a:ext uri="{FF2B5EF4-FFF2-40B4-BE49-F238E27FC236}">
              <a16:creationId xmlns:a16="http://schemas.microsoft.com/office/drawing/2014/main" id="{00000000-0008-0000-0200-00008B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96" name="CuadroTexto 51">
          <a:extLst>
            <a:ext uri="{FF2B5EF4-FFF2-40B4-BE49-F238E27FC236}">
              <a16:creationId xmlns:a16="http://schemas.microsoft.com/office/drawing/2014/main" id="{00000000-0008-0000-0200-00008C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66</xdr:row>
      <xdr:rowOff>133350</xdr:rowOff>
    </xdr:from>
    <xdr:to>
      <xdr:col>5</xdr:col>
      <xdr:colOff>184731</xdr:colOff>
      <xdr:row>68</xdr:row>
      <xdr:rowOff>84144</xdr:rowOff>
    </xdr:to>
    <xdr:sp macro="" textlink="">
      <xdr:nvSpPr>
        <xdr:cNvPr id="397" name="CuadroTexto 52">
          <a:extLst>
            <a:ext uri="{FF2B5EF4-FFF2-40B4-BE49-F238E27FC236}">
              <a16:creationId xmlns:a16="http://schemas.microsoft.com/office/drawing/2014/main" id="{00000000-0008-0000-0200-00008D010000}"/>
            </a:ext>
          </a:extLst>
        </xdr:cNvPr>
        <xdr:cNvSpPr txBox="1"/>
      </xdr:nvSpPr>
      <xdr:spPr>
        <a:xfrm>
          <a:off x="6200775"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47625</xdr:rowOff>
    </xdr:from>
    <xdr:to>
      <xdr:col>5</xdr:col>
      <xdr:colOff>184731</xdr:colOff>
      <xdr:row>70</xdr:row>
      <xdr:rowOff>2903</xdr:rowOff>
    </xdr:to>
    <xdr:sp macro="" textlink="">
      <xdr:nvSpPr>
        <xdr:cNvPr id="398" name="CuadroTexto 53">
          <a:extLst>
            <a:ext uri="{FF2B5EF4-FFF2-40B4-BE49-F238E27FC236}">
              <a16:creationId xmlns:a16="http://schemas.microsoft.com/office/drawing/2014/main" id="{00000000-0008-0000-0200-00008E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47625</xdr:rowOff>
    </xdr:from>
    <xdr:to>
      <xdr:col>5</xdr:col>
      <xdr:colOff>184731</xdr:colOff>
      <xdr:row>70</xdr:row>
      <xdr:rowOff>2903</xdr:rowOff>
    </xdr:to>
    <xdr:sp macro="" textlink="">
      <xdr:nvSpPr>
        <xdr:cNvPr id="399" name="CuadroTexto 54">
          <a:extLst>
            <a:ext uri="{FF2B5EF4-FFF2-40B4-BE49-F238E27FC236}">
              <a16:creationId xmlns:a16="http://schemas.microsoft.com/office/drawing/2014/main" id="{00000000-0008-0000-0200-00008F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47625</xdr:rowOff>
    </xdr:from>
    <xdr:to>
      <xdr:col>5</xdr:col>
      <xdr:colOff>184731</xdr:colOff>
      <xdr:row>70</xdr:row>
      <xdr:rowOff>2903</xdr:rowOff>
    </xdr:to>
    <xdr:sp macro="" textlink="">
      <xdr:nvSpPr>
        <xdr:cNvPr id="400" name="CuadroTexto 55">
          <a:extLst>
            <a:ext uri="{FF2B5EF4-FFF2-40B4-BE49-F238E27FC236}">
              <a16:creationId xmlns:a16="http://schemas.microsoft.com/office/drawing/2014/main" id="{00000000-0008-0000-0200-000090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47625</xdr:rowOff>
    </xdr:from>
    <xdr:to>
      <xdr:col>5</xdr:col>
      <xdr:colOff>184731</xdr:colOff>
      <xdr:row>70</xdr:row>
      <xdr:rowOff>2903</xdr:rowOff>
    </xdr:to>
    <xdr:sp macro="" textlink="">
      <xdr:nvSpPr>
        <xdr:cNvPr id="401" name="CuadroTexto 56">
          <a:extLst>
            <a:ext uri="{FF2B5EF4-FFF2-40B4-BE49-F238E27FC236}">
              <a16:creationId xmlns:a16="http://schemas.microsoft.com/office/drawing/2014/main" id="{00000000-0008-0000-0200-000091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47625</xdr:rowOff>
    </xdr:from>
    <xdr:to>
      <xdr:col>5</xdr:col>
      <xdr:colOff>184731</xdr:colOff>
      <xdr:row>70</xdr:row>
      <xdr:rowOff>2903</xdr:rowOff>
    </xdr:to>
    <xdr:sp macro="" textlink="">
      <xdr:nvSpPr>
        <xdr:cNvPr id="402" name="CuadroTexto 57">
          <a:extLst>
            <a:ext uri="{FF2B5EF4-FFF2-40B4-BE49-F238E27FC236}">
              <a16:creationId xmlns:a16="http://schemas.microsoft.com/office/drawing/2014/main" id="{00000000-0008-0000-0200-000092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47625</xdr:rowOff>
    </xdr:from>
    <xdr:to>
      <xdr:col>5</xdr:col>
      <xdr:colOff>184731</xdr:colOff>
      <xdr:row>70</xdr:row>
      <xdr:rowOff>2903</xdr:rowOff>
    </xdr:to>
    <xdr:sp macro="" textlink="">
      <xdr:nvSpPr>
        <xdr:cNvPr id="403" name="CuadroTexto 58">
          <a:extLst>
            <a:ext uri="{FF2B5EF4-FFF2-40B4-BE49-F238E27FC236}">
              <a16:creationId xmlns:a16="http://schemas.microsoft.com/office/drawing/2014/main" id="{00000000-0008-0000-0200-000093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4</xdr:col>
      <xdr:colOff>638175</xdr:colOff>
      <xdr:row>68</xdr:row>
      <xdr:rowOff>47625</xdr:rowOff>
    </xdr:from>
    <xdr:to>
      <xdr:col>4</xdr:col>
      <xdr:colOff>822906</xdr:colOff>
      <xdr:row>70</xdr:row>
      <xdr:rowOff>2903</xdr:rowOff>
    </xdr:to>
    <xdr:sp macro="" textlink="">
      <xdr:nvSpPr>
        <xdr:cNvPr id="404" name="CuadroTexto 59">
          <a:extLst>
            <a:ext uri="{FF2B5EF4-FFF2-40B4-BE49-F238E27FC236}">
              <a16:creationId xmlns:a16="http://schemas.microsoft.com/office/drawing/2014/main" id="{00000000-0008-0000-0200-000094010000}"/>
            </a:ext>
          </a:extLst>
        </xdr:cNvPr>
        <xdr:cNvSpPr txBox="1"/>
      </xdr:nvSpPr>
      <xdr:spPr>
        <a:xfrm>
          <a:off x="583882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47625</xdr:rowOff>
    </xdr:from>
    <xdr:to>
      <xdr:col>5</xdr:col>
      <xdr:colOff>184731</xdr:colOff>
      <xdr:row>70</xdr:row>
      <xdr:rowOff>2903</xdr:rowOff>
    </xdr:to>
    <xdr:sp macro="" textlink="">
      <xdr:nvSpPr>
        <xdr:cNvPr id="405" name="CuadroTexto 60">
          <a:extLst>
            <a:ext uri="{FF2B5EF4-FFF2-40B4-BE49-F238E27FC236}">
              <a16:creationId xmlns:a16="http://schemas.microsoft.com/office/drawing/2014/main" id="{00000000-0008-0000-0200-000095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47625</xdr:rowOff>
    </xdr:from>
    <xdr:to>
      <xdr:col>5</xdr:col>
      <xdr:colOff>184731</xdr:colOff>
      <xdr:row>70</xdr:row>
      <xdr:rowOff>2903</xdr:rowOff>
    </xdr:to>
    <xdr:sp macro="" textlink="">
      <xdr:nvSpPr>
        <xdr:cNvPr id="406" name="CuadroTexto 61">
          <a:extLst>
            <a:ext uri="{FF2B5EF4-FFF2-40B4-BE49-F238E27FC236}">
              <a16:creationId xmlns:a16="http://schemas.microsoft.com/office/drawing/2014/main" id="{00000000-0008-0000-0200-000096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5</xdr:col>
      <xdr:colOff>0</xdr:colOff>
      <xdr:row>68</xdr:row>
      <xdr:rowOff>47625</xdr:rowOff>
    </xdr:from>
    <xdr:to>
      <xdr:col>5</xdr:col>
      <xdr:colOff>184731</xdr:colOff>
      <xdr:row>70</xdr:row>
      <xdr:rowOff>2903</xdr:rowOff>
    </xdr:to>
    <xdr:sp macro="" textlink="">
      <xdr:nvSpPr>
        <xdr:cNvPr id="407" name="CuadroTexto 62">
          <a:extLst>
            <a:ext uri="{FF2B5EF4-FFF2-40B4-BE49-F238E27FC236}">
              <a16:creationId xmlns:a16="http://schemas.microsoft.com/office/drawing/2014/main" id="{00000000-0008-0000-0200-000097010000}"/>
            </a:ext>
          </a:extLst>
        </xdr:cNvPr>
        <xdr:cNvSpPr txBox="1"/>
      </xdr:nvSpPr>
      <xdr:spPr>
        <a:xfrm>
          <a:off x="62007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67</xdr:row>
      <xdr:rowOff>114300</xdr:rowOff>
    </xdr:from>
    <xdr:to>
      <xdr:col>7</xdr:col>
      <xdr:colOff>822906</xdr:colOff>
      <xdr:row>69</xdr:row>
      <xdr:rowOff>65096</xdr:rowOff>
    </xdr:to>
    <xdr:sp macro="" textlink="">
      <xdr:nvSpPr>
        <xdr:cNvPr id="408" name="CuadroTexto 63">
          <a:extLst>
            <a:ext uri="{FF2B5EF4-FFF2-40B4-BE49-F238E27FC236}">
              <a16:creationId xmlns:a16="http://schemas.microsoft.com/office/drawing/2014/main" id="{00000000-0008-0000-0200-000098010000}"/>
            </a:ext>
          </a:extLst>
        </xdr:cNvPr>
        <xdr:cNvSpPr txBox="1"/>
      </xdr:nvSpPr>
      <xdr:spPr>
        <a:xfrm>
          <a:off x="80391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7</xdr:col>
      <xdr:colOff>638175</xdr:colOff>
      <xdr:row>67</xdr:row>
      <xdr:rowOff>114300</xdr:rowOff>
    </xdr:from>
    <xdr:to>
      <xdr:col>7</xdr:col>
      <xdr:colOff>822906</xdr:colOff>
      <xdr:row>69</xdr:row>
      <xdr:rowOff>65096</xdr:rowOff>
    </xdr:to>
    <xdr:sp macro="" textlink="">
      <xdr:nvSpPr>
        <xdr:cNvPr id="409" name="CuadroTexto 66">
          <a:extLst>
            <a:ext uri="{FF2B5EF4-FFF2-40B4-BE49-F238E27FC236}">
              <a16:creationId xmlns:a16="http://schemas.microsoft.com/office/drawing/2014/main" id="{00000000-0008-0000-0200-000099010000}"/>
            </a:ext>
          </a:extLst>
        </xdr:cNvPr>
        <xdr:cNvSpPr txBox="1"/>
      </xdr:nvSpPr>
      <xdr:spPr>
        <a:xfrm>
          <a:off x="8039100" y="169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sz="1100"/>
        </a:p>
      </xdr:txBody>
    </xdr:sp>
    <xdr:clientData/>
  </xdr:twoCellAnchor>
  <xdr:twoCellAnchor editAs="oneCell">
    <xdr:from>
      <xdr:col>1</xdr:col>
      <xdr:colOff>133714</xdr:colOff>
      <xdr:row>0</xdr:row>
      <xdr:rowOff>132523</xdr:rowOff>
    </xdr:from>
    <xdr:to>
      <xdr:col>2</xdr:col>
      <xdr:colOff>37221</xdr:colOff>
      <xdr:row>4</xdr:row>
      <xdr:rowOff>148113</xdr:rowOff>
    </xdr:to>
    <xdr:pic>
      <xdr:nvPicPr>
        <xdr:cNvPr id="322" name="7 Imagen">
          <a:extLst>
            <a:ext uri="{FF2B5EF4-FFF2-40B4-BE49-F238E27FC236}">
              <a16:creationId xmlns:a16="http://schemas.microsoft.com/office/drawing/2014/main" id="{00000000-0008-0000-0200-000042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571" y="132523"/>
          <a:ext cx="1536364" cy="640718"/>
        </a:xfrm>
        <a:prstGeom prst="rect">
          <a:avLst/>
        </a:prstGeom>
      </xdr:spPr>
    </xdr:pic>
    <xdr:clientData/>
  </xdr:twoCellAnchor>
  <xdr:twoCellAnchor editAs="oneCell">
    <xdr:from>
      <xdr:col>6</xdr:col>
      <xdr:colOff>734196</xdr:colOff>
      <xdr:row>0</xdr:row>
      <xdr:rowOff>132523</xdr:rowOff>
    </xdr:from>
    <xdr:to>
      <xdr:col>7</xdr:col>
      <xdr:colOff>593805</xdr:colOff>
      <xdr:row>4</xdr:row>
      <xdr:rowOff>139835</xdr:rowOff>
    </xdr:to>
    <xdr:pic>
      <xdr:nvPicPr>
        <xdr:cNvPr id="323" name="6 Imagen">
          <a:extLst>
            <a:ext uri="{FF2B5EF4-FFF2-40B4-BE49-F238E27FC236}">
              <a16:creationId xmlns:a16="http://schemas.microsoft.com/office/drawing/2014/main" id="{00000000-0008-0000-0200-000043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85125" y="132523"/>
          <a:ext cx="1519681" cy="63244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628651</xdr:colOff>
      <xdr:row>0</xdr:row>
      <xdr:rowOff>38100</xdr:rowOff>
    </xdr:from>
    <xdr:to>
      <xdr:col>2</xdr:col>
      <xdr:colOff>742951</xdr:colOff>
      <xdr:row>1</xdr:row>
      <xdr:rowOff>38100</xdr:rowOff>
    </xdr:to>
    <xdr:pic>
      <xdr:nvPicPr>
        <xdr:cNvPr id="9" name="7 Imagen">
          <a:extLst>
            <a:ext uri="{FF2B5EF4-FFF2-40B4-BE49-F238E27FC236}">
              <a16:creationId xmlns:a16="http://schemas.microsoft.com/office/drawing/2014/main" id="{00000000-0008-0000-1D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1" y="38100"/>
          <a:ext cx="1638300" cy="657225"/>
        </a:xfrm>
        <a:prstGeom prst="rect">
          <a:avLst/>
        </a:prstGeom>
      </xdr:spPr>
    </xdr:pic>
    <xdr:clientData/>
  </xdr:twoCellAnchor>
  <xdr:twoCellAnchor editAs="oneCell">
    <xdr:from>
      <xdr:col>7</xdr:col>
      <xdr:colOff>247650</xdr:colOff>
      <xdr:row>0</xdr:row>
      <xdr:rowOff>38100</xdr:rowOff>
    </xdr:from>
    <xdr:to>
      <xdr:col>8</xdr:col>
      <xdr:colOff>819150</xdr:colOff>
      <xdr:row>1</xdr:row>
      <xdr:rowOff>57150</xdr:rowOff>
    </xdr:to>
    <xdr:pic>
      <xdr:nvPicPr>
        <xdr:cNvPr id="10" name="6 Imagen">
          <a:extLst>
            <a:ext uri="{FF2B5EF4-FFF2-40B4-BE49-F238E27FC236}">
              <a16:creationId xmlns:a16="http://schemas.microsoft.com/office/drawing/2014/main" id="{00000000-0008-0000-1D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53350" y="38100"/>
          <a:ext cx="1733550" cy="67627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219075</xdr:colOff>
      <xdr:row>0</xdr:row>
      <xdr:rowOff>314326</xdr:rowOff>
    </xdr:from>
    <xdr:to>
      <xdr:col>1</xdr:col>
      <xdr:colOff>542926</xdr:colOff>
      <xdr:row>3</xdr:row>
      <xdr:rowOff>28576</xdr:rowOff>
    </xdr:to>
    <xdr:pic>
      <xdr:nvPicPr>
        <xdr:cNvPr id="9" name="7 Imagen">
          <a:extLst>
            <a:ext uri="{FF2B5EF4-FFF2-40B4-BE49-F238E27FC236}">
              <a16:creationId xmlns:a16="http://schemas.microsoft.com/office/drawing/2014/main" id="{00000000-0008-0000-1E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314326"/>
          <a:ext cx="1438276" cy="609600"/>
        </a:xfrm>
        <a:prstGeom prst="rect">
          <a:avLst/>
        </a:prstGeom>
      </xdr:spPr>
    </xdr:pic>
    <xdr:clientData/>
  </xdr:twoCellAnchor>
  <xdr:twoCellAnchor editAs="oneCell">
    <xdr:from>
      <xdr:col>3</xdr:col>
      <xdr:colOff>866776</xdr:colOff>
      <xdr:row>0</xdr:row>
      <xdr:rowOff>361950</xdr:rowOff>
    </xdr:from>
    <xdr:to>
      <xdr:col>4</xdr:col>
      <xdr:colOff>1047750</xdr:colOff>
      <xdr:row>3</xdr:row>
      <xdr:rowOff>66676</xdr:rowOff>
    </xdr:to>
    <xdr:pic>
      <xdr:nvPicPr>
        <xdr:cNvPr id="10" name="6 Imagen">
          <a:extLst>
            <a:ext uri="{FF2B5EF4-FFF2-40B4-BE49-F238E27FC236}">
              <a16:creationId xmlns:a16="http://schemas.microsoft.com/office/drawing/2014/main" id="{00000000-0008-0000-1E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05401" y="361950"/>
          <a:ext cx="1523999" cy="6000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314325</xdr:colOff>
      <xdr:row>0</xdr:row>
      <xdr:rowOff>447675</xdr:rowOff>
    </xdr:from>
    <xdr:to>
      <xdr:col>3</xdr:col>
      <xdr:colOff>200026</xdr:colOff>
      <xdr:row>3</xdr:row>
      <xdr:rowOff>95250</xdr:rowOff>
    </xdr:to>
    <xdr:pic>
      <xdr:nvPicPr>
        <xdr:cNvPr id="8" name="7 Imagen">
          <a:extLst>
            <a:ext uri="{FF2B5EF4-FFF2-40B4-BE49-F238E27FC236}">
              <a16:creationId xmlns:a16="http://schemas.microsoft.com/office/drawing/2014/main" id="{00000000-0008-0000-1F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447675"/>
          <a:ext cx="1524001" cy="571500"/>
        </a:xfrm>
        <a:prstGeom prst="rect">
          <a:avLst/>
        </a:prstGeom>
      </xdr:spPr>
    </xdr:pic>
    <xdr:clientData/>
  </xdr:twoCellAnchor>
  <xdr:twoCellAnchor editAs="oneCell">
    <xdr:from>
      <xdr:col>6</xdr:col>
      <xdr:colOff>514350</xdr:colOff>
      <xdr:row>0</xdr:row>
      <xdr:rowOff>447675</xdr:rowOff>
    </xdr:from>
    <xdr:to>
      <xdr:col>8</xdr:col>
      <xdr:colOff>495299</xdr:colOff>
      <xdr:row>3</xdr:row>
      <xdr:rowOff>95251</xdr:rowOff>
    </xdr:to>
    <xdr:pic>
      <xdr:nvPicPr>
        <xdr:cNvPr id="10" name="6 Imagen">
          <a:extLst>
            <a:ext uri="{FF2B5EF4-FFF2-40B4-BE49-F238E27FC236}">
              <a16:creationId xmlns:a16="http://schemas.microsoft.com/office/drawing/2014/main" id="{00000000-0008-0000-1F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47675"/>
          <a:ext cx="1619249" cy="57150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523875</xdr:colOff>
      <xdr:row>0</xdr:row>
      <xdr:rowOff>730251</xdr:rowOff>
    </xdr:from>
    <xdr:to>
      <xdr:col>0</xdr:col>
      <xdr:colOff>2984500</xdr:colOff>
      <xdr:row>3</xdr:row>
      <xdr:rowOff>142876</xdr:rowOff>
    </xdr:to>
    <xdr:pic>
      <xdr:nvPicPr>
        <xdr:cNvPr id="8" name="7 Imagen">
          <a:extLst>
            <a:ext uri="{FF2B5EF4-FFF2-40B4-BE49-F238E27FC236}">
              <a16:creationId xmlns:a16="http://schemas.microsoft.com/office/drawing/2014/main" id="{00000000-0008-0000-2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730251"/>
          <a:ext cx="2460625" cy="857250"/>
        </a:xfrm>
        <a:prstGeom prst="rect">
          <a:avLst/>
        </a:prstGeom>
      </xdr:spPr>
    </xdr:pic>
    <xdr:clientData/>
  </xdr:twoCellAnchor>
  <xdr:twoCellAnchor editAs="oneCell">
    <xdr:from>
      <xdr:col>10</xdr:col>
      <xdr:colOff>301627</xdr:colOff>
      <xdr:row>0</xdr:row>
      <xdr:rowOff>765969</xdr:rowOff>
    </xdr:from>
    <xdr:to>
      <xdr:col>13</xdr:col>
      <xdr:colOff>387071</xdr:colOff>
      <xdr:row>4</xdr:row>
      <xdr:rowOff>5045</xdr:rowOff>
    </xdr:to>
    <xdr:pic>
      <xdr:nvPicPr>
        <xdr:cNvPr id="10" name="6 Imagen">
          <a:extLst>
            <a:ext uri="{FF2B5EF4-FFF2-40B4-BE49-F238E27FC236}">
              <a16:creationId xmlns:a16="http://schemas.microsoft.com/office/drawing/2014/main" id="{00000000-0008-0000-2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10221" y="765969"/>
          <a:ext cx="2607468" cy="87023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2</xdr:col>
      <xdr:colOff>733424</xdr:colOff>
      <xdr:row>1</xdr:row>
      <xdr:rowOff>142875</xdr:rowOff>
    </xdr:to>
    <xdr:pic>
      <xdr:nvPicPr>
        <xdr:cNvPr id="8" name="7 Imagen">
          <a:extLst>
            <a:ext uri="{FF2B5EF4-FFF2-40B4-BE49-F238E27FC236}">
              <a16:creationId xmlns:a16="http://schemas.microsoft.com/office/drawing/2014/main" id="{00000000-0008-0000-2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66675"/>
          <a:ext cx="1409699" cy="581025"/>
        </a:xfrm>
        <a:prstGeom prst="rect">
          <a:avLst/>
        </a:prstGeom>
      </xdr:spPr>
    </xdr:pic>
    <xdr:clientData/>
  </xdr:twoCellAnchor>
  <xdr:twoCellAnchor editAs="oneCell">
    <xdr:from>
      <xdr:col>6</xdr:col>
      <xdr:colOff>771525</xdr:colOff>
      <xdr:row>0</xdr:row>
      <xdr:rowOff>66674</xdr:rowOff>
    </xdr:from>
    <xdr:to>
      <xdr:col>8</xdr:col>
      <xdr:colOff>600075</xdr:colOff>
      <xdr:row>1</xdr:row>
      <xdr:rowOff>142874</xdr:rowOff>
    </xdr:to>
    <xdr:pic>
      <xdr:nvPicPr>
        <xdr:cNvPr id="9" name="6 Imagen">
          <a:extLst>
            <a:ext uri="{FF2B5EF4-FFF2-40B4-BE49-F238E27FC236}">
              <a16:creationId xmlns:a16="http://schemas.microsoft.com/office/drawing/2014/main" id="{00000000-0008-0000-2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00650" y="66674"/>
          <a:ext cx="1466850" cy="58102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114300</xdr:colOff>
      <xdr:row>0</xdr:row>
      <xdr:rowOff>76200</xdr:rowOff>
    </xdr:from>
    <xdr:to>
      <xdr:col>2</xdr:col>
      <xdr:colOff>704849</xdr:colOff>
      <xdr:row>2</xdr:row>
      <xdr:rowOff>2116</xdr:rowOff>
    </xdr:to>
    <xdr:pic>
      <xdr:nvPicPr>
        <xdr:cNvPr id="8" name="7 Imagen">
          <a:extLst>
            <a:ext uri="{FF2B5EF4-FFF2-40B4-BE49-F238E27FC236}">
              <a16:creationId xmlns:a16="http://schemas.microsoft.com/office/drawing/2014/main" id="{00000000-0008-0000-2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76200"/>
          <a:ext cx="1409699" cy="581025"/>
        </a:xfrm>
        <a:prstGeom prst="rect">
          <a:avLst/>
        </a:prstGeom>
      </xdr:spPr>
    </xdr:pic>
    <xdr:clientData/>
  </xdr:twoCellAnchor>
  <xdr:twoCellAnchor editAs="oneCell">
    <xdr:from>
      <xdr:col>7</xdr:col>
      <xdr:colOff>0</xdr:colOff>
      <xdr:row>0</xdr:row>
      <xdr:rowOff>85725</xdr:rowOff>
    </xdr:from>
    <xdr:to>
      <xdr:col>8</xdr:col>
      <xdr:colOff>647700</xdr:colOff>
      <xdr:row>2</xdr:row>
      <xdr:rowOff>0</xdr:rowOff>
    </xdr:to>
    <xdr:pic>
      <xdr:nvPicPr>
        <xdr:cNvPr id="10" name="6 Imagen">
          <a:extLst>
            <a:ext uri="{FF2B5EF4-FFF2-40B4-BE49-F238E27FC236}">
              <a16:creationId xmlns:a16="http://schemas.microsoft.com/office/drawing/2014/main" id="{00000000-0008-0000-2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10175" y="85725"/>
          <a:ext cx="1466850" cy="58102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123825</xdr:colOff>
      <xdr:row>0</xdr:row>
      <xdr:rowOff>361950</xdr:rowOff>
    </xdr:from>
    <xdr:to>
      <xdr:col>2</xdr:col>
      <xdr:colOff>714374</xdr:colOff>
      <xdr:row>4</xdr:row>
      <xdr:rowOff>66675</xdr:rowOff>
    </xdr:to>
    <xdr:pic>
      <xdr:nvPicPr>
        <xdr:cNvPr id="8" name="7 Imagen">
          <a:extLst>
            <a:ext uri="{FF2B5EF4-FFF2-40B4-BE49-F238E27FC236}">
              <a16:creationId xmlns:a16="http://schemas.microsoft.com/office/drawing/2014/main" id="{00000000-0008-0000-23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361950"/>
          <a:ext cx="1409699" cy="685800"/>
        </a:xfrm>
        <a:prstGeom prst="rect">
          <a:avLst/>
        </a:prstGeom>
      </xdr:spPr>
    </xdr:pic>
    <xdr:clientData/>
  </xdr:twoCellAnchor>
  <xdr:twoCellAnchor editAs="oneCell">
    <xdr:from>
      <xdr:col>7</xdr:col>
      <xdr:colOff>28575</xdr:colOff>
      <xdr:row>0</xdr:row>
      <xdr:rowOff>361950</xdr:rowOff>
    </xdr:from>
    <xdr:to>
      <xdr:col>8</xdr:col>
      <xdr:colOff>676275</xdr:colOff>
      <xdr:row>4</xdr:row>
      <xdr:rowOff>66675</xdr:rowOff>
    </xdr:to>
    <xdr:pic>
      <xdr:nvPicPr>
        <xdr:cNvPr id="10" name="6 Imagen">
          <a:extLst>
            <a:ext uri="{FF2B5EF4-FFF2-40B4-BE49-F238E27FC236}">
              <a16:creationId xmlns:a16="http://schemas.microsoft.com/office/drawing/2014/main" id="{00000000-0008-0000-23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14950" y="361950"/>
          <a:ext cx="1466850" cy="6858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142875</xdr:colOff>
      <xdr:row>0</xdr:row>
      <xdr:rowOff>342900</xdr:rowOff>
    </xdr:from>
    <xdr:to>
      <xdr:col>2</xdr:col>
      <xdr:colOff>790575</xdr:colOff>
      <xdr:row>4</xdr:row>
      <xdr:rowOff>123825</xdr:rowOff>
    </xdr:to>
    <xdr:pic>
      <xdr:nvPicPr>
        <xdr:cNvPr id="8" name="7 Imagen">
          <a:extLst>
            <a:ext uri="{FF2B5EF4-FFF2-40B4-BE49-F238E27FC236}">
              <a16:creationId xmlns:a16="http://schemas.microsoft.com/office/drawing/2014/main" id="{00000000-0008-0000-2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342900"/>
          <a:ext cx="1466850" cy="809625"/>
        </a:xfrm>
        <a:prstGeom prst="rect">
          <a:avLst/>
        </a:prstGeom>
      </xdr:spPr>
    </xdr:pic>
    <xdr:clientData/>
  </xdr:twoCellAnchor>
  <xdr:twoCellAnchor editAs="oneCell">
    <xdr:from>
      <xdr:col>6</xdr:col>
      <xdr:colOff>771525</xdr:colOff>
      <xdr:row>0</xdr:row>
      <xdr:rowOff>342900</xdr:rowOff>
    </xdr:from>
    <xdr:to>
      <xdr:col>8</xdr:col>
      <xdr:colOff>638175</xdr:colOff>
      <xdr:row>4</xdr:row>
      <xdr:rowOff>95250</xdr:rowOff>
    </xdr:to>
    <xdr:pic>
      <xdr:nvPicPr>
        <xdr:cNvPr id="10" name="6 Imagen">
          <a:extLst>
            <a:ext uri="{FF2B5EF4-FFF2-40B4-BE49-F238E27FC236}">
              <a16:creationId xmlns:a16="http://schemas.microsoft.com/office/drawing/2014/main" id="{00000000-0008-0000-24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76850" y="342900"/>
          <a:ext cx="1504950" cy="7810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142875</xdr:colOff>
      <xdr:row>1</xdr:row>
      <xdr:rowOff>180975</xdr:rowOff>
    </xdr:from>
    <xdr:to>
      <xdr:col>2</xdr:col>
      <xdr:colOff>790575</xdr:colOff>
      <xdr:row>4</xdr:row>
      <xdr:rowOff>133350</xdr:rowOff>
    </xdr:to>
    <xdr:pic>
      <xdr:nvPicPr>
        <xdr:cNvPr id="7" name="7 Imagen">
          <a:extLst>
            <a:ext uri="{FF2B5EF4-FFF2-40B4-BE49-F238E27FC236}">
              <a16:creationId xmlns:a16="http://schemas.microsoft.com/office/drawing/2014/main" id="{00000000-0008-0000-2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361950"/>
          <a:ext cx="1466850" cy="657225"/>
        </a:xfrm>
        <a:prstGeom prst="rect">
          <a:avLst/>
        </a:prstGeom>
      </xdr:spPr>
    </xdr:pic>
    <xdr:clientData/>
  </xdr:twoCellAnchor>
  <xdr:twoCellAnchor editAs="oneCell">
    <xdr:from>
      <xdr:col>7</xdr:col>
      <xdr:colOff>28575</xdr:colOff>
      <xdr:row>1</xdr:row>
      <xdr:rowOff>123825</xdr:rowOff>
    </xdr:from>
    <xdr:to>
      <xdr:col>8</xdr:col>
      <xdr:colOff>714375</xdr:colOff>
      <xdr:row>4</xdr:row>
      <xdr:rowOff>104775</xdr:rowOff>
    </xdr:to>
    <xdr:pic>
      <xdr:nvPicPr>
        <xdr:cNvPr id="8" name="6 Imagen">
          <a:extLst>
            <a:ext uri="{FF2B5EF4-FFF2-40B4-BE49-F238E27FC236}">
              <a16:creationId xmlns:a16="http://schemas.microsoft.com/office/drawing/2014/main" id="{00000000-0008-0000-2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05375" y="304800"/>
          <a:ext cx="1504950" cy="6858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104775</xdr:colOff>
      <xdr:row>0</xdr:row>
      <xdr:rowOff>304800</xdr:rowOff>
    </xdr:from>
    <xdr:to>
      <xdr:col>2</xdr:col>
      <xdr:colOff>809625</xdr:colOff>
      <xdr:row>4</xdr:row>
      <xdr:rowOff>47625</xdr:rowOff>
    </xdr:to>
    <xdr:pic>
      <xdr:nvPicPr>
        <xdr:cNvPr id="8" name="7 Imagen">
          <a:extLst>
            <a:ext uri="{FF2B5EF4-FFF2-40B4-BE49-F238E27FC236}">
              <a16:creationId xmlns:a16="http://schemas.microsoft.com/office/drawing/2014/main" id="{00000000-0008-0000-2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304800"/>
          <a:ext cx="1524000" cy="733425"/>
        </a:xfrm>
        <a:prstGeom prst="rect">
          <a:avLst/>
        </a:prstGeom>
      </xdr:spPr>
    </xdr:pic>
    <xdr:clientData/>
  </xdr:twoCellAnchor>
  <xdr:twoCellAnchor editAs="oneCell">
    <xdr:from>
      <xdr:col>6</xdr:col>
      <xdr:colOff>600075</xdr:colOff>
      <xdr:row>0</xdr:row>
      <xdr:rowOff>304800</xdr:rowOff>
    </xdr:from>
    <xdr:to>
      <xdr:col>8</xdr:col>
      <xdr:colOff>561974</xdr:colOff>
      <xdr:row>4</xdr:row>
      <xdr:rowOff>85725</xdr:rowOff>
    </xdr:to>
    <xdr:pic>
      <xdr:nvPicPr>
        <xdr:cNvPr id="10" name="6 Imagen">
          <a:extLst>
            <a:ext uri="{FF2B5EF4-FFF2-40B4-BE49-F238E27FC236}">
              <a16:creationId xmlns:a16="http://schemas.microsoft.com/office/drawing/2014/main" id="{00000000-0008-0000-2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76825" y="304800"/>
          <a:ext cx="1600199" cy="771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314324</xdr:colOff>
      <xdr:row>1</xdr:row>
      <xdr:rowOff>54429</xdr:rowOff>
    </xdr:from>
    <xdr:to>
      <xdr:col>1</xdr:col>
      <xdr:colOff>319884</xdr:colOff>
      <xdr:row>3</xdr:row>
      <xdr:rowOff>227240</xdr:rowOff>
    </xdr:to>
    <xdr:pic>
      <xdr:nvPicPr>
        <xdr:cNvPr id="11" name="7 Imagen">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4" y="217715"/>
          <a:ext cx="1502346" cy="689882"/>
        </a:xfrm>
        <a:prstGeom prst="rect">
          <a:avLst/>
        </a:prstGeom>
      </xdr:spPr>
    </xdr:pic>
    <xdr:clientData/>
  </xdr:twoCellAnchor>
  <xdr:twoCellAnchor editAs="oneCell">
    <xdr:from>
      <xdr:col>8</xdr:col>
      <xdr:colOff>810986</xdr:colOff>
      <xdr:row>1</xdr:row>
      <xdr:rowOff>122464</xdr:rowOff>
    </xdr:from>
    <xdr:to>
      <xdr:col>8</xdr:col>
      <xdr:colOff>2422072</xdr:colOff>
      <xdr:row>4</xdr:row>
      <xdr:rowOff>10707</xdr:rowOff>
    </xdr:to>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5879" y="285750"/>
          <a:ext cx="1611086" cy="7454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238125</xdr:colOff>
      <xdr:row>1</xdr:row>
      <xdr:rowOff>47625</xdr:rowOff>
    </xdr:from>
    <xdr:to>
      <xdr:col>2</xdr:col>
      <xdr:colOff>921321</xdr:colOff>
      <xdr:row>4</xdr:row>
      <xdr:rowOff>166007</xdr:rowOff>
    </xdr:to>
    <xdr:pic>
      <xdr:nvPicPr>
        <xdr:cNvPr id="10" name="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38125"/>
          <a:ext cx="1502346" cy="689882"/>
        </a:xfrm>
        <a:prstGeom prst="rect">
          <a:avLst/>
        </a:prstGeom>
      </xdr:spPr>
    </xdr:pic>
    <xdr:clientData/>
  </xdr:twoCellAnchor>
  <xdr:twoCellAnchor editAs="oneCell">
    <xdr:from>
      <xdr:col>6</xdr:col>
      <xdr:colOff>1009650</xdr:colOff>
      <xdr:row>1</xdr:row>
      <xdr:rowOff>47625</xdr:rowOff>
    </xdr:from>
    <xdr:to>
      <xdr:col>8</xdr:col>
      <xdr:colOff>514350</xdr:colOff>
      <xdr:row>4</xdr:row>
      <xdr:rowOff>179322</xdr:rowOff>
    </xdr:to>
    <xdr:pic>
      <xdr:nvPicPr>
        <xdr:cNvPr id="12" name="6 Imagen">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24725" y="238125"/>
          <a:ext cx="1590675" cy="7031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771525</xdr:colOff>
      <xdr:row>13</xdr:row>
      <xdr:rowOff>133350</xdr:rowOff>
    </xdr:from>
    <xdr:to>
      <xdr:col>6</xdr:col>
      <xdr:colOff>1200150</xdr:colOff>
      <xdr:row>17</xdr:row>
      <xdr:rowOff>123825</xdr:rowOff>
    </xdr:to>
    <xdr:sp macro="" textlink="">
      <xdr:nvSpPr>
        <xdr:cNvPr id="6" name="WordArt 10">
          <a:extLst>
            <a:ext uri="{FF2B5EF4-FFF2-40B4-BE49-F238E27FC236}">
              <a16:creationId xmlns:a16="http://schemas.microsoft.com/office/drawing/2014/main" id="{00000000-0008-0000-0500-000006000000}"/>
            </a:ext>
          </a:extLst>
        </xdr:cNvPr>
        <xdr:cNvSpPr>
          <a:spLocks noChangeArrowheads="1" noChangeShapeType="1" noTextEdit="1"/>
        </xdr:cNvSpPr>
      </xdr:nvSpPr>
      <xdr:spPr bwMode="auto">
        <a:xfrm>
          <a:off x="2409825" y="3314700"/>
          <a:ext cx="5191125" cy="752475"/>
        </a:xfrm>
        <a:prstGeom prst="rect">
          <a:avLst/>
        </a:prstGeom>
      </xdr:spPr>
      <xdr:txBody>
        <a:bodyPr wrap="none" fromWordArt="1">
          <a:prstTxWarp prst="textPlain">
            <a:avLst>
              <a:gd name="adj" fmla="val 50000"/>
            </a:avLst>
          </a:prstTxWarp>
        </a:bodyPr>
        <a:lstStyle/>
        <a:p>
          <a:pPr algn="ctr" rtl="0"/>
          <a:r>
            <a:rPr lang="es-MX" sz="4400" kern="10" spc="0">
              <a:ln w="9525">
                <a:noFill/>
                <a:round/>
                <a:headEnd/>
                <a:tailEnd/>
              </a:ln>
              <a:solidFill>
                <a:srgbClr val="336699"/>
              </a:solidFill>
              <a:effectLst>
                <a:outerShdw dist="45791" dir="2021404" algn="ctr" rotWithShape="0">
                  <a:srgbClr val="B2B2B2">
                    <a:alpha val="80000"/>
                  </a:srgbClr>
                </a:outerShdw>
              </a:effectLst>
              <a:latin typeface="Times New Roman"/>
              <a:cs typeface="Times New Roman"/>
            </a:rPr>
            <a:t>NO APLICA</a:t>
          </a:r>
        </a:p>
      </xdr:txBody>
    </xdr:sp>
    <xdr:clientData/>
  </xdr:twoCellAnchor>
  <xdr:twoCellAnchor editAs="oneCell">
    <xdr:from>
      <xdr:col>1</xdr:col>
      <xdr:colOff>752476</xdr:colOff>
      <xdr:row>0</xdr:row>
      <xdr:rowOff>400049</xdr:rowOff>
    </xdr:from>
    <xdr:to>
      <xdr:col>3</xdr:col>
      <xdr:colOff>714375</xdr:colOff>
      <xdr:row>4</xdr:row>
      <xdr:rowOff>261619</xdr:rowOff>
    </xdr:to>
    <xdr:pic>
      <xdr:nvPicPr>
        <xdr:cNvPr id="10" name="7 Imagen">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626" y="400049"/>
          <a:ext cx="1600199" cy="871220"/>
        </a:xfrm>
        <a:prstGeom prst="rect">
          <a:avLst/>
        </a:prstGeom>
      </xdr:spPr>
    </xdr:pic>
    <xdr:clientData/>
  </xdr:twoCellAnchor>
  <xdr:twoCellAnchor editAs="oneCell">
    <xdr:from>
      <xdr:col>6</xdr:col>
      <xdr:colOff>371477</xdr:colOff>
      <xdr:row>0</xdr:row>
      <xdr:rowOff>400048</xdr:rowOff>
    </xdr:from>
    <xdr:to>
      <xdr:col>7</xdr:col>
      <xdr:colOff>723901</xdr:colOff>
      <xdr:row>4</xdr:row>
      <xdr:rowOff>250156</xdr:rowOff>
    </xdr:to>
    <xdr:pic>
      <xdr:nvPicPr>
        <xdr:cNvPr id="13" name="6 Imagen">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72277" y="400048"/>
          <a:ext cx="1666874" cy="8597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716935</xdr:colOff>
      <xdr:row>0</xdr:row>
      <xdr:rowOff>0</xdr:rowOff>
    </xdr:from>
    <xdr:to>
      <xdr:col>1</xdr:col>
      <xdr:colOff>1133636</xdr:colOff>
      <xdr:row>2</xdr:row>
      <xdr:rowOff>106092</xdr:rowOff>
    </xdr:to>
    <xdr:pic>
      <xdr:nvPicPr>
        <xdr:cNvPr id="8" name="7 Imagen">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935" y="0"/>
          <a:ext cx="1578751" cy="687117"/>
        </a:xfrm>
        <a:prstGeom prst="rect">
          <a:avLst/>
        </a:prstGeom>
      </xdr:spPr>
    </xdr:pic>
    <xdr:clientData/>
  </xdr:twoCellAnchor>
  <xdr:twoCellAnchor editAs="oneCell">
    <xdr:from>
      <xdr:col>4</xdr:col>
      <xdr:colOff>860322</xdr:colOff>
      <xdr:row>0</xdr:row>
      <xdr:rowOff>0</xdr:rowOff>
    </xdr:from>
    <xdr:to>
      <xdr:col>5</xdr:col>
      <xdr:colOff>853256</xdr:colOff>
      <xdr:row>2</xdr:row>
      <xdr:rowOff>119407</xdr:rowOff>
    </xdr:to>
    <xdr:pic>
      <xdr:nvPicPr>
        <xdr:cNvPr id="10" name="6 Imagen">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27872" y="0"/>
          <a:ext cx="1707434" cy="7004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405848</xdr:colOff>
      <xdr:row>0</xdr:row>
      <xdr:rowOff>16565</xdr:rowOff>
    </xdr:from>
    <xdr:to>
      <xdr:col>1</xdr:col>
      <xdr:colOff>576556</xdr:colOff>
      <xdr:row>2</xdr:row>
      <xdr:rowOff>165312</xdr:rowOff>
    </xdr:to>
    <xdr:pic>
      <xdr:nvPicPr>
        <xdr:cNvPr id="9" name="7 Imagen">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848" y="16565"/>
          <a:ext cx="1578751" cy="687117"/>
        </a:xfrm>
        <a:prstGeom prst="rect">
          <a:avLst/>
        </a:prstGeom>
      </xdr:spPr>
    </xdr:pic>
    <xdr:clientData/>
  </xdr:twoCellAnchor>
  <xdr:twoCellAnchor editAs="oneCell">
    <xdr:from>
      <xdr:col>4</xdr:col>
      <xdr:colOff>778565</xdr:colOff>
      <xdr:row>0</xdr:row>
      <xdr:rowOff>16565</xdr:rowOff>
    </xdr:from>
    <xdr:to>
      <xdr:col>5</xdr:col>
      <xdr:colOff>796347</xdr:colOff>
      <xdr:row>2</xdr:row>
      <xdr:rowOff>178627</xdr:rowOff>
    </xdr:to>
    <xdr:pic>
      <xdr:nvPicPr>
        <xdr:cNvPr id="10" name="6 Imagen">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70065" y="16565"/>
          <a:ext cx="1707434" cy="7004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1038225</xdr:colOff>
      <xdr:row>0</xdr:row>
      <xdr:rowOff>66674</xdr:rowOff>
    </xdr:from>
    <xdr:to>
      <xdr:col>9</xdr:col>
      <xdr:colOff>0</xdr:colOff>
      <xdr:row>3</xdr:row>
      <xdr:rowOff>168032</xdr:rowOff>
    </xdr:to>
    <xdr:pic>
      <xdr:nvPicPr>
        <xdr:cNvPr id="3" name="13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0" y="66674"/>
          <a:ext cx="0" cy="701433"/>
        </a:xfrm>
        <a:prstGeom prst="rect">
          <a:avLst/>
        </a:prstGeom>
      </xdr:spPr>
    </xdr:pic>
    <xdr:clientData/>
  </xdr:twoCellAnchor>
  <xdr:twoCellAnchor editAs="oneCell">
    <xdr:from>
      <xdr:col>0</xdr:col>
      <xdr:colOff>58616</xdr:colOff>
      <xdr:row>1</xdr:row>
      <xdr:rowOff>7327</xdr:rowOff>
    </xdr:from>
    <xdr:to>
      <xdr:col>1</xdr:col>
      <xdr:colOff>542191</xdr:colOff>
      <xdr:row>3</xdr:row>
      <xdr:rowOff>234462</xdr:rowOff>
    </xdr:to>
    <xdr:pic>
      <xdr:nvPicPr>
        <xdr:cNvPr id="11" name="7 Imagen">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616" y="205154"/>
          <a:ext cx="1245575" cy="622789"/>
        </a:xfrm>
        <a:prstGeom prst="rect">
          <a:avLst/>
        </a:prstGeom>
      </xdr:spPr>
    </xdr:pic>
    <xdr:clientData/>
  </xdr:twoCellAnchor>
  <xdr:twoCellAnchor editAs="oneCell">
    <xdr:from>
      <xdr:col>6</xdr:col>
      <xdr:colOff>65942</xdr:colOff>
      <xdr:row>1</xdr:row>
      <xdr:rowOff>7327</xdr:rowOff>
    </xdr:from>
    <xdr:to>
      <xdr:col>7</xdr:col>
      <xdr:colOff>608077</xdr:colOff>
      <xdr:row>3</xdr:row>
      <xdr:rowOff>256443</xdr:rowOff>
    </xdr:to>
    <xdr:pic>
      <xdr:nvPicPr>
        <xdr:cNvPr id="12" name="6 Imagen">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37942" y="205154"/>
          <a:ext cx="1304135" cy="6447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cia.barrientos/Desktop/LAURA%20SE%20VA/REVISION%20CONTABLE%20Y%20PRESUPUESTAL/CONCILIACION%20EGRESOS%20CONTABLE%20Y%20PRESUPUESTAL%20ENE-AGO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V.2. JUN"/>
      <sheetName val="JUL PRESUPUESTAL"/>
      <sheetName val="JUL CONTABLE"/>
      <sheetName val="7.V.2. (2) JUL"/>
      <sheetName val="AGO CONTABLE"/>
      <sheetName val="AGO PPTAL"/>
      <sheetName val="7.V.2. (2)  AGO"/>
      <sheetName val="ENE-AGO PPTAL"/>
      <sheetName val="ENE-AGO CONTABLE"/>
      <sheetName val="7.V.2. (2) ENEAGO"/>
      <sheetName val="SEP PPTAL"/>
      <sheetName val="SEP CONTABLE"/>
      <sheetName val="7.V.2. SEP"/>
      <sheetName val="ENE SEP PPTAL"/>
      <sheetName val="ENE SEP CONTABLE"/>
      <sheetName val="7.V.2. ENE SEP "/>
      <sheetName val="OBSERVACION ENVIADA POR CORRE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39">
          <cell r="R239">
            <v>0</v>
          </cell>
        </row>
      </sheetData>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B2:J35"/>
  <sheetViews>
    <sheetView tabSelected="1" zoomScaleNormal="100" workbookViewId="0">
      <selection activeCell="C11" sqref="C11"/>
    </sheetView>
  </sheetViews>
  <sheetFormatPr baseColWidth="10" defaultColWidth="11.5" defaultRowHeight="15"/>
  <cols>
    <col min="2" max="2" width="25.33203125" customWidth="1"/>
    <col min="3" max="3" width="28.5" customWidth="1"/>
    <col min="4" max="4" width="30.1640625" customWidth="1"/>
    <col min="5" max="5" width="16.33203125" customWidth="1"/>
    <col min="6" max="6" width="25.1640625" customWidth="1"/>
    <col min="7" max="7" width="13.1640625" bestFit="1" customWidth="1"/>
    <col min="8" max="8" width="16.33203125" bestFit="1" customWidth="1"/>
    <col min="9" max="9" width="9.1640625" bestFit="1" customWidth="1"/>
    <col min="10" max="10" width="24.6640625" style="2" customWidth="1"/>
  </cols>
  <sheetData>
    <row r="2" spans="2:10">
      <c r="B2" s="101"/>
      <c r="C2" s="101"/>
      <c r="D2" s="101"/>
      <c r="E2" s="101"/>
      <c r="F2" s="102"/>
    </row>
    <row r="3" spans="2:10" s="101" customFormat="1" ht="14">
      <c r="B3" s="649" t="s">
        <v>0</v>
      </c>
      <c r="C3" s="649"/>
      <c r="D3" s="649"/>
      <c r="E3" s="649"/>
      <c r="F3" s="649"/>
      <c r="J3" s="110"/>
    </row>
    <row r="4" spans="2:10" s="101" customFormat="1">
      <c r="B4" s="650" t="s">
        <v>1</v>
      </c>
      <c r="C4" s="650"/>
      <c r="D4" s="650"/>
      <c r="E4" s="650"/>
      <c r="F4" s="650"/>
      <c r="J4" s="110"/>
    </row>
    <row r="5" spans="2:10" s="101" customFormat="1" ht="15" customHeight="1">
      <c r="B5" s="650" t="s">
        <v>3472</v>
      </c>
      <c r="C5" s="650"/>
      <c r="D5" s="650"/>
      <c r="E5" s="650"/>
      <c r="F5" s="650"/>
      <c r="J5" s="110"/>
    </row>
    <row r="6" spans="2:10" s="101" customFormat="1" ht="16" thickBot="1">
      <c r="B6" s="103"/>
      <c r="C6" s="103"/>
      <c r="D6" s="103"/>
      <c r="E6" s="103"/>
      <c r="F6" s="103"/>
      <c r="J6" s="110"/>
    </row>
    <row r="7" spans="2:10" s="112" customFormat="1" ht="13">
      <c r="B7" s="104" t="s">
        <v>2</v>
      </c>
      <c r="C7" s="105" t="s">
        <v>3</v>
      </c>
      <c r="D7" s="105" t="s">
        <v>4</v>
      </c>
      <c r="E7" s="105" t="s">
        <v>5</v>
      </c>
      <c r="F7" s="106" t="s">
        <v>6</v>
      </c>
    </row>
    <row r="8" spans="2:10" s="112" customFormat="1" ht="28">
      <c r="B8" s="113" t="s">
        <v>7</v>
      </c>
      <c r="C8" s="372" t="s">
        <v>8</v>
      </c>
      <c r="D8" s="119" t="s">
        <v>9</v>
      </c>
      <c r="E8" s="116">
        <v>0</v>
      </c>
      <c r="F8" s="117" t="s">
        <v>10</v>
      </c>
    </row>
    <row r="9" spans="2:10" s="112" customFormat="1" ht="28">
      <c r="B9" s="113" t="s">
        <v>11</v>
      </c>
      <c r="C9" s="372" t="s">
        <v>8</v>
      </c>
      <c r="D9" s="119" t="s">
        <v>12</v>
      </c>
      <c r="E9" s="116">
        <v>26000</v>
      </c>
      <c r="F9" s="117" t="s">
        <v>10</v>
      </c>
    </row>
    <row r="10" spans="2:10" s="112" customFormat="1" ht="14">
      <c r="B10" s="113" t="s">
        <v>13</v>
      </c>
      <c r="C10" s="372" t="s">
        <v>8</v>
      </c>
      <c r="D10" s="119" t="s">
        <v>14</v>
      </c>
      <c r="E10" s="116">
        <v>0</v>
      </c>
      <c r="F10" s="117" t="s">
        <v>10</v>
      </c>
    </row>
    <row r="11" spans="2:10" s="112" customFormat="1" ht="28">
      <c r="B11" s="113" t="s">
        <v>788</v>
      </c>
      <c r="C11" s="372" t="s">
        <v>8</v>
      </c>
      <c r="D11" s="119" t="s">
        <v>789</v>
      </c>
      <c r="E11" s="116">
        <v>40000</v>
      </c>
      <c r="F11" s="117" t="s">
        <v>10</v>
      </c>
    </row>
    <row r="12" spans="2:10" s="112" customFormat="1" ht="28">
      <c r="B12" s="113" t="s">
        <v>1207</v>
      </c>
      <c r="C12" s="372" t="s">
        <v>8</v>
      </c>
      <c r="D12" s="119" t="s">
        <v>1208</v>
      </c>
      <c r="E12" s="116">
        <v>12000</v>
      </c>
      <c r="F12" s="117" t="s">
        <v>10</v>
      </c>
    </row>
    <row r="13" spans="2:10" s="112" customFormat="1" ht="14">
      <c r="B13" s="113" t="s">
        <v>1209</v>
      </c>
      <c r="C13" s="372" t="s">
        <v>8</v>
      </c>
      <c r="D13" s="119" t="s">
        <v>1210</v>
      </c>
      <c r="E13" s="116">
        <v>6000</v>
      </c>
      <c r="F13" s="117" t="s">
        <v>10</v>
      </c>
    </row>
    <row r="14" spans="2:10" s="112" customFormat="1" ht="14">
      <c r="B14" s="113" t="s">
        <v>1598</v>
      </c>
      <c r="C14" s="372" t="s">
        <v>8</v>
      </c>
      <c r="D14" s="119" t="s">
        <v>1599</v>
      </c>
      <c r="E14" s="116">
        <v>0</v>
      </c>
      <c r="F14" s="117" t="s">
        <v>10</v>
      </c>
    </row>
    <row r="15" spans="2:10" s="112" customFormat="1" ht="14">
      <c r="B15" s="113" t="s">
        <v>1600</v>
      </c>
      <c r="C15" s="372" t="s">
        <v>8</v>
      </c>
      <c r="D15" s="119" t="s">
        <v>1601</v>
      </c>
      <c r="E15" s="116">
        <v>2000</v>
      </c>
      <c r="F15" s="117" t="s">
        <v>10</v>
      </c>
    </row>
    <row r="16" spans="2:10" s="112" customFormat="1" ht="14">
      <c r="B16" s="113" t="s">
        <v>581</v>
      </c>
      <c r="C16" s="372" t="s">
        <v>16</v>
      </c>
      <c r="D16" s="119" t="s">
        <v>582</v>
      </c>
      <c r="E16" s="116">
        <v>0</v>
      </c>
      <c r="F16" s="117" t="s">
        <v>17</v>
      </c>
    </row>
    <row r="17" spans="2:10" s="112" customFormat="1" ht="14">
      <c r="B17" s="113" t="s">
        <v>623</v>
      </c>
      <c r="C17" s="372" t="s">
        <v>16</v>
      </c>
      <c r="D17" s="119" t="s">
        <v>624</v>
      </c>
      <c r="E17" s="116">
        <v>0</v>
      </c>
      <c r="F17" s="117" t="s">
        <v>17</v>
      </c>
      <c r="H17" s="126" t="s">
        <v>790</v>
      </c>
    </row>
    <row r="18" spans="2:10" s="112" customFormat="1" ht="14">
      <c r="B18" s="113" t="s">
        <v>1434</v>
      </c>
      <c r="C18" s="372" t="s">
        <v>16</v>
      </c>
      <c r="D18" s="119" t="s">
        <v>1435</v>
      </c>
      <c r="E18" s="116">
        <v>0</v>
      </c>
      <c r="F18" s="117" t="s">
        <v>17</v>
      </c>
    </row>
    <row r="19" spans="2:10" s="112" customFormat="1" ht="14">
      <c r="B19" s="113" t="s">
        <v>1436</v>
      </c>
      <c r="C19" s="372" t="s">
        <v>16</v>
      </c>
      <c r="D19" s="119" t="s">
        <v>1437</v>
      </c>
      <c r="E19" s="116">
        <v>0</v>
      </c>
      <c r="F19" s="117" t="s">
        <v>17</v>
      </c>
    </row>
    <row r="20" spans="2:10" s="112" customFormat="1" ht="14">
      <c r="B20" s="113" t="s">
        <v>1211</v>
      </c>
      <c r="C20" s="372" t="s">
        <v>16</v>
      </c>
      <c r="D20" s="119" t="s">
        <v>1212</v>
      </c>
      <c r="E20" s="116">
        <v>0</v>
      </c>
      <c r="F20" s="117" t="s">
        <v>17</v>
      </c>
    </row>
    <row r="21" spans="2:10" s="112" customFormat="1" ht="28">
      <c r="B21" s="113" t="s">
        <v>1213</v>
      </c>
      <c r="C21" s="372" t="s">
        <v>16</v>
      </c>
      <c r="D21" s="119" t="s">
        <v>1214</v>
      </c>
      <c r="E21" s="116">
        <v>0</v>
      </c>
      <c r="F21" s="117" t="s">
        <v>17</v>
      </c>
    </row>
    <row r="22" spans="2:10" s="112" customFormat="1" ht="28">
      <c r="B22" s="113" t="s">
        <v>1215</v>
      </c>
      <c r="C22" s="372" t="s">
        <v>16</v>
      </c>
      <c r="D22" s="119" t="s">
        <v>1216</v>
      </c>
      <c r="E22" s="116">
        <v>0</v>
      </c>
      <c r="F22" s="117" t="s">
        <v>17</v>
      </c>
    </row>
    <row r="23" spans="2:10" s="112" customFormat="1" ht="28">
      <c r="B23" s="113" t="s">
        <v>1217</v>
      </c>
      <c r="C23" s="372" t="s">
        <v>16</v>
      </c>
      <c r="D23" s="119" t="s">
        <v>1218</v>
      </c>
      <c r="E23" s="116">
        <v>0</v>
      </c>
      <c r="F23" s="117" t="s">
        <v>17</v>
      </c>
    </row>
    <row r="24" spans="2:10" s="112" customFormat="1" ht="30" customHeight="1">
      <c r="B24" s="113" t="s">
        <v>1219</v>
      </c>
      <c r="C24" s="372" t="s">
        <v>16</v>
      </c>
      <c r="D24" s="119" t="s">
        <v>1220</v>
      </c>
      <c r="E24" s="116">
        <v>0</v>
      </c>
      <c r="F24" s="117" t="s">
        <v>17</v>
      </c>
    </row>
    <row r="25" spans="2:10" s="112" customFormat="1" ht="28">
      <c r="B25" s="113" t="s">
        <v>1438</v>
      </c>
      <c r="C25" s="372" t="s">
        <v>16</v>
      </c>
      <c r="D25" s="119" t="s">
        <v>1439</v>
      </c>
      <c r="E25" s="116">
        <v>5000</v>
      </c>
      <c r="F25" s="117" t="s">
        <v>17</v>
      </c>
    </row>
    <row r="26" spans="2:10" s="101" customFormat="1" ht="14">
      <c r="B26" s="107"/>
      <c r="C26" s="108"/>
      <c r="D26" s="108"/>
      <c r="E26" s="109"/>
      <c r="F26" s="108"/>
      <c r="J26" s="110"/>
    </row>
    <row r="27" spans="2:10" s="101" customFormat="1" ht="15" customHeight="1">
      <c r="B27" s="650" t="s">
        <v>18</v>
      </c>
      <c r="C27" s="650"/>
      <c r="D27" s="650"/>
      <c r="E27" s="650"/>
      <c r="F27" s="650"/>
      <c r="J27" s="110"/>
    </row>
    <row r="28" spans="2:10" s="101" customFormat="1">
      <c r="B28" s="650" t="s">
        <v>3472</v>
      </c>
      <c r="C28" s="650"/>
      <c r="D28" s="650"/>
      <c r="E28" s="650"/>
      <c r="F28" s="650"/>
      <c r="J28" s="110"/>
    </row>
    <row r="29" spans="2:10" ht="16" thickBot="1">
      <c r="B29" s="88"/>
      <c r="C29" s="88"/>
      <c r="D29" s="88"/>
      <c r="E29" s="88"/>
      <c r="F29" s="88"/>
    </row>
    <row r="30" spans="2:10" s="112" customFormat="1" ht="13">
      <c r="B30" s="104" t="s">
        <v>19</v>
      </c>
      <c r="C30" s="105" t="s">
        <v>20</v>
      </c>
      <c r="D30" s="105" t="s">
        <v>21</v>
      </c>
      <c r="E30" s="105" t="s">
        <v>5</v>
      </c>
      <c r="F30" s="106" t="s">
        <v>22</v>
      </c>
    </row>
    <row r="31" spans="2:10" s="112" customFormat="1" ht="28">
      <c r="B31" s="113" t="s">
        <v>583</v>
      </c>
      <c r="C31" s="114" t="s">
        <v>584</v>
      </c>
      <c r="D31" s="115" t="s">
        <v>585</v>
      </c>
      <c r="E31" s="116" t="s">
        <v>1206</v>
      </c>
      <c r="F31" s="117" t="s">
        <v>586</v>
      </c>
      <c r="G31" s="111"/>
    </row>
    <row r="32" spans="2:10" s="112" customFormat="1" ht="28">
      <c r="B32" s="118">
        <v>7815592249</v>
      </c>
      <c r="C32" s="114" t="s">
        <v>24</v>
      </c>
      <c r="D32" s="119" t="s">
        <v>587</v>
      </c>
      <c r="E32" s="116" t="s">
        <v>1206</v>
      </c>
      <c r="F32" s="117" t="s">
        <v>23</v>
      </c>
    </row>
    <row r="33" spans="2:6" s="112" customFormat="1" ht="29" thickBot="1">
      <c r="B33" s="120" t="s">
        <v>791</v>
      </c>
      <c r="C33" s="121" t="s">
        <v>588</v>
      </c>
      <c r="D33" s="122" t="s">
        <v>589</v>
      </c>
      <c r="E33" s="123" t="s">
        <v>1206</v>
      </c>
      <c r="F33" s="124" t="s">
        <v>23</v>
      </c>
    </row>
    <row r="34" spans="2:6">
      <c r="B34" s="90"/>
      <c r="C34" s="90"/>
      <c r="D34" s="15"/>
      <c r="E34" s="91"/>
      <c r="F34" s="90"/>
    </row>
    <row r="35" spans="2:6">
      <c r="B35" s="16"/>
      <c r="C35" s="16"/>
      <c r="D35" s="17"/>
      <c r="E35" s="92"/>
      <c r="F35" s="17"/>
    </row>
  </sheetData>
  <mergeCells count="5">
    <mergeCell ref="B3:F3"/>
    <mergeCell ref="B4:F4"/>
    <mergeCell ref="B27:F27"/>
    <mergeCell ref="B28:F28"/>
    <mergeCell ref="B5:F5"/>
  </mergeCells>
  <pageMargins left="0.23622047244094491" right="0.23622047244094491" top="0.74803149606299213" bottom="1.5748031496062993" header="0.31496062992125984" footer="1.1811023622047245"/>
  <pageSetup scale="67" orientation="portrait" r:id="rId1"/>
  <headerFooter>
    <oddHeader>&amp;LNotas a los Estados Financieros&amp;R7.I.1</oddHeader>
    <oddFooter>&amp;C&amp;10"Bajo protesta de decir verdad declaramos que los Estados Financieros y sus Notas, son razonablemente correctos y son responsabilidad del emisor"&amp;R&amp;P/&amp;N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J35"/>
  <sheetViews>
    <sheetView zoomScaleNormal="100" zoomScaleSheetLayoutView="145" workbookViewId="0">
      <selection activeCell="C11" sqref="C11"/>
    </sheetView>
  </sheetViews>
  <sheetFormatPr baseColWidth="10" defaultColWidth="11.5" defaultRowHeight="15"/>
  <sheetData>
    <row r="1" spans="1:10" s="207" customFormat="1" ht="15.75" customHeight="1">
      <c r="A1" s="659" t="s">
        <v>724</v>
      </c>
      <c r="B1" s="659"/>
      <c r="C1" s="659"/>
      <c r="D1" s="659"/>
      <c r="E1" s="659"/>
      <c r="F1" s="659"/>
      <c r="G1" s="659"/>
      <c r="H1" s="659"/>
    </row>
    <row r="2" spans="1:10" s="207" customFormat="1" ht="15.75" customHeight="1">
      <c r="A2" s="659"/>
      <c r="B2" s="659"/>
      <c r="C2" s="659"/>
      <c r="D2" s="659"/>
      <c r="E2" s="659"/>
      <c r="F2" s="659"/>
      <c r="G2" s="659"/>
      <c r="H2" s="659"/>
    </row>
    <row r="3" spans="1:10" s="207" customFormat="1" ht="15.75" customHeight="1">
      <c r="A3" s="659"/>
      <c r="B3" s="659"/>
      <c r="C3" s="659"/>
      <c r="D3" s="659"/>
      <c r="E3" s="659"/>
      <c r="F3" s="659"/>
      <c r="G3" s="659"/>
      <c r="H3" s="659"/>
    </row>
    <row r="4" spans="1:10" s="162" customFormat="1" ht="26.25" customHeight="1">
      <c r="A4" s="659" t="s">
        <v>760</v>
      </c>
      <c r="B4" s="659"/>
      <c r="C4" s="659"/>
      <c r="D4" s="659"/>
      <c r="E4" s="659"/>
      <c r="F4" s="659"/>
      <c r="G4" s="659"/>
      <c r="H4" s="659"/>
      <c r="I4" s="207"/>
      <c r="J4" s="207"/>
    </row>
    <row r="5" spans="1:10" s="162" customFormat="1" ht="12.75" customHeight="1">
      <c r="A5" s="659" t="s">
        <v>3508</v>
      </c>
      <c r="B5" s="659"/>
      <c r="C5" s="659"/>
      <c r="D5" s="659"/>
      <c r="E5" s="659"/>
      <c r="F5" s="659"/>
      <c r="G5" s="659"/>
      <c r="H5" s="659"/>
      <c r="I5" s="163"/>
      <c r="J5" s="165"/>
    </row>
    <row r="6" spans="1:10">
      <c r="A6" s="8"/>
      <c r="B6" s="4"/>
      <c r="C6" s="4"/>
      <c r="D6" s="4"/>
      <c r="E6" s="4"/>
      <c r="F6" s="4"/>
      <c r="G6" s="4"/>
      <c r="H6" s="9"/>
    </row>
    <row r="7" spans="1:10">
      <c r="A7" s="8"/>
      <c r="B7" s="4"/>
      <c r="C7" s="4"/>
      <c r="D7" s="4"/>
      <c r="E7" s="4"/>
      <c r="F7" s="4"/>
      <c r="G7" s="4"/>
      <c r="H7" s="9"/>
    </row>
    <row r="8" spans="1:10" s="112" customFormat="1" ht="36" customHeight="1">
      <c r="A8" s="692" t="s">
        <v>761</v>
      </c>
      <c r="B8" s="693"/>
      <c r="C8" s="693"/>
      <c r="D8" s="693"/>
      <c r="E8" s="693"/>
      <c r="F8" s="693"/>
      <c r="G8" s="693"/>
      <c r="H8" s="694"/>
    </row>
    <row r="9" spans="1:10" s="112" customFormat="1" ht="13">
      <c r="A9" s="209" t="s">
        <v>762</v>
      </c>
      <c r="B9" s="210" t="s">
        <v>763</v>
      </c>
      <c r="C9" s="210"/>
      <c r="D9" s="210"/>
      <c r="E9" s="210"/>
      <c r="F9" s="210"/>
      <c r="G9" s="210"/>
      <c r="H9" s="211"/>
    </row>
    <row r="10" spans="1:10" s="112" customFormat="1" ht="13">
      <c r="A10" s="209" t="s">
        <v>764</v>
      </c>
      <c r="B10" s="210" t="s">
        <v>765</v>
      </c>
      <c r="C10" s="210"/>
      <c r="D10" s="210"/>
      <c r="E10" s="210"/>
      <c r="F10" s="210"/>
      <c r="G10" s="210"/>
      <c r="H10" s="211"/>
    </row>
    <row r="11" spans="1:10" s="112" customFormat="1" ht="13">
      <c r="A11" s="209" t="s">
        <v>766</v>
      </c>
      <c r="B11" s="210" t="s">
        <v>767</v>
      </c>
      <c r="C11" s="210"/>
      <c r="D11" s="210"/>
      <c r="E11" s="210"/>
      <c r="F11" s="210"/>
      <c r="G11" s="210"/>
      <c r="H11" s="211"/>
    </row>
    <row r="12" spans="1:10" s="112" customFormat="1" ht="13">
      <c r="A12" s="209" t="s">
        <v>768</v>
      </c>
      <c r="B12" s="210" t="s">
        <v>769</v>
      </c>
      <c r="C12" s="210"/>
      <c r="D12" s="210"/>
      <c r="E12" s="210"/>
      <c r="F12" s="210"/>
      <c r="G12" s="210"/>
      <c r="H12" s="211"/>
    </row>
    <row r="13" spans="1:10" s="112" customFormat="1" ht="13">
      <c r="A13" s="209" t="s">
        <v>770</v>
      </c>
      <c r="B13" s="210" t="s">
        <v>771</v>
      </c>
      <c r="C13" s="210"/>
      <c r="D13" s="210"/>
      <c r="E13" s="210"/>
      <c r="F13" s="210"/>
      <c r="G13" s="210"/>
      <c r="H13" s="211"/>
    </row>
    <row r="14" spans="1:10" s="112" customFormat="1" ht="13">
      <c r="A14" s="209" t="s">
        <v>772</v>
      </c>
      <c r="B14" s="210" t="s">
        <v>773</v>
      </c>
      <c r="C14" s="210"/>
      <c r="D14" s="210"/>
      <c r="E14" s="210"/>
      <c r="F14" s="210"/>
      <c r="G14" s="210"/>
      <c r="H14" s="211"/>
    </row>
    <row r="15" spans="1:10" s="112" customFormat="1" ht="13">
      <c r="A15" s="209" t="s">
        <v>774</v>
      </c>
      <c r="B15" s="210" t="s">
        <v>775</v>
      </c>
      <c r="C15" s="210"/>
      <c r="D15" s="210"/>
      <c r="E15" s="210"/>
      <c r="F15" s="210"/>
      <c r="G15" s="210"/>
      <c r="H15" s="211"/>
    </row>
    <row r="16" spans="1:10" s="112" customFormat="1" ht="13">
      <c r="A16" s="209" t="s">
        <v>776</v>
      </c>
      <c r="B16" s="210" t="s">
        <v>777</v>
      </c>
      <c r="C16" s="210"/>
      <c r="D16" s="210"/>
      <c r="E16" s="210"/>
      <c r="F16" s="210"/>
      <c r="G16" s="210"/>
      <c r="H16" s="211"/>
    </row>
    <row r="17" spans="1:8">
      <c r="A17" s="20"/>
      <c r="B17" s="21"/>
      <c r="C17" s="21"/>
      <c r="D17" s="21"/>
      <c r="E17" s="21"/>
      <c r="F17" s="21"/>
      <c r="G17" s="21"/>
      <c r="H17" s="22"/>
    </row>
    <row r="18" spans="1:8">
      <c r="A18" s="20"/>
      <c r="B18" s="21"/>
      <c r="C18" s="21"/>
      <c r="D18" s="21"/>
      <c r="E18" s="21"/>
      <c r="F18" s="21"/>
      <c r="G18" s="21"/>
      <c r="H18" s="22"/>
    </row>
    <row r="19" spans="1:8">
      <c r="A19" s="8"/>
      <c r="B19" s="4"/>
      <c r="C19" s="4"/>
      <c r="D19" s="4"/>
      <c r="E19" s="4"/>
      <c r="F19" s="4"/>
      <c r="G19" s="4"/>
      <c r="H19" s="9"/>
    </row>
    <row r="20" spans="1:8">
      <c r="A20" s="695" t="s">
        <v>759</v>
      </c>
      <c r="B20" s="696"/>
      <c r="C20" s="696"/>
      <c r="D20" s="696"/>
      <c r="E20" s="696"/>
      <c r="F20" s="696"/>
      <c r="G20" s="696"/>
      <c r="H20" s="697"/>
    </row>
    <row r="21" spans="1:8">
      <c r="A21" s="695"/>
      <c r="B21" s="696"/>
      <c r="C21" s="696"/>
      <c r="D21" s="696"/>
      <c r="E21" s="696"/>
      <c r="F21" s="696"/>
      <c r="G21" s="696"/>
      <c r="H21" s="697"/>
    </row>
    <row r="22" spans="1:8">
      <c r="A22" s="695"/>
      <c r="B22" s="696"/>
      <c r="C22" s="696"/>
      <c r="D22" s="696"/>
      <c r="E22" s="696"/>
      <c r="F22" s="696"/>
      <c r="G22" s="696"/>
      <c r="H22" s="697"/>
    </row>
    <row r="23" spans="1:8">
      <c r="A23" s="695"/>
      <c r="B23" s="696"/>
      <c r="C23" s="696"/>
      <c r="D23" s="696"/>
      <c r="E23" s="696"/>
      <c r="F23" s="696"/>
      <c r="G23" s="696"/>
      <c r="H23" s="697"/>
    </row>
    <row r="24" spans="1:8">
      <c r="A24" s="695"/>
      <c r="B24" s="696"/>
      <c r="C24" s="696"/>
      <c r="D24" s="696"/>
      <c r="E24" s="696"/>
      <c r="F24" s="696"/>
      <c r="G24" s="696"/>
      <c r="H24" s="697"/>
    </row>
    <row r="25" spans="1:8">
      <c r="A25" s="8"/>
      <c r="B25" s="4"/>
      <c r="C25" s="4"/>
      <c r="D25" s="4"/>
      <c r="E25" s="4"/>
      <c r="F25" s="4"/>
      <c r="G25" s="4"/>
      <c r="H25" s="9"/>
    </row>
    <row r="26" spans="1:8">
      <c r="A26" s="8"/>
      <c r="B26" s="4"/>
      <c r="C26" s="4"/>
      <c r="D26" s="4"/>
      <c r="E26" s="4"/>
      <c r="F26" s="4"/>
      <c r="G26" s="4"/>
      <c r="H26" s="9"/>
    </row>
    <row r="27" spans="1:8">
      <c r="A27" s="8"/>
      <c r="B27" s="4"/>
      <c r="C27" s="4"/>
      <c r="D27" s="4"/>
      <c r="E27" s="4"/>
      <c r="F27" s="4"/>
      <c r="G27" s="4"/>
      <c r="H27" s="9"/>
    </row>
    <row r="28" spans="1:8">
      <c r="A28" s="8"/>
      <c r="B28" s="4"/>
      <c r="C28" s="4"/>
      <c r="D28" s="4"/>
      <c r="E28" s="4"/>
      <c r="F28" s="4"/>
      <c r="G28" s="4"/>
      <c r="H28" s="9"/>
    </row>
    <row r="29" spans="1:8">
      <c r="A29" s="8"/>
      <c r="B29" s="4"/>
      <c r="C29" s="4"/>
      <c r="D29" s="4"/>
      <c r="E29" s="4"/>
      <c r="F29" s="4"/>
      <c r="G29" s="4"/>
      <c r="H29" s="9"/>
    </row>
    <row r="30" spans="1:8">
      <c r="A30" s="8"/>
      <c r="B30" s="4"/>
      <c r="C30" s="4"/>
      <c r="D30" s="4"/>
      <c r="E30" s="4"/>
      <c r="F30" s="4"/>
      <c r="G30" s="4"/>
      <c r="H30" s="9"/>
    </row>
    <row r="31" spans="1:8">
      <c r="A31" s="8"/>
      <c r="B31" s="4"/>
      <c r="C31" s="4"/>
      <c r="D31" s="4"/>
      <c r="E31" s="4"/>
      <c r="F31" s="4"/>
      <c r="G31" s="4"/>
      <c r="H31" s="9"/>
    </row>
    <row r="32" spans="1:8">
      <c r="A32" s="8"/>
      <c r="B32" s="4"/>
      <c r="C32" s="4"/>
      <c r="D32" s="4"/>
      <c r="E32" s="4"/>
      <c r="F32" s="4"/>
      <c r="G32" s="4"/>
      <c r="H32" s="9"/>
    </row>
    <row r="33" spans="1:8" ht="16" thickBot="1">
      <c r="A33" s="10"/>
      <c r="B33" s="11"/>
      <c r="C33" s="11"/>
      <c r="D33" s="11"/>
      <c r="E33" s="11"/>
      <c r="F33" s="11"/>
      <c r="G33" s="11"/>
      <c r="H33" s="12"/>
    </row>
    <row r="34" spans="1:8">
      <c r="A34" s="4"/>
      <c r="B34" s="4"/>
      <c r="C34" s="4"/>
      <c r="D34" s="4"/>
      <c r="E34" s="4"/>
      <c r="F34" s="4"/>
      <c r="G34" s="4"/>
      <c r="H34" s="4"/>
    </row>
    <row r="35" spans="1:8">
      <c r="A35" s="4"/>
      <c r="B35" s="4"/>
      <c r="C35" s="4"/>
      <c r="D35" s="4"/>
      <c r="E35" s="4"/>
      <c r="F35" s="4"/>
      <c r="G35" s="4"/>
      <c r="H35" s="4"/>
    </row>
  </sheetData>
  <mergeCells count="5">
    <mergeCell ref="A1:H3"/>
    <mergeCell ref="A4:H4"/>
    <mergeCell ref="A5:H5"/>
    <mergeCell ref="A8:H8"/>
    <mergeCell ref="A20:H24"/>
  </mergeCells>
  <pageMargins left="0.70866141732283472" right="0.70866141732283472" top="0.74803149606299213" bottom="0.74803149606299213" header="0.31496062992125984" footer="0.31496062992125984"/>
  <pageSetup scale="92" fitToHeight="0" orientation="portrait" r:id="rId1"/>
  <headerFooter>
    <oddHeader>&amp;L&amp;"Arial,Normal"&amp;8Notas al Estado de Situación Financiera
Notas de Deslgose&amp;R&amp;"Arial,Normal"&amp;8 7.I.11</oddHeader>
    <oddFooter>&amp;C&amp;10"Bajo protesta de decir verdad declaramos que los Estados Financieros y sus Notas, son razonablemente correctos y son responsabilidad del emisor"
&amp;R&amp;"Arial,Normal"&amp;8&amp;P/&amp;N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P2442"/>
  <sheetViews>
    <sheetView zoomScale="80" zoomScaleNormal="80" zoomScaleSheetLayoutView="100" zoomScalePageLayoutView="70" workbookViewId="0">
      <selection activeCell="C11" sqref="C11"/>
    </sheetView>
  </sheetViews>
  <sheetFormatPr baseColWidth="10" defaultColWidth="11.5" defaultRowHeight="38.25" customHeight="1"/>
  <cols>
    <col min="1" max="1" width="18" style="379" customWidth="1"/>
    <col min="2" max="2" width="12.83203125" style="606" customWidth="1"/>
    <col min="3" max="3" width="12.33203125" style="607" customWidth="1"/>
    <col min="4" max="4" width="16.83203125" style="608" customWidth="1"/>
    <col min="5" max="5" width="44.6640625" style="609" customWidth="1"/>
    <col min="6" max="6" width="46.1640625" style="39" customWidth="1"/>
    <col min="7" max="7" width="15" style="100" customWidth="1"/>
    <col min="8" max="8" width="13.5" customWidth="1"/>
    <col min="9" max="9" width="18.83203125" style="72" bestFit="1" customWidth="1"/>
    <col min="10" max="10" width="5.1640625" customWidth="1"/>
    <col min="11" max="11" width="15" bestFit="1" customWidth="1"/>
  </cols>
  <sheetData>
    <row r="1" spans="1:12" s="101" customFormat="1" ht="22.5" customHeight="1">
      <c r="A1" s="702" t="s">
        <v>110</v>
      </c>
      <c r="B1" s="703"/>
      <c r="C1" s="703"/>
      <c r="D1" s="703"/>
      <c r="E1" s="703"/>
      <c r="F1" s="703"/>
      <c r="G1" s="703"/>
      <c r="H1" s="703"/>
      <c r="I1" s="704"/>
    </row>
    <row r="2" spans="1:12" s="101" customFormat="1" ht="15" customHeight="1">
      <c r="A2" s="705" t="s">
        <v>111</v>
      </c>
      <c r="B2" s="706"/>
      <c r="C2" s="706"/>
      <c r="D2" s="706"/>
      <c r="E2" s="706"/>
      <c r="F2" s="706"/>
      <c r="G2" s="706"/>
      <c r="H2" s="706"/>
      <c r="I2" s="707"/>
    </row>
    <row r="3" spans="1:12" s="101" customFormat="1" ht="15" customHeight="1">
      <c r="A3" s="705" t="s">
        <v>3554</v>
      </c>
      <c r="B3" s="706"/>
      <c r="C3" s="706"/>
      <c r="D3" s="706"/>
      <c r="E3" s="706"/>
      <c r="F3" s="706"/>
      <c r="G3" s="706"/>
      <c r="H3" s="706"/>
      <c r="I3" s="707"/>
    </row>
    <row r="4" spans="1:12" s="101" customFormat="1" ht="12" customHeight="1" thickBot="1">
      <c r="A4" s="378"/>
      <c r="B4" s="604"/>
      <c r="C4" s="605"/>
      <c r="D4" s="605"/>
      <c r="E4" s="215"/>
      <c r="F4" s="215"/>
      <c r="G4" s="216"/>
      <c r="H4" s="214"/>
      <c r="I4" s="217"/>
    </row>
    <row r="5" spans="1:12" s="112" customFormat="1" ht="16.5" customHeight="1" thickBot="1">
      <c r="A5" s="709" t="s">
        <v>112</v>
      </c>
      <c r="B5" s="708" t="s">
        <v>113</v>
      </c>
      <c r="C5" s="708"/>
      <c r="D5" s="698" t="s">
        <v>114</v>
      </c>
      <c r="E5" s="711" t="s">
        <v>31</v>
      </c>
      <c r="F5" s="713" t="s">
        <v>32</v>
      </c>
      <c r="G5" s="715" t="s">
        <v>115</v>
      </c>
      <c r="H5" s="698" t="s">
        <v>116</v>
      </c>
      <c r="I5" s="700" t="s">
        <v>33</v>
      </c>
    </row>
    <row r="6" spans="1:12" s="112" customFormat="1" ht="16.5" customHeight="1" thickBot="1">
      <c r="A6" s="710"/>
      <c r="B6" s="624" t="s">
        <v>117</v>
      </c>
      <c r="C6" s="625" t="s">
        <v>118</v>
      </c>
      <c r="D6" s="699"/>
      <c r="E6" s="712"/>
      <c r="F6" s="714"/>
      <c r="G6" s="716"/>
      <c r="H6" s="699"/>
      <c r="I6" s="701"/>
    </row>
    <row r="7" spans="1:12" ht="24.75" customHeight="1">
      <c r="A7" s="626" t="s">
        <v>498</v>
      </c>
      <c r="B7" s="617">
        <v>44925</v>
      </c>
      <c r="C7" s="618" t="s">
        <v>4257</v>
      </c>
      <c r="D7" s="619" t="s">
        <v>535</v>
      </c>
      <c r="E7" s="620" t="s">
        <v>1047</v>
      </c>
      <c r="F7" s="621" t="s">
        <v>4258</v>
      </c>
      <c r="G7" s="622">
        <v>6467</v>
      </c>
      <c r="H7" s="623">
        <v>44939</v>
      </c>
      <c r="I7" s="627">
        <v>6467</v>
      </c>
      <c r="J7" s="459"/>
    </row>
    <row r="8" spans="1:12" ht="24.75" customHeight="1">
      <c r="A8" s="628" t="s">
        <v>498</v>
      </c>
      <c r="B8" s="516">
        <v>44925</v>
      </c>
      <c r="C8" s="513" t="s">
        <v>4257</v>
      </c>
      <c r="D8" s="579" t="s">
        <v>535</v>
      </c>
      <c r="E8" s="598" t="s">
        <v>1047</v>
      </c>
      <c r="F8" s="510" t="s">
        <v>4258</v>
      </c>
      <c r="G8" s="610">
        <v>1901.36</v>
      </c>
      <c r="H8" s="589">
        <v>44939</v>
      </c>
      <c r="I8" s="629">
        <v>1901.36</v>
      </c>
      <c r="J8" s="465"/>
    </row>
    <row r="9" spans="1:12" ht="24.75" customHeight="1">
      <c r="A9" s="628" t="s">
        <v>498</v>
      </c>
      <c r="B9" s="516">
        <v>44925</v>
      </c>
      <c r="C9" s="513" t="s">
        <v>4257</v>
      </c>
      <c r="D9" s="579" t="s">
        <v>535</v>
      </c>
      <c r="E9" s="598" t="s">
        <v>1047</v>
      </c>
      <c r="F9" s="510" t="s">
        <v>4258</v>
      </c>
      <c r="G9" s="610">
        <v>2612.54</v>
      </c>
      <c r="H9" s="589">
        <v>44939</v>
      </c>
      <c r="I9" s="629">
        <v>2612.54</v>
      </c>
      <c r="J9" s="465"/>
    </row>
    <row r="10" spans="1:12" ht="24.75" customHeight="1">
      <c r="A10" s="628" t="s">
        <v>498</v>
      </c>
      <c r="B10" s="516">
        <v>44925</v>
      </c>
      <c r="C10" s="513" t="s">
        <v>4257</v>
      </c>
      <c r="D10" s="579" t="s">
        <v>535</v>
      </c>
      <c r="E10" s="598" t="s">
        <v>1047</v>
      </c>
      <c r="F10" s="510" t="s">
        <v>4258</v>
      </c>
      <c r="G10" s="610">
        <v>2378.84</v>
      </c>
      <c r="H10" s="589">
        <v>44939</v>
      </c>
      <c r="I10" s="629">
        <v>2378.84</v>
      </c>
      <c r="J10" s="465"/>
    </row>
    <row r="11" spans="1:12" ht="24.75" customHeight="1">
      <c r="A11" s="628" t="s">
        <v>498</v>
      </c>
      <c r="B11" s="516">
        <v>44925</v>
      </c>
      <c r="C11" s="513" t="s">
        <v>4259</v>
      </c>
      <c r="D11" s="579" t="s">
        <v>535</v>
      </c>
      <c r="E11" s="598" t="s">
        <v>1047</v>
      </c>
      <c r="F11" s="510" t="s">
        <v>4260</v>
      </c>
      <c r="G11" s="610">
        <v>4220.82</v>
      </c>
      <c r="H11" s="589">
        <v>44939</v>
      </c>
      <c r="I11" s="629">
        <v>4220.82</v>
      </c>
      <c r="J11" s="465"/>
    </row>
    <row r="12" spans="1:12" ht="24.75" customHeight="1">
      <c r="A12" s="628" t="s">
        <v>1844</v>
      </c>
      <c r="B12" s="516">
        <v>44925</v>
      </c>
      <c r="C12" s="513" t="s">
        <v>4261</v>
      </c>
      <c r="D12" s="579" t="s">
        <v>535</v>
      </c>
      <c r="E12" s="510" t="s">
        <v>4262</v>
      </c>
      <c r="F12" s="510" t="s">
        <v>4263</v>
      </c>
      <c r="G12" s="610">
        <v>1161.18</v>
      </c>
      <c r="H12" s="589">
        <v>44939</v>
      </c>
      <c r="I12" s="629">
        <v>1161.18</v>
      </c>
      <c r="J12" s="466"/>
    </row>
    <row r="13" spans="1:12" ht="24.75" customHeight="1">
      <c r="A13" s="628" t="s">
        <v>1844</v>
      </c>
      <c r="B13" s="516">
        <v>44925</v>
      </c>
      <c r="C13" s="513" t="s">
        <v>4261</v>
      </c>
      <c r="D13" s="579" t="s">
        <v>535</v>
      </c>
      <c r="E13" s="510" t="s">
        <v>4262</v>
      </c>
      <c r="F13" s="510" t="s">
        <v>4263</v>
      </c>
      <c r="G13" s="610">
        <v>1917.49</v>
      </c>
      <c r="H13" s="589">
        <v>44939</v>
      </c>
      <c r="I13" s="629">
        <v>1917.49</v>
      </c>
      <c r="J13" s="466"/>
    </row>
    <row r="14" spans="1:12" ht="24.75" customHeight="1">
      <c r="A14" s="628" t="s">
        <v>1844</v>
      </c>
      <c r="B14" s="516">
        <v>44925</v>
      </c>
      <c r="C14" s="513" t="s">
        <v>4261</v>
      </c>
      <c r="D14" s="579" t="s">
        <v>535</v>
      </c>
      <c r="E14" s="510" t="s">
        <v>4262</v>
      </c>
      <c r="F14" s="510" t="s">
        <v>4263</v>
      </c>
      <c r="G14" s="610">
        <v>2760.87</v>
      </c>
      <c r="H14" s="589">
        <v>44939</v>
      </c>
      <c r="I14" s="629">
        <v>2760.87</v>
      </c>
      <c r="J14" s="466"/>
    </row>
    <row r="15" spans="1:12" ht="24.75" customHeight="1">
      <c r="A15" s="628" t="s">
        <v>1844</v>
      </c>
      <c r="B15" s="516">
        <v>44925</v>
      </c>
      <c r="C15" s="513" t="s">
        <v>4261</v>
      </c>
      <c r="D15" s="579" t="s">
        <v>535</v>
      </c>
      <c r="E15" s="510" t="s">
        <v>4262</v>
      </c>
      <c r="F15" s="510" t="s">
        <v>4263</v>
      </c>
      <c r="G15" s="610">
        <v>2674.83</v>
      </c>
      <c r="H15" s="589">
        <v>44939</v>
      </c>
      <c r="I15" s="629">
        <v>2674.83</v>
      </c>
      <c r="J15" s="466"/>
    </row>
    <row r="16" spans="1:12" s="572" customFormat="1" ht="24.75" customHeight="1">
      <c r="A16" s="628" t="s">
        <v>1292</v>
      </c>
      <c r="B16" s="516">
        <v>44925</v>
      </c>
      <c r="C16" s="513" t="s">
        <v>4259</v>
      </c>
      <c r="D16" s="579" t="s">
        <v>535</v>
      </c>
      <c r="E16" s="510" t="s">
        <v>859</v>
      </c>
      <c r="F16" s="510" t="s">
        <v>4264</v>
      </c>
      <c r="G16" s="610">
        <v>0.64</v>
      </c>
      <c r="H16" s="589">
        <v>44939</v>
      </c>
      <c r="I16" s="629">
        <v>0.64</v>
      </c>
      <c r="J16" s="570"/>
      <c r="K16" s="571"/>
      <c r="L16" s="571"/>
    </row>
    <row r="17" spans="1:12" s="572" customFormat="1" ht="24.75" customHeight="1">
      <c r="A17" s="628" t="s">
        <v>1293</v>
      </c>
      <c r="B17" s="516">
        <v>44561</v>
      </c>
      <c r="C17" s="578" t="s">
        <v>1845</v>
      </c>
      <c r="D17" s="579" t="s">
        <v>535</v>
      </c>
      <c r="E17" s="510" t="s">
        <v>4265</v>
      </c>
      <c r="F17" s="587" t="s">
        <v>4266</v>
      </c>
      <c r="G17" s="592">
        <v>5</v>
      </c>
      <c r="H17" s="589">
        <v>44939</v>
      </c>
      <c r="I17" s="630">
        <v>5</v>
      </c>
      <c r="J17" s="570"/>
      <c r="K17" s="571"/>
      <c r="L17" s="571"/>
    </row>
    <row r="18" spans="1:12" ht="24.75" customHeight="1">
      <c r="A18" s="628" t="s">
        <v>648</v>
      </c>
      <c r="B18" s="516">
        <v>44561</v>
      </c>
      <c r="C18" s="578" t="s">
        <v>1845</v>
      </c>
      <c r="D18" s="579" t="s">
        <v>535</v>
      </c>
      <c r="E18" s="510" t="s">
        <v>1443</v>
      </c>
      <c r="F18" s="587" t="s">
        <v>1443</v>
      </c>
      <c r="G18" s="592">
        <v>13000</v>
      </c>
      <c r="H18" s="589">
        <v>44926</v>
      </c>
      <c r="I18" s="630">
        <v>13000</v>
      </c>
      <c r="J18" s="467"/>
    </row>
    <row r="19" spans="1:12" ht="24.75" customHeight="1">
      <c r="A19" s="628" t="s">
        <v>1147</v>
      </c>
      <c r="B19" s="516">
        <v>44379</v>
      </c>
      <c r="C19" s="578" t="s">
        <v>1148</v>
      </c>
      <c r="D19" s="579" t="s">
        <v>535</v>
      </c>
      <c r="E19" s="510" t="s">
        <v>1443</v>
      </c>
      <c r="F19" s="587" t="s">
        <v>1442</v>
      </c>
      <c r="G19" s="592">
        <v>697.13</v>
      </c>
      <c r="H19" s="589">
        <v>30</v>
      </c>
      <c r="I19" s="630">
        <v>697.13</v>
      </c>
      <c r="J19" s="467"/>
    </row>
    <row r="20" spans="1:12" ht="24.75" customHeight="1">
      <c r="A20" s="628" t="s">
        <v>3401</v>
      </c>
      <c r="B20" s="577">
        <v>44561</v>
      </c>
      <c r="C20" s="578" t="s">
        <v>3402</v>
      </c>
      <c r="D20" s="579" t="s">
        <v>535</v>
      </c>
      <c r="E20" s="590" t="s">
        <v>1204</v>
      </c>
      <c r="F20" s="587" t="s">
        <v>3403</v>
      </c>
      <c r="G20" s="591">
        <v>1188163.18</v>
      </c>
      <c r="H20" s="584">
        <v>44578</v>
      </c>
      <c r="I20" s="630">
        <v>1188163.18</v>
      </c>
    </row>
    <row r="21" spans="1:12" ht="24.75" customHeight="1">
      <c r="A21" s="631" t="s">
        <v>3401</v>
      </c>
      <c r="B21" s="577">
        <v>44592</v>
      </c>
      <c r="C21" s="513" t="s">
        <v>3404</v>
      </c>
      <c r="D21" s="455" t="s">
        <v>535</v>
      </c>
      <c r="E21" s="590" t="s">
        <v>1204</v>
      </c>
      <c r="F21" s="510" t="s">
        <v>3405</v>
      </c>
      <c r="G21" s="615">
        <v>5517.07</v>
      </c>
      <c r="H21" s="588">
        <v>44609</v>
      </c>
      <c r="I21" s="632">
        <v>5517.07</v>
      </c>
    </row>
    <row r="22" spans="1:12" ht="24.75" customHeight="1">
      <c r="A22" s="631" t="s">
        <v>3401</v>
      </c>
      <c r="B22" s="577">
        <v>44592</v>
      </c>
      <c r="C22" s="513" t="s">
        <v>3404</v>
      </c>
      <c r="D22" s="455" t="s">
        <v>535</v>
      </c>
      <c r="E22" s="590" t="s">
        <v>1204</v>
      </c>
      <c r="F22" s="510" t="s">
        <v>3405</v>
      </c>
      <c r="G22" s="615">
        <v>5448.89</v>
      </c>
      <c r="H22" s="588">
        <v>44609</v>
      </c>
      <c r="I22" s="632">
        <v>5448.89</v>
      </c>
    </row>
    <row r="23" spans="1:12" ht="24.75" customHeight="1">
      <c r="A23" s="631" t="s">
        <v>3401</v>
      </c>
      <c r="B23" s="577">
        <v>44592</v>
      </c>
      <c r="C23" s="513" t="s">
        <v>3404</v>
      </c>
      <c r="D23" s="455" t="s">
        <v>535</v>
      </c>
      <c r="E23" s="590" t="s">
        <v>1204</v>
      </c>
      <c r="F23" s="510" t="s">
        <v>3405</v>
      </c>
      <c r="G23" s="615">
        <v>10386.65</v>
      </c>
      <c r="H23" s="588">
        <v>44609</v>
      </c>
      <c r="I23" s="632">
        <v>10386.65</v>
      </c>
    </row>
    <row r="24" spans="1:12" ht="24.75" customHeight="1">
      <c r="A24" s="631" t="s">
        <v>3401</v>
      </c>
      <c r="B24" s="577">
        <v>44592</v>
      </c>
      <c r="C24" s="513" t="s">
        <v>3404</v>
      </c>
      <c r="D24" s="455" t="s">
        <v>535</v>
      </c>
      <c r="E24" s="590" t="s">
        <v>1204</v>
      </c>
      <c r="F24" s="510" t="s">
        <v>3405</v>
      </c>
      <c r="G24" s="615">
        <v>14476.2</v>
      </c>
      <c r="H24" s="588">
        <v>44609</v>
      </c>
      <c r="I24" s="632">
        <v>14476.2</v>
      </c>
      <c r="J24" s="467"/>
    </row>
    <row r="25" spans="1:12" ht="24.75" customHeight="1">
      <c r="A25" s="631" t="s">
        <v>3401</v>
      </c>
      <c r="B25" s="577">
        <v>44592</v>
      </c>
      <c r="C25" s="513" t="s">
        <v>3404</v>
      </c>
      <c r="D25" s="455" t="s">
        <v>535</v>
      </c>
      <c r="E25" s="590" t="s">
        <v>1204</v>
      </c>
      <c r="F25" s="510" t="s">
        <v>3405</v>
      </c>
      <c r="G25" s="615">
        <v>63384.49</v>
      </c>
      <c r="H25" s="588">
        <v>44609</v>
      </c>
      <c r="I25" s="632">
        <v>63384.49</v>
      </c>
      <c r="J25" s="467"/>
    </row>
    <row r="26" spans="1:12" ht="24.75" customHeight="1">
      <c r="A26" s="628" t="s">
        <v>3401</v>
      </c>
      <c r="B26" s="577">
        <v>44592</v>
      </c>
      <c r="C26" s="513" t="s">
        <v>3404</v>
      </c>
      <c r="D26" s="579" t="s">
        <v>535</v>
      </c>
      <c r="E26" s="590" t="s">
        <v>1204</v>
      </c>
      <c r="F26" s="510" t="s">
        <v>3405</v>
      </c>
      <c r="G26" s="615">
        <v>34994.839999999997</v>
      </c>
      <c r="H26" s="588">
        <v>44609</v>
      </c>
      <c r="I26" s="632">
        <v>34994.839999999997</v>
      </c>
      <c r="J26" s="467"/>
    </row>
    <row r="27" spans="1:12" ht="24.75" customHeight="1">
      <c r="A27" s="628" t="s">
        <v>3401</v>
      </c>
      <c r="B27" s="577">
        <v>44592</v>
      </c>
      <c r="C27" s="513" t="s">
        <v>3404</v>
      </c>
      <c r="D27" s="579" t="s">
        <v>535</v>
      </c>
      <c r="E27" s="590" t="s">
        <v>1204</v>
      </c>
      <c r="F27" s="510" t="s">
        <v>3405</v>
      </c>
      <c r="G27" s="615">
        <v>13864.86</v>
      </c>
      <c r="H27" s="588">
        <v>44609</v>
      </c>
      <c r="I27" s="632">
        <v>13864.86</v>
      </c>
      <c r="J27" s="467"/>
    </row>
    <row r="28" spans="1:12" ht="24.75" customHeight="1">
      <c r="A28" s="628" t="s">
        <v>3401</v>
      </c>
      <c r="B28" s="577">
        <v>44592</v>
      </c>
      <c r="C28" s="513" t="s">
        <v>3404</v>
      </c>
      <c r="D28" s="579" t="s">
        <v>535</v>
      </c>
      <c r="E28" s="590" t="s">
        <v>1204</v>
      </c>
      <c r="F28" s="510" t="s">
        <v>3405</v>
      </c>
      <c r="G28" s="615">
        <v>11700.96</v>
      </c>
      <c r="H28" s="588">
        <v>44609</v>
      </c>
      <c r="I28" s="632">
        <v>11700.96</v>
      </c>
      <c r="J28" s="467"/>
    </row>
    <row r="29" spans="1:12" ht="24.75" customHeight="1">
      <c r="A29" s="628" t="s">
        <v>3401</v>
      </c>
      <c r="B29" s="577">
        <v>44592</v>
      </c>
      <c r="C29" s="513" t="s">
        <v>3404</v>
      </c>
      <c r="D29" s="579" t="s">
        <v>535</v>
      </c>
      <c r="E29" s="590" t="s">
        <v>1204</v>
      </c>
      <c r="F29" s="510" t="s">
        <v>3405</v>
      </c>
      <c r="G29" s="615">
        <v>12945.22</v>
      </c>
      <c r="H29" s="588">
        <v>44609</v>
      </c>
      <c r="I29" s="632">
        <v>12945.22</v>
      </c>
      <c r="J29" s="467"/>
    </row>
    <row r="30" spans="1:12" ht="24.75" customHeight="1">
      <c r="A30" s="628" t="s">
        <v>3401</v>
      </c>
      <c r="B30" s="577">
        <v>44592</v>
      </c>
      <c r="C30" s="513" t="s">
        <v>3404</v>
      </c>
      <c r="D30" s="579" t="s">
        <v>535</v>
      </c>
      <c r="E30" s="590" t="s">
        <v>1204</v>
      </c>
      <c r="F30" s="510" t="s">
        <v>3405</v>
      </c>
      <c r="G30" s="615">
        <v>30614.71</v>
      </c>
      <c r="H30" s="588">
        <v>44609</v>
      </c>
      <c r="I30" s="632">
        <v>30614.71</v>
      </c>
      <c r="J30" s="467"/>
    </row>
    <row r="31" spans="1:12" ht="24.75" customHeight="1">
      <c r="A31" s="631" t="s">
        <v>3401</v>
      </c>
      <c r="B31" s="577">
        <v>44592</v>
      </c>
      <c r="C31" s="513" t="s">
        <v>3404</v>
      </c>
      <c r="D31" s="455" t="s">
        <v>535</v>
      </c>
      <c r="E31" s="590" t="s">
        <v>1204</v>
      </c>
      <c r="F31" s="510" t="s">
        <v>3405</v>
      </c>
      <c r="G31" s="615">
        <v>63846.81</v>
      </c>
      <c r="H31" s="588">
        <v>44609</v>
      </c>
      <c r="I31" s="632">
        <v>63846.81</v>
      </c>
      <c r="J31" s="467"/>
    </row>
    <row r="32" spans="1:12" ht="24.75" customHeight="1">
      <c r="A32" s="631" t="s">
        <v>3401</v>
      </c>
      <c r="B32" s="577">
        <v>44592</v>
      </c>
      <c r="C32" s="513" t="s">
        <v>3404</v>
      </c>
      <c r="D32" s="455" t="s">
        <v>535</v>
      </c>
      <c r="E32" s="590" t="s">
        <v>1204</v>
      </c>
      <c r="F32" s="510" t="s">
        <v>3405</v>
      </c>
      <c r="G32" s="615">
        <v>176376.33</v>
      </c>
      <c r="H32" s="588">
        <v>44609</v>
      </c>
      <c r="I32" s="632">
        <v>176376.33</v>
      </c>
      <c r="J32" s="467"/>
    </row>
    <row r="33" spans="1:10" ht="24.75" customHeight="1">
      <c r="A33" s="631" t="s">
        <v>3401</v>
      </c>
      <c r="B33" s="577">
        <v>44592</v>
      </c>
      <c r="C33" s="513" t="s">
        <v>3404</v>
      </c>
      <c r="D33" s="455" t="s">
        <v>535</v>
      </c>
      <c r="E33" s="590" t="s">
        <v>1204</v>
      </c>
      <c r="F33" s="510" t="s">
        <v>3405</v>
      </c>
      <c r="G33" s="615">
        <v>17004.3</v>
      </c>
      <c r="H33" s="588">
        <v>44609</v>
      </c>
      <c r="I33" s="632">
        <v>17004.3</v>
      </c>
      <c r="J33" s="467"/>
    </row>
    <row r="34" spans="1:10" ht="24.75" customHeight="1">
      <c r="A34" s="631" t="s">
        <v>3401</v>
      </c>
      <c r="B34" s="577">
        <v>44592</v>
      </c>
      <c r="C34" s="513" t="s">
        <v>3404</v>
      </c>
      <c r="D34" s="455" t="s">
        <v>535</v>
      </c>
      <c r="E34" s="590" t="s">
        <v>1204</v>
      </c>
      <c r="F34" s="510" t="s">
        <v>3405</v>
      </c>
      <c r="G34" s="615">
        <v>144095.35</v>
      </c>
      <c r="H34" s="588">
        <v>44609</v>
      </c>
      <c r="I34" s="632">
        <v>144095.35</v>
      </c>
      <c r="J34" s="467"/>
    </row>
    <row r="35" spans="1:10" ht="24.75" customHeight="1">
      <c r="A35" s="631" t="s">
        <v>3401</v>
      </c>
      <c r="B35" s="577">
        <v>44592</v>
      </c>
      <c r="C35" s="513" t="s">
        <v>3404</v>
      </c>
      <c r="D35" s="455" t="s">
        <v>535</v>
      </c>
      <c r="E35" s="590" t="s">
        <v>1204</v>
      </c>
      <c r="F35" s="510" t="s">
        <v>3405</v>
      </c>
      <c r="G35" s="615">
        <v>60043.74</v>
      </c>
      <c r="H35" s="588">
        <v>44609</v>
      </c>
      <c r="I35" s="632">
        <v>60043.74</v>
      </c>
      <c r="J35" s="467"/>
    </row>
    <row r="36" spans="1:10" ht="24.75" customHeight="1">
      <c r="A36" s="628" t="s">
        <v>3401</v>
      </c>
      <c r="B36" s="577">
        <v>44592</v>
      </c>
      <c r="C36" s="513" t="s">
        <v>3404</v>
      </c>
      <c r="D36" s="579" t="s">
        <v>535</v>
      </c>
      <c r="E36" s="590" t="s">
        <v>1204</v>
      </c>
      <c r="F36" s="510" t="s">
        <v>3405</v>
      </c>
      <c r="G36" s="615">
        <v>20558.669999999998</v>
      </c>
      <c r="H36" s="588">
        <v>44609</v>
      </c>
      <c r="I36" s="632">
        <v>20558.669999999998</v>
      </c>
      <c r="J36" s="467"/>
    </row>
    <row r="37" spans="1:10" ht="24.75" customHeight="1">
      <c r="A37" s="628" t="s">
        <v>3401</v>
      </c>
      <c r="B37" s="577">
        <v>44592</v>
      </c>
      <c r="C37" s="513" t="s">
        <v>3404</v>
      </c>
      <c r="D37" s="579" t="s">
        <v>535</v>
      </c>
      <c r="E37" s="590" t="s">
        <v>1204</v>
      </c>
      <c r="F37" s="510" t="s">
        <v>3405</v>
      </c>
      <c r="G37" s="615">
        <v>14621.86</v>
      </c>
      <c r="H37" s="588">
        <v>44609</v>
      </c>
      <c r="I37" s="632">
        <v>14621.86</v>
      </c>
      <c r="J37" s="467"/>
    </row>
    <row r="38" spans="1:10" ht="24.75" customHeight="1">
      <c r="A38" s="628" t="s">
        <v>3401</v>
      </c>
      <c r="B38" s="577">
        <v>44592</v>
      </c>
      <c r="C38" s="513" t="s">
        <v>3404</v>
      </c>
      <c r="D38" s="579" t="s">
        <v>535</v>
      </c>
      <c r="E38" s="590" t="s">
        <v>1204</v>
      </c>
      <c r="F38" s="510" t="s">
        <v>3405</v>
      </c>
      <c r="G38" s="615">
        <v>10874.59</v>
      </c>
      <c r="H38" s="588">
        <v>44609</v>
      </c>
      <c r="I38" s="632">
        <v>10874.59</v>
      </c>
      <c r="J38" s="467"/>
    </row>
    <row r="39" spans="1:10" ht="24.75" customHeight="1">
      <c r="A39" s="628" t="s">
        <v>3401</v>
      </c>
      <c r="B39" s="577">
        <v>44592</v>
      </c>
      <c r="C39" s="513" t="s">
        <v>3404</v>
      </c>
      <c r="D39" s="579" t="s">
        <v>535</v>
      </c>
      <c r="E39" s="590" t="s">
        <v>1204</v>
      </c>
      <c r="F39" s="510" t="s">
        <v>3405</v>
      </c>
      <c r="G39" s="615">
        <v>20185.259999999998</v>
      </c>
      <c r="H39" s="588">
        <v>44609</v>
      </c>
      <c r="I39" s="632">
        <v>20185.259999999998</v>
      </c>
      <c r="J39" s="467"/>
    </row>
    <row r="40" spans="1:10" ht="24.75" customHeight="1">
      <c r="A40" s="628" t="s">
        <v>3401</v>
      </c>
      <c r="B40" s="577">
        <v>44603</v>
      </c>
      <c r="C40" s="513" t="s">
        <v>3406</v>
      </c>
      <c r="D40" s="579" t="s">
        <v>535</v>
      </c>
      <c r="E40" s="590" t="s">
        <v>1204</v>
      </c>
      <c r="F40" s="510" t="s">
        <v>3407</v>
      </c>
      <c r="G40" s="615">
        <v>8619.94</v>
      </c>
      <c r="H40" s="512">
        <v>44637</v>
      </c>
      <c r="I40" s="632">
        <v>8619.94</v>
      </c>
      <c r="J40" s="467"/>
    </row>
    <row r="41" spans="1:10" ht="24.75" customHeight="1">
      <c r="A41" s="631" t="s">
        <v>3401</v>
      </c>
      <c r="B41" s="577">
        <v>44603</v>
      </c>
      <c r="C41" s="513" t="s">
        <v>3406</v>
      </c>
      <c r="D41" s="455" t="s">
        <v>535</v>
      </c>
      <c r="E41" s="590" t="s">
        <v>1204</v>
      </c>
      <c r="F41" s="510" t="s">
        <v>3407</v>
      </c>
      <c r="G41" s="615">
        <v>7285.07</v>
      </c>
      <c r="H41" s="512">
        <v>44637</v>
      </c>
      <c r="I41" s="632">
        <v>7285.07</v>
      </c>
      <c r="J41" s="467"/>
    </row>
    <row r="42" spans="1:10" ht="24.75" customHeight="1">
      <c r="A42" s="631" t="s">
        <v>3401</v>
      </c>
      <c r="B42" s="577">
        <v>44603</v>
      </c>
      <c r="C42" s="513" t="s">
        <v>3406</v>
      </c>
      <c r="D42" s="455" t="s">
        <v>535</v>
      </c>
      <c r="E42" s="590" t="s">
        <v>1204</v>
      </c>
      <c r="F42" s="510" t="s">
        <v>3407</v>
      </c>
      <c r="G42" s="615">
        <v>10463.16</v>
      </c>
      <c r="H42" s="512">
        <v>44637</v>
      </c>
      <c r="I42" s="632">
        <v>10463.16</v>
      </c>
      <c r="J42" s="467"/>
    </row>
    <row r="43" spans="1:10" ht="24.75" customHeight="1">
      <c r="A43" s="631" t="s">
        <v>3401</v>
      </c>
      <c r="B43" s="577">
        <v>44603</v>
      </c>
      <c r="C43" s="513" t="s">
        <v>3406</v>
      </c>
      <c r="D43" s="455" t="s">
        <v>535</v>
      </c>
      <c r="E43" s="590" t="s">
        <v>1204</v>
      </c>
      <c r="F43" s="510" t="s">
        <v>3407</v>
      </c>
      <c r="G43" s="615">
        <v>16316.88</v>
      </c>
      <c r="H43" s="512">
        <v>44637</v>
      </c>
      <c r="I43" s="632">
        <v>16316.88</v>
      </c>
      <c r="J43" s="467"/>
    </row>
    <row r="44" spans="1:10" ht="24.75" customHeight="1">
      <c r="A44" s="631" t="s">
        <v>3401</v>
      </c>
      <c r="B44" s="577">
        <v>44603</v>
      </c>
      <c r="C44" s="513" t="s">
        <v>3406</v>
      </c>
      <c r="D44" s="455" t="s">
        <v>535</v>
      </c>
      <c r="E44" s="590" t="s">
        <v>1204</v>
      </c>
      <c r="F44" s="510" t="s">
        <v>3407</v>
      </c>
      <c r="G44" s="615">
        <v>68393.91</v>
      </c>
      <c r="H44" s="512">
        <v>44637</v>
      </c>
      <c r="I44" s="632">
        <v>68393.91</v>
      </c>
      <c r="J44" s="467"/>
    </row>
    <row r="45" spans="1:10" ht="24.75" customHeight="1">
      <c r="A45" s="631" t="s">
        <v>3401</v>
      </c>
      <c r="B45" s="577">
        <v>44603</v>
      </c>
      <c r="C45" s="513" t="s">
        <v>3406</v>
      </c>
      <c r="D45" s="455" t="s">
        <v>535</v>
      </c>
      <c r="E45" s="590" t="s">
        <v>1204</v>
      </c>
      <c r="F45" s="510" t="s">
        <v>3407</v>
      </c>
      <c r="G45" s="615">
        <v>40057.06</v>
      </c>
      <c r="H45" s="512">
        <v>44637</v>
      </c>
      <c r="I45" s="632">
        <v>40057.06</v>
      </c>
      <c r="J45" s="467"/>
    </row>
    <row r="46" spans="1:10" ht="24.75" customHeight="1">
      <c r="A46" s="631" t="s">
        <v>3401</v>
      </c>
      <c r="B46" s="577">
        <v>44603</v>
      </c>
      <c r="C46" s="513" t="s">
        <v>3406</v>
      </c>
      <c r="D46" s="579" t="s">
        <v>535</v>
      </c>
      <c r="E46" s="590" t="s">
        <v>1204</v>
      </c>
      <c r="F46" s="510" t="s">
        <v>3407</v>
      </c>
      <c r="G46" s="615">
        <v>163365.46</v>
      </c>
      <c r="H46" s="512">
        <v>44637</v>
      </c>
      <c r="I46" s="632">
        <v>163365.46</v>
      </c>
      <c r="J46" s="467"/>
    </row>
    <row r="47" spans="1:10" ht="24.75" customHeight="1">
      <c r="A47" s="628" t="s">
        <v>3401</v>
      </c>
      <c r="B47" s="577">
        <v>44603</v>
      </c>
      <c r="C47" s="513" t="s">
        <v>3406</v>
      </c>
      <c r="D47" s="579" t="s">
        <v>535</v>
      </c>
      <c r="E47" s="590" t="s">
        <v>1204</v>
      </c>
      <c r="F47" s="510" t="s">
        <v>3407</v>
      </c>
      <c r="G47" s="615">
        <v>77168.31</v>
      </c>
      <c r="H47" s="512">
        <v>44637</v>
      </c>
      <c r="I47" s="632">
        <v>77168.31</v>
      </c>
      <c r="J47" s="467"/>
    </row>
    <row r="48" spans="1:10" ht="24.75" customHeight="1">
      <c r="A48" s="628" t="s">
        <v>3401</v>
      </c>
      <c r="B48" s="577">
        <v>44603</v>
      </c>
      <c r="C48" s="513" t="s">
        <v>3406</v>
      </c>
      <c r="D48" s="579" t="s">
        <v>535</v>
      </c>
      <c r="E48" s="590" t="s">
        <v>1204</v>
      </c>
      <c r="F48" s="510" t="s">
        <v>3407</v>
      </c>
      <c r="G48" s="615">
        <v>20070.189999999999</v>
      </c>
      <c r="H48" s="512">
        <v>44637</v>
      </c>
      <c r="I48" s="632">
        <v>20070.189999999999</v>
      </c>
      <c r="J48" s="467"/>
    </row>
    <row r="49" spans="1:10" ht="24.75" customHeight="1">
      <c r="A49" s="628" t="s">
        <v>3401</v>
      </c>
      <c r="B49" s="577">
        <v>44603</v>
      </c>
      <c r="C49" s="513" t="s">
        <v>3406</v>
      </c>
      <c r="D49" s="579" t="s">
        <v>535</v>
      </c>
      <c r="E49" s="590" t="s">
        <v>1204</v>
      </c>
      <c r="F49" s="510" t="s">
        <v>3407</v>
      </c>
      <c r="G49" s="615">
        <v>15690.93</v>
      </c>
      <c r="H49" s="512">
        <v>44637</v>
      </c>
      <c r="I49" s="632">
        <v>15690.93</v>
      </c>
      <c r="J49" s="467"/>
    </row>
    <row r="50" spans="1:10" ht="24.75" customHeight="1">
      <c r="A50" s="628" t="s">
        <v>3401</v>
      </c>
      <c r="B50" s="577">
        <v>44603</v>
      </c>
      <c r="C50" s="513" t="s">
        <v>3406</v>
      </c>
      <c r="D50" s="579" t="s">
        <v>535</v>
      </c>
      <c r="E50" s="590" t="s">
        <v>1204</v>
      </c>
      <c r="F50" s="510" t="s">
        <v>3407</v>
      </c>
      <c r="G50" s="615">
        <v>11093.34</v>
      </c>
      <c r="H50" s="512">
        <v>44637</v>
      </c>
      <c r="I50" s="632">
        <v>11093.34</v>
      </c>
      <c r="J50" s="467"/>
    </row>
    <row r="51" spans="1:10" ht="24.75" customHeight="1">
      <c r="A51" s="631" t="s">
        <v>3401</v>
      </c>
      <c r="B51" s="577">
        <v>44603</v>
      </c>
      <c r="C51" s="513" t="s">
        <v>3406</v>
      </c>
      <c r="D51" s="455" t="s">
        <v>535</v>
      </c>
      <c r="E51" s="590" t="s">
        <v>1204</v>
      </c>
      <c r="F51" s="510" t="s">
        <v>3407</v>
      </c>
      <c r="G51" s="615">
        <v>22639.77</v>
      </c>
      <c r="H51" s="512">
        <v>44637</v>
      </c>
      <c r="I51" s="632">
        <v>22639.77</v>
      </c>
      <c r="J51" s="467"/>
    </row>
    <row r="52" spans="1:10" ht="24.75" customHeight="1">
      <c r="A52" s="631" t="s">
        <v>3401</v>
      </c>
      <c r="B52" s="577">
        <v>44603</v>
      </c>
      <c r="C52" s="513" t="s">
        <v>3406</v>
      </c>
      <c r="D52" s="455" t="s">
        <v>535</v>
      </c>
      <c r="E52" s="590" t="s">
        <v>1204</v>
      </c>
      <c r="F52" s="510" t="s">
        <v>3407</v>
      </c>
      <c r="G52" s="615">
        <v>12344.74</v>
      </c>
      <c r="H52" s="512">
        <v>44637</v>
      </c>
      <c r="I52" s="632">
        <v>12344.74</v>
      </c>
      <c r="J52" s="467"/>
    </row>
    <row r="53" spans="1:10" ht="24.75" customHeight="1">
      <c r="A53" s="628" t="s">
        <v>3401</v>
      </c>
      <c r="B53" s="577">
        <v>44603</v>
      </c>
      <c r="C53" s="513" t="s">
        <v>3406</v>
      </c>
      <c r="D53" s="455" t="s">
        <v>535</v>
      </c>
      <c r="E53" s="590" t="s">
        <v>1204</v>
      </c>
      <c r="F53" s="510" t="s">
        <v>3407</v>
      </c>
      <c r="G53" s="615">
        <v>20585.36</v>
      </c>
      <c r="H53" s="512">
        <v>44637</v>
      </c>
      <c r="I53" s="632">
        <v>20585.36</v>
      </c>
      <c r="J53" s="467"/>
    </row>
    <row r="54" spans="1:10" ht="24.75" customHeight="1">
      <c r="A54" s="628" t="s">
        <v>3401</v>
      </c>
      <c r="B54" s="577">
        <v>44603</v>
      </c>
      <c r="C54" s="513" t="s">
        <v>3406</v>
      </c>
      <c r="D54" s="455" t="s">
        <v>535</v>
      </c>
      <c r="E54" s="590" t="s">
        <v>1204</v>
      </c>
      <c r="F54" s="510" t="s">
        <v>3407</v>
      </c>
      <c r="G54" s="615">
        <v>35722.370000000003</v>
      </c>
      <c r="H54" s="512">
        <v>44637</v>
      </c>
      <c r="I54" s="632">
        <v>35722.370000000003</v>
      </c>
      <c r="J54" s="467"/>
    </row>
    <row r="55" spans="1:10" ht="24.75" customHeight="1">
      <c r="A55" s="628" t="s">
        <v>3401</v>
      </c>
      <c r="B55" s="577">
        <v>44603</v>
      </c>
      <c r="C55" s="513" t="s">
        <v>3406</v>
      </c>
      <c r="D55" s="455" t="s">
        <v>535</v>
      </c>
      <c r="E55" s="590" t="s">
        <v>1204</v>
      </c>
      <c r="F55" s="510" t="s">
        <v>3407</v>
      </c>
      <c r="G55" s="615">
        <v>74157.929999999993</v>
      </c>
      <c r="H55" s="512">
        <v>44637</v>
      </c>
      <c r="I55" s="632">
        <v>74157.929999999993</v>
      </c>
      <c r="J55" s="467"/>
    </row>
    <row r="56" spans="1:10" ht="24.75" customHeight="1">
      <c r="A56" s="628" t="s">
        <v>3401</v>
      </c>
      <c r="B56" s="577">
        <v>44603</v>
      </c>
      <c r="C56" s="513" t="s">
        <v>3406</v>
      </c>
      <c r="D56" s="579" t="s">
        <v>535</v>
      </c>
      <c r="E56" s="590" t="s">
        <v>1204</v>
      </c>
      <c r="F56" s="510" t="s">
        <v>3407</v>
      </c>
      <c r="G56" s="615">
        <v>212678.38</v>
      </c>
      <c r="H56" s="512">
        <v>44637</v>
      </c>
      <c r="I56" s="632">
        <v>212678.38</v>
      </c>
      <c r="J56" s="467"/>
    </row>
    <row r="57" spans="1:10" ht="24.75" customHeight="1">
      <c r="A57" s="628" t="s">
        <v>3401</v>
      </c>
      <c r="B57" s="577">
        <v>44603</v>
      </c>
      <c r="C57" s="513" t="s">
        <v>3406</v>
      </c>
      <c r="D57" s="579" t="s">
        <v>535</v>
      </c>
      <c r="E57" s="590" t="s">
        <v>1204</v>
      </c>
      <c r="F57" s="510" t="s">
        <v>3407</v>
      </c>
      <c r="G57" s="615">
        <v>20272.650000000001</v>
      </c>
      <c r="H57" s="512">
        <v>44637</v>
      </c>
      <c r="I57" s="632">
        <v>20272.650000000001</v>
      </c>
      <c r="J57" s="467"/>
    </row>
    <row r="58" spans="1:10" ht="24.75" customHeight="1">
      <c r="A58" s="631" t="s">
        <v>3401</v>
      </c>
      <c r="B58" s="577">
        <v>44603</v>
      </c>
      <c r="C58" s="513" t="s">
        <v>3406</v>
      </c>
      <c r="D58" s="579" t="s">
        <v>535</v>
      </c>
      <c r="E58" s="590" t="s">
        <v>1204</v>
      </c>
      <c r="F58" s="510" t="s">
        <v>3407</v>
      </c>
      <c r="G58" s="615">
        <v>22145.31</v>
      </c>
      <c r="H58" s="512">
        <v>44637</v>
      </c>
      <c r="I58" s="632">
        <v>22145.31</v>
      </c>
      <c r="J58" s="467"/>
    </row>
    <row r="59" spans="1:10" ht="24.75" customHeight="1">
      <c r="A59" s="631" t="s">
        <v>3401</v>
      </c>
      <c r="B59" s="577">
        <v>44620</v>
      </c>
      <c r="C59" s="513" t="s">
        <v>3408</v>
      </c>
      <c r="D59" s="579" t="s">
        <v>535</v>
      </c>
      <c r="E59" s="590" t="s">
        <v>1204</v>
      </c>
      <c r="F59" s="510" t="s">
        <v>3409</v>
      </c>
      <c r="G59" s="615">
        <v>3723.09</v>
      </c>
      <c r="H59" s="588">
        <v>44609</v>
      </c>
      <c r="I59" s="632">
        <v>3723.09</v>
      </c>
      <c r="J59" s="467"/>
    </row>
    <row r="60" spans="1:10" ht="24.75" customHeight="1">
      <c r="A60" s="628" t="s">
        <v>3401</v>
      </c>
      <c r="B60" s="577">
        <v>44620</v>
      </c>
      <c r="C60" s="513" t="s">
        <v>3408</v>
      </c>
      <c r="D60" s="579" t="s">
        <v>535</v>
      </c>
      <c r="E60" s="590" t="s">
        <v>1204</v>
      </c>
      <c r="F60" s="510" t="s">
        <v>3409</v>
      </c>
      <c r="G60" s="615">
        <v>2643.98</v>
      </c>
      <c r="H60" s="588">
        <v>44609</v>
      </c>
      <c r="I60" s="632">
        <v>2643.98</v>
      </c>
      <c r="J60" s="467"/>
    </row>
    <row r="61" spans="1:10" ht="24.75" customHeight="1">
      <c r="A61" s="628" t="s">
        <v>3401</v>
      </c>
      <c r="B61" s="577">
        <v>44620</v>
      </c>
      <c r="C61" s="513" t="s">
        <v>3408</v>
      </c>
      <c r="D61" s="455" t="s">
        <v>535</v>
      </c>
      <c r="E61" s="590" t="s">
        <v>1204</v>
      </c>
      <c r="F61" s="510" t="s">
        <v>3409</v>
      </c>
      <c r="G61" s="615">
        <v>4669.37</v>
      </c>
      <c r="H61" s="588">
        <v>44609</v>
      </c>
      <c r="I61" s="632">
        <v>4669.37</v>
      </c>
      <c r="J61" s="467"/>
    </row>
    <row r="62" spans="1:10" ht="24.75" customHeight="1">
      <c r="A62" s="628" t="s">
        <v>3401</v>
      </c>
      <c r="B62" s="577">
        <v>44620</v>
      </c>
      <c r="C62" s="513" t="s">
        <v>3408</v>
      </c>
      <c r="D62" s="455" t="s">
        <v>535</v>
      </c>
      <c r="E62" s="590" t="s">
        <v>1204</v>
      </c>
      <c r="F62" s="510" t="s">
        <v>3409</v>
      </c>
      <c r="G62" s="615">
        <v>3037.46</v>
      </c>
      <c r="H62" s="588">
        <v>44609</v>
      </c>
      <c r="I62" s="632">
        <v>3037.46</v>
      </c>
      <c r="J62" s="467"/>
    </row>
    <row r="63" spans="1:10" ht="24.75" customHeight="1">
      <c r="A63" s="628" t="s">
        <v>3401</v>
      </c>
      <c r="B63" s="577">
        <v>44620</v>
      </c>
      <c r="C63" s="513" t="s">
        <v>3408</v>
      </c>
      <c r="D63" s="455" t="s">
        <v>535</v>
      </c>
      <c r="E63" s="590" t="s">
        <v>1204</v>
      </c>
      <c r="F63" s="510" t="s">
        <v>3409</v>
      </c>
      <c r="G63" s="615">
        <v>13658.22</v>
      </c>
      <c r="H63" s="588">
        <v>44609</v>
      </c>
      <c r="I63" s="632">
        <v>13658.22</v>
      </c>
      <c r="J63" s="467"/>
    </row>
    <row r="64" spans="1:10" ht="24.75" customHeight="1">
      <c r="A64" s="628" t="s">
        <v>3401</v>
      </c>
      <c r="B64" s="577">
        <v>44620</v>
      </c>
      <c r="C64" s="513" t="s">
        <v>3408</v>
      </c>
      <c r="D64" s="455" t="s">
        <v>535</v>
      </c>
      <c r="E64" s="590" t="s">
        <v>1204</v>
      </c>
      <c r="F64" s="510" t="s">
        <v>3409</v>
      </c>
      <c r="G64" s="615">
        <v>7996.11</v>
      </c>
      <c r="H64" s="588">
        <v>44609</v>
      </c>
      <c r="I64" s="632">
        <v>7996.11</v>
      </c>
      <c r="J64" s="467"/>
    </row>
    <row r="65" spans="1:10" ht="24.75" customHeight="1">
      <c r="A65" s="631" t="s">
        <v>3401</v>
      </c>
      <c r="B65" s="577">
        <v>44620</v>
      </c>
      <c r="C65" s="513" t="s">
        <v>3408</v>
      </c>
      <c r="D65" s="579" t="s">
        <v>535</v>
      </c>
      <c r="E65" s="590" t="s">
        <v>1204</v>
      </c>
      <c r="F65" s="510" t="s">
        <v>3409</v>
      </c>
      <c r="G65" s="615">
        <v>35383.120000000003</v>
      </c>
      <c r="H65" s="588">
        <v>44609</v>
      </c>
      <c r="I65" s="632">
        <v>35383.120000000003</v>
      </c>
      <c r="J65" s="467"/>
    </row>
    <row r="66" spans="1:10" ht="24.75" customHeight="1">
      <c r="A66" s="631" t="s">
        <v>3401</v>
      </c>
      <c r="B66" s="577">
        <v>44620</v>
      </c>
      <c r="C66" s="513" t="s">
        <v>3408</v>
      </c>
      <c r="D66" s="579" t="s">
        <v>535</v>
      </c>
      <c r="E66" s="590" t="s">
        <v>1204</v>
      </c>
      <c r="F66" s="510" t="s">
        <v>3409</v>
      </c>
      <c r="G66" s="615">
        <v>16547.07</v>
      </c>
      <c r="H66" s="588">
        <v>44609</v>
      </c>
      <c r="I66" s="632">
        <v>16547.07</v>
      </c>
      <c r="J66" s="467"/>
    </row>
    <row r="67" spans="1:10" ht="24.75" customHeight="1">
      <c r="A67" s="628" t="s">
        <v>3401</v>
      </c>
      <c r="B67" s="577">
        <v>44620</v>
      </c>
      <c r="C67" s="513" t="s">
        <v>3408</v>
      </c>
      <c r="D67" s="579" t="s">
        <v>535</v>
      </c>
      <c r="E67" s="590" t="s">
        <v>1204</v>
      </c>
      <c r="F67" s="510" t="s">
        <v>3409</v>
      </c>
      <c r="G67" s="615">
        <v>2653.05</v>
      </c>
      <c r="H67" s="588">
        <v>44609</v>
      </c>
      <c r="I67" s="632">
        <v>2653.05</v>
      </c>
      <c r="J67" s="467"/>
    </row>
    <row r="68" spans="1:10" ht="24.75" customHeight="1">
      <c r="A68" s="628" t="s">
        <v>3401</v>
      </c>
      <c r="B68" s="577">
        <v>44620</v>
      </c>
      <c r="C68" s="513" t="s">
        <v>3408</v>
      </c>
      <c r="D68" s="579" t="s">
        <v>535</v>
      </c>
      <c r="E68" s="590" t="s">
        <v>1204</v>
      </c>
      <c r="F68" s="510" t="s">
        <v>3409</v>
      </c>
      <c r="G68" s="615">
        <v>3483.62</v>
      </c>
      <c r="H68" s="588">
        <v>44609</v>
      </c>
      <c r="I68" s="632">
        <v>3483.62</v>
      </c>
      <c r="J68" s="467"/>
    </row>
    <row r="69" spans="1:10" ht="24.75" customHeight="1">
      <c r="A69" s="628" t="s">
        <v>3401</v>
      </c>
      <c r="B69" s="577">
        <v>44620</v>
      </c>
      <c r="C69" s="513" t="s">
        <v>3408</v>
      </c>
      <c r="D69" s="579" t="s">
        <v>535</v>
      </c>
      <c r="E69" s="590" t="s">
        <v>1204</v>
      </c>
      <c r="F69" s="510" t="s">
        <v>3409</v>
      </c>
      <c r="G69" s="615">
        <v>4079.63</v>
      </c>
      <c r="H69" s="588">
        <v>44609</v>
      </c>
      <c r="I69" s="632">
        <v>4079.63</v>
      </c>
      <c r="J69" s="467"/>
    </row>
    <row r="70" spans="1:10" ht="24.75" customHeight="1">
      <c r="A70" s="628" t="s">
        <v>3401</v>
      </c>
      <c r="B70" s="577">
        <v>44620</v>
      </c>
      <c r="C70" s="513" t="s">
        <v>3408</v>
      </c>
      <c r="D70" s="455" t="s">
        <v>535</v>
      </c>
      <c r="E70" s="590" t="s">
        <v>1204</v>
      </c>
      <c r="F70" s="510" t="s">
        <v>3409</v>
      </c>
      <c r="G70" s="615">
        <v>4714.04</v>
      </c>
      <c r="H70" s="588">
        <v>44609</v>
      </c>
      <c r="I70" s="632">
        <v>4714.04</v>
      </c>
      <c r="J70" s="467"/>
    </row>
    <row r="71" spans="1:10" ht="24.75" customHeight="1">
      <c r="A71" s="628" t="s">
        <v>3401</v>
      </c>
      <c r="B71" s="577">
        <v>44620</v>
      </c>
      <c r="C71" s="513" t="s">
        <v>3408</v>
      </c>
      <c r="D71" s="455" t="s">
        <v>535</v>
      </c>
      <c r="E71" s="590" t="s">
        <v>1204</v>
      </c>
      <c r="F71" s="510" t="s">
        <v>3409</v>
      </c>
      <c r="G71" s="615">
        <v>1759.5</v>
      </c>
      <c r="H71" s="588">
        <v>44609</v>
      </c>
      <c r="I71" s="632">
        <v>1759.5</v>
      </c>
      <c r="J71" s="467"/>
    </row>
    <row r="72" spans="1:10" ht="24.75" customHeight="1">
      <c r="A72" s="631" t="s">
        <v>3401</v>
      </c>
      <c r="B72" s="577">
        <v>44620</v>
      </c>
      <c r="C72" s="513" t="s">
        <v>3408</v>
      </c>
      <c r="D72" s="455" t="s">
        <v>535</v>
      </c>
      <c r="E72" s="590" t="s">
        <v>1204</v>
      </c>
      <c r="F72" s="510" t="s">
        <v>3409</v>
      </c>
      <c r="G72" s="615">
        <v>4379.78</v>
      </c>
      <c r="H72" s="588">
        <v>44609</v>
      </c>
      <c r="I72" s="632">
        <v>4379.78</v>
      </c>
      <c r="J72" s="467"/>
    </row>
    <row r="73" spans="1:10" ht="24.75" customHeight="1">
      <c r="A73" s="628" t="s">
        <v>3401</v>
      </c>
      <c r="B73" s="577">
        <v>44620</v>
      </c>
      <c r="C73" s="513" t="s">
        <v>3408</v>
      </c>
      <c r="D73" s="455" t="s">
        <v>535</v>
      </c>
      <c r="E73" s="590" t="s">
        <v>1204</v>
      </c>
      <c r="F73" s="510" t="s">
        <v>3409</v>
      </c>
      <c r="G73" s="615">
        <v>8992.5499999999993</v>
      </c>
      <c r="H73" s="588">
        <v>44609</v>
      </c>
      <c r="I73" s="632">
        <v>8992.5499999999993</v>
      </c>
      <c r="J73" s="467"/>
    </row>
    <row r="74" spans="1:10" ht="24.75" customHeight="1">
      <c r="A74" s="628" t="s">
        <v>3401</v>
      </c>
      <c r="B74" s="577">
        <v>44620</v>
      </c>
      <c r="C74" s="513" t="s">
        <v>3408</v>
      </c>
      <c r="D74" s="579" t="s">
        <v>535</v>
      </c>
      <c r="E74" s="590" t="s">
        <v>1204</v>
      </c>
      <c r="F74" s="510" t="s">
        <v>3409</v>
      </c>
      <c r="G74" s="615">
        <v>15892.52</v>
      </c>
      <c r="H74" s="588">
        <v>44609</v>
      </c>
      <c r="I74" s="632">
        <v>15892.52</v>
      </c>
      <c r="J74" s="467"/>
    </row>
    <row r="75" spans="1:10" ht="24.75" customHeight="1">
      <c r="A75" s="628" t="s">
        <v>3401</v>
      </c>
      <c r="B75" s="577">
        <v>44620</v>
      </c>
      <c r="C75" s="513" t="s">
        <v>3408</v>
      </c>
      <c r="D75" s="579" t="s">
        <v>535</v>
      </c>
      <c r="E75" s="590" t="s">
        <v>1204</v>
      </c>
      <c r="F75" s="510" t="s">
        <v>3409</v>
      </c>
      <c r="G75" s="615">
        <v>50986.91</v>
      </c>
      <c r="H75" s="588">
        <v>44609</v>
      </c>
      <c r="I75" s="632">
        <v>50986.91</v>
      </c>
      <c r="J75" s="467"/>
    </row>
    <row r="76" spans="1:10" ht="24.75" customHeight="1">
      <c r="A76" s="628" t="s">
        <v>3401</v>
      </c>
      <c r="B76" s="577">
        <v>44620</v>
      </c>
      <c r="C76" s="513" t="s">
        <v>3408</v>
      </c>
      <c r="D76" s="579" t="s">
        <v>535</v>
      </c>
      <c r="E76" s="590" t="s">
        <v>1204</v>
      </c>
      <c r="F76" s="510" t="s">
        <v>3409</v>
      </c>
      <c r="G76" s="615">
        <v>7038.13</v>
      </c>
      <c r="H76" s="588">
        <v>44609</v>
      </c>
      <c r="I76" s="632">
        <v>7038.13</v>
      </c>
      <c r="J76" s="467"/>
    </row>
    <row r="77" spans="1:10" ht="24.75" customHeight="1">
      <c r="A77" s="628" t="s">
        <v>3401</v>
      </c>
      <c r="B77" s="577">
        <v>44620</v>
      </c>
      <c r="C77" s="513" t="s">
        <v>3408</v>
      </c>
      <c r="D77" s="579" t="s">
        <v>535</v>
      </c>
      <c r="E77" s="590" t="s">
        <v>1204</v>
      </c>
      <c r="F77" s="510" t="s">
        <v>3409</v>
      </c>
      <c r="G77" s="615">
        <v>5587.73</v>
      </c>
      <c r="H77" s="588">
        <v>44609</v>
      </c>
      <c r="I77" s="632">
        <v>5587.73</v>
      </c>
      <c r="J77" s="467"/>
    </row>
    <row r="78" spans="1:10" ht="24.75" customHeight="1">
      <c r="A78" s="628" t="s">
        <v>3401</v>
      </c>
      <c r="B78" s="577">
        <v>44651</v>
      </c>
      <c r="C78" s="513" t="s">
        <v>3410</v>
      </c>
      <c r="D78" s="455" t="s">
        <v>535</v>
      </c>
      <c r="E78" s="590" t="s">
        <v>1204</v>
      </c>
      <c r="F78" s="510" t="s">
        <v>3411</v>
      </c>
      <c r="G78" s="615">
        <v>47954.44</v>
      </c>
      <c r="H78" s="588">
        <v>44668</v>
      </c>
      <c r="I78" s="632">
        <v>47954.44</v>
      </c>
      <c r="J78" s="467"/>
    </row>
    <row r="79" spans="1:10" ht="24.75" customHeight="1">
      <c r="A79" s="628" t="s">
        <v>3401</v>
      </c>
      <c r="B79" s="577">
        <v>44651</v>
      </c>
      <c r="C79" s="513" t="s">
        <v>3410</v>
      </c>
      <c r="D79" s="455" t="s">
        <v>535</v>
      </c>
      <c r="E79" s="590" t="s">
        <v>1204</v>
      </c>
      <c r="F79" s="510" t="s">
        <v>3411</v>
      </c>
      <c r="G79" s="615">
        <v>199689.98</v>
      </c>
      <c r="H79" s="588">
        <v>44668</v>
      </c>
      <c r="I79" s="632">
        <v>199689.98</v>
      </c>
      <c r="J79" s="467"/>
    </row>
    <row r="80" spans="1:10" ht="24.75" customHeight="1">
      <c r="A80" s="628" t="s">
        <v>3401</v>
      </c>
      <c r="B80" s="577">
        <v>44651</v>
      </c>
      <c r="C80" s="513" t="s">
        <v>3410</v>
      </c>
      <c r="D80" s="455" t="s">
        <v>535</v>
      </c>
      <c r="E80" s="590" t="s">
        <v>1204</v>
      </c>
      <c r="F80" s="510" t="s">
        <v>3411</v>
      </c>
      <c r="G80" s="615">
        <v>27940.42</v>
      </c>
      <c r="H80" s="588">
        <v>44668</v>
      </c>
      <c r="I80" s="632">
        <v>27940.42</v>
      </c>
      <c r="J80" s="467"/>
    </row>
    <row r="81" spans="1:10" ht="24.75" customHeight="1">
      <c r="A81" s="628" t="s">
        <v>3401</v>
      </c>
      <c r="B81" s="577">
        <v>44651</v>
      </c>
      <c r="C81" s="513" t="s">
        <v>3410</v>
      </c>
      <c r="D81" s="579" t="s">
        <v>535</v>
      </c>
      <c r="E81" s="590" t="s">
        <v>1204</v>
      </c>
      <c r="F81" s="510" t="s">
        <v>3411</v>
      </c>
      <c r="G81" s="615">
        <v>24303.32</v>
      </c>
      <c r="H81" s="588">
        <v>44668</v>
      </c>
      <c r="I81" s="632">
        <v>24303.32</v>
      </c>
      <c r="J81" s="467"/>
    </row>
    <row r="82" spans="1:10" ht="24.75" customHeight="1">
      <c r="A82" s="631" t="s">
        <v>3401</v>
      </c>
      <c r="B82" s="577">
        <v>44651</v>
      </c>
      <c r="C82" s="513" t="s">
        <v>3410</v>
      </c>
      <c r="D82" s="579" t="s">
        <v>535</v>
      </c>
      <c r="E82" s="590" t="s">
        <v>1204</v>
      </c>
      <c r="F82" s="510" t="s">
        <v>3411</v>
      </c>
      <c r="G82" s="615">
        <v>21005.37</v>
      </c>
      <c r="H82" s="588">
        <v>44668</v>
      </c>
      <c r="I82" s="632">
        <v>21005.37</v>
      </c>
      <c r="J82" s="467"/>
    </row>
    <row r="83" spans="1:10" ht="24.75" customHeight="1">
      <c r="A83" s="628" t="s">
        <v>3401</v>
      </c>
      <c r="B83" s="577">
        <v>44651</v>
      </c>
      <c r="C83" s="513" t="s">
        <v>3410</v>
      </c>
      <c r="D83" s="579" t="s">
        <v>535</v>
      </c>
      <c r="E83" s="590" t="s">
        <v>1204</v>
      </c>
      <c r="F83" s="510" t="s">
        <v>3411</v>
      </c>
      <c r="G83" s="615">
        <v>11965.33</v>
      </c>
      <c r="H83" s="588">
        <v>44668</v>
      </c>
      <c r="I83" s="632">
        <v>11965.33</v>
      </c>
      <c r="J83" s="467"/>
    </row>
    <row r="84" spans="1:10" ht="24.75" customHeight="1">
      <c r="A84" s="628" t="s">
        <v>3401</v>
      </c>
      <c r="B84" s="577">
        <v>44651</v>
      </c>
      <c r="C84" s="513" t="s">
        <v>3410</v>
      </c>
      <c r="D84" s="579" t="s">
        <v>535</v>
      </c>
      <c r="E84" s="590" t="s">
        <v>1204</v>
      </c>
      <c r="F84" s="510" t="s">
        <v>3411</v>
      </c>
      <c r="G84" s="615">
        <v>26370.32</v>
      </c>
      <c r="H84" s="588">
        <v>44668</v>
      </c>
      <c r="I84" s="632">
        <v>26370.32</v>
      </c>
      <c r="J84" s="467"/>
    </row>
    <row r="85" spans="1:10" ht="24.75" customHeight="1">
      <c r="A85" s="628" t="s">
        <v>3401</v>
      </c>
      <c r="B85" s="577">
        <v>44651</v>
      </c>
      <c r="C85" s="513" t="s">
        <v>3410</v>
      </c>
      <c r="D85" s="579" t="s">
        <v>535</v>
      </c>
      <c r="E85" s="590" t="s">
        <v>1204</v>
      </c>
      <c r="F85" s="510" t="s">
        <v>3411</v>
      </c>
      <c r="G85" s="615">
        <v>13467.2</v>
      </c>
      <c r="H85" s="588">
        <v>44668</v>
      </c>
      <c r="I85" s="632">
        <v>13467.2</v>
      </c>
      <c r="J85" s="467"/>
    </row>
    <row r="86" spans="1:10" ht="24.75" customHeight="1">
      <c r="A86" s="628" t="s">
        <v>3401</v>
      </c>
      <c r="B86" s="577">
        <v>44651</v>
      </c>
      <c r="C86" s="513" t="s">
        <v>3410</v>
      </c>
      <c r="D86" s="455" t="s">
        <v>535</v>
      </c>
      <c r="E86" s="590" t="s">
        <v>1204</v>
      </c>
      <c r="F86" s="510" t="s">
        <v>3411</v>
      </c>
      <c r="G86" s="615">
        <v>46658.17</v>
      </c>
      <c r="H86" s="588">
        <v>44668</v>
      </c>
      <c r="I86" s="632">
        <v>46658.17</v>
      </c>
      <c r="J86" s="467"/>
    </row>
    <row r="87" spans="1:10" ht="24.75" customHeight="1">
      <c r="A87" s="628" t="s">
        <v>3401</v>
      </c>
      <c r="B87" s="577">
        <v>44651</v>
      </c>
      <c r="C87" s="513" t="s">
        <v>3410</v>
      </c>
      <c r="D87" s="455" t="s">
        <v>535</v>
      </c>
      <c r="E87" s="590" t="s">
        <v>1204</v>
      </c>
      <c r="F87" s="510" t="s">
        <v>3411</v>
      </c>
      <c r="G87" s="615">
        <v>89131.65</v>
      </c>
      <c r="H87" s="588">
        <v>44668</v>
      </c>
      <c r="I87" s="632">
        <v>89131.65</v>
      </c>
      <c r="J87" s="467"/>
    </row>
    <row r="88" spans="1:10" ht="24.75" customHeight="1">
      <c r="A88" s="631" t="s">
        <v>3401</v>
      </c>
      <c r="B88" s="577">
        <v>44651</v>
      </c>
      <c r="C88" s="513" t="s">
        <v>3410</v>
      </c>
      <c r="D88" s="455" t="s">
        <v>535</v>
      </c>
      <c r="E88" s="590" t="s">
        <v>1204</v>
      </c>
      <c r="F88" s="510" t="s">
        <v>3411</v>
      </c>
      <c r="G88" s="615">
        <v>263107.3</v>
      </c>
      <c r="H88" s="588">
        <v>44668</v>
      </c>
      <c r="I88" s="632">
        <v>263107.3</v>
      </c>
      <c r="J88" s="467"/>
    </row>
    <row r="89" spans="1:10" ht="24.75" customHeight="1">
      <c r="A89" s="631" t="s">
        <v>3401</v>
      </c>
      <c r="B89" s="577">
        <v>44651</v>
      </c>
      <c r="C89" s="513" t="s">
        <v>3410</v>
      </c>
      <c r="D89" s="455" t="s">
        <v>535</v>
      </c>
      <c r="E89" s="590" t="s">
        <v>1204</v>
      </c>
      <c r="F89" s="510" t="s">
        <v>3411</v>
      </c>
      <c r="G89" s="615">
        <v>26420.9</v>
      </c>
      <c r="H89" s="588">
        <v>44668</v>
      </c>
      <c r="I89" s="632">
        <v>26420.9</v>
      </c>
      <c r="J89" s="467"/>
    </row>
    <row r="90" spans="1:10" ht="24.75" customHeight="1">
      <c r="A90" s="628" t="s">
        <v>3401</v>
      </c>
      <c r="B90" s="577">
        <v>44651</v>
      </c>
      <c r="C90" s="513" t="s">
        <v>3410</v>
      </c>
      <c r="D90" s="579" t="s">
        <v>535</v>
      </c>
      <c r="E90" s="590" t="s">
        <v>1204</v>
      </c>
      <c r="F90" s="510" t="s">
        <v>3411</v>
      </c>
      <c r="G90" s="615">
        <v>27778.59</v>
      </c>
      <c r="H90" s="588">
        <v>44668</v>
      </c>
      <c r="I90" s="632">
        <v>27778.59</v>
      </c>
      <c r="J90" s="467"/>
    </row>
    <row r="91" spans="1:10" ht="24.75" customHeight="1">
      <c r="A91" s="628" t="s">
        <v>3401</v>
      </c>
      <c r="B91" s="577">
        <v>44651</v>
      </c>
      <c r="C91" s="513" t="s">
        <v>3410</v>
      </c>
      <c r="D91" s="579" t="s">
        <v>535</v>
      </c>
      <c r="E91" s="590" t="s">
        <v>1204</v>
      </c>
      <c r="F91" s="510" t="s">
        <v>3411</v>
      </c>
      <c r="G91" s="615">
        <v>95123.07</v>
      </c>
      <c r="H91" s="588">
        <v>44668</v>
      </c>
      <c r="I91" s="632">
        <v>95123.07</v>
      </c>
      <c r="J91" s="467"/>
    </row>
    <row r="92" spans="1:10" ht="24.75" customHeight="1">
      <c r="A92" s="628" t="s">
        <v>3401</v>
      </c>
      <c r="B92" s="577">
        <v>44651</v>
      </c>
      <c r="C92" s="513" t="s">
        <v>3410</v>
      </c>
      <c r="D92" s="579" t="s">
        <v>535</v>
      </c>
      <c r="E92" s="590" t="s">
        <v>1204</v>
      </c>
      <c r="F92" s="510" t="s">
        <v>3411</v>
      </c>
      <c r="G92" s="615">
        <v>11129.71</v>
      </c>
      <c r="H92" s="588">
        <v>44668</v>
      </c>
      <c r="I92" s="632">
        <v>11129.71</v>
      </c>
      <c r="J92" s="467"/>
    </row>
    <row r="93" spans="1:10" ht="24.75" customHeight="1">
      <c r="A93" s="628" t="s">
        <v>3401</v>
      </c>
      <c r="B93" s="577">
        <v>44651</v>
      </c>
      <c r="C93" s="513" t="s">
        <v>3410</v>
      </c>
      <c r="D93" s="579" t="s">
        <v>535</v>
      </c>
      <c r="E93" s="590" t="s">
        <v>1204</v>
      </c>
      <c r="F93" s="510" t="s">
        <v>3411</v>
      </c>
      <c r="G93" s="615">
        <v>9229.35</v>
      </c>
      <c r="H93" s="588">
        <v>44668</v>
      </c>
      <c r="I93" s="632">
        <v>9229.35</v>
      </c>
      <c r="J93" s="467"/>
    </row>
    <row r="94" spans="1:10" ht="24.75" customHeight="1">
      <c r="A94" s="628" t="s">
        <v>3401</v>
      </c>
      <c r="B94" s="577">
        <v>44651</v>
      </c>
      <c r="C94" s="513" t="s">
        <v>3410</v>
      </c>
      <c r="D94" s="579" t="s">
        <v>535</v>
      </c>
      <c r="E94" s="590" t="s">
        <v>1204</v>
      </c>
      <c r="F94" s="510" t="s">
        <v>3411</v>
      </c>
      <c r="G94" s="615">
        <v>13762.06</v>
      </c>
      <c r="H94" s="588">
        <v>44668</v>
      </c>
      <c r="I94" s="632">
        <v>13762.06</v>
      </c>
      <c r="J94" s="467"/>
    </row>
    <row r="95" spans="1:10" ht="24.75" customHeight="1">
      <c r="A95" s="631" t="s">
        <v>3401</v>
      </c>
      <c r="B95" s="577">
        <v>44651</v>
      </c>
      <c r="C95" s="513" t="s">
        <v>3410</v>
      </c>
      <c r="D95" s="579" t="s">
        <v>535</v>
      </c>
      <c r="E95" s="590" t="s">
        <v>1204</v>
      </c>
      <c r="F95" s="510" t="s">
        <v>3411</v>
      </c>
      <c r="G95" s="615">
        <v>20170.13</v>
      </c>
      <c r="H95" s="588">
        <v>44668</v>
      </c>
      <c r="I95" s="632">
        <v>20170.13</v>
      </c>
      <c r="J95" s="467"/>
    </row>
    <row r="96" spans="1:10" ht="24.75" customHeight="1">
      <c r="A96" s="628" t="s">
        <v>3401</v>
      </c>
      <c r="B96" s="577">
        <v>44651</v>
      </c>
      <c r="C96" s="513" t="s">
        <v>3410</v>
      </c>
      <c r="D96" s="579" t="s">
        <v>535</v>
      </c>
      <c r="E96" s="590" t="s">
        <v>1204</v>
      </c>
      <c r="F96" s="510" t="s">
        <v>3411</v>
      </c>
      <c r="G96" s="615">
        <v>83787.25</v>
      </c>
      <c r="H96" s="588">
        <v>44668</v>
      </c>
      <c r="I96" s="632">
        <v>83787.25</v>
      </c>
      <c r="J96" s="467"/>
    </row>
    <row r="97" spans="1:10" ht="24.75" customHeight="1">
      <c r="A97" s="628" t="s">
        <v>3401</v>
      </c>
      <c r="B97" s="594">
        <v>44664</v>
      </c>
      <c r="C97" s="595" t="s">
        <v>3412</v>
      </c>
      <c r="D97" s="579" t="s">
        <v>535</v>
      </c>
      <c r="E97" s="590" t="s">
        <v>1204</v>
      </c>
      <c r="F97" s="510" t="s">
        <v>3413</v>
      </c>
      <c r="G97" s="611">
        <v>-56.5</v>
      </c>
      <c r="H97" s="588">
        <v>44668</v>
      </c>
      <c r="I97" s="632">
        <v>-56.5</v>
      </c>
      <c r="J97" s="467"/>
    </row>
    <row r="98" spans="1:10" ht="24.75" customHeight="1">
      <c r="A98" s="628" t="s">
        <v>3401</v>
      </c>
      <c r="B98" s="594">
        <v>44664</v>
      </c>
      <c r="C98" s="595" t="s">
        <v>3412</v>
      </c>
      <c r="D98" s="579" t="s">
        <v>535</v>
      </c>
      <c r="E98" s="590" t="s">
        <v>1204</v>
      </c>
      <c r="F98" s="510" t="s">
        <v>3413</v>
      </c>
      <c r="G98" s="611">
        <v>280.70999999999998</v>
      </c>
      <c r="H98" s="588">
        <v>44668</v>
      </c>
      <c r="I98" s="632">
        <v>280.70999999999998</v>
      </c>
      <c r="J98" s="467"/>
    </row>
    <row r="99" spans="1:10" ht="24.75" customHeight="1">
      <c r="A99" s="628" t="s">
        <v>3401</v>
      </c>
      <c r="B99" s="594">
        <v>44664</v>
      </c>
      <c r="C99" s="595" t="s">
        <v>3412</v>
      </c>
      <c r="D99" s="455" t="s">
        <v>535</v>
      </c>
      <c r="E99" s="590" t="s">
        <v>1204</v>
      </c>
      <c r="F99" s="510" t="s">
        <v>3413</v>
      </c>
      <c r="G99" s="611">
        <v>-289.91000000000003</v>
      </c>
      <c r="H99" s="588">
        <v>44668</v>
      </c>
      <c r="I99" s="632">
        <v>-289.91000000000003</v>
      </c>
      <c r="J99" s="467"/>
    </row>
    <row r="100" spans="1:10" ht="24.75" customHeight="1">
      <c r="A100" s="628" t="s">
        <v>3401</v>
      </c>
      <c r="B100" s="594">
        <v>44664</v>
      </c>
      <c r="C100" s="595" t="s">
        <v>3412</v>
      </c>
      <c r="D100" s="455" t="s">
        <v>535</v>
      </c>
      <c r="E100" s="590" t="s">
        <v>1204</v>
      </c>
      <c r="F100" s="510" t="s">
        <v>3413</v>
      </c>
      <c r="G100" s="611">
        <v>-1136.55</v>
      </c>
      <c r="H100" s="588">
        <v>44668</v>
      </c>
      <c r="I100" s="632">
        <v>-1136.55</v>
      </c>
      <c r="J100" s="467"/>
    </row>
    <row r="101" spans="1:10" ht="24.75" customHeight="1">
      <c r="A101" s="628" t="s">
        <v>3401</v>
      </c>
      <c r="B101" s="594">
        <v>44664</v>
      </c>
      <c r="C101" s="595" t="s">
        <v>3412</v>
      </c>
      <c r="D101" s="455" t="s">
        <v>535</v>
      </c>
      <c r="E101" s="590" t="s">
        <v>1204</v>
      </c>
      <c r="F101" s="510" t="s">
        <v>3413</v>
      </c>
      <c r="G101" s="611">
        <v>111.06</v>
      </c>
      <c r="H101" s="588">
        <v>44668</v>
      </c>
      <c r="I101" s="632">
        <v>111.06</v>
      </c>
      <c r="J101" s="467"/>
    </row>
    <row r="102" spans="1:10" ht="24.75" customHeight="1">
      <c r="A102" s="628" t="s">
        <v>3401</v>
      </c>
      <c r="B102" s="594">
        <v>44680</v>
      </c>
      <c r="C102" s="595" t="s">
        <v>3414</v>
      </c>
      <c r="D102" s="455" t="s">
        <v>535</v>
      </c>
      <c r="E102" s="590" t="s">
        <v>1204</v>
      </c>
      <c r="F102" s="510" t="s">
        <v>3415</v>
      </c>
      <c r="G102" s="611">
        <v>11313.56</v>
      </c>
      <c r="H102" s="588">
        <v>44698</v>
      </c>
      <c r="I102" s="632">
        <v>11313.56</v>
      </c>
      <c r="J102" s="467"/>
    </row>
    <row r="103" spans="1:10" ht="24.75" customHeight="1">
      <c r="A103" s="628" t="s">
        <v>3401</v>
      </c>
      <c r="B103" s="594">
        <v>44680</v>
      </c>
      <c r="C103" s="595" t="s">
        <v>3414</v>
      </c>
      <c r="D103" s="455" t="s">
        <v>535</v>
      </c>
      <c r="E103" s="590" t="s">
        <v>1204</v>
      </c>
      <c r="F103" s="510" t="s">
        <v>3415</v>
      </c>
      <c r="G103" s="611">
        <v>8856.57</v>
      </c>
      <c r="H103" s="588">
        <v>44698</v>
      </c>
      <c r="I103" s="632">
        <v>8856.57</v>
      </c>
      <c r="J103" s="467"/>
    </row>
    <row r="104" spans="1:10" ht="24.75" customHeight="1">
      <c r="A104" s="631" t="s">
        <v>3401</v>
      </c>
      <c r="B104" s="594">
        <v>44680</v>
      </c>
      <c r="C104" s="595" t="s">
        <v>3414</v>
      </c>
      <c r="D104" s="579" t="s">
        <v>535</v>
      </c>
      <c r="E104" s="590" t="s">
        <v>1204</v>
      </c>
      <c r="F104" s="510" t="s">
        <v>3415</v>
      </c>
      <c r="G104" s="611">
        <v>13956.92</v>
      </c>
      <c r="H104" s="588">
        <v>44698</v>
      </c>
      <c r="I104" s="632">
        <v>13956.92</v>
      </c>
      <c r="J104" s="467"/>
    </row>
    <row r="105" spans="1:10" ht="24.75" customHeight="1">
      <c r="A105" s="628" t="s">
        <v>3401</v>
      </c>
      <c r="B105" s="594">
        <v>44680</v>
      </c>
      <c r="C105" s="595" t="s">
        <v>3414</v>
      </c>
      <c r="D105" s="579" t="s">
        <v>535</v>
      </c>
      <c r="E105" s="590" t="s">
        <v>1204</v>
      </c>
      <c r="F105" s="510" t="s">
        <v>3415</v>
      </c>
      <c r="G105" s="611">
        <v>20195.53</v>
      </c>
      <c r="H105" s="588">
        <v>44698</v>
      </c>
      <c r="I105" s="632">
        <v>20195.53</v>
      </c>
      <c r="J105" s="467"/>
    </row>
    <row r="106" spans="1:10" ht="24.75" customHeight="1">
      <c r="A106" s="628" t="s">
        <v>3401</v>
      </c>
      <c r="B106" s="594">
        <v>44680</v>
      </c>
      <c r="C106" s="595" t="s">
        <v>3414</v>
      </c>
      <c r="D106" s="579" t="s">
        <v>535</v>
      </c>
      <c r="E106" s="590" t="s">
        <v>1204</v>
      </c>
      <c r="F106" s="510" t="s">
        <v>3415</v>
      </c>
      <c r="G106" s="611">
        <v>80066.81</v>
      </c>
      <c r="H106" s="588">
        <v>44698</v>
      </c>
      <c r="I106" s="632">
        <v>80066.81</v>
      </c>
      <c r="J106" s="467"/>
    </row>
    <row r="107" spans="1:10" ht="24.75" customHeight="1">
      <c r="A107" s="628" t="s">
        <v>3401</v>
      </c>
      <c r="B107" s="594">
        <v>44680</v>
      </c>
      <c r="C107" s="595" t="s">
        <v>3414</v>
      </c>
      <c r="D107" s="579" t="s">
        <v>535</v>
      </c>
      <c r="E107" s="590" t="s">
        <v>1204</v>
      </c>
      <c r="F107" s="510" t="s">
        <v>3415</v>
      </c>
      <c r="G107" s="611">
        <v>46226.28</v>
      </c>
      <c r="H107" s="588">
        <v>44698</v>
      </c>
      <c r="I107" s="632">
        <v>46226.28</v>
      </c>
      <c r="J107" s="467"/>
    </row>
    <row r="108" spans="1:10" ht="24.75" customHeight="1">
      <c r="A108" s="628" t="s">
        <v>3401</v>
      </c>
      <c r="B108" s="594">
        <v>44680</v>
      </c>
      <c r="C108" s="595" t="s">
        <v>3414</v>
      </c>
      <c r="D108" s="579" t="s">
        <v>535</v>
      </c>
      <c r="E108" s="590" t="s">
        <v>1204</v>
      </c>
      <c r="F108" s="510" t="s">
        <v>3415</v>
      </c>
      <c r="G108" s="611">
        <v>195624.3</v>
      </c>
      <c r="H108" s="588">
        <v>44698</v>
      </c>
      <c r="I108" s="632">
        <v>195624.3</v>
      </c>
      <c r="J108" s="467"/>
    </row>
    <row r="109" spans="1:10" ht="24.75" customHeight="1">
      <c r="A109" s="628" t="s">
        <v>3401</v>
      </c>
      <c r="B109" s="594">
        <v>44680</v>
      </c>
      <c r="C109" s="595" t="s">
        <v>3414</v>
      </c>
      <c r="D109" s="455" t="s">
        <v>535</v>
      </c>
      <c r="E109" s="590" t="s">
        <v>1204</v>
      </c>
      <c r="F109" s="510" t="s">
        <v>3415</v>
      </c>
      <c r="G109" s="611">
        <v>25893.77</v>
      </c>
      <c r="H109" s="588">
        <v>44698</v>
      </c>
      <c r="I109" s="632">
        <v>25893.77</v>
      </c>
      <c r="J109" s="467"/>
    </row>
    <row r="110" spans="1:10" ht="24.75" customHeight="1">
      <c r="A110" s="631" t="s">
        <v>3401</v>
      </c>
      <c r="B110" s="594">
        <v>44680</v>
      </c>
      <c r="C110" s="595" t="s">
        <v>3414</v>
      </c>
      <c r="D110" s="455" t="s">
        <v>535</v>
      </c>
      <c r="E110" s="590" t="s">
        <v>1204</v>
      </c>
      <c r="F110" s="510" t="s">
        <v>3415</v>
      </c>
      <c r="G110" s="611">
        <v>23309.24</v>
      </c>
      <c r="H110" s="588">
        <v>44698</v>
      </c>
      <c r="I110" s="632">
        <v>23309.24</v>
      </c>
      <c r="J110" s="467"/>
    </row>
    <row r="111" spans="1:10" ht="24.75" customHeight="1">
      <c r="A111" s="631" t="s">
        <v>3401</v>
      </c>
      <c r="B111" s="594">
        <v>44680</v>
      </c>
      <c r="C111" s="595" t="s">
        <v>3414</v>
      </c>
      <c r="D111" s="455" t="s">
        <v>535</v>
      </c>
      <c r="E111" s="590" t="s">
        <v>1204</v>
      </c>
      <c r="F111" s="510" t="s">
        <v>3415</v>
      </c>
      <c r="G111" s="611">
        <v>19002.78</v>
      </c>
      <c r="H111" s="588">
        <v>44698</v>
      </c>
      <c r="I111" s="632">
        <v>19002.78</v>
      </c>
      <c r="J111" s="467"/>
    </row>
    <row r="112" spans="1:10" ht="24.75" customHeight="1">
      <c r="A112" s="628" t="s">
        <v>3401</v>
      </c>
      <c r="B112" s="594">
        <v>44680</v>
      </c>
      <c r="C112" s="595" t="s">
        <v>3414</v>
      </c>
      <c r="D112" s="455" t="s">
        <v>535</v>
      </c>
      <c r="E112" s="590" t="s">
        <v>1204</v>
      </c>
      <c r="F112" s="510" t="s">
        <v>3415</v>
      </c>
      <c r="G112" s="611">
        <v>10688.54</v>
      </c>
      <c r="H112" s="588">
        <v>44698</v>
      </c>
      <c r="I112" s="632">
        <v>10688.54</v>
      </c>
      <c r="J112" s="467"/>
    </row>
    <row r="113" spans="1:10" ht="24.75" customHeight="1">
      <c r="A113" s="628" t="s">
        <v>3401</v>
      </c>
      <c r="B113" s="594">
        <v>44680</v>
      </c>
      <c r="C113" s="595" t="s">
        <v>3414</v>
      </c>
      <c r="D113" s="455" t="s">
        <v>535</v>
      </c>
      <c r="E113" s="590" t="s">
        <v>1204</v>
      </c>
      <c r="F113" s="510" t="s">
        <v>3415</v>
      </c>
      <c r="G113" s="611">
        <v>25035.040000000001</v>
      </c>
      <c r="H113" s="588">
        <v>44698</v>
      </c>
      <c r="I113" s="632">
        <v>25035.040000000001</v>
      </c>
      <c r="J113" s="467"/>
    </row>
    <row r="114" spans="1:10" ht="24.75" customHeight="1">
      <c r="A114" s="628" t="s">
        <v>3401</v>
      </c>
      <c r="B114" s="594">
        <v>44680</v>
      </c>
      <c r="C114" s="595" t="s">
        <v>3414</v>
      </c>
      <c r="D114" s="579" t="s">
        <v>535</v>
      </c>
      <c r="E114" s="590" t="s">
        <v>1204</v>
      </c>
      <c r="F114" s="510" t="s">
        <v>3415</v>
      </c>
      <c r="G114" s="611">
        <v>14185.54</v>
      </c>
      <c r="H114" s="588">
        <v>44698</v>
      </c>
      <c r="I114" s="632">
        <v>14185.54</v>
      </c>
      <c r="J114" s="467"/>
    </row>
    <row r="115" spans="1:10" ht="24.75" customHeight="1">
      <c r="A115" s="628" t="s">
        <v>3401</v>
      </c>
      <c r="B115" s="594">
        <v>44680</v>
      </c>
      <c r="C115" s="595" t="s">
        <v>3414</v>
      </c>
      <c r="D115" s="579" t="s">
        <v>535</v>
      </c>
      <c r="E115" s="590" t="s">
        <v>1204</v>
      </c>
      <c r="F115" s="510" t="s">
        <v>3415</v>
      </c>
      <c r="G115" s="611">
        <v>85714.78</v>
      </c>
      <c r="H115" s="588">
        <v>44698</v>
      </c>
      <c r="I115" s="632">
        <v>85714.78</v>
      </c>
      <c r="J115" s="467"/>
    </row>
    <row r="116" spans="1:10" ht="24.75" customHeight="1">
      <c r="A116" s="628" t="s">
        <v>3401</v>
      </c>
      <c r="B116" s="594">
        <v>44680</v>
      </c>
      <c r="C116" s="595" t="s">
        <v>3414</v>
      </c>
      <c r="D116" s="579" t="s">
        <v>535</v>
      </c>
      <c r="E116" s="590" t="s">
        <v>1204</v>
      </c>
      <c r="F116" s="510" t="s">
        <v>3415</v>
      </c>
      <c r="G116" s="611">
        <v>43483.199999999997</v>
      </c>
      <c r="H116" s="588">
        <v>44698</v>
      </c>
      <c r="I116" s="632">
        <v>43483.199999999997</v>
      </c>
      <c r="J116" s="467"/>
    </row>
    <row r="117" spans="1:10" ht="24.75" customHeight="1">
      <c r="A117" s="631" t="s">
        <v>3401</v>
      </c>
      <c r="B117" s="594">
        <v>44680</v>
      </c>
      <c r="C117" s="595" t="s">
        <v>3414</v>
      </c>
      <c r="D117" s="579" t="s">
        <v>535</v>
      </c>
      <c r="E117" s="590" t="s">
        <v>1204</v>
      </c>
      <c r="F117" s="510" t="s">
        <v>3415</v>
      </c>
      <c r="G117" s="611">
        <v>248655.25</v>
      </c>
      <c r="H117" s="588">
        <v>44698</v>
      </c>
      <c r="I117" s="632">
        <v>248655.25</v>
      </c>
      <c r="J117" s="467"/>
    </row>
    <row r="118" spans="1:10" ht="24.75" customHeight="1">
      <c r="A118" s="628" t="s">
        <v>3401</v>
      </c>
      <c r="B118" s="594">
        <v>44680</v>
      </c>
      <c r="C118" s="595" t="s">
        <v>3414</v>
      </c>
      <c r="D118" s="579" t="s">
        <v>535</v>
      </c>
      <c r="E118" s="590" t="s">
        <v>1204</v>
      </c>
      <c r="F118" s="510" t="s">
        <v>3415</v>
      </c>
      <c r="G118" s="611">
        <v>26135.08</v>
      </c>
      <c r="H118" s="588">
        <v>44698</v>
      </c>
      <c r="I118" s="632">
        <v>26135.08</v>
      </c>
      <c r="J118" s="467"/>
    </row>
    <row r="119" spans="1:10" ht="24.75" customHeight="1">
      <c r="A119" s="628" t="s">
        <v>3401</v>
      </c>
      <c r="B119" s="594">
        <v>44680</v>
      </c>
      <c r="C119" s="595" t="s">
        <v>3414</v>
      </c>
      <c r="D119" s="455" t="s">
        <v>535</v>
      </c>
      <c r="E119" s="590" t="s">
        <v>1204</v>
      </c>
      <c r="F119" s="510" t="s">
        <v>3415</v>
      </c>
      <c r="G119" s="611">
        <v>27805.08</v>
      </c>
      <c r="H119" s="588">
        <v>44698</v>
      </c>
      <c r="I119" s="632">
        <v>27805.08</v>
      </c>
      <c r="J119" s="467"/>
    </row>
    <row r="120" spans="1:10" ht="24.75" customHeight="1">
      <c r="A120" s="628" t="s">
        <v>3401</v>
      </c>
      <c r="B120" s="594">
        <v>44680</v>
      </c>
      <c r="C120" s="595" t="s">
        <v>3414</v>
      </c>
      <c r="D120" s="455" t="s">
        <v>535</v>
      </c>
      <c r="E120" s="590" t="s">
        <v>1204</v>
      </c>
      <c r="F120" s="510" t="s">
        <v>3415</v>
      </c>
      <c r="G120" s="611">
        <v>89379.34</v>
      </c>
      <c r="H120" s="588">
        <v>44698</v>
      </c>
      <c r="I120" s="632">
        <v>89379.34</v>
      </c>
      <c r="J120" s="467"/>
    </row>
    <row r="121" spans="1:10" ht="24.75" customHeight="1">
      <c r="A121" s="628" t="s">
        <v>3401</v>
      </c>
      <c r="B121" s="594">
        <v>44694</v>
      </c>
      <c r="C121" s="595" t="s">
        <v>3416</v>
      </c>
      <c r="D121" s="455" t="s">
        <v>535</v>
      </c>
      <c r="E121" s="590" t="s">
        <v>1204</v>
      </c>
      <c r="F121" s="510" t="s">
        <v>3417</v>
      </c>
      <c r="G121" s="611">
        <v>-182.31</v>
      </c>
      <c r="H121" s="588">
        <v>44698</v>
      </c>
      <c r="I121" s="632">
        <v>-182.31</v>
      </c>
      <c r="J121" s="467"/>
    </row>
    <row r="122" spans="1:10" ht="24.75" customHeight="1">
      <c r="A122" s="628" t="s">
        <v>3401</v>
      </c>
      <c r="B122" s="594">
        <v>44694</v>
      </c>
      <c r="C122" s="595" t="s">
        <v>3416</v>
      </c>
      <c r="D122" s="455" t="s">
        <v>535</v>
      </c>
      <c r="E122" s="590" t="s">
        <v>1204</v>
      </c>
      <c r="F122" s="510" t="s">
        <v>3417</v>
      </c>
      <c r="G122" s="611">
        <v>-193.35</v>
      </c>
      <c r="H122" s="588">
        <v>44698</v>
      </c>
      <c r="I122" s="632">
        <v>-193.35</v>
      </c>
      <c r="J122" s="467"/>
    </row>
    <row r="123" spans="1:10" ht="24.75" customHeight="1">
      <c r="A123" s="628" t="s">
        <v>3401</v>
      </c>
      <c r="B123" s="594">
        <v>44694</v>
      </c>
      <c r="C123" s="595" t="s">
        <v>3416</v>
      </c>
      <c r="D123" s="579" t="s">
        <v>535</v>
      </c>
      <c r="E123" s="590" t="s">
        <v>1204</v>
      </c>
      <c r="F123" s="510" t="s">
        <v>3417</v>
      </c>
      <c r="G123" s="611">
        <v>-356.04</v>
      </c>
      <c r="H123" s="588">
        <v>44698</v>
      </c>
      <c r="I123" s="632">
        <v>-356.04</v>
      </c>
      <c r="J123" s="467"/>
    </row>
    <row r="124" spans="1:10" ht="24.75" customHeight="1">
      <c r="A124" s="628" t="s">
        <v>3401</v>
      </c>
      <c r="B124" s="594">
        <v>44694</v>
      </c>
      <c r="C124" s="595" t="s">
        <v>3416</v>
      </c>
      <c r="D124" s="579" t="s">
        <v>535</v>
      </c>
      <c r="E124" s="590" t="s">
        <v>1204</v>
      </c>
      <c r="F124" s="510" t="s">
        <v>3417</v>
      </c>
      <c r="G124" s="611">
        <v>756.97</v>
      </c>
      <c r="H124" s="588">
        <v>44698</v>
      </c>
      <c r="I124" s="632">
        <v>756.97</v>
      </c>
      <c r="J124" s="467"/>
    </row>
    <row r="125" spans="1:10" ht="24.75" customHeight="1">
      <c r="A125" s="628" t="s">
        <v>3401</v>
      </c>
      <c r="B125" s="594">
        <v>44712</v>
      </c>
      <c r="C125" s="595" t="s">
        <v>3418</v>
      </c>
      <c r="D125" s="579" t="s">
        <v>535</v>
      </c>
      <c r="E125" s="590" t="s">
        <v>1204</v>
      </c>
      <c r="F125" s="510" t="s">
        <v>3419</v>
      </c>
      <c r="G125" s="611">
        <v>10818.04</v>
      </c>
      <c r="H125" s="588">
        <v>44729</v>
      </c>
      <c r="I125" s="632">
        <v>10818.04</v>
      </c>
      <c r="J125" s="467"/>
    </row>
    <row r="126" spans="1:10" ht="24.75" customHeight="1">
      <c r="A126" s="631" t="s">
        <v>3401</v>
      </c>
      <c r="B126" s="594">
        <v>44712</v>
      </c>
      <c r="C126" s="595" t="s">
        <v>3418</v>
      </c>
      <c r="D126" s="579" t="s">
        <v>535</v>
      </c>
      <c r="E126" s="590" t="s">
        <v>1204</v>
      </c>
      <c r="F126" s="510" t="s">
        <v>3419</v>
      </c>
      <c r="G126" s="611">
        <v>9223.23</v>
      </c>
      <c r="H126" s="588">
        <v>44729</v>
      </c>
      <c r="I126" s="632">
        <v>9223.23</v>
      </c>
      <c r="J126" s="467"/>
    </row>
    <row r="127" spans="1:10" ht="24.75" customHeight="1">
      <c r="A127" s="628" t="s">
        <v>3401</v>
      </c>
      <c r="B127" s="594">
        <v>44712</v>
      </c>
      <c r="C127" s="595" t="s">
        <v>3418</v>
      </c>
      <c r="D127" s="579" t="s">
        <v>535</v>
      </c>
      <c r="E127" s="590" t="s">
        <v>1204</v>
      </c>
      <c r="F127" s="510" t="s">
        <v>3419</v>
      </c>
      <c r="G127" s="611">
        <v>16219.21</v>
      </c>
      <c r="H127" s="588">
        <v>44729</v>
      </c>
      <c r="I127" s="632">
        <v>16219.21</v>
      </c>
      <c r="J127" s="467"/>
    </row>
    <row r="128" spans="1:10" ht="24.75" customHeight="1">
      <c r="A128" s="628" t="s">
        <v>3401</v>
      </c>
      <c r="B128" s="594">
        <v>44712</v>
      </c>
      <c r="C128" s="595" t="s">
        <v>3418</v>
      </c>
      <c r="D128" s="455" t="s">
        <v>535</v>
      </c>
      <c r="E128" s="590" t="s">
        <v>1204</v>
      </c>
      <c r="F128" s="510" t="s">
        <v>3419</v>
      </c>
      <c r="G128" s="611">
        <v>25370.51</v>
      </c>
      <c r="H128" s="588">
        <v>44729</v>
      </c>
      <c r="I128" s="632">
        <v>25370.51</v>
      </c>
      <c r="J128" s="467"/>
    </row>
    <row r="129" spans="1:10" ht="24.75" customHeight="1">
      <c r="A129" s="628" t="s">
        <v>3401</v>
      </c>
      <c r="B129" s="594">
        <v>44712</v>
      </c>
      <c r="C129" s="595" t="s">
        <v>3418</v>
      </c>
      <c r="D129" s="455" t="s">
        <v>535</v>
      </c>
      <c r="E129" s="590" t="s">
        <v>1204</v>
      </c>
      <c r="F129" s="510" t="s">
        <v>3419</v>
      </c>
      <c r="G129" s="611">
        <v>84406.25</v>
      </c>
      <c r="H129" s="588">
        <v>44729</v>
      </c>
      <c r="I129" s="632">
        <v>84406.25</v>
      </c>
      <c r="J129" s="467"/>
    </row>
    <row r="130" spans="1:10" ht="24.75" customHeight="1">
      <c r="A130" s="628" t="s">
        <v>3401</v>
      </c>
      <c r="B130" s="594">
        <v>44712</v>
      </c>
      <c r="C130" s="595" t="s">
        <v>3418</v>
      </c>
      <c r="D130" s="455" t="s">
        <v>535</v>
      </c>
      <c r="E130" s="590" t="s">
        <v>1204</v>
      </c>
      <c r="F130" s="510" t="s">
        <v>3419</v>
      </c>
      <c r="G130" s="611">
        <v>50302.720000000001</v>
      </c>
      <c r="H130" s="588">
        <v>44729</v>
      </c>
      <c r="I130" s="632">
        <v>50302.720000000001</v>
      </c>
      <c r="J130" s="467"/>
    </row>
    <row r="131" spans="1:10" ht="24.75" customHeight="1">
      <c r="A131" s="628" t="s">
        <v>3401</v>
      </c>
      <c r="B131" s="594">
        <v>44712</v>
      </c>
      <c r="C131" s="595" t="s">
        <v>3418</v>
      </c>
      <c r="D131" s="455" t="s">
        <v>535</v>
      </c>
      <c r="E131" s="590" t="s">
        <v>1204</v>
      </c>
      <c r="F131" s="510" t="s">
        <v>3419</v>
      </c>
      <c r="G131" s="611">
        <v>210407.74</v>
      </c>
      <c r="H131" s="588">
        <v>44729</v>
      </c>
      <c r="I131" s="632">
        <v>210407.74</v>
      </c>
      <c r="J131" s="467"/>
    </row>
    <row r="132" spans="1:10" ht="24.75" customHeight="1">
      <c r="A132" s="631" t="s">
        <v>3401</v>
      </c>
      <c r="B132" s="594">
        <v>44712</v>
      </c>
      <c r="C132" s="595" t="s">
        <v>3418</v>
      </c>
      <c r="D132" s="579" t="s">
        <v>535</v>
      </c>
      <c r="E132" s="590" t="s">
        <v>1204</v>
      </c>
      <c r="F132" s="510" t="s">
        <v>3419</v>
      </c>
      <c r="G132" s="611">
        <v>96738.03</v>
      </c>
      <c r="H132" s="588">
        <v>44729</v>
      </c>
      <c r="I132" s="632">
        <v>96738.03</v>
      </c>
      <c r="J132" s="467"/>
    </row>
    <row r="133" spans="1:10" ht="24.75" customHeight="1">
      <c r="A133" s="631" t="s">
        <v>3401</v>
      </c>
      <c r="B133" s="594">
        <v>44712</v>
      </c>
      <c r="C133" s="595" t="s">
        <v>3418</v>
      </c>
      <c r="D133" s="579" t="s">
        <v>535</v>
      </c>
      <c r="E133" s="590" t="s">
        <v>1204</v>
      </c>
      <c r="F133" s="510" t="s">
        <v>3419</v>
      </c>
      <c r="G133" s="611">
        <v>23354.15</v>
      </c>
      <c r="H133" s="588">
        <v>44729</v>
      </c>
      <c r="I133" s="632">
        <v>23354.15</v>
      </c>
      <c r="J133" s="467"/>
    </row>
    <row r="134" spans="1:10" ht="24.75" customHeight="1">
      <c r="A134" s="628" t="s">
        <v>3401</v>
      </c>
      <c r="B134" s="594">
        <v>44712</v>
      </c>
      <c r="C134" s="595" t="s">
        <v>3418</v>
      </c>
      <c r="D134" s="579" t="s">
        <v>535</v>
      </c>
      <c r="E134" s="590" t="s">
        <v>1204</v>
      </c>
      <c r="F134" s="510" t="s">
        <v>3419</v>
      </c>
      <c r="G134" s="611">
        <v>21275.599999999999</v>
      </c>
      <c r="H134" s="588">
        <v>44729</v>
      </c>
      <c r="I134" s="632">
        <v>21275.599999999999</v>
      </c>
      <c r="J134" s="467"/>
    </row>
    <row r="135" spans="1:10" ht="24.75" customHeight="1">
      <c r="A135" s="628" t="s">
        <v>3401</v>
      </c>
      <c r="B135" s="594">
        <v>44712</v>
      </c>
      <c r="C135" s="595" t="s">
        <v>3418</v>
      </c>
      <c r="D135" s="579" t="s">
        <v>535</v>
      </c>
      <c r="E135" s="590" t="s">
        <v>1204</v>
      </c>
      <c r="F135" s="510" t="s">
        <v>3419</v>
      </c>
      <c r="G135" s="611">
        <v>12274.31</v>
      </c>
      <c r="H135" s="588">
        <v>44729</v>
      </c>
      <c r="I135" s="632">
        <v>12274.31</v>
      </c>
      <c r="J135" s="467"/>
    </row>
    <row r="136" spans="1:10" ht="24.75" customHeight="1">
      <c r="A136" s="628" t="s">
        <v>3401</v>
      </c>
      <c r="B136" s="594">
        <v>44712</v>
      </c>
      <c r="C136" s="595" t="s">
        <v>3418</v>
      </c>
      <c r="D136" s="455" t="s">
        <v>535</v>
      </c>
      <c r="E136" s="590" t="s">
        <v>1204</v>
      </c>
      <c r="F136" s="510" t="s">
        <v>3419</v>
      </c>
      <c r="G136" s="611">
        <v>26334.37</v>
      </c>
      <c r="H136" s="588">
        <v>44729</v>
      </c>
      <c r="I136" s="632">
        <v>26334.37</v>
      </c>
      <c r="J136" s="467"/>
    </row>
    <row r="137" spans="1:10" ht="24.75" customHeight="1">
      <c r="A137" s="628" t="s">
        <v>3401</v>
      </c>
      <c r="B137" s="594">
        <v>44712</v>
      </c>
      <c r="C137" s="595" t="s">
        <v>3418</v>
      </c>
      <c r="D137" s="455" t="s">
        <v>535</v>
      </c>
      <c r="E137" s="590" t="s">
        <v>1204</v>
      </c>
      <c r="F137" s="510" t="s">
        <v>3419</v>
      </c>
      <c r="G137" s="611">
        <v>14311.66</v>
      </c>
      <c r="H137" s="588">
        <v>44729</v>
      </c>
      <c r="I137" s="632">
        <v>14311.66</v>
      </c>
      <c r="J137" s="467"/>
    </row>
    <row r="138" spans="1:10" ht="24.75" customHeight="1">
      <c r="A138" s="628" t="s">
        <v>3401</v>
      </c>
      <c r="B138" s="594">
        <v>44712</v>
      </c>
      <c r="C138" s="595" t="s">
        <v>3418</v>
      </c>
      <c r="D138" s="455" t="s">
        <v>535</v>
      </c>
      <c r="E138" s="590" t="s">
        <v>1204</v>
      </c>
      <c r="F138" s="510" t="s">
        <v>3419</v>
      </c>
      <c r="G138" s="611">
        <v>27314.76</v>
      </c>
      <c r="H138" s="588">
        <v>44729</v>
      </c>
      <c r="I138" s="632">
        <v>27314.76</v>
      </c>
      <c r="J138" s="467"/>
    </row>
    <row r="139" spans="1:10" ht="24.75" customHeight="1">
      <c r="A139" s="631" t="s">
        <v>3401</v>
      </c>
      <c r="B139" s="594">
        <v>44712</v>
      </c>
      <c r="C139" s="595" t="s">
        <v>3418</v>
      </c>
      <c r="D139" s="579" t="s">
        <v>535</v>
      </c>
      <c r="E139" s="590" t="s">
        <v>1204</v>
      </c>
      <c r="F139" s="510" t="s">
        <v>3419</v>
      </c>
      <c r="G139" s="611">
        <v>44734.43</v>
      </c>
      <c r="H139" s="588">
        <v>44729</v>
      </c>
      <c r="I139" s="632">
        <v>44734.43</v>
      </c>
      <c r="J139" s="467"/>
    </row>
    <row r="140" spans="1:10" ht="24.75" customHeight="1">
      <c r="A140" s="628" t="s">
        <v>3401</v>
      </c>
      <c r="B140" s="594">
        <v>44712</v>
      </c>
      <c r="C140" s="595" t="s">
        <v>3418</v>
      </c>
      <c r="D140" s="579" t="s">
        <v>535</v>
      </c>
      <c r="E140" s="590" t="s">
        <v>1204</v>
      </c>
      <c r="F140" s="510" t="s">
        <v>3419</v>
      </c>
      <c r="G140" s="611">
        <v>90856.08</v>
      </c>
      <c r="H140" s="588">
        <v>44729</v>
      </c>
      <c r="I140" s="632">
        <v>90856.08</v>
      </c>
      <c r="J140" s="467"/>
    </row>
    <row r="141" spans="1:10" ht="24.75" customHeight="1">
      <c r="A141" s="628" t="s">
        <v>3401</v>
      </c>
      <c r="B141" s="594">
        <v>44712</v>
      </c>
      <c r="C141" s="595" t="s">
        <v>3418</v>
      </c>
      <c r="D141" s="579" t="s">
        <v>535</v>
      </c>
      <c r="E141" s="590" t="s">
        <v>1204</v>
      </c>
      <c r="F141" s="510" t="s">
        <v>3419</v>
      </c>
      <c r="G141" s="611">
        <v>263573.84000000003</v>
      </c>
      <c r="H141" s="588">
        <v>44729</v>
      </c>
      <c r="I141" s="632">
        <v>263573.84000000003</v>
      </c>
      <c r="J141" s="467"/>
    </row>
    <row r="142" spans="1:10" ht="24.75" customHeight="1">
      <c r="A142" s="628" t="s">
        <v>3401</v>
      </c>
      <c r="B142" s="594">
        <v>44712</v>
      </c>
      <c r="C142" s="595" t="s">
        <v>3418</v>
      </c>
      <c r="D142" s="579" t="s">
        <v>535</v>
      </c>
      <c r="E142" s="590" t="s">
        <v>1204</v>
      </c>
      <c r="F142" s="510" t="s">
        <v>3419</v>
      </c>
      <c r="G142" s="611">
        <v>28563.279999999999</v>
      </c>
      <c r="H142" s="588">
        <v>44729</v>
      </c>
      <c r="I142" s="632">
        <v>28563.279999999999</v>
      </c>
      <c r="J142" s="467"/>
    </row>
    <row r="143" spans="1:10" ht="24.75" customHeight="1">
      <c r="A143" s="628" t="s">
        <v>3401</v>
      </c>
      <c r="B143" s="594">
        <v>44712</v>
      </c>
      <c r="C143" s="595" t="s">
        <v>3418</v>
      </c>
      <c r="D143" s="579" t="s">
        <v>535</v>
      </c>
      <c r="E143" s="590" t="s">
        <v>1204</v>
      </c>
      <c r="F143" s="510" t="s">
        <v>3419</v>
      </c>
      <c r="G143" s="611">
        <v>27615.03</v>
      </c>
      <c r="H143" s="588">
        <v>44729</v>
      </c>
      <c r="I143" s="632">
        <v>27615.03</v>
      </c>
      <c r="J143" s="467"/>
    </row>
    <row r="144" spans="1:10" ht="24.75" customHeight="1">
      <c r="A144" s="628" t="s">
        <v>3401</v>
      </c>
      <c r="B144" s="594">
        <v>44725</v>
      </c>
      <c r="C144" s="595" t="s">
        <v>3420</v>
      </c>
      <c r="D144" s="455" t="s">
        <v>535</v>
      </c>
      <c r="E144" s="590" t="s">
        <v>1204</v>
      </c>
      <c r="F144" s="510" t="s">
        <v>3421</v>
      </c>
      <c r="G144" s="610">
        <v>-89.3</v>
      </c>
      <c r="H144" s="588">
        <v>44729</v>
      </c>
      <c r="I144" s="629">
        <v>-89.3</v>
      </c>
      <c r="J144" s="467"/>
    </row>
    <row r="145" spans="1:10" ht="24.75" customHeight="1">
      <c r="A145" s="628" t="s">
        <v>3401</v>
      </c>
      <c r="B145" s="594">
        <v>44725</v>
      </c>
      <c r="C145" s="595" t="s">
        <v>3420</v>
      </c>
      <c r="D145" s="455" t="s">
        <v>535</v>
      </c>
      <c r="E145" s="590" t="s">
        <v>1204</v>
      </c>
      <c r="F145" s="510" t="s">
        <v>3421</v>
      </c>
      <c r="G145" s="610">
        <v>-327.29000000000002</v>
      </c>
      <c r="H145" s="588">
        <v>44729</v>
      </c>
      <c r="I145" s="629">
        <v>-327.29000000000002</v>
      </c>
      <c r="J145" s="467"/>
    </row>
    <row r="146" spans="1:10" ht="24.75" customHeight="1">
      <c r="A146" s="628" t="s">
        <v>3401</v>
      </c>
      <c r="B146" s="594">
        <v>44725</v>
      </c>
      <c r="C146" s="595" t="s">
        <v>3420</v>
      </c>
      <c r="D146" s="455" t="s">
        <v>535</v>
      </c>
      <c r="E146" s="590" t="s">
        <v>1204</v>
      </c>
      <c r="F146" s="510" t="s">
        <v>3421</v>
      </c>
      <c r="G146" s="610">
        <v>-535.70000000000005</v>
      </c>
      <c r="H146" s="588">
        <v>44729</v>
      </c>
      <c r="I146" s="629">
        <v>-535.70000000000005</v>
      </c>
      <c r="J146" s="467"/>
    </row>
    <row r="147" spans="1:10" ht="24.75" customHeight="1">
      <c r="A147" s="628" t="s">
        <v>3401</v>
      </c>
      <c r="B147" s="594">
        <v>44725</v>
      </c>
      <c r="C147" s="595" t="s">
        <v>3420</v>
      </c>
      <c r="D147" s="455" t="s">
        <v>535</v>
      </c>
      <c r="E147" s="590" t="s">
        <v>1204</v>
      </c>
      <c r="F147" s="510" t="s">
        <v>3421</v>
      </c>
      <c r="G147" s="610">
        <v>-783.36</v>
      </c>
      <c r="H147" s="588">
        <v>44729</v>
      </c>
      <c r="I147" s="629">
        <v>-783.36</v>
      </c>
      <c r="J147" s="467"/>
    </row>
    <row r="148" spans="1:10" ht="24.75" customHeight="1">
      <c r="A148" s="631" t="s">
        <v>3401</v>
      </c>
      <c r="B148" s="594">
        <v>44725</v>
      </c>
      <c r="C148" s="595" t="s">
        <v>3420</v>
      </c>
      <c r="D148" s="579" t="s">
        <v>535</v>
      </c>
      <c r="E148" s="590" t="s">
        <v>1204</v>
      </c>
      <c r="F148" s="510" t="s">
        <v>3421</v>
      </c>
      <c r="G148" s="610">
        <v>82.18</v>
      </c>
      <c r="H148" s="588">
        <v>44729</v>
      </c>
      <c r="I148" s="629">
        <v>82.18</v>
      </c>
      <c r="J148" s="467"/>
    </row>
    <row r="149" spans="1:10" ht="24.75" customHeight="1">
      <c r="A149" s="628" t="s">
        <v>3401</v>
      </c>
      <c r="B149" s="594">
        <v>44725</v>
      </c>
      <c r="C149" s="595" t="s">
        <v>3420</v>
      </c>
      <c r="D149" s="579" t="s">
        <v>535</v>
      </c>
      <c r="E149" s="590" t="s">
        <v>1204</v>
      </c>
      <c r="F149" s="510" t="s">
        <v>3421</v>
      </c>
      <c r="G149" s="610">
        <v>123.8</v>
      </c>
      <c r="H149" s="588">
        <v>44729</v>
      </c>
      <c r="I149" s="629">
        <v>123.8</v>
      </c>
      <c r="J149" s="467"/>
    </row>
    <row r="150" spans="1:10" ht="24.75" customHeight="1">
      <c r="A150" s="628" t="s">
        <v>3401</v>
      </c>
      <c r="B150" s="594">
        <v>44725</v>
      </c>
      <c r="C150" s="595" t="s">
        <v>3420</v>
      </c>
      <c r="D150" s="579" t="s">
        <v>535</v>
      </c>
      <c r="E150" s="590" t="s">
        <v>1204</v>
      </c>
      <c r="F150" s="510" t="s">
        <v>3421</v>
      </c>
      <c r="G150" s="610">
        <v>1216.8</v>
      </c>
      <c r="H150" s="588">
        <v>44729</v>
      </c>
      <c r="I150" s="629">
        <v>1216.8</v>
      </c>
      <c r="J150" s="467"/>
    </row>
    <row r="151" spans="1:10" ht="24.75" customHeight="1">
      <c r="A151" s="628" t="s">
        <v>3401</v>
      </c>
      <c r="B151" s="594">
        <v>44725</v>
      </c>
      <c r="C151" s="595" t="s">
        <v>3420</v>
      </c>
      <c r="D151" s="579" t="s">
        <v>535</v>
      </c>
      <c r="E151" s="590" t="s">
        <v>1204</v>
      </c>
      <c r="F151" s="510" t="s">
        <v>3421</v>
      </c>
      <c r="G151" s="610">
        <v>131</v>
      </c>
      <c r="H151" s="588">
        <v>44729</v>
      </c>
      <c r="I151" s="629">
        <v>131</v>
      </c>
      <c r="J151" s="467"/>
    </row>
    <row r="152" spans="1:10" ht="24.75" customHeight="1">
      <c r="A152" s="631" t="s">
        <v>3401</v>
      </c>
      <c r="B152" s="594">
        <v>44742</v>
      </c>
      <c r="C152" s="595" t="s">
        <v>3422</v>
      </c>
      <c r="D152" s="579" t="s">
        <v>535</v>
      </c>
      <c r="E152" s="590" t="s">
        <v>1204</v>
      </c>
      <c r="F152" s="510" t="s">
        <v>3423</v>
      </c>
      <c r="G152" s="610">
        <v>9108.5499999999993</v>
      </c>
      <c r="H152" s="588">
        <v>44759</v>
      </c>
      <c r="I152" s="629">
        <v>9108.5499999999993</v>
      </c>
      <c r="J152" s="467"/>
    </row>
    <row r="153" spans="1:10" ht="24.75" customHeight="1">
      <c r="A153" s="631" t="s">
        <v>3401</v>
      </c>
      <c r="B153" s="594">
        <v>44742</v>
      </c>
      <c r="C153" s="595" t="s">
        <v>3422</v>
      </c>
      <c r="D153" s="579" t="s">
        <v>535</v>
      </c>
      <c r="E153" s="590" t="s">
        <v>1204</v>
      </c>
      <c r="F153" s="510" t="s">
        <v>3423</v>
      </c>
      <c r="G153" s="610">
        <v>8856.57</v>
      </c>
      <c r="H153" s="588">
        <v>44759</v>
      </c>
      <c r="I153" s="629">
        <v>8856.57</v>
      </c>
      <c r="J153" s="467"/>
    </row>
    <row r="154" spans="1:10" ht="24.75" customHeight="1">
      <c r="A154" s="628" t="s">
        <v>3401</v>
      </c>
      <c r="B154" s="594">
        <v>44742</v>
      </c>
      <c r="C154" s="595" t="s">
        <v>3422</v>
      </c>
      <c r="D154" s="579" t="s">
        <v>535</v>
      </c>
      <c r="E154" s="590" t="s">
        <v>1204</v>
      </c>
      <c r="F154" s="510" t="s">
        <v>3423</v>
      </c>
      <c r="G154" s="610">
        <v>13917.14</v>
      </c>
      <c r="H154" s="588">
        <v>44759</v>
      </c>
      <c r="I154" s="629">
        <v>13917.14</v>
      </c>
      <c r="J154" s="467"/>
    </row>
    <row r="155" spans="1:10" ht="24.75" customHeight="1">
      <c r="A155" s="628" t="s">
        <v>3401</v>
      </c>
      <c r="B155" s="594">
        <v>44742</v>
      </c>
      <c r="C155" s="595" t="s">
        <v>3422</v>
      </c>
      <c r="D155" s="455" t="s">
        <v>535</v>
      </c>
      <c r="E155" s="590" t="s">
        <v>1204</v>
      </c>
      <c r="F155" s="510" t="s">
        <v>3423</v>
      </c>
      <c r="G155" s="610">
        <v>24434.94</v>
      </c>
      <c r="H155" s="588">
        <v>44759</v>
      </c>
      <c r="I155" s="629">
        <v>24434.94</v>
      </c>
      <c r="J155" s="467"/>
    </row>
    <row r="156" spans="1:10" ht="24.75" customHeight="1">
      <c r="A156" s="628" t="s">
        <v>3401</v>
      </c>
      <c r="B156" s="594">
        <v>44742</v>
      </c>
      <c r="C156" s="595" t="s">
        <v>3422</v>
      </c>
      <c r="D156" s="455" t="s">
        <v>535</v>
      </c>
      <c r="E156" s="590" t="s">
        <v>1204</v>
      </c>
      <c r="F156" s="510" t="s">
        <v>3423</v>
      </c>
      <c r="G156" s="610">
        <v>81613.64</v>
      </c>
      <c r="H156" s="588">
        <v>44759</v>
      </c>
      <c r="I156" s="629">
        <v>81613.64</v>
      </c>
      <c r="J156" s="467"/>
    </row>
    <row r="157" spans="1:10" ht="24.75" customHeight="1">
      <c r="A157" s="628" t="s">
        <v>3401</v>
      </c>
      <c r="B157" s="594">
        <v>44742</v>
      </c>
      <c r="C157" s="595" t="s">
        <v>3422</v>
      </c>
      <c r="D157" s="455" t="s">
        <v>535</v>
      </c>
      <c r="E157" s="590" t="s">
        <v>1204</v>
      </c>
      <c r="F157" s="510" t="s">
        <v>3423</v>
      </c>
      <c r="G157" s="610">
        <v>45667.23</v>
      </c>
      <c r="H157" s="588">
        <v>44759</v>
      </c>
      <c r="I157" s="629">
        <v>45667.23</v>
      </c>
      <c r="J157" s="467"/>
    </row>
    <row r="158" spans="1:10" ht="24.75" customHeight="1">
      <c r="A158" s="628" t="s">
        <v>3401</v>
      </c>
      <c r="B158" s="594">
        <v>44742</v>
      </c>
      <c r="C158" s="595" t="s">
        <v>3422</v>
      </c>
      <c r="D158" s="455" t="s">
        <v>535</v>
      </c>
      <c r="E158" s="590" t="s">
        <v>1204</v>
      </c>
      <c r="F158" s="510" t="s">
        <v>3423</v>
      </c>
      <c r="G158" s="610">
        <v>201596.89</v>
      </c>
      <c r="H158" s="588">
        <v>44759</v>
      </c>
      <c r="I158" s="629">
        <v>201596.89</v>
      </c>
      <c r="J158" s="467"/>
    </row>
    <row r="159" spans="1:10" ht="24.75" customHeight="1">
      <c r="A159" s="631" t="s">
        <v>3401</v>
      </c>
      <c r="B159" s="594">
        <v>44742</v>
      </c>
      <c r="C159" s="595" t="s">
        <v>3422</v>
      </c>
      <c r="D159" s="455" t="s">
        <v>535</v>
      </c>
      <c r="E159" s="590" t="s">
        <v>1204</v>
      </c>
      <c r="F159" s="510" t="s">
        <v>3423</v>
      </c>
      <c r="G159" s="610">
        <v>98290.77</v>
      </c>
      <c r="H159" s="588">
        <v>44759</v>
      </c>
      <c r="I159" s="629">
        <v>98290.77</v>
      </c>
      <c r="J159" s="467"/>
    </row>
    <row r="160" spans="1:10" ht="24.75" customHeight="1">
      <c r="A160" s="628" t="s">
        <v>3401</v>
      </c>
      <c r="B160" s="594">
        <v>44848</v>
      </c>
      <c r="C160" s="513" t="s">
        <v>4267</v>
      </c>
      <c r="D160" s="579" t="s">
        <v>535</v>
      </c>
      <c r="E160" s="590" t="s">
        <v>1204</v>
      </c>
      <c r="F160" s="510" t="s">
        <v>4268</v>
      </c>
      <c r="G160" s="610">
        <v>1427.94</v>
      </c>
      <c r="H160" s="588">
        <v>44851</v>
      </c>
      <c r="I160" s="629">
        <v>1427.94</v>
      </c>
      <c r="J160" s="467"/>
    </row>
    <row r="161" spans="1:10" ht="24.75" customHeight="1">
      <c r="A161" s="628" t="s">
        <v>3401</v>
      </c>
      <c r="B161" s="594">
        <v>44862</v>
      </c>
      <c r="C161" s="513" t="s">
        <v>4269</v>
      </c>
      <c r="D161" s="579" t="s">
        <v>535</v>
      </c>
      <c r="E161" s="590" t="s">
        <v>1204</v>
      </c>
      <c r="F161" s="510" t="s">
        <v>4270</v>
      </c>
      <c r="G161" s="610">
        <v>-154.82</v>
      </c>
      <c r="H161" s="588">
        <v>44862</v>
      </c>
      <c r="I161" s="629">
        <v>-154.82</v>
      </c>
      <c r="J161" s="467"/>
    </row>
    <row r="162" spans="1:10" ht="24.75" customHeight="1">
      <c r="A162" s="631" t="s">
        <v>3401</v>
      </c>
      <c r="B162" s="594">
        <v>44874</v>
      </c>
      <c r="C162" s="513" t="s">
        <v>4272</v>
      </c>
      <c r="D162" s="579" t="s">
        <v>535</v>
      </c>
      <c r="E162" s="590" t="s">
        <v>1204</v>
      </c>
      <c r="F162" s="510" t="s">
        <v>4273</v>
      </c>
      <c r="G162" s="610">
        <v>-61.26</v>
      </c>
      <c r="H162" s="588">
        <v>44882</v>
      </c>
      <c r="I162" s="629">
        <v>-61.26</v>
      </c>
      <c r="J162" s="467"/>
    </row>
    <row r="163" spans="1:10" ht="24.75" customHeight="1">
      <c r="A163" s="628" t="s">
        <v>3401</v>
      </c>
      <c r="B163" s="594">
        <v>44874</v>
      </c>
      <c r="C163" s="513" t="s">
        <v>4272</v>
      </c>
      <c r="D163" s="579" t="s">
        <v>535</v>
      </c>
      <c r="E163" s="590" t="s">
        <v>1204</v>
      </c>
      <c r="F163" s="510" t="s">
        <v>4273</v>
      </c>
      <c r="G163" s="610">
        <v>-243.73</v>
      </c>
      <c r="H163" s="588">
        <v>44882</v>
      </c>
      <c r="I163" s="629">
        <v>-243.73</v>
      </c>
      <c r="J163" s="467"/>
    </row>
    <row r="164" spans="1:10" ht="24.75" customHeight="1">
      <c r="A164" s="628" t="s">
        <v>3401</v>
      </c>
      <c r="B164" s="594">
        <v>44895</v>
      </c>
      <c r="C164" s="513" t="s">
        <v>4274</v>
      </c>
      <c r="D164" s="579" t="s">
        <v>535</v>
      </c>
      <c r="E164" s="590" t="s">
        <v>1204</v>
      </c>
      <c r="F164" s="510" t="s">
        <v>4275</v>
      </c>
      <c r="G164" s="610">
        <v>7453.05</v>
      </c>
      <c r="H164" s="588">
        <v>44912</v>
      </c>
      <c r="I164" s="629">
        <v>7453.05</v>
      </c>
      <c r="J164" s="467"/>
    </row>
    <row r="165" spans="1:10" ht="24.75" customHeight="1">
      <c r="A165" s="628" t="s">
        <v>3401</v>
      </c>
      <c r="B165" s="594">
        <v>44895</v>
      </c>
      <c r="C165" s="513" t="s">
        <v>4274</v>
      </c>
      <c r="D165" s="579" t="s">
        <v>535</v>
      </c>
      <c r="E165" s="590" t="s">
        <v>1204</v>
      </c>
      <c r="F165" s="510" t="s">
        <v>4275</v>
      </c>
      <c r="G165" s="610">
        <v>8897.74</v>
      </c>
      <c r="H165" s="588">
        <v>44912</v>
      </c>
      <c r="I165" s="629">
        <v>8897.74</v>
      </c>
      <c r="J165" s="467"/>
    </row>
    <row r="166" spans="1:10" ht="24.75" customHeight="1">
      <c r="A166" s="628" t="s">
        <v>3401</v>
      </c>
      <c r="B166" s="594">
        <v>44895</v>
      </c>
      <c r="C166" s="513" t="s">
        <v>4274</v>
      </c>
      <c r="D166" s="579" t="s">
        <v>535</v>
      </c>
      <c r="E166" s="590" t="s">
        <v>1204</v>
      </c>
      <c r="F166" s="510" t="s">
        <v>4275</v>
      </c>
      <c r="G166" s="610">
        <v>13544.98</v>
      </c>
      <c r="H166" s="588">
        <v>44912</v>
      </c>
      <c r="I166" s="629">
        <v>13544.98</v>
      </c>
      <c r="J166" s="467"/>
    </row>
    <row r="167" spans="1:10" ht="24.75" customHeight="1">
      <c r="A167" s="628" t="s">
        <v>3401</v>
      </c>
      <c r="B167" s="594">
        <v>44895</v>
      </c>
      <c r="C167" s="513" t="s">
        <v>4274</v>
      </c>
      <c r="D167" s="579" t="s">
        <v>535</v>
      </c>
      <c r="E167" s="590" t="s">
        <v>1204</v>
      </c>
      <c r="F167" s="510" t="s">
        <v>4275</v>
      </c>
      <c r="G167" s="610">
        <v>24164.13</v>
      </c>
      <c r="H167" s="588">
        <v>44912</v>
      </c>
      <c r="I167" s="629">
        <v>24164.13</v>
      </c>
      <c r="J167" s="467"/>
    </row>
    <row r="168" spans="1:10" ht="24.75" customHeight="1">
      <c r="A168" s="628" t="s">
        <v>3401</v>
      </c>
      <c r="B168" s="594">
        <v>44895</v>
      </c>
      <c r="C168" s="513" t="s">
        <v>4274</v>
      </c>
      <c r="D168" s="579" t="s">
        <v>535</v>
      </c>
      <c r="E168" s="590" t="s">
        <v>1204</v>
      </c>
      <c r="F168" s="510" t="s">
        <v>4275</v>
      </c>
      <c r="G168" s="610">
        <v>78165.38</v>
      </c>
      <c r="H168" s="588">
        <v>44912</v>
      </c>
      <c r="I168" s="629">
        <v>78165.38</v>
      </c>
      <c r="J168" s="467"/>
    </row>
    <row r="169" spans="1:10" ht="24.75" customHeight="1">
      <c r="A169" s="628" t="s">
        <v>3401</v>
      </c>
      <c r="B169" s="594">
        <v>44895</v>
      </c>
      <c r="C169" s="513" t="s">
        <v>4274</v>
      </c>
      <c r="D169" s="579" t="s">
        <v>535</v>
      </c>
      <c r="E169" s="590" t="s">
        <v>1204</v>
      </c>
      <c r="F169" s="510" t="s">
        <v>4275</v>
      </c>
      <c r="G169" s="610">
        <v>44775.16</v>
      </c>
      <c r="H169" s="588">
        <v>44912</v>
      </c>
      <c r="I169" s="629">
        <v>44775.16</v>
      </c>
      <c r="J169" s="467"/>
    </row>
    <row r="170" spans="1:10" ht="24.75" customHeight="1">
      <c r="A170" s="628" t="s">
        <v>3401</v>
      </c>
      <c r="B170" s="594">
        <v>44895</v>
      </c>
      <c r="C170" s="513" t="s">
        <v>4274</v>
      </c>
      <c r="D170" s="579" t="s">
        <v>535</v>
      </c>
      <c r="E170" s="590" t="s">
        <v>1204</v>
      </c>
      <c r="F170" s="510" t="s">
        <v>4275</v>
      </c>
      <c r="G170" s="610">
        <v>213475.09</v>
      </c>
      <c r="H170" s="588">
        <v>44912</v>
      </c>
      <c r="I170" s="629">
        <v>213475.09</v>
      </c>
      <c r="J170" s="467"/>
    </row>
    <row r="171" spans="1:10" ht="24.75" customHeight="1">
      <c r="A171" s="628" t="s">
        <v>3401</v>
      </c>
      <c r="B171" s="594">
        <v>44895</v>
      </c>
      <c r="C171" s="513" t="s">
        <v>4274</v>
      </c>
      <c r="D171" s="579" t="s">
        <v>535</v>
      </c>
      <c r="E171" s="590" t="s">
        <v>1204</v>
      </c>
      <c r="F171" s="510" t="s">
        <v>4275</v>
      </c>
      <c r="G171" s="611">
        <v>88331.99</v>
      </c>
      <c r="H171" s="588">
        <v>44912</v>
      </c>
      <c r="I171" s="632">
        <v>88331.99</v>
      </c>
      <c r="J171" s="467"/>
    </row>
    <row r="172" spans="1:10" ht="24.75" customHeight="1">
      <c r="A172" s="628" t="s">
        <v>3401</v>
      </c>
      <c r="B172" s="594">
        <v>44895</v>
      </c>
      <c r="C172" s="513" t="s">
        <v>4274</v>
      </c>
      <c r="D172" s="579" t="s">
        <v>535</v>
      </c>
      <c r="E172" s="590" t="s">
        <v>1204</v>
      </c>
      <c r="F172" s="510" t="s">
        <v>4275</v>
      </c>
      <c r="G172" s="611">
        <v>17962.18</v>
      </c>
      <c r="H172" s="588">
        <v>44912</v>
      </c>
      <c r="I172" s="632">
        <v>17962.18</v>
      </c>
      <c r="J172" s="467"/>
    </row>
    <row r="173" spans="1:10" ht="24.75" customHeight="1">
      <c r="A173" s="631" t="s">
        <v>3401</v>
      </c>
      <c r="B173" s="594">
        <v>44895</v>
      </c>
      <c r="C173" s="513" t="s">
        <v>4274</v>
      </c>
      <c r="D173" s="579" t="s">
        <v>535</v>
      </c>
      <c r="E173" s="590" t="s">
        <v>1204</v>
      </c>
      <c r="F173" s="510" t="s">
        <v>4275</v>
      </c>
      <c r="G173" s="611">
        <v>21411.83</v>
      </c>
      <c r="H173" s="588">
        <v>44912</v>
      </c>
      <c r="I173" s="632">
        <v>21411.83</v>
      </c>
      <c r="J173" s="467"/>
    </row>
    <row r="174" spans="1:10" ht="24.75" customHeight="1">
      <c r="A174" s="631" t="s">
        <v>3401</v>
      </c>
      <c r="B174" s="594">
        <v>44895</v>
      </c>
      <c r="C174" s="513" t="s">
        <v>4274</v>
      </c>
      <c r="D174" s="579" t="s">
        <v>535</v>
      </c>
      <c r="E174" s="590" t="s">
        <v>1204</v>
      </c>
      <c r="F174" s="510" t="s">
        <v>4275</v>
      </c>
      <c r="G174" s="611">
        <v>11708.37</v>
      </c>
      <c r="H174" s="588">
        <v>44912</v>
      </c>
      <c r="I174" s="632">
        <v>11708.37</v>
      </c>
      <c r="J174" s="467"/>
    </row>
    <row r="175" spans="1:10" ht="24.75" customHeight="1">
      <c r="A175" s="631" t="s">
        <v>3401</v>
      </c>
      <c r="B175" s="594">
        <v>44895</v>
      </c>
      <c r="C175" s="513" t="s">
        <v>4274</v>
      </c>
      <c r="D175" s="579" t="s">
        <v>535</v>
      </c>
      <c r="E175" s="590" t="s">
        <v>1204</v>
      </c>
      <c r="F175" s="510" t="s">
        <v>4275</v>
      </c>
      <c r="G175" s="611">
        <v>26571.48</v>
      </c>
      <c r="H175" s="588">
        <v>44912</v>
      </c>
      <c r="I175" s="632">
        <v>26571.48</v>
      </c>
      <c r="J175" s="467"/>
    </row>
    <row r="176" spans="1:10" ht="24.75" customHeight="1">
      <c r="A176" s="631" t="s">
        <v>3401</v>
      </c>
      <c r="B176" s="594">
        <v>44895</v>
      </c>
      <c r="C176" s="513" t="s">
        <v>4274</v>
      </c>
      <c r="D176" s="579" t="s">
        <v>535</v>
      </c>
      <c r="E176" s="590" t="s">
        <v>1204</v>
      </c>
      <c r="F176" s="510" t="s">
        <v>4275</v>
      </c>
      <c r="G176" s="610">
        <v>12115.99</v>
      </c>
      <c r="H176" s="588">
        <v>44912</v>
      </c>
      <c r="I176" s="629">
        <v>12115.99</v>
      </c>
      <c r="J176" s="467"/>
    </row>
    <row r="177" spans="1:10" ht="24.75" customHeight="1">
      <c r="A177" s="631" t="s">
        <v>3401</v>
      </c>
      <c r="B177" s="594">
        <v>44895</v>
      </c>
      <c r="C177" s="513" t="s">
        <v>4274</v>
      </c>
      <c r="D177" s="579" t="s">
        <v>535</v>
      </c>
      <c r="E177" s="590" t="s">
        <v>1204</v>
      </c>
      <c r="F177" s="510" t="s">
        <v>4275</v>
      </c>
      <c r="G177" s="610">
        <v>22203.360000000001</v>
      </c>
      <c r="H177" s="588">
        <v>44912</v>
      </c>
      <c r="I177" s="629">
        <v>22203.360000000001</v>
      </c>
      <c r="J177" s="467"/>
    </row>
    <row r="178" spans="1:10" ht="24.75" customHeight="1">
      <c r="A178" s="628" t="s">
        <v>3401</v>
      </c>
      <c r="B178" s="594">
        <v>44895</v>
      </c>
      <c r="C178" s="513" t="s">
        <v>4274</v>
      </c>
      <c r="D178" s="579" t="s">
        <v>535</v>
      </c>
      <c r="E178" s="590" t="s">
        <v>1204</v>
      </c>
      <c r="F178" s="510" t="s">
        <v>4275</v>
      </c>
      <c r="G178" s="610">
        <v>40398.03</v>
      </c>
      <c r="H178" s="588">
        <v>44912</v>
      </c>
      <c r="I178" s="629">
        <v>40398.03</v>
      </c>
      <c r="J178" s="467"/>
    </row>
    <row r="179" spans="1:10" ht="24.75" customHeight="1">
      <c r="A179" s="628" t="s">
        <v>3401</v>
      </c>
      <c r="B179" s="594">
        <v>44895</v>
      </c>
      <c r="C179" s="513" t="s">
        <v>4274</v>
      </c>
      <c r="D179" s="579" t="s">
        <v>535</v>
      </c>
      <c r="E179" s="590" t="s">
        <v>1204</v>
      </c>
      <c r="F179" s="510" t="s">
        <v>4275</v>
      </c>
      <c r="G179" s="610">
        <v>88186.62</v>
      </c>
      <c r="H179" s="588">
        <v>44912</v>
      </c>
      <c r="I179" s="629">
        <v>88186.62</v>
      </c>
      <c r="J179" s="467"/>
    </row>
    <row r="180" spans="1:10" ht="24.75" customHeight="1">
      <c r="A180" s="628" t="s">
        <v>3401</v>
      </c>
      <c r="B180" s="594">
        <v>44895</v>
      </c>
      <c r="C180" s="513" t="s">
        <v>4274</v>
      </c>
      <c r="D180" s="579" t="s">
        <v>535</v>
      </c>
      <c r="E180" s="590" t="s">
        <v>1204</v>
      </c>
      <c r="F180" s="510" t="s">
        <v>4275</v>
      </c>
      <c r="G180" s="610">
        <v>248852.65</v>
      </c>
      <c r="H180" s="588">
        <v>44912</v>
      </c>
      <c r="I180" s="629">
        <v>248852.65</v>
      </c>
      <c r="J180" s="467"/>
    </row>
    <row r="181" spans="1:10" ht="24.75" customHeight="1">
      <c r="A181" s="628" t="s">
        <v>3401</v>
      </c>
      <c r="B181" s="594">
        <v>44895</v>
      </c>
      <c r="C181" s="513" t="s">
        <v>4274</v>
      </c>
      <c r="D181" s="579" t="s">
        <v>535</v>
      </c>
      <c r="E181" s="590" t="s">
        <v>1204</v>
      </c>
      <c r="F181" s="510" t="s">
        <v>4275</v>
      </c>
      <c r="G181" s="610">
        <v>21407.7</v>
      </c>
      <c r="H181" s="588">
        <v>44912</v>
      </c>
      <c r="I181" s="629">
        <v>21407.7</v>
      </c>
      <c r="J181" s="467"/>
    </row>
    <row r="182" spans="1:10" ht="24.75" customHeight="1">
      <c r="A182" s="628" t="s">
        <v>3401</v>
      </c>
      <c r="B182" s="594">
        <v>44895</v>
      </c>
      <c r="C182" s="513" t="s">
        <v>4274</v>
      </c>
      <c r="D182" s="579" t="s">
        <v>535</v>
      </c>
      <c r="E182" s="590" t="s">
        <v>1204</v>
      </c>
      <c r="F182" s="510" t="s">
        <v>4275</v>
      </c>
      <c r="G182" s="610">
        <v>26475.48</v>
      </c>
      <c r="H182" s="588">
        <v>44912</v>
      </c>
      <c r="I182" s="629">
        <v>26475.48</v>
      </c>
      <c r="J182" s="467"/>
    </row>
    <row r="183" spans="1:10" ht="24.75" customHeight="1">
      <c r="A183" s="628" t="s">
        <v>3401</v>
      </c>
      <c r="B183" s="594">
        <v>44907</v>
      </c>
      <c r="C183" s="513" t="s">
        <v>4276</v>
      </c>
      <c r="D183" s="579" t="s">
        <v>535</v>
      </c>
      <c r="E183" s="590" t="s">
        <v>1204</v>
      </c>
      <c r="F183" s="510" t="s">
        <v>4277</v>
      </c>
      <c r="G183" s="610">
        <v>30.37</v>
      </c>
      <c r="H183" s="588">
        <v>44912</v>
      </c>
      <c r="I183" s="629">
        <v>30.37</v>
      </c>
      <c r="J183" s="467"/>
    </row>
    <row r="184" spans="1:10" ht="24.75" customHeight="1">
      <c r="A184" s="628" t="s">
        <v>3401</v>
      </c>
      <c r="B184" s="594">
        <v>44907</v>
      </c>
      <c r="C184" s="513" t="s">
        <v>4276</v>
      </c>
      <c r="D184" s="579" t="s">
        <v>535</v>
      </c>
      <c r="E184" s="590" t="s">
        <v>1204</v>
      </c>
      <c r="F184" s="510" t="s">
        <v>4277</v>
      </c>
      <c r="G184" s="610">
        <v>64.569999999999993</v>
      </c>
      <c r="H184" s="588">
        <v>44912</v>
      </c>
      <c r="I184" s="629">
        <v>64.569999999999993</v>
      </c>
      <c r="J184" s="467"/>
    </row>
    <row r="185" spans="1:10" ht="24.75" customHeight="1">
      <c r="A185" s="628" t="s">
        <v>3401</v>
      </c>
      <c r="B185" s="594">
        <v>44907</v>
      </c>
      <c r="C185" s="513" t="s">
        <v>4276</v>
      </c>
      <c r="D185" s="579" t="s">
        <v>535</v>
      </c>
      <c r="E185" s="590" t="s">
        <v>1204</v>
      </c>
      <c r="F185" s="510" t="s">
        <v>4277</v>
      </c>
      <c r="G185" s="610">
        <v>-177.99</v>
      </c>
      <c r="H185" s="588">
        <v>44912</v>
      </c>
      <c r="I185" s="629">
        <v>-177.99</v>
      </c>
      <c r="J185" s="467"/>
    </row>
    <row r="186" spans="1:10" ht="24.75" customHeight="1">
      <c r="A186" s="628" t="s">
        <v>3401</v>
      </c>
      <c r="B186" s="594">
        <v>44907</v>
      </c>
      <c r="C186" s="513" t="s">
        <v>4276</v>
      </c>
      <c r="D186" s="579" t="s">
        <v>535</v>
      </c>
      <c r="E186" s="590" t="s">
        <v>1204</v>
      </c>
      <c r="F186" s="510" t="s">
        <v>4277</v>
      </c>
      <c r="G186" s="610">
        <v>-621.42999999999995</v>
      </c>
      <c r="H186" s="588">
        <v>44912</v>
      </c>
      <c r="I186" s="629">
        <v>-621.42999999999995</v>
      </c>
      <c r="J186" s="467"/>
    </row>
    <row r="187" spans="1:10" ht="24.75" customHeight="1">
      <c r="A187" s="628" t="s">
        <v>3401</v>
      </c>
      <c r="B187" s="594">
        <v>44907</v>
      </c>
      <c r="C187" s="513" t="s">
        <v>4276</v>
      </c>
      <c r="D187" s="579" t="s">
        <v>535</v>
      </c>
      <c r="E187" s="590" t="s">
        <v>1204</v>
      </c>
      <c r="F187" s="510" t="s">
        <v>4277</v>
      </c>
      <c r="G187" s="610">
        <v>-842.99</v>
      </c>
      <c r="H187" s="588">
        <v>44912</v>
      </c>
      <c r="I187" s="629">
        <v>-842.99</v>
      </c>
      <c r="J187" s="467"/>
    </row>
    <row r="188" spans="1:10" ht="24.75" customHeight="1">
      <c r="A188" s="631" t="s">
        <v>3401</v>
      </c>
      <c r="B188" s="594">
        <v>44907</v>
      </c>
      <c r="C188" s="513" t="s">
        <v>4276</v>
      </c>
      <c r="D188" s="579" t="s">
        <v>535</v>
      </c>
      <c r="E188" s="590" t="s">
        <v>1204</v>
      </c>
      <c r="F188" s="510" t="s">
        <v>4277</v>
      </c>
      <c r="G188" s="610">
        <v>-73.069999999999993</v>
      </c>
      <c r="H188" s="588">
        <v>44912</v>
      </c>
      <c r="I188" s="629">
        <v>-73.069999999999993</v>
      </c>
      <c r="J188" s="467"/>
    </row>
    <row r="189" spans="1:10" ht="24.75" customHeight="1">
      <c r="A189" s="631" t="s">
        <v>3401</v>
      </c>
      <c r="B189" s="594">
        <v>44907</v>
      </c>
      <c r="C189" s="513" t="s">
        <v>4276</v>
      </c>
      <c r="D189" s="579" t="s">
        <v>535</v>
      </c>
      <c r="E189" s="590" t="s">
        <v>1204</v>
      </c>
      <c r="F189" s="510" t="s">
        <v>4277</v>
      </c>
      <c r="G189" s="610">
        <v>-64.930000000000007</v>
      </c>
      <c r="H189" s="588">
        <v>44912</v>
      </c>
      <c r="I189" s="629">
        <v>-64.930000000000007</v>
      </c>
      <c r="J189" s="467"/>
    </row>
    <row r="190" spans="1:10" ht="24.75" customHeight="1">
      <c r="A190" s="631" t="s">
        <v>3401</v>
      </c>
      <c r="B190" s="594">
        <v>44918</v>
      </c>
      <c r="C190" s="513" t="s">
        <v>4278</v>
      </c>
      <c r="D190" s="579" t="s">
        <v>535</v>
      </c>
      <c r="E190" s="590" t="s">
        <v>1204</v>
      </c>
      <c r="F190" s="510" t="s">
        <v>4279</v>
      </c>
      <c r="G190" s="610">
        <v>-2268888.13</v>
      </c>
      <c r="H190" s="588">
        <v>44925</v>
      </c>
      <c r="I190" s="629">
        <v>-2268888.13</v>
      </c>
      <c r="J190" s="467"/>
    </row>
    <row r="191" spans="1:10" ht="24.75" customHeight="1">
      <c r="A191" s="628" t="s">
        <v>3401</v>
      </c>
      <c r="B191" s="594">
        <v>44926</v>
      </c>
      <c r="C191" s="513" t="s">
        <v>4280</v>
      </c>
      <c r="D191" s="579" t="s">
        <v>535</v>
      </c>
      <c r="E191" s="590" t="s">
        <v>1204</v>
      </c>
      <c r="F191" s="510" t="s">
        <v>4281</v>
      </c>
      <c r="G191" s="611">
        <v>36854.81</v>
      </c>
      <c r="H191" s="512">
        <v>44943</v>
      </c>
      <c r="I191" s="632">
        <v>36854.81</v>
      </c>
      <c r="J191" s="467"/>
    </row>
    <row r="192" spans="1:10" ht="24.75" customHeight="1">
      <c r="A192" s="628" t="s">
        <v>3401</v>
      </c>
      <c r="B192" s="594">
        <v>44926</v>
      </c>
      <c r="C192" s="513" t="s">
        <v>4280</v>
      </c>
      <c r="D192" s="579" t="s">
        <v>535</v>
      </c>
      <c r="E192" s="590" t="s">
        <v>1204</v>
      </c>
      <c r="F192" s="510" t="s">
        <v>4281</v>
      </c>
      <c r="G192" s="611">
        <v>85641.72</v>
      </c>
      <c r="H192" s="512">
        <v>44943</v>
      </c>
      <c r="I192" s="632">
        <v>85641.72</v>
      </c>
      <c r="J192" s="467"/>
    </row>
    <row r="193" spans="1:10" ht="24.75" customHeight="1">
      <c r="A193" s="628" t="s">
        <v>3401</v>
      </c>
      <c r="B193" s="594">
        <v>44926</v>
      </c>
      <c r="C193" s="513" t="s">
        <v>4280</v>
      </c>
      <c r="D193" s="579" t="s">
        <v>535</v>
      </c>
      <c r="E193" s="590" t="s">
        <v>1204</v>
      </c>
      <c r="F193" s="510" t="s">
        <v>4281</v>
      </c>
      <c r="G193" s="611">
        <v>225924.51</v>
      </c>
      <c r="H193" s="512">
        <v>44943</v>
      </c>
      <c r="I193" s="632">
        <v>225924.51</v>
      </c>
      <c r="J193" s="467"/>
    </row>
    <row r="194" spans="1:10" ht="24.75" customHeight="1">
      <c r="A194" s="628" t="s">
        <v>3401</v>
      </c>
      <c r="B194" s="594">
        <v>44926</v>
      </c>
      <c r="C194" s="513" t="s">
        <v>4280</v>
      </c>
      <c r="D194" s="579" t="s">
        <v>535</v>
      </c>
      <c r="E194" s="590" t="s">
        <v>1204</v>
      </c>
      <c r="F194" s="510" t="s">
        <v>4281</v>
      </c>
      <c r="G194" s="611">
        <v>19636.21</v>
      </c>
      <c r="H194" s="512">
        <v>44943</v>
      </c>
      <c r="I194" s="632">
        <v>19636.21</v>
      </c>
      <c r="J194" s="467"/>
    </row>
    <row r="195" spans="1:10" ht="24.75" customHeight="1">
      <c r="A195" s="628" t="s">
        <v>3401</v>
      </c>
      <c r="B195" s="594">
        <v>44926</v>
      </c>
      <c r="C195" s="513" t="s">
        <v>4280</v>
      </c>
      <c r="D195" s="579" t="s">
        <v>535</v>
      </c>
      <c r="E195" s="590" t="s">
        <v>1204</v>
      </c>
      <c r="F195" s="510" t="s">
        <v>4281</v>
      </c>
      <c r="G195" s="611">
        <v>26216.05</v>
      </c>
      <c r="H195" s="512">
        <v>44943</v>
      </c>
      <c r="I195" s="632">
        <v>26216.05</v>
      </c>
      <c r="J195" s="467"/>
    </row>
    <row r="196" spans="1:10" ht="24.75" customHeight="1">
      <c r="A196" s="628" t="s">
        <v>3401</v>
      </c>
      <c r="B196" s="594">
        <v>44926</v>
      </c>
      <c r="C196" s="513" t="s">
        <v>4280</v>
      </c>
      <c r="D196" s="579" t="s">
        <v>535</v>
      </c>
      <c r="E196" s="590" t="s">
        <v>1204</v>
      </c>
      <c r="F196" s="510" t="s">
        <v>4281</v>
      </c>
      <c r="G196" s="611">
        <v>83802.149999999994</v>
      </c>
      <c r="H196" s="512">
        <v>44943</v>
      </c>
      <c r="I196" s="632">
        <v>83802.149999999994</v>
      </c>
      <c r="J196" s="467"/>
    </row>
    <row r="197" spans="1:10" ht="24.75" customHeight="1">
      <c r="A197" s="628" t="s">
        <v>3401</v>
      </c>
      <c r="B197" s="594">
        <v>44926</v>
      </c>
      <c r="C197" s="513" t="s">
        <v>4280</v>
      </c>
      <c r="D197" s="579" t="s">
        <v>535</v>
      </c>
      <c r="E197" s="590" t="s">
        <v>1204</v>
      </c>
      <c r="F197" s="510" t="s">
        <v>4281</v>
      </c>
      <c r="G197" s="611">
        <v>72687.73</v>
      </c>
      <c r="H197" s="512">
        <v>44943</v>
      </c>
      <c r="I197" s="632">
        <v>72687.73</v>
      </c>
      <c r="J197" s="467"/>
    </row>
    <row r="198" spans="1:10" ht="24.75" customHeight="1">
      <c r="A198" s="628" t="s">
        <v>3401</v>
      </c>
      <c r="B198" s="594">
        <v>44926</v>
      </c>
      <c r="C198" s="513" t="s">
        <v>4280</v>
      </c>
      <c r="D198" s="579" t="s">
        <v>535</v>
      </c>
      <c r="E198" s="590" t="s">
        <v>1204</v>
      </c>
      <c r="F198" s="510" t="s">
        <v>4281</v>
      </c>
      <c r="G198" s="611">
        <v>13554.87</v>
      </c>
      <c r="H198" s="512">
        <v>44943</v>
      </c>
      <c r="I198" s="632">
        <v>13554.87</v>
      </c>
      <c r="J198" s="467"/>
    </row>
    <row r="199" spans="1:10" ht="24.75" customHeight="1">
      <c r="A199" s="628" t="s">
        <v>3401</v>
      </c>
      <c r="B199" s="594">
        <v>44926</v>
      </c>
      <c r="C199" s="513" t="s">
        <v>4280</v>
      </c>
      <c r="D199" s="579" t="s">
        <v>535</v>
      </c>
      <c r="E199" s="590" t="s">
        <v>1204</v>
      </c>
      <c r="F199" s="510" t="s">
        <v>4281</v>
      </c>
      <c r="G199" s="611">
        <v>20317.419999999998</v>
      </c>
      <c r="H199" s="512">
        <v>44943</v>
      </c>
      <c r="I199" s="632">
        <v>20317.419999999998</v>
      </c>
      <c r="J199" s="467"/>
    </row>
    <row r="200" spans="1:10" ht="24.75" customHeight="1">
      <c r="A200" s="631" t="s">
        <v>3401</v>
      </c>
      <c r="B200" s="594">
        <v>44926</v>
      </c>
      <c r="C200" s="513" t="s">
        <v>4280</v>
      </c>
      <c r="D200" s="579" t="s">
        <v>535</v>
      </c>
      <c r="E200" s="590" t="s">
        <v>1204</v>
      </c>
      <c r="F200" s="510" t="s">
        <v>4281</v>
      </c>
      <c r="G200" s="611">
        <v>6450.34</v>
      </c>
      <c r="H200" s="512">
        <v>44943</v>
      </c>
      <c r="I200" s="632">
        <v>6450.34</v>
      </c>
      <c r="J200" s="467"/>
    </row>
    <row r="201" spans="1:10" ht="24.75" customHeight="1">
      <c r="A201" s="631" t="s">
        <v>3401</v>
      </c>
      <c r="B201" s="594">
        <v>44926</v>
      </c>
      <c r="C201" s="513" t="s">
        <v>4280</v>
      </c>
      <c r="D201" s="579" t="s">
        <v>535</v>
      </c>
      <c r="E201" s="590" t="s">
        <v>1204</v>
      </c>
      <c r="F201" s="510" t="s">
        <v>4281</v>
      </c>
      <c r="G201" s="611">
        <v>8259.0499999999993</v>
      </c>
      <c r="H201" s="512">
        <v>44943</v>
      </c>
      <c r="I201" s="632">
        <v>8259.0499999999993</v>
      </c>
      <c r="J201" s="467"/>
    </row>
    <row r="202" spans="1:10" ht="24.75" customHeight="1">
      <c r="A202" s="631" t="s">
        <v>3401</v>
      </c>
      <c r="B202" s="594">
        <v>44926</v>
      </c>
      <c r="C202" s="513" t="s">
        <v>4280</v>
      </c>
      <c r="D202" s="579" t="s">
        <v>535</v>
      </c>
      <c r="E202" s="590" t="s">
        <v>1204</v>
      </c>
      <c r="F202" s="510" t="s">
        <v>4281</v>
      </c>
      <c r="G202" s="611">
        <v>10154.530000000001</v>
      </c>
      <c r="H202" s="512">
        <v>44943</v>
      </c>
      <c r="I202" s="632">
        <v>10154.530000000001</v>
      </c>
      <c r="J202" s="467"/>
    </row>
    <row r="203" spans="1:10" ht="24.75" customHeight="1">
      <c r="A203" s="628" t="s">
        <v>3401</v>
      </c>
      <c r="B203" s="594">
        <v>44926</v>
      </c>
      <c r="C203" s="513" t="s">
        <v>4280</v>
      </c>
      <c r="D203" s="579" t="s">
        <v>535</v>
      </c>
      <c r="E203" s="590" t="s">
        <v>1204</v>
      </c>
      <c r="F203" s="510" t="s">
        <v>4281</v>
      </c>
      <c r="G203" s="611">
        <v>23462.52</v>
      </c>
      <c r="H203" s="512">
        <v>44943</v>
      </c>
      <c r="I203" s="632">
        <v>23462.52</v>
      </c>
      <c r="J203" s="467"/>
    </row>
    <row r="204" spans="1:10" ht="24.75" customHeight="1">
      <c r="A204" s="628" t="s">
        <v>3401</v>
      </c>
      <c r="B204" s="594">
        <v>44926</v>
      </c>
      <c r="C204" s="513" t="s">
        <v>4280</v>
      </c>
      <c r="D204" s="579" t="s">
        <v>535</v>
      </c>
      <c r="E204" s="590" t="s">
        <v>1204</v>
      </c>
      <c r="F204" s="510" t="s">
        <v>4281</v>
      </c>
      <c r="G204" s="611">
        <v>199064.56</v>
      </c>
      <c r="H204" s="512">
        <v>44943</v>
      </c>
      <c r="I204" s="632">
        <v>199064.56</v>
      </c>
      <c r="J204" s="467"/>
    </row>
    <row r="205" spans="1:10" ht="24.75" customHeight="1">
      <c r="A205" s="628" t="s">
        <v>3401</v>
      </c>
      <c r="B205" s="594">
        <v>44926</v>
      </c>
      <c r="C205" s="513" t="s">
        <v>4280</v>
      </c>
      <c r="D205" s="579" t="s">
        <v>535</v>
      </c>
      <c r="E205" s="590" t="s">
        <v>1204</v>
      </c>
      <c r="F205" s="510" t="s">
        <v>4281</v>
      </c>
      <c r="G205" s="611">
        <v>41839.82</v>
      </c>
      <c r="H205" s="512">
        <v>44943</v>
      </c>
      <c r="I205" s="632">
        <v>41839.82</v>
      </c>
      <c r="J205" s="467"/>
    </row>
    <row r="206" spans="1:10" ht="24.75" customHeight="1">
      <c r="A206" s="628" t="s">
        <v>3401</v>
      </c>
      <c r="B206" s="594">
        <v>44926</v>
      </c>
      <c r="C206" s="513" t="s">
        <v>4280</v>
      </c>
      <c r="D206" s="579" t="s">
        <v>535</v>
      </c>
      <c r="E206" s="590" t="s">
        <v>1204</v>
      </c>
      <c r="F206" s="510" t="s">
        <v>4281</v>
      </c>
      <c r="G206" s="611">
        <v>16194.26</v>
      </c>
      <c r="H206" s="512">
        <v>44943</v>
      </c>
      <c r="I206" s="632">
        <v>16194.26</v>
      </c>
      <c r="J206" s="467"/>
    </row>
    <row r="207" spans="1:10" ht="24.75" customHeight="1">
      <c r="A207" s="628" t="s">
        <v>3401</v>
      </c>
      <c r="B207" s="594">
        <v>44926</v>
      </c>
      <c r="C207" s="513" t="s">
        <v>4280</v>
      </c>
      <c r="D207" s="579" t="s">
        <v>535</v>
      </c>
      <c r="E207" s="590" t="s">
        <v>1204</v>
      </c>
      <c r="F207" s="510" t="s">
        <v>4281</v>
      </c>
      <c r="G207" s="611">
        <v>20270.45</v>
      </c>
      <c r="H207" s="512">
        <v>44943</v>
      </c>
      <c r="I207" s="632">
        <v>20270.45</v>
      </c>
      <c r="J207" s="467"/>
    </row>
    <row r="208" spans="1:10" ht="24.75" customHeight="1">
      <c r="A208" s="628" t="s">
        <v>3401</v>
      </c>
      <c r="B208" s="594">
        <v>44926</v>
      </c>
      <c r="C208" s="513" t="s">
        <v>4280</v>
      </c>
      <c r="D208" s="579" t="s">
        <v>535</v>
      </c>
      <c r="E208" s="590" t="s">
        <v>1204</v>
      </c>
      <c r="F208" s="510" t="s">
        <v>4281</v>
      </c>
      <c r="G208" s="611">
        <v>11641.31</v>
      </c>
      <c r="H208" s="512">
        <v>44943</v>
      </c>
      <c r="I208" s="632">
        <v>11641.31</v>
      </c>
      <c r="J208" s="467"/>
    </row>
    <row r="209" spans="1:10" ht="24.75" customHeight="1">
      <c r="A209" s="628" t="s">
        <v>3401</v>
      </c>
      <c r="B209" s="594">
        <v>44926</v>
      </c>
      <c r="C209" s="513" t="s">
        <v>4280</v>
      </c>
      <c r="D209" s="579" t="s">
        <v>535</v>
      </c>
      <c r="E209" s="590" t="s">
        <v>1204</v>
      </c>
      <c r="F209" s="510" t="s">
        <v>4281</v>
      </c>
      <c r="G209" s="611">
        <v>24419.32</v>
      </c>
      <c r="H209" s="512">
        <v>44943</v>
      </c>
      <c r="I209" s="632">
        <v>24419.32</v>
      </c>
      <c r="J209" s="467"/>
    </row>
    <row r="210" spans="1:10" ht="24.75" customHeight="1">
      <c r="A210" s="628" t="s">
        <v>3430</v>
      </c>
      <c r="B210" s="577">
        <v>44680</v>
      </c>
      <c r="C210" s="576" t="s">
        <v>3431</v>
      </c>
      <c r="D210" s="579" t="s">
        <v>535</v>
      </c>
      <c r="E210" s="587" t="s">
        <v>1198</v>
      </c>
      <c r="F210" s="510" t="s">
        <v>3432</v>
      </c>
      <c r="G210" s="580">
        <v>15889.12</v>
      </c>
      <c r="H210" s="512">
        <v>44698</v>
      </c>
      <c r="I210" s="633">
        <v>15889.12</v>
      </c>
      <c r="J210" s="468"/>
    </row>
    <row r="211" spans="1:10" ht="24.75" customHeight="1">
      <c r="A211" s="628" t="s">
        <v>3430</v>
      </c>
      <c r="B211" s="577">
        <v>44680</v>
      </c>
      <c r="C211" s="576" t="s">
        <v>3431</v>
      </c>
      <c r="D211" s="579" t="s">
        <v>535</v>
      </c>
      <c r="E211" s="587" t="s">
        <v>1198</v>
      </c>
      <c r="F211" s="510" t="s">
        <v>3432</v>
      </c>
      <c r="G211" s="580">
        <v>9146.31</v>
      </c>
      <c r="H211" s="512">
        <v>44698</v>
      </c>
      <c r="I211" s="633">
        <v>9146.31</v>
      </c>
      <c r="J211" s="468"/>
    </row>
    <row r="212" spans="1:10" ht="24.75" customHeight="1">
      <c r="A212" s="628" t="s">
        <v>3430</v>
      </c>
      <c r="B212" s="577">
        <v>44680</v>
      </c>
      <c r="C212" s="576" t="s">
        <v>3431</v>
      </c>
      <c r="D212" s="579" t="s">
        <v>535</v>
      </c>
      <c r="E212" s="587" t="s">
        <v>1198</v>
      </c>
      <c r="F212" s="510" t="s">
        <v>3432</v>
      </c>
      <c r="G212" s="580">
        <v>17722.189999999999</v>
      </c>
      <c r="H212" s="512">
        <v>44698</v>
      </c>
      <c r="I212" s="633">
        <v>17722.189999999999</v>
      </c>
      <c r="J212" s="468"/>
    </row>
    <row r="213" spans="1:10" ht="24.75" customHeight="1">
      <c r="A213" s="628" t="s">
        <v>3430</v>
      </c>
      <c r="B213" s="577">
        <v>44680</v>
      </c>
      <c r="C213" s="576" t="s">
        <v>3431</v>
      </c>
      <c r="D213" s="579" t="s">
        <v>535</v>
      </c>
      <c r="E213" s="587" t="s">
        <v>1198</v>
      </c>
      <c r="F213" s="510" t="s">
        <v>3432</v>
      </c>
      <c r="G213" s="580">
        <v>22654.03</v>
      </c>
      <c r="H213" s="512">
        <v>44698</v>
      </c>
      <c r="I213" s="633">
        <v>22654.03</v>
      </c>
      <c r="J213" s="468"/>
    </row>
    <row r="214" spans="1:10" ht="24.75" customHeight="1">
      <c r="A214" s="628" t="s">
        <v>3430</v>
      </c>
      <c r="B214" s="577">
        <v>44680</v>
      </c>
      <c r="C214" s="576" t="s">
        <v>3431</v>
      </c>
      <c r="D214" s="579" t="s">
        <v>535</v>
      </c>
      <c r="E214" s="587" t="s">
        <v>1198</v>
      </c>
      <c r="F214" s="510" t="s">
        <v>3432</v>
      </c>
      <c r="G214" s="580">
        <v>94082.74</v>
      </c>
      <c r="H214" s="512">
        <v>44698</v>
      </c>
      <c r="I214" s="633">
        <v>94082.74</v>
      </c>
      <c r="J214" s="468"/>
    </row>
    <row r="215" spans="1:10" ht="24.75" customHeight="1">
      <c r="A215" s="628" t="s">
        <v>3430</v>
      </c>
      <c r="B215" s="577">
        <v>44680</v>
      </c>
      <c r="C215" s="576" t="s">
        <v>3431</v>
      </c>
      <c r="D215" s="579" t="s">
        <v>535</v>
      </c>
      <c r="E215" s="587" t="s">
        <v>1198</v>
      </c>
      <c r="F215" s="510" t="s">
        <v>3432</v>
      </c>
      <c r="G215" s="580">
        <v>78765.679999999993</v>
      </c>
      <c r="H215" s="512">
        <v>44698</v>
      </c>
      <c r="I215" s="633">
        <v>78765.679999999993</v>
      </c>
      <c r="J215" s="468"/>
    </row>
    <row r="216" spans="1:10" ht="24.75" customHeight="1">
      <c r="A216" s="628" t="s">
        <v>3430</v>
      </c>
      <c r="B216" s="577">
        <v>44680</v>
      </c>
      <c r="C216" s="576" t="s">
        <v>3431</v>
      </c>
      <c r="D216" s="579" t="s">
        <v>535</v>
      </c>
      <c r="E216" s="587" t="s">
        <v>1198</v>
      </c>
      <c r="F216" s="510" t="s">
        <v>3432</v>
      </c>
      <c r="G216" s="580">
        <v>175541.16</v>
      </c>
      <c r="H216" s="512">
        <v>44698</v>
      </c>
      <c r="I216" s="633">
        <v>175541.16</v>
      </c>
      <c r="J216" s="468"/>
    </row>
    <row r="217" spans="1:10" ht="24.75" customHeight="1">
      <c r="A217" s="628" t="s">
        <v>3430</v>
      </c>
      <c r="B217" s="577">
        <v>44680</v>
      </c>
      <c r="C217" s="576" t="s">
        <v>3431</v>
      </c>
      <c r="D217" s="579" t="s">
        <v>535</v>
      </c>
      <c r="E217" s="587" t="s">
        <v>1198</v>
      </c>
      <c r="F217" s="510" t="s">
        <v>3432</v>
      </c>
      <c r="G217" s="580">
        <v>81971.09</v>
      </c>
      <c r="H217" s="512">
        <v>44698</v>
      </c>
      <c r="I217" s="633">
        <v>81971.09</v>
      </c>
      <c r="J217" s="468"/>
    </row>
    <row r="218" spans="1:10" ht="24.75" customHeight="1">
      <c r="A218" s="628" t="s">
        <v>3430</v>
      </c>
      <c r="B218" s="577">
        <v>44680</v>
      </c>
      <c r="C218" s="576" t="s">
        <v>3431</v>
      </c>
      <c r="D218" s="579" t="s">
        <v>535</v>
      </c>
      <c r="E218" s="587" t="s">
        <v>1198</v>
      </c>
      <c r="F218" s="510" t="s">
        <v>3432</v>
      </c>
      <c r="G218" s="580">
        <v>48701.17</v>
      </c>
      <c r="H218" s="512">
        <v>44698</v>
      </c>
      <c r="I218" s="633">
        <v>48701.17</v>
      </c>
      <c r="J218" s="468"/>
    </row>
    <row r="219" spans="1:10" ht="24.75" customHeight="1">
      <c r="A219" s="628" t="s">
        <v>3430</v>
      </c>
      <c r="B219" s="577">
        <v>44680</v>
      </c>
      <c r="C219" s="576" t="s">
        <v>3431</v>
      </c>
      <c r="D219" s="579" t="s">
        <v>535</v>
      </c>
      <c r="E219" s="587" t="s">
        <v>1198</v>
      </c>
      <c r="F219" s="510" t="s">
        <v>3432</v>
      </c>
      <c r="G219" s="580">
        <v>24250.04</v>
      </c>
      <c r="H219" s="512">
        <v>44698</v>
      </c>
      <c r="I219" s="633">
        <v>24250.04</v>
      </c>
      <c r="J219" s="468"/>
    </row>
    <row r="220" spans="1:10" ht="24.75" customHeight="1">
      <c r="A220" s="628" t="s">
        <v>3430</v>
      </c>
      <c r="B220" s="577">
        <v>44680</v>
      </c>
      <c r="C220" s="576" t="s">
        <v>3431</v>
      </c>
      <c r="D220" s="579" t="s">
        <v>535</v>
      </c>
      <c r="E220" s="587" t="s">
        <v>1198</v>
      </c>
      <c r="F220" s="510" t="s">
        <v>3432</v>
      </c>
      <c r="G220" s="580">
        <v>-9176.3799999999992</v>
      </c>
      <c r="H220" s="512">
        <v>44698</v>
      </c>
      <c r="I220" s="633">
        <v>-9176.3799999999992</v>
      </c>
      <c r="J220" s="468"/>
    </row>
    <row r="221" spans="1:10" ht="24.75" customHeight="1">
      <c r="A221" s="628" t="s">
        <v>3430</v>
      </c>
      <c r="B221" s="577">
        <v>44680</v>
      </c>
      <c r="C221" s="576" t="s">
        <v>3431</v>
      </c>
      <c r="D221" s="579" t="s">
        <v>535</v>
      </c>
      <c r="E221" s="603" t="s">
        <v>1198</v>
      </c>
      <c r="F221" s="510" t="s">
        <v>3432</v>
      </c>
      <c r="G221" s="580">
        <v>19417.37</v>
      </c>
      <c r="H221" s="512">
        <v>44698</v>
      </c>
      <c r="I221" s="633">
        <v>19417.37</v>
      </c>
      <c r="J221" s="468"/>
    </row>
    <row r="222" spans="1:10" ht="24.75" customHeight="1">
      <c r="A222" s="628" t="s">
        <v>3430</v>
      </c>
      <c r="B222" s="577">
        <v>44680</v>
      </c>
      <c r="C222" s="576" t="s">
        <v>3431</v>
      </c>
      <c r="D222" s="579" t="s">
        <v>535</v>
      </c>
      <c r="E222" s="603" t="s">
        <v>1198</v>
      </c>
      <c r="F222" s="510" t="s">
        <v>3432</v>
      </c>
      <c r="G222" s="580">
        <v>20197.75</v>
      </c>
      <c r="H222" s="512">
        <v>44698</v>
      </c>
      <c r="I222" s="633">
        <v>20197.75</v>
      </c>
      <c r="J222" s="468"/>
    </row>
    <row r="223" spans="1:10" ht="24.75" customHeight="1">
      <c r="A223" s="628" t="s">
        <v>3430</v>
      </c>
      <c r="B223" s="577">
        <v>44680</v>
      </c>
      <c r="C223" s="576" t="s">
        <v>3431</v>
      </c>
      <c r="D223" s="579" t="s">
        <v>535</v>
      </c>
      <c r="E223" s="603" t="s">
        <v>1198</v>
      </c>
      <c r="F223" s="510" t="s">
        <v>3432</v>
      </c>
      <c r="G223" s="580">
        <v>46547.8</v>
      </c>
      <c r="H223" s="512">
        <v>44698</v>
      </c>
      <c r="I223" s="633">
        <v>46547.8</v>
      </c>
      <c r="J223" s="468"/>
    </row>
    <row r="224" spans="1:10" ht="24.75" customHeight="1">
      <c r="A224" s="628" t="s">
        <v>3430</v>
      </c>
      <c r="B224" s="577">
        <v>44680</v>
      </c>
      <c r="C224" s="576" t="s">
        <v>3431</v>
      </c>
      <c r="D224" s="579" t="s">
        <v>535</v>
      </c>
      <c r="E224" s="603" t="s">
        <v>1198</v>
      </c>
      <c r="F224" s="510" t="s">
        <v>3432</v>
      </c>
      <c r="G224" s="580">
        <v>49157.88</v>
      </c>
      <c r="H224" s="512">
        <v>44698</v>
      </c>
      <c r="I224" s="633">
        <v>49157.88</v>
      </c>
      <c r="J224" s="468"/>
    </row>
    <row r="225" spans="1:10" ht="24.75" customHeight="1">
      <c r="A225" s="628" t="s">
        <v>3430</v>
      </c>
      <c r="B225" s="577">
        <v>44680</v>
      </c>
      <c r="C225" s="576" t="s">
        <v>3431</v>
      </c>
      <c r="D225" s="579" t="s">
        <v>535</v>
      </c>
      <c r="E225" s="603" t="s">
        <v>1198</v>
      </c>
      <c r="F225" s="510" t="s">
        <v>3432</v>
      </c>
      <c r="G225" s="580">
        <v>23526.7</v>
      </c>
      <c r="H225" s="512">
        <v>44698</v>
      </c>
      <c r="I225" s="633">
        <v>23526.7</v>
      </c>
      <c r="J225" s="468"/>
    </row>
    <row r="226" spans="1:10" ht="24.75" customHeight="1">
      <c r="A226" s="628" t="s">
        <v>3430</v>
      </c>
      <c r="B226" s="577">
        <v>44680</v>
      </c>
      <c r="C226" s="576" t="s">
        <v>3431</v>
      </c>
      <c r="D226" s="579" t="s">
        <v>535</v>
      </c>
      <c r="E226" s="603" t="s">
        <v>1198</v>
      </c>
      <c r="F226" s="510" t="s">
        <v>3432</v>
      </c>
      <c r="G226" s="580">
        <v>233120.82</v>
      </c>
      <c r="H226" s="512">
        <v>44698</v>
      </c>
      <c r="I226" s="633">
        <v>233120.82</v>
      </c>
      <c r="J226" s="468"/>
    </row>
    <row r="227" spans="1:10" ht="24.75" customHeight="1">
      <c r="A227" s="628" t="s">
        <v>3430</v>
      </c>
      <c r="B227" s="577">
        <v>44680</v>
      </c>
      <c r="C227" s="576" t="s">
        <v>3431</v>
      </c>
      <c r="D227" s="579" t="s">
        <v>535</v>
      </c>
      <c r="E227" s="603" t="s">
        <v>1198</v>
      </c>
      <c r="F227" s="510" t="s">
        <v>3432</v>
      </c>
      <c r="G227" s="580">
        <v>56400.56</v>
      </c>
      <c r="H227" s="512">
        <v>44698</v>
      </c>
      <c r="I227" s="633">
        <v>56400.56</v>
      </c>
      <c r="J227" s="468"/>
    </row>
    <row r="228" spans="1:10" ht="24.75" customHeight="1">
      <c r="A228" s="628" t="s">
        <v>3430</v>
      </c>
      <c r="B228" s="577">
        <v>44680</v>
      </c>
      <c r="C228" s="576" t="s">
        <v>3431</v>
      </c>
      <c r="D228" s="579" t="s">
        <v>535</v>
      </c>
      <c r="E228" s="603" t="s">
        <v>1198</v>
      </c>
      <c r="F228" s="510" t="s">
        <v>3432</v>
      </c>
      <c r="G228" s="580">
        <v>62014.5</v>
      </c>
      <c r="H228" s="512">
        <v>44698</v>
      </c>
      <c r="I228" s="633">
        <v>62014.5</v>
      </c>
      <c r="J228" s="468"/>
    </row>
    <row r="229" spans="1:10" ht="24.75" customHeight="1">
      <c r="A229" s="628" t="s">
        <v>3430</v>
      </c>
      <c r="B229" s="577">
        <v>44694</v>
      </c>
      <c r="C229" s="576" t="s">
        <v>3433</v>
      </c>
      <c r="D229" s="579" t="s">
        <v>535</v>
      </c>
      <c r="E229" s="603" t="s">
        <v>1198</v>
      </c>
      <c r="F229" s="510" t="s">
        <v>3434</v>
      </c>
      <c r="G229" s="580">
        <v>-247.86</v>
      </c>
      <c r="H229" s="512">
        <v>44698</v>
      </c>
      <c r="I229" s="633">
        <v>-247.86</v>
      </c>
      <c r="J229" s="468"/>
    </row>
    <row r="230" spans="1:10" ht="24.75" customHeight="1">
      <c r="A230" s="628" t="s">
        <v>3430</v>
      </c>
      <c r="B230" s="577">
        <v>44694</v>
      </c>
      <c r="C230" s="576" t="s">
        <v>3433</v>
      </c>
      <c r="D230" s="579" t="s">
        <v>535</v>
      </c>
      <c r="E230" s="603" t="s">
        <v>1198</v>
      </c>
      <c r="F230" s="510" t="s">
        <v>3434</v>
      </c>
      <c r="G230" s="580">
        <v>227.61</v>
      </c>
      <c r="H230" s="512">
        <v>44698</v>
      </c>
      <c r="I230" s="633">
        <v>227.61</v>
      </c>
      <c r="J230" s="468"/>
    </row>
    <row r="231" spans="1:10" ht="24.75" customHeight="1">
      <c r="A231" s="628" t="s">
        <v>3430</v>
      </c>
      <c r="B231" s="577">
        <v>44694</v>
      </c>
      <c r="C231" s="576" t="s">
        <v>3433</v>
      </c>
      <c r="D231" s="579" t="s">
        <v>535</v>
      </c>
      <c r="E231" s="603" t="s">
        <v>1198</v>
      </c>
      <c r="F231" s="510" t="s">
        <v>3434</v>
      </c>
      <c r="G231" s="580">
        <v>380.7</v>
      </c>
      <c r="H231" s="512">
        <v>44698</v>
      </c>
      <c r="I231" s="633">
        <v>380.7</v>
      </c>
      <c r="J231" s="468"/>
    </row>
    <row r="232" spans="1:10" ht="24.75" customHeight="1">
      <c r="A232" s="628" t="s">
        <v>3430</v>
      </c>
      <c r="B232" s="577">
        <v>44694</v>
      </c>
      <c r="C232" s="576" t="s">
        <v>3433</v>
      </c>
      <c r="D232" s="579" t="s">
        <v>535</v>
      </c>
      <c r="E232" s="603" t="s">
        <v>1198</v>
      </c>
      <c r="F232" s="510" t="s">
        <v>3434</v>
      </c>
      <c r="G232" s="580">
        <v>-174.69</v>
      </c>
      <c r="H232" s="512">
        <v>44698</v>
      </c>
      <c r="I232" s="633">
        <v>-174.69</v>
      </c>
      <c r="J232" s="468"/>
    </row>
    <row r="233" spans="1:10" ht="24.75" customHeight="1">
      <c r="A233" s="628" t="s">
        <v>3430</v>
      </c>
      <c r="B233" s="577">
        <v>44694</v>
      </c>
      <c r="C233" s="576" t="s">
        <v>3433</v>
      </c>
      <c r="D233" s="579" t="s">
        <v>535</v>
      </c>
      <c r="E233" s="603" t="s">
        <v>1198</v>
      </c>
      <c r="F233" s="510" t="s">
        <v>3434</v>
      </c>
      <c r="G233" s="580">
        <v>657.54</v>
      </c>
      <c r="H233" s="512">
        <v>44698</v>
      </c>
      <c r="I233" s="633">
        <v>657.54</v>
      </c>
      <c r="J233" s="468"/>
    </row>
    <row r="234" spans="1:10" ht="24.75" customHeight="1">
      <c r="A234" s="628" t="s">
        <v>3430</v>
      </c>
      <c r="B234" s="577">
        <v>44694</v>
      </c>
      <c r="C234" s="576" t="s">
        <v>3433</v>
      </c>
      <c r="D234" s="579" t="s">
        <v>535</v>
      </c>
      <c r="E234" s="603" t="s">
        <v>1198</v>
      </c>
      <c r="F234" s="510" t="s">
        <v>3434</v>
      </c>
      <c r="G234" s="580">
        <v>199.28</v>
      </c>
      <c r="H234" s="512">
        <v>44698</v>
      </c>
      <c r="I234" s="633">
        <v>199.28</v>
      </c>
      <c r="J234" s="468"/>
    </row>
    <row r="235" spans="1:10" ht="24.75" customHeight="1">
      <c r="A235" s="628" t="s">
        <v>3430</v>
      </c>
      <c r="B235" s="577">
        <v>44694</v>
      </c>
      <c r="C235" s="576" t="s">
        <v>3433</v>
      </c>
      <c r="D235" s="579" t="s">
        <v>535</v>
      </c>
      <c r="E235" s="603" t="s">
        <v>1198</v>
      </c>
      <c r="F235" s="510" t="s">
        <v>3434</v>
      </c>
      <c r="G235" s="580">
        <v>-9.5</v>
      </c>
      <c r="H235" s="512">
        <v>44698</v>
      </c>
      <c r="I235" s="633">
        <v>-9.5</v>
      </c>
      <c r="J235" s="468"/>
    </row>
    <row r="236" spans="1:10" ht="24.75" customHeight="1">
      <c r="A236" s="628" t="s">
        <v>3430</v>
      </c>
      <c r="B236" s="577">
        <v>44694</v>
      </c>
      <c r="C236" s="576" t="s">
        <v>3433</v>
      </c>
      <c r="D236" s="579" t="s">
        <v>535</v>
      </c>
      <c r="E236" s="603" t="s">
        <v>1198</v>
      </c>
      <c r="F236" s="510" t="s">
        <v>3434</v>
      </c>
      <c r="G236" s="580">
        <v>5810.59</v>
      </c>
      <c r="H236" s="512">
        <v>44698</v>
      </c>
      <c r="I236" s="633">
        <v>5810.59</v>
      </c>
      <c r="J236" s="468"/>
    </row>
    <row r="237" spans="1:10" ht="24.75" customHeight="1">
      <c r="A237" s="628" t="s">
        <v>3430</v>
      </c>
      <c r="B237" s="577">
        <v>44694</v>
      </c>
      <c r="C237" s="576" t="s">
        <v>3433</v>
      </c>
      <c r="D237" s="579" t="s">
        <v>535</v>
      </c>
      <c r="E237" s="603" t="s">
        <v>1198</v>
      </c>
      <c r="F237" s="510" t="s">
        <v>3434</v>
      </c>
      <c r="G237" s="580">
        <v>-1149.05</v>
      </c>
      <c r="H237" s="512">
        <v>44698</v>
      </c>
      <c r="I237" s="633">
        <v>-1149.05</v>
      </c>
      <c r="J237" s="468"/>
    </row>
    <row r="238" spans="1:10" ht="24.75" customHeight="1">
      <c r="A238" s="628" t="s">
        <v>3430</v>
      </c>
      <c r="B238" s="577">
        <v>44694</v>
      </c>
      <c r="C238" s="576" t="s">
        <v>3433</v>
      </c>
      <c r="D238" s="579" t="s">
        <v>535</v>
      </c>
      <c r="E238" s="603" t="s">
        <v>1198</v>
      </c>
      <c r="F238" s="510" t="s">
        <v>3434</v>
      </c>
      <c r="G238" s="580">
        <v>1.34</v>
      </c>
      <c r="H238" s="512">
        <v>44698</v>
      </c>
      <c r="I238" s="633">
        <v>1.34</v>
      </c>
      <c r="J238" s="468"/>
    </row>
    <row r="239" spans="1:10" ht="24.75" customHeight="1">
      <c r="A239" s="628" t="s">
        <v>3430</v>
      </c>
      <c r="B239" s="577">
        <v>44694</v>
      </c>
      <c r="C239" s="576" t="s">
        <v>3433</v>
      </c>
      <c r="D239" s="579" t="s">
        <v>535</v>
      </c>
      <c r="E239" s="603" t="s">
        <v>1198</v>
      </c>
      <c r="F239" s="510" t="s">
        <v>3434</v>
      </c>
      <c r="G239" s="580">
        <v>810.13</v>
      </c>
      <c r="H239" s="512">
        <v>44698</v>
      </c>
      <c r="I239" s="633">
        <v>810.13</v>
      </c>
      <c r="J239" s="468"/>
    </row>
    <row r="240" spans="1:10" ht="24.75" customHeight="1">
      <c r="A240" s="628" t="s">
        <v>3430</v>
      </c>
      <c r="B240" s="577">
        <v>44694</v>
      </c>
      <c r="C240" s="576" t="s">
        <v>3433</v>
      </c>
      <c r="D240" s="579" t="s">
        <v>535</v>
      </c>
      <c r="E240" s="603" t="s">
        <v>1198</v>
      </c>
      <c r="F240" s="510" t="s">
        <v>3434</v>
      </c>
      <c r="G240" s="580">
        <v>148.82</v>
      </c>
      <c r="H240" s="512">
        <v>44698</v>
      </c>
      <c r="I240" s="633">
        <v>148.82</v>
      </c>
      <c r="J240" s="468"/>
    </row>
    <row r="241" spans="1:10" ht="24.75" customHeight="1">
      <c r="A241" s="628" t="s">
        <v>3430</v>
      </c>
      <c r="B241" s="577">
        <v>44694</v>
      </c>
      <c r="C241" s="576" t="s">
        <v>3433</v>
      </c>
      <c r="D241" s="579" t="s">
        <v>535</v>
      </c>
      <c r="E241" s="603" t="s">
        <v>1198</v>
      </c>
      <c r="F241" s="510" t="s">
        <v>3434</v>
      </c>
      <c r="G241" s="580">
        <v>146.47999999999999</v>
      </c>
      <c r="H241" s="512">
        <v>44698</v>
      </c>
      <c r="I241" s="633">
        <v>146.47999999999999</v>
      </c>
      <c r="J241" s="468"/>
    </row>
    <row r="242" spans="1:10" ht="24.75" customHeight="1">
      <c r="A242" s="628" t="s">
        <v>3430</v>
      </c>
      <c r="B242" s="577">
        <v>44694</v>
      </c>
      <c r="C242" s="576" t="s">
        <v>3433</v>
      </c>
      <c r="D242" s="579" t="s">
        <v>535</v>
      </c>
      <c r="E242" s="603" t="s">
        <v>1198</v>
      </c>
      <c r="F242" s="510" t="s">
        <v>3434</v>
      </c>
      <c r="G242" s="580">
        <v>2.38</v>
      </c>
      <c r="H242" s="512">
        <v>44698</v>
      </c>
      <c r="I242" s="633">
        <v>2.38</v>
      </c>
      <c r="J242" s="468"/>
    </row>
    <row r="243" spans="1:10" ht="24.75" customHeight="1">
      <c r="A243" s="628" t="s">
        <v>3430</v>
      </c>
      <c r="B243" s="577">
        <v>44694</v>
      </c>
      <c r="C243" s="576" t="s">
        <v>3433</v>
      </c>
      <c r="D243" s="579" t="s">
        <v>535</v>
      </c>
      <c r="E243" s="603" t="s">
        <v>1198</v>
      </c>
      <c r="F243" s="510" t="s">
        <v>3434</v>
      </c>
      <c r="G243" s="580">
        <v>1279.25</v>
      </c>
      <c r="H243" s="512">
        <v>44698</v>
      </c>
      <c r="I243" s="633">
        <v>1279.25</v>
      </c>
      <c r="J243" s="468"/>
    </row>
    <row r="244" spans="1:10" ht="24.75" customHeight="1">
      <c r="A244" s="628" t="s">
        <v>3430</v>
      </c>
      <c r="B244" s="577">
        <v>44698</v>
      </c>
      <c r="C244" s="576" t="s">
        <v>3435</v>
      </c>
      <c r="D244" s="579" t="s">
        <v>535</v>
      </c>
      <c r="E244" s="603" t="s">
        <v>1198</v>
      </c>
      <c r="F244" s="510" t="s">
        <v>3436</v>
      </c>
      <c r="G244" s="580">
        <v>-6604</v>
      </c>
      <c r="H244" s="512">
        <v>44698</v>
      </c>
      <c r="I244" s="633">
        <v>-6604</v>
      </c>
      <c r="J244" s="468"/>
    </row>
    <row r="245" spans="1:10" ht="24.75" customHeight="1">
      <c r="A245" s="628" t="s">
        <v>3430</v>
      </c>
      <c r="B245" s="577">
        <v>44721</v>
      </c>
      <c r="C245" s="576" t="s">
        <v>3437</v>
      </c>
      <c r="D245" s="579" t="s">
        <v>535</v>
      </c>
      <c r="E245" s="603" t="s">
        <v>1198</v>
      </c>
      <c r="F245" s="510" t="s">
        <v>3438</v>
      </c>
      <c r="G245" s="580">
        <v>-2554</v>
      </c>
      <c r="H245" s="512">
        <v>44698</v>
      </c>
      <c r="I245" s="633">
        <v>-2554</v>
      </c>
      <c r="J245" s="468"/>
    </row>
    <row r="246" spans="1:10" ht="24.75" customHeight="1">
      <c r="A246" s="628" t="s">
        <v>3430</v>
      </c>
      <c r="B246" s="577">
        <v>44735</v>
      </c>
      <c r="C246" s="576" t="s">
        <v>3439</v>
      </c>
      <c r="D246" s="579" t="s">
        <v>535</v>
      </c>
      <c r="E246" s="603" t="s">
        <v>1198</v>
      </c>
      <c r="F246" s="510" t="s">
        <v>3440</v>
      </c>
      <c r="G246" s="580">
        <v>-1352</v>
      </c>
      <c r="H246" s="512">
        <v>44698</v>
      </c>
      <c r="I246" s="633">
        <v>-1352</v>
      </c>
      <c r="J246" s="468"/>
    </row>
    <row r="247" spans="1:10" ht="24.75" customHeight="1">
      <c r="A247" s="628" t="s">
        <v>3430</v>
      </c>
      <c r="B247" s="577">
        <v>44742</v>
      </c>
      <c r="C247" s="576" t="s">
        <v>3441</v>
      </c>
      <c r="D247" s="579" t="s">
        <v>535</v>
      </c>
      <c r="E247" s="603" t="s">
        <v>1198</v>
      </c>
      <c r="F247" s="510" t="s">
        <v>3442</v>
      </c>
      <c r="G247" s="580">
        <v>25234.959999999999</v>
      </c>
      <c r="H247" s="512">
        <v>44759</v>
      </c>
      <c r="I247" s="633">
        <v>25234.959999999999</v>
      </c>
      <c r="J247" s="468"/>
    </row>
    <row r="248" spans="1:10" ht="24.75" customHeight="1">
      <c r="A248" s="628" t="s">
        <v>3430</v>
      </c>
      <c r="B248" s="577">
        <v>44742</v>
      </c>
      <c r="C248" s="576" t="s">
        <v>3441</v>
      </c>
      <c r="D248" s="579" t="s">
        <v>535</v>
      </c>
      <c r="E248" s="603" t="s">
        <v>1198</v>
      </c>
      <c r="F248" s="510" t="s">
        <v>3442</v>
      </c>
      <c r="G248" s="580">
        <v>9146.31</v>
      </c>
      <c r="H248" s="512">
        <v>44759</v>
      </c>
      <c r="I248" s="633">
        <v>9146.31</v>
      </c>
      <c r="J248" s="468"/>
    </row>
    <row r="249" spans="1:10" ht="24.75" customHeight="1">
      <c r="A249" s="628" t="s">
        <v>3430</v>
      </c>
      <c r="B249" s="577">
        <v>44742</v>
      </c>
      <c r="C249" s="576" t="s">
        <v>3441</v>
      </c>
      <c r="D249" s="579" t="s">
        <v>535</v>
      </c>
      <c r="E249" s="603" t="s">
        <v>1198</v>
      </c>
      <c r="F249" s="510" t="s">
        <v>3442</v>
      </c>
      <c r="G249" s="580">
        <v>26106.65</v>
      </c>
      <c r="H249" s="512">
        <v>44759</v>
      </c>
      <c r="I249" s="633">
        <v>26106.65</v>
      </c>
      <c r="J249" s="468"/>
    </row>
    <row r="250" spans="1:10" ht="24.75" customHeight="1">
      <c r="A250" s="628" t="s">
        <v>3430</v>
      </c>
      <c r="B250" s="577">
        <v>44742</v>
      </c>
      <c r="C250" s="576" t="s">
        <v>3441</v>
      </c>
      <c r="D250" s="579" t="s">
        <v>535</v>
      </c>
      <c r="E250" s="603" t="s">
        <v>1198</v>
      </c>
      <c r="F250" s="510" t="s">
        <v>3442</v>
      </c>
      <c r="G250" s="580">
        <v>43219.42</v>
      </c>
      <c r="H250" s="512">
        <v>44759</v>
      </c>
      <c r="I250" s="633">
        <v>43219.42</v>
      </c>
      <c r="J250" s="468"/>
    </row>
    <row r="251" spans="1:10" ht="24.75" customHeight="1">
      <c r="A251" s="628" t="s">
        <v>3430</v>
      </c>
      <c r="B251" s="577">
        <v>44742</v>
      </c>
      <c r="C251" s="576" t="s">
        <v>3441</v>
      </c>
      <c r="D251" s="579" t="s">
        <v>535</v>
      </c>
      <c r="E251" s="603" t="s">
        <v>1198</v>
      </c>
      <c r="F251" s="510" t="s">
        <v>3442</v>
      </c>
      <c r="G251" s="580">
        <v>86885.82</v>
      </c>
      <c r="H251" s="512">
        <v>44759</v>
      </c>
      <c r="I251" s="633">
        <v>86885.82</v>
      </c>
      <c r="J251" s="468"/>
    </row>
    <row r="252" spans="1:10" ht="24.75" customHeight="1">
      <c r="A252" s="628" t="s">
        <v>3430</v>
      </c>
      <c r="B252" s="577">
        <v>44742</v>
      </c>
      <c r="C252" s="576" t="s">
        <v>3441</v>
      </c>
      <c r="D252" s="579" t="s">
        <v>535</v>
      </c>
      <c r="E252" s="603" t="s">
        <v>1198</v>
      </c>
      <c r="F252" s="510" t="s">
        <v>3442</v>
      </c>
      <c r="G252" s="580">
        <v>46059.28</v>
      </c>
      <c r="H252" s="512">
        <v>44759</v>
      </c>
      <c r="I252" s="633">
        <v>46059.28</v>
      </c>
      <c r="J252" s="468"/>
    </row>
    <row r="253" spans="1:10" ht="24.75" customHeight="1">
      <c r="A253" s="628" t="s">
        <v>3430</v>
      </c>
      <c r="B253" s="577">
        <v>44742</v>
      </c>
      <c r="C253" s="576" t="s">
        <v>3441</v>
      </c>
      <c r="D253" s="579" t="s">
        <v>535</v>
      </c>
      <c r="E253" s="603" t="s">
        <v>1198</v>
      </c>
      <c r="F253" s="510" t="s">
        <v>3442</v>
      </c>
      <c r="G253" s="580">
        <v>184508.24</v>
      </c>
      <c r="H253" s="512">
        <v>44759</v>
      </c>
      <c r="I253" s="633">
        <v>184508.24</v>
      </c>
      <c r="J253" s="468"/>
    </row>
    <row r="254" spans="1:10" ht="24.75" customHeight="1">
      <c r="A254" s="628" t="s">
        <v>3430</v>
      </c>
      <c r="B254" s="577">
        <v>44742</v>
      </c>
      <c r="C254" s="576" t="s">
        <v>3441</v>
      </c>
      <c r="D254" s="579" t="s">
        <v>535</v>
      </c>
      <c r="E254" s="603" t="s">
        <v>1198</v>
      </c>
      <c r="F254" s="510" t="s">
        <v>3442</v>
      </c>
      <c r="G254" s="580">
        <v>98473.97</v>
      </c>
      <c r="H254" s="512">
        <v>44759</v>
      </c>
      <c r="I254" s="633">
        <v>98473.97</v>
      </c>
      <c r="J254" s="468"/>
    </row>
    <row r="255" spans="1:10" ht="24.75" customHeight="1">
      <c r="A255" s="628" t="s">
        <v>3430</v>
      </c>
      <c r="B255" s="577">
        <v>44742</v>
      </c>
      <c r="C255" s="576" t="s">
        <v>3441</v>
      </c>
      <c r="D255" s="579" t="s">
        <v>535</v>
      </c>
      <c r="E255" s="603" t="s">
        <v>1198</v>
      </c>
      <c r="F255" s="510" t="s">
        <v>3442</v>
      </c>
      <c r="G255" s="580">
        <v>10929.94</v>
      </c>
      <c r="H255" s="512">
        <v>44759</v>
      </c>
      <c r="I255" s="633">
        <v>10929.94</v>
      </c>
      <c r="J255" s="468"/>
    </row>
    <row r="256" spans="1:10" ht="24.75" customHeight="1">
      <c r="A256" s="628" t="s">
        <v>3430</v>
      </c>
      <c r="B256" s="577">
        <v>44742</v>
      </c>
      <c r="C256" s="576" t="s">
        <v>3441</v>
      </c>
      <c r="D256" s="579" t="s">
        <v>535</v>
      </c>
      <c r="E256" s="603" t="s">
        <v>1198</v>
      </c>
      <c r="F256" s="510" t="s">
        <v>3442</v>
      </c>
      <c r="G256" s="580">
        <v>25649.86</v>
      </c>
      <c r="H256" s="512">
        <v>44759</v>
      </c>
      <c r="I256" s="633">
        <v>25649.86</v>
      </c>
      <c r="J256" s="468"/>
    </row>
    <row r="257" spans="1:10" ht="24.75" customHeight="1">
      <c r="A257" s="628" t="s">
        <v>3430</v>
      </c>
      <c r="B257" s="577">
        <v>44742</v>
      </c>
      <c r="C257" s="576" t="s">
        <v>3441</v>
      </c>
      <c r="D257" s="579" t="s">
        <v>535</v>
      </c>
      <c r="E257" s="603" t="s">
        <v>1198</v>
      </c>
      <c r="F257" s="510" t="s">
        <v>3442</v>
      </c>
      <c r="G257" s="580">
        <v>17047.7</v>
      </c>
      <c r="H257" s="512">
        <v>44759</v>
      </c>
      <c r="I257" s="633">
        <v>17047.7</v>
      </c>
      <c r="J257" s="468"/>
    </row>
    <row r="258" spans="1:10" ht="24.75" customHeight="1">
      <c r="A258" s="628" t="s">
        <v>3430</v>
      </c>
      <c r="B258" s="577">
        <v>44742</v>
      </c>
      <c r="C258" s="576" t="s">
        <v>3441</v>
      </c>
      <c r="D258" s="579" t="s">
        <v>535</v>
      </c>
      <c r="E258" s="603" t="s">
        <v>1198</v>
      </c>
      <c r="F258" s="510" t="s">
        <v>3442</v>
      </c>
      <c r="G258" s="580">
        <v>24289.29</v>
      </c>
      <c r="H258" s="512">
        <v>44759</v>
      </c>
      <c r="I258" s="633">
        <v>24289.29</v>
      </c>
      <c r="J258" s="468"/>
    </row>
    <row r="259" spans="1:10" ht="24.75" customHeight="1">
      <c r="A259" s="628" t="s">
        <v>3430</v>
      </c>
      <c r="B259" s="577">
        <v>44742</v>
      </c>
      <c r="C259" s="576" t="s">
        <v>3441</v>
      </c>
      <c r="D259" s="579" t="s">
        <v>535</v>
      </c>
      <c r="E259" s="603" t="s">
        <v>1198</v>
      </c>
      <c r="F259" s="510" t="s">
        <v>3442</v>
      </c>
      <c r="G259" s="580">
        <v>14573.35</v>
      </c>
      <c r="H259" s="512">
        <v>44759</v>
      </c>
      <c r="I259" s="633">
        <v>14573.35</v>
      </c>
      <c r="J259" s="468"/>
    </row>
    <row r="260" spans="1:10" ht="24.75" customHeight="1">
      <c r="A260" s="628" t="s">
        <v>3430</v>
      </c>
      <c r="B260" s="577">
        <v>44742</v>
      </c>
      <c r="C260" s="576" t="s">
        <v>3441</v>
      </c>
      <c r="D260" s="579" t="s">
        <v>535</v>
      </c>
      <c r="E260" s="603" t="s">
        <v>1198</v>
      </c>
      <c r="F260" s="510" t="s">
        <v>3442</v>
      </c>
      <c r="G260" s="580">
        <v>23267.8</v>
      </c>
      <c r="H260" s="512">
        <v>44759</v>
      </c>
      <c r="I260" s="633">
        <v>23267.8</v>
      </c>
      <c r="J260" s="468"/>
    </row>
    <row r="261" spans="1:10" ht="24.75" customHeight="1">
      <c r="A261" s="628" t="s">
        <v>3430</v>
      </c>
      <c r="B261" s="577">
        <v>44742</v>
      </c>
      <c r="C261" s="576" t="s">
        <v>3441</v>
      </c>
      <c r="D261" s="579" t="s">
        <v>535</v>
      </c>
      <c r="E261" s="603" t="s">
        <v>1198</v>
      </c>
      <c r="F261" s="510" t="s">
        <v>3442</v>
      </c>
      <c r="G261" s="580">
        <v>44415.05</v>
      </c>
      <c r="H261" s="512">
        <v>44759</v>
      </c>
      <c r="I261" s="633">
        <v>44415.05</v>
      </c>
      <c r="J261" s="468"/>
    </row>
    <row r="262" spans="1:10" ht="24.75" customHeight="1">
      <c r="A262" s="628" t="s">
        <v>3430</v>
      </c>
      <c r="B262" s="577">
        <v>44742</v>
      </c>
      <c r="C262" s="576" t="s">
        <v>3441</v>
      </c>
      <c r="D262" s="579" t="s">
        <v>535</v>
      </c>
      <c r="E262" s="603" t="s">
        <v>1198</v>
      </c>
      <c r="F262" s="510" t="s">
        <v>3442</v>
      </c>
      <c r="G262" s="580">
        <v>78134.539999999994</v>
      </c>
      <c r="H262" s="512">
        <v>44759</v>
      </c>
      <c r="I262" s="633">
        <v>78134.539999999994</v>
      </c>
      <c r="J262" s="468"/>
    </row>
    <row r="263" spans="1:10" ht="24.75" customHeight="1">
      <c r="A263" s="628" t="s">
        <v>3430</v>
      </c>
      <c r="B263" s="577">
        <v>44742</v>
      </c>
      <c r="C263" s="576" t="s">
        <v>3441</v>
      </c>
      <c r="D263" s="579" t="s">
        <v>535</v>
      </c>
      <c r="E263" s="603" t="s">
        <v>1198</v>
      </c>
      <c r="F263" s="510" t="s">
        <v>3442</v>
      </c>
      <c r="G263" s="580">
        <v>235315.91</v>
      </c>
      <c r="H263" s="512">
        <v>44759</v>
      </c>
      <c r="I263" s="633">
        <v>235315.91</v>
      </c>
      <c r="J263" s="468"/>
    </row>
    <row r="264" spans="1:10" ht="24.75" customHeight="1">
      <c r="A264" s="628" t="s">
        <v>3430</v>
      </c>
      <c r="B264" s="577">
        <v>44742</v>
      </c>
      <c r="C264" s="576" t="s">
        <v>3441</v>
      </c>
      <c r="D264" s="579" t="s">
        <v>535</v>
      </c>
      <c r="E264" s="603" t="s">
        <v>1198</v>
      </c>
      <c r="F264" s="510" t="s">
        <v>3442</v>
      </c>
      <c r="G264" s="580">
        <v>34825.15</v>
      </c>
      <c r="H264" s="512">
        <v>44759</v>
      </c>
      <c r="I264" s="633">
        <v>34825.15</v>
      </c>
      <c r="J264" s="468"/>
    </row>
    <row r="265" spans="1:10" ht="24.75" customHeight="1">
      <c r="A265" s="628" t="s">
        <v>3430</v>
      </c>
      <c r="B265" s="577">
        <v>44742</v>
      </c>
      <c r="C265" s="576" t="s">
        <v>3441</v>
      </c>
      <c r="D265" s="579" t="s">
        <v>535</v>
      </c>
      <c r="E265" s="603" t="s">
        <v>1198</v>
      </c>
      <c r="F265" s="510" t="s">
        <v>3442</v>
      </c>
      <c r="G265" s="580">
        <v>29980.240000000002</v>
      </c>
      <c r="H265" s="512">
        <v>44759</v>
      </c>
      <c r="I265" s="633">
        <v>29980.240000000002</v>
      </c>
      <c r="J265" s="468"/>
    </row>
    <row r="266" spans="1:10" ht="24.75" customHeight="1">
      <c r="A266" s="628" t="s">
        <v>3430</v>
      </c>
      <c r="B266" s="594">
        <v>44757</v>
      </c>
      <c r="C266" s="595" t="s">
        <v>3443</v>
      </c>
      <c r="D266" s="579" t="s">
        <v>535</v>
      </c>
      <c r="E266" s="603" t="s">
        <v>1198</v>
      </c>
      <c r="F266" s="510" t="s">
        <v>3444</v>
      </c>
      <c r="G266" s="580">
        <v>-15305.33</v>
      </c>
      <c r="H266" s="512">
        <v>44759</v>
      </c>
      <c r="I266" s="633">
        <v>-15305.33</v>
      </c>
      <c r="J266" s="468"/>
    </row>
    <row r="267" spans="1:10" ht="24.75" customHeight="1">
      <c r="A267" s="628" t="s">
        <v>3430</v>
      </c>
      <c r="B267" s="594">
        <v>44757</v>
      </c>
      <c r="C267" s="595" t="s">
        <v>3443</v>
      </c>
      <c r="D267" s="579" t="s">
        <v>535</v>
      </c>
      <c r="E267" s="603" t="s">
        <v>1198</v>
      </c>
      <c r="F267" s="510" t="s">
        <v>3444</v>
      </c>
      <c r="G267" s="580">
        <v>-198.22</v>
      </c>
      <c r="H267" s="512">
        <v>44759</v>
      </c>
      <c r="I267" s="633">
        <v>-198.22</v>
      </c>
      <c r="J267" s="468"/>
    </row>
    <row r="268" spans="1:10" ht="24.75" customHeight="1">
      <c r="A268" s="628" t="s">
        <v>3430</v>
      </c>
      <c r="B268" s="594">
        <v>44757</v>
      </c>
      <c r="C268" s="595" t="s">
        <v>3443</v>
      </c>
      <c r="D268" s="579" t="s">
        <v>535</v>
      </c>
      <c r="E268" s="603" t="s">
        <v>1198</v>
      </c>
      <c r="F268" s="510" t="s">
        <v>3444</v>
      </c>
      <c r="G268" s="580">
        <v>-17.73</v>
      </c>
      <c r="H268" s="512">
        <v>44759</v>
      </c>
      <c r="I268" s="633">
        <v>-17.73</v>
      </c>
      <c r="J268" s="468"/>
    </row>
    <row r="269" spans="1:10" ht="24.75" customHeight="1">
      <c r="A269" s="628" t="s">
        <v>3430</v>
      </c>
      <c r="B269" s="594">
        <v>44757</v>
      </c>
      <c r="C269" s="595" t="s">
        <v>3443</v>
      </c>
      <c r="D269" s="579" t="s">
        <v>535</v>
      </c>
      <c r="E269" s="603" t="s">
        <v>1198</v>
      </c>
      <c r="F269" s="510" t="s">
        <v>3444</v>
      </c>
      <c r="G269" s="580">
        <v>-102.24</v>
      </c>
      <c r="H269" s="512">
        <v>44759</v>
      </c>
      <c r="I269" s="633">
        <v>-102.24</v>
      </c>
      <c r="J269" s="468"/>
    </row>
    <row r="270" spans="1:10" ht="24.75" customHeight="1">
      <c r="A270" s="628" t="s">
        <v>3430</v>
      </c>
      <c r="B270" s="594">
        <v>44757</v>
      </c>
      <c r="C270" s="595" t="s">
        <v>3443</v>
      </c>
      <c r="D270" s="579" t="s">
        <v>535</v>
      </c>
      <c r="E270" s="603" t="s">
        <v>1198</v>
      </c>
      <c r="F270" s="510" t="s">
        <v>3444</v>
      </c>
      <c r="G270" s="580">
        <v>-118.06</v>
      </c>
      <c r="H270" s="512">
        <v>44759</v>
      </c>
      <c r="I270" s="633">
        <v>-118.06</v>
      </c>
      <c r="J270" s="468"/>
    </row>
    <row r="271" spans="1:10" ht="24.75" customHeight="1">
      <c r="A271" s="628" t="s">
        <v>3430</v>
      </c>
      <c r="B271" s="594">
        <v>44760</v>
      </c>
      <c r="C271" s="595" t="s">
        <v>3445</v>
      </c>
      <c r="D271" s="579" t="s">
        <v>535</v>
      </c>
      <c r="E271" s="603" t="s">
        <v>1198</v>
      </c>
      <c r="F271" s="510" t="s">
        <v>3446</v>
      </c>
      <c r="G271" s="580">
        <v>-4832.66</v>
      </c>
      <c r="H271" s="512">
        <v>44759</v>
      </c>
      <c r="I271" s="633">
        <v>-4832.66</v>
      </c>
      <c r="J271" s="468"/>
    </row>
    <row r="272" spans="1:10" ht="24.75" customHeight="1">
      <c r="A272" s="628" t="s">
        <v>3430</v>
      </c>
      <c r="B272" s="594">
        <v>44771</v>
      </c>
      <c r="C272" s="595" t="s">
        <v>3447</v>
      </c>
      <c r="D272" s="579" t="s">
        <v>535</v>
      </c>
      <c r="E272" s="603" t="s">
        <v>1198</v>
      </c>
      <c r="F272" s="510" t="s">
        <v>3448</v>
      </c>
      <c r="G272" s="580">
        <v>-6254.29</v>
      </c>
      <c r="H272" s="512">
        <v>44698</v>
      </c>
      <c r="I272" s="633">
        <v>-6254.29</v>
      </c>
      <c r="J272" s="468"/>
    </row>
    <row r="273" spans="1:10" ht="24.75" customHeight="1">
      <c r="A273" s="628" t="s">
        <v>3430</v>
      </c>
      <c r="B273" s="594">
        <v>44803</v>
      </c>
      <c r="C273" s="513" t="s">
        <v>3449</v>
      </c>
      <c r="D273" s="579" t="s">
        <v>535</v>
      </c>
      <c r="E273" s="603" t="s">
        <v>1198</v>
      </c>
      <c r="F273" s="510" t="s">
        <v>3450</v>
      </c>
      <c r="G273" s="580">
        <v>24892.14</v>
      </c>
      <c r="H273" s="512">
        <v>44821</v>
      </c>
      <c r="I273" s="633">
        <v>24892.14</v>
      </c>
      <c r="J273" s="468"/>
    </row>
    <row r="274" spans="1:10" ht="24.75" customHeight="1">
      <c r="A274" s="628" t="s">
        <v>3430</v>
      </c>
      <c r="B274" s="594">
        <v>44803</v>
      </c>
      <c r="C274" s="513" t="s">
        <v>3449</v>
      </c>
      <c r="D274" s="579" t="s">
        <v>535</v>
      </c>
      <c r="E274" s="603" t="s">
        <v>1198</v>
      </c>
      <c r="F274" s="510" t="s">
        <v>3450</v>
      </c>
      <c r="G274" s="580">
        <v>9361.0300000000007</v>
      </c>
      <c r="H274" s="512">
        <v>44821</v>
      </c>
      <c r="I274" s="633">
        <v>9361.0300000000007</v>
      </c>
      <c r="J274" s="468"/>
    </row>
    <row r="275" spans="1:10" ht="24.75" customHeight="1">
      <c r="A275" s="628" t="s">
        <v>3430</v>
      </c>
      <c r="B275" s="594">
        <v>44803</v>
      </c>
      <c r="C275" s="513" t="s">
        <v>3449</v>
      </c>
      <c r="D275" s="579" t="s">
        <v>535</v>
      </c>
      <c r="E275" s="603" t="s">
        <v>1198</v>
      </c>
      <c r="F275" s="510" t="s">
        <v>3450</v>
      </c>
      <c r="G275" s="580">
        <v>25887.65</v>
      </c>
      <c r="H275" s="512">
        <v>44821</v>
      </c>
      <c r="I275" s="633">
        <v>25887.65</v>
      </c>
      <c r="J275" s="468"/>
    </row>
    <row r="276" spans="1:10" ht="24.75" customHeight="1">
      <c r="A276" s="628" t="s">
        <v>3430</v>
      </c>
      <c r="B276" s="594">
        <v>44803</v>
      </c>
      <c r="C276" s="513" t="s">
        <v>3449</v>
      </c>
      <c r="D276" s="579" t="s">
        <v>535</v>
      </c>
      <c r="E276" s="603" t="s">
        <v>1198</v>
      </c>
      <c r="F276" s="510" t="s">
        <v>3450</v>
      </c>
      <c r="G276" s="580">
        <v>35587.57</v>
      </c>
      <c r="H276" s="512">
        <v>44821</v>
      </c>
      <c r="I276" s="633">
        <v>35587.57</v>
      </c>
      <c r="J276" s="468"/>
    </row>
    <row r="277" spans="1:10" ht="24.75" customHeight="1">
      <c r="A277" s="628" t="s">
        <v>3430</v>
      </c>
      <c r="B277" s="594">
        <v>44803</v>
      </c>
      <c r="C277" s="513" t="s">
        <v>3449</v>
      </c>
      <c r="D277" s="579" t="s">
        <v>535</v>
      </c>
      <c r="E277" s="603" t="s">
        <v>1198</v>
      </c>
      <c r="F277" s="510" t="s">
        <v>3450</v>
      </c>
      <c r="G277" s="580">
        <v>89897.38</v>
      </c>
      <c r="H277" s="512">
        <v>44821</v>
      </c>
      <c r="I277" s="633">
        <v>89897.38</v>
      </c>
      <c r="J277" s="468"/>
    </row>
    <row r="278" spans="1:10" ht="24.75" customHeight="1">
      <c r="A278" s="628" t="s">
        <v>3430</v>
      </c>
      <c r="B278" s="594">
        <v>44803</v>
      </c>
      <c r="C278" s="513" t="s">
        <v>3449</v>
      </c>
      <c r="D278" s="579" t="s">
        <v>535</v>
      </c>
      <c r="E278" s="603" t="s">
        <v>1198</v>
      </c>
      <c r="F278" s="510" t="s">
        <v>3450</v>
      </c>
      <c r="G278" s="580">
        <v>46483.83</v>
      </c>
      <c r="H278" s="512">
        <v>44821</v>
      </c>
      <c r="I278" s="633">
        <v>46483.83</v>
      </c>
      <c r="J278" s="468"/>
    </row>
    <row r="279" spans="1:10" ht="24.75" customHeight="1">
      <c r="A279" s="628" t="s">
        <v>3430</v>
      </c>
      <c r="B279" s="594">
        <v>44803</v>
      </c>
      <c r="C279" s="513" t="s">
        <v>3449</v>
      </c>
      <c r="D279" s="579" t="s">
        <v>535</v>
      </c>
      <c r="E279" s="603" t="s">
        <v>1198</v>
      </c>
      <c r="F279" s="510" t="s">
        <v>3450</v>
      </c>
      <c r="G279" s="580">
        <v>188239.83</v>
      </c>
      <c r="H279" s="512">
        <v>44821</v>
      </c>
      <c r="I279" s="633">
        <v>188239.83</v>
      </c>
      <c r="J279" s="468"/>
    </row>
    <row r="280" spans="1:10" ht="24.75" customHeight="1">
      <c r="A280" s="628" t="s">
        <v>3430</v>
      </c>
      <c r="B280" s="594">
        <v>44803</v>
      </c>
      <c r="C280" s="513" t="s">
        <v>3449</v>
      </c>
      <c r="D280" s="579" t="s">
        <v>535</v>
      </c>
      <c r="E280" s="603" t="s">
        <v>1198</v>
      </c>
      <c r="F280" s="510" t="s">
        <v>3450</v>
      </c>
      <c r="G280" s="580">
        <v>92955.41</v>
      </c>
      <c r="H280" s="512">
        <v>44821</v>
      </c>
      <c r="I280" s="633">
        <v>92955.41</v>
      </c>
      <c r="J280" s="468"/>
    </row>
    <row r="281" spans="1:10" ht="24.75" customHeight="1">
      <c r="A281" s="628" t="s">
        <v>3430</v>
      </c>
      <c r="B281" s="594">
        <v>44803</v>
      </c>
      <c r="C281" s="513" t="s">
        <v>3449</v>
      </c>
      <c r="D281" s="579" t="s">
        <v>535</v>
      </c>
      <c r="E281" s="603" t="s">
        <v>1198</v>
      </c>
      <c r="F281" s="510" t="s">
        <v>3450</v>
      </c>
      <c r="G281" s="580">
        <v>22291.47</v>
      </c>
      <c r="H281" s="512">
        <v>44821</v>
      </c>
      <c r="I281" s="633">
        <v>22291.47</v>
      </c>
      <c r="J281" s="468"/>
    </row>
    <row r="282" spans="1:10" ht="24.75" customHeight="1">
      <c r="A282" s="628" t="s">
        <v>3430</v>
      </c>
      <c r="B282" s="594">
        <v>44803</v>
      </c>
      <c r="C282" s="513" t="s">
        <v>3449</v>
      </c>
      <c r="D282" s="579" t="s">
        <v>535</v>
      </c>
      <c r="E282" s="603" t="s">
        <v>1198</v>
      </c>
      <c r="F282" s="510" t="s">
        <v>3450</v>
      </c>
      <c r="G282" s="580">
        <v>26328.38</v>
      </c>
      <c r="H282" s="566"/>
      <c r="I282" s="633">
        <v>26328.38</v>
      </c>
      <c r="J282" s="468"/>
    </row>
    <row r="283" spans="1:10" ht="24.75" customHeight="1">
      <c r="A283" s="628" t="s">
        <v>3430</v>
      </c>
      <c r="B283" s="594">
        <v>44803</v>
      </c>
      <c r="C283" s="513" t="s">
        <v>3449</v>
      </c>
      <c r="D283" s="579" t="s">
        <v>535</v>
      </c>
      <c r="E283" s="603" t="s">
        <v>1198</v>
      </c>
      <c r="F283" s="510" t="s">
        <v>3450</v>
      </c>
      <c r="G283" s="580">
        <v>16878.39</v>
      </c>
      <c r="H283" s="512">
        <v>44821</v>
      </c>
      <c r="I283" s="633">
        <v>16878.39</v>
      </c>
      <c r="J283" s="468"/>
    </row>
    <row r="284" spans="1:10" ht="24.75" customHeight="1">
      <c r="A284" s="628" t="s">
        <v>3430</v>
      </c>
      <c r="B284" s="594">
        <v>44803</v>
      </c>
      <c r="C284" s="513" t="s">
        <v>3449</v>
      </c>
      <c r="D284" s="579" t="s">
        <v>535</v>
      </c>
      <c r="E284" s="603" t="s">
        <v>1198</v>
      </c>
      <c r="F284" s="510" t="s">
        <v>3450</v>
      </c>
      <c r="G284" s="580">
        <v>40157.61</v>
      </c>
      <c r="H284" s="512">
        <v>44821</v>
      </c>
      <c r="I284" s="633">
        <v>40157.61</v>
      </c>
      <c r="J284" s="468"/>
    </row>
    <row r="285" spans="1:10" ht="24.75" customHeight="1">
      <c r="A285" s="628" t="s">
        <v>3430</v>
      </c>
      <c r="B285" s="594">
        <v>44803</v>
      </c>
      <c r="C285" s="513" t="s">
        <v>3449</v>
      </c>
      <c r="D285" s="579" t="s">
        <v>535</v>
      </c>
      <c r="E285" s="603" t="s">
        <v>1198</v>
      </c>
      <c r="F285" s="510" t="s">
        <v>3450</v>
      </c>
      <c r="G285" s="580">
        <v>14295.36</v>
      </c>
      <c r="H285" s="512">
        <v>44821</v>
      </c>
      <c r="I285" s="633">
        <v>14295.36</v>
      </c>
      <c r="J285" s="468"/>
    </row>
    <row r="286" spans="1:10" ht="24.75" customHeight="1">
      <c r="A286" s="628" t="s">
        <v>3430</v>
      </c>
      <c r="B286" s="594">
        <v>44803</v>
      </c>
      <c r="C286" s="513" t="s">
        <v>3449</v>
      </c>
      <c r="D286" s="579" t="s">
        <v>535</v>
      </c>
      <c r="E286" s="603" t="s">
        <v>1198</v>
      </c>
      <c r="F286" s="510" t="s">
        <v>3450</v>
      </c>
      <c r="G286" s="580">
        <v>23835.11</v>
      </c>
      <c r="H286" s="512">
        <v>44821</v>
      </c>
      <c r="I286" s="633">
        <v>23835.11</v>
      </c>
      <c r="J286" s="468"/>
    </row>
    <row r="287" spans="1:10" ht="24.75" customHeight="1">
      <c r="A287" s="628" t="s">
        <v>3430</v>
      </c>
      <c r="B287" s="594">
        <v>44803</v>
      </c>
      <c r="C287" s="513" t="s">
        <v>3449</v>
      </c>
      <c r="D287" s="579" t="s">
        <v>535</v>
      </c>
      <c r="E287" s="603" t="s">
        <v>1198</v>
      </c>
      <c r="F287" s="510" t="s">
        <v>3450</v>
      </c>
      <c r="G287" s="580">
        <v>46075.61</v>
      </c>
      <c r="H287" s="512">
        <v>44821</v>
      </c>
      <c r="I287" s="633">
        <v>46075.61</v>
      </c>
      <c r="J287" s="468"/>
    </row>
    <row r="288" spans="1:10" ht="24.75" customHeight="1">
      <c r="A288" s="628" t="s">
        <v>3430</v>
      </c>
      <c r="B288" s="594">
        <v>44803</v>
      </c>
      <c r="C288" s="513" t="s">
        <v>3449</v>
      </c>
      <c r="D288" s="579" t="s">
        <v>535</v>
      </c>
      <c r="E288" s="603" t="s">
        <v>1198</v>
      </c>
      <c r="F288" s="510" t="s">
        <v>3450</v>
      </c>
      <c r="G288" s="580">
        <v>80347.08</v>
      </c>
      <c r="H288" s="512">
        <v>44821</v>
      </c>
      <c r="I288" s="633">
        <v>80347.08</v>
      </c>
      <c r="J288" s="468"/>
    </row>
    <row r="289" spans="1:10" ht="24.75" customHeight="1">
      <c r="A289" s="628" t="s">
        <v>3430</v>
      </c>
      <c r="B289" s="594">
        <v>44803</v>
      </c>
      <c r="C289" s="513" t="s">
        <v>3449</v>
      </c>
      <c r="D289" s="579" t="s">
        <v>535</v>
      </c>
      <c r="E289" s="603" t="s">
        <v>1198</v>
      </c>
      <c r="F289" s="510" t="s">
        <v>3450</v>
      </c>
      <c r="G289" s="580">
        <v>253982.38</v>
      </c>
      <c r="H289" s="512">
        <v>44821</v>
      </c>
      <c r="I289" s="633">
        <v>253982.38</v>
      </c>
      <c r="J289" s="468"/>
    </row>
    <row r="290" spans="1:10" ht="24.75" customHeight="1">
      <c r="A290" s="628" t="s">
        <v>3430</v>
      </c>
      <c r="B290" s="594">
        <v>44803</v>
      </c>
      <c r="C290" s="513" t="s">
        <v>3449</v>
      </c>
      <c r="D290" s="579" t="s">
        <v>535</v>
      </c>
      <c r="E290" s="603" t="s">
        <v>1198</v>
      </c>
      <c r="F290" s="510" t="s">
        <v>3450</v>
      </c>
      <c r="G290" s="580">
        <v>34998.47</v>
      </c>
      <c r="H290" s="512">
        <v>44821</v>
      </c>
      <c r="I290" s="633">
        <v>34998.47</v>
      </c>
      <c r="J290" s="468"/>
    </row>
    <row r="291" spans="1:10" ht="24.75" customHeight="1">
      <c r="A291" s="628" t="s">
        <v>3430</v>
      </c>
      <c r="B291" s="594">
        <v>44803</v>
      </c>
      <c r="C291" s="513" t="s">
        <v>3449</v>
      </c>
      <c r="D291" s="579" t="s">
        <v>535</v>
      </c>
      <c r="E291" s="603" t="s">
        <v>1198</v>
      </c>
      <c r="F291" s="510" t="s">
        <v>3450</v>
      </c>
      <c r="G291" s="580">
        <v>30685.279999999999</v>
      </c>
      <c r="H291" s="512">
        <v>44821</v>
      </c>
      <c r="I291" s="633">
        <v>30685.279999999999</v>
      </c>
      <c r="J291" s="468"/>
    </row>
    <row r="292" spans="1:10" ht="24.75" customHeight="1">
      <c r="A292" s="628" t="s">
        <v>3430</v>
      </c>
      <c r="B292" s="594">
        <v>44816</v>
      </c>
      <c r="C292" s="513" t="s">
        <v>3451</v>
      </c>
      <c r="D292" s="579" t="s">
        <v>535</v>
      </c>
      <c r="E292" s="603" t="s">
        <v>1198</v>
      </c>
      <c r="F292" s="510" t="s">
        <v>3452</v>
      </c>
      <c r="G292" s="580">
        <v>-103.59</v>
      </c>
      <c r="H292" s="512">
        <v>44821</v>
      </c>
      <c r="I292" s="633">
        <v>-103.59</v>
      </c>
      <c r="J292" s="468"/>
    </row>
    <row r="293" spans="1:10" ht="24.75" customHeight="1">
      <c r="A293" s="628" t="s">
        <v>3430</v>
      </c>
      <c r="B293" s="594">
        <v>44816</v>
      </c>
      <c r="C293" s="513" t="s">
        <v>3451</v>
      </c>
      <c r="D293" s="579" t="s">
        <v>535</v>
      </c>
      <c r="E293" s="603" t="s">
        <v>1198</v>
      </c>
      <c r="F293" s="510" t="s">
        <v>3452</v>
      </c>
      <c r="G293" s="580">
        <v>2670.38</v>
      </c>
      <c r="H293" s="512">
        <v>44821</v>
      </c>
      <c r="I293" s="633">
        <v>2670.38</v>
      </c>
      <c r="J293" s="468"/>
    </row>
    <row r="294" spans="1:10" ht="24.75" customHeight="1">
      <c r="A294" s="628" t="s">
        <v>3430</v>
      </c>
      <c r="B294" s="594">
        <v>44816</v>
      </c>
      <c r="C294" s="513" t="s">
        <v>3451</v>
      </c>
      <c r="D294" s="579" t="s">
        <v>535</v>
      </c>
      <c r="E294" s="603" t="s">
        <v>1198</v>
      </c>
      <c r="F294" s="510" t="s">
        <v>3452</v>
      </c>
      <c r="G294" s="580">
        <v>4.08</v>
      </c>
      <c r="H294" s="512">
        <v>44821</v>
      </c>
      <c r="I294" s="633">
        <v>4.08</v>
      </c>
      <c r="J294" s="468"/>
    </row>
    <row r="295" spans="1:10" ht="24.75" customHeight="1">
      <c r="A295" s="628" t="s">
        <v>3430</v>
      </c>
      <c r="B295" s="594">
        <v>44816</v>
      </c>
      <c r="C295" s="513" t="s">
        <v>3451</v>
      </c>
      <c r="D295" s="579" t="s">
        <v>535</v>
      </c>
      <c r="E295" s="603" t="s">
        <v>1198</v>
      </c>
      <c r="F295" s="510" t="s">
        <v>3452</v>
      </c>
      <c r="G295" s="580">
        <v>-15.08</v>
      </c>
      <c r="H295" s="512">
        <v>44821</v>
      </c>
      <c r="I295" s="633">
        <v>-15.08</v>
      </c>
      <c r="J295" s="468"/>
    </row>
    <row r="296" spans="1:10" ht="24.75" customHeight="1">
      <c r="A296" s="628" t="s">
        <v>3430</v>
      </c>
      <c r="B296" s="594">
        <v>44816</v>
      </c>
      <c r="C296" s="513" t="s">
        <v>3451</v>
      </c>
      <c r="D296" s="579" t="s">
        <v>535</v>
      </c>
      <c r="E296" s="603" t="s">
        <v>1198</v>
      </c>
      <c r="F296" s="510" t="s">
        <v>3452</v>
      </c>
      <c r="G296" s="580">
        <v>-3947.55</v>
      </c>
      <c r="H296" s="512">
        <v>44821</v>
      </c>
      <c r="I296" s="633">
        <v>-3947.55</v>
      </c>
      <c r="J296" s="468"/>
    </row>
    <row r="297" spans="1:10" ht="24.75" customHeight="1">
      <c r="A297" s="628" t="s">
        <v>3430</v>
      </c>
      <c r="B297" s="594">
        <v>44816</v>
      </c>
      <c r="C297" s="513" t="s">
        <v>3451</v>
      </c>
      <c r="D297" s="579" t="s">
        <v>535</v>
      </c>
      <c r="E297" s="603" t="s">
        <v>1198</v>
      </c>
      <c r="F297" s="510" t="s">
        <v>3452</v>
      </c>
      <c r="G297" s="580">
        <v>-5419.08</v>
      </c>
      <c r="H297" s="512">
        <v>44821</v>
      </c>
      <c r="I297" s="633">
        <v>-5419.08</v>
      </c>
      <c r="J297" s="468"/>
    </row>
    <row r="298" spans="1:10" ht="24.75" customHeight="1">
      <c r="A298" s="628" t="s">
        <v>3430</v>
      </c>
      <c r="B298" s="594">
        <v>44816</v>
      </c>
      <c r="C298" s="513" t="s">
        <v>3451</v>
      </c>
      <c r="D298" s="579" t="s">
        <v>535</v>
      </c>
      <c r="E298" s="603" t="s">
        <v>1198</v>
      </c>
      <c r="F298" s="510" t="s">
        <v>3452</v>
      </c>
      <c r="G298" s="580">
        <v>-72.16</v>
      </c>
      <c r="H298" s="512">
        <v>44821</v>
      </c>
      <c r="I298" s="633">
        <v>-72.16</v>
      </c>
      <c r="J298" s="468"/>
    </row>
    <row r="299" spans="1:10" ht="24.75" customHeight="1">
      <c r="A299" s="628" t="s">
        <v>3430</v>
      </c>
      <c r="B299" s="594">
        <v>44816</v>
      </c>
      <c r="C299" s="513" t="s">
        <v>3451</v>
      </c>
      <c r="D299" s="579" t="s">
        <v>535</v>
      </c>
      <c r="E299" s="603" t="s">
        <v>1198</v>
      </c>
      <c r="F299" s="510" t="s">
        <v>3452</v>
      </c>
      <c r="G299" s="580">
        <v>3115.09</v>
      </c>
      <c r="H299" s="512">
        <v>44821</v>
      </c>
      <c r="I299" s="633">
        <v>3115.09</v>
      </c>
      <c r="J299" s="468"/>
    </row>
    <row r="300" spans="1:10" ht="24.75" customHeight="1">
      <c r="A300" s="628" t="s">
        <v>3430</v>
      </c>
      <c r="B300" s="594">
        <v>44816</v>
      </c>
      <c r="C300" s="513" t="s">
        <v>3451</v>
      </c>
      <c r="D300" s="513" t="s">
        <v>535</v>
      </c>
      <c r="E300" s="587" t="s">
        <v>1198</v>
      </c>
      <c r="F300" s="510" t="s">
        <v>3452</v>
      </c>
      <c r="G300" s="580">
        <v>-14.32</v>
      </c>
      <c r="H300" s="512">
        <v>44821</v>
      </c>
      <c r="I300" s="633">
        <v>-14.32</v>
      </c>
      <c r="J300" s="468"/>
    </row>
    <row r="301" spans="1:10" ht="24.75" customHeight="1">
      <c r="A301" s="628" t="s">
        <v>3430</v>
      </c>
      <c r="B301" s="594">
        <v>44816</v>
      </c>
      <c r="C301" s="513" t="s">
        <v>3451</v>
      </c>
      <c r="D301" s="513" t="s">
        <v>535</v>
      </c>
      <c r="E301" s="587" t="s">
        <v>1198</v>
      </c>
      <c r="F301" s="510" t="s">
        <v>3452</v>
      </c>
      <c r="G301" s="580">
        <v>-2087.17</v>
      </c>
      <c r="H301" s="512">
        <v>44821</v>
      </c>
      <c r="I301" s="633">
        <v>-2087.17</v>
      </c>
      <c r="J301" s="468"/>
    </row>
    <row r="302" spans="1:10" ht="24.75" customHeight="1">
      <c r="A302" s="628" t="s">
        <v>3430</v>
      </c>
      <c r="B302" s="596">
        <v>44834</v>
      </c>
      <c r="C302" s="576" t="s">
        <v>2090</v>
      </c>
      <c r="D302" s="579" t="s">
        <v>535</v>
      </c>
      <c r="E302" s="603" t="s">
        <v>1198</v>
      </c>
      <c r="F302" s="510" t="s">
        <v>2091</v>
      </c>
      <c r="G302" s="580">
        <v>-558840.47</v>
      </c>
      <c r="H302" s="512">
        <v>45537</v>
      </c>
      <c r="I302" s="633">
        <v>-558840.47</v>
      </c>
      <c r="J302" s="468"/>
    </row>
    <row r="303" spans="1:10" ht="24.75" customHeight="1">
      <c r="A303" s="634" t="s">
        <v>3430</v>
      </c>
      <c r="B303" s="577">
        <v>44835</v>
      </c>
      <c r="C303" s="513" t="s">
        <v>4282</v>
      </c>
      <c r="D303" s="513" t="s">
        <v>535</v>
      </c>
      <c r="E303" s="603" t="s">
        <v>1198</v>
      </c>
      <c r="F303" s="510" t="s">
        <v>4283</v>
      </c>
      <c r="G303" s="580">
        <v>429324.89</v>
      </c>
      <c r="H303" s="512">
        <v>44834</v>
      </c>
      <c r="I303" s="633">
        <v>429324.89</v>
      </c>
      <c r="J303" s="468"/>
    </row>
    <row r="304" spans="1:10" ht="24.75" customHeight="1">
      <c r="A304" s="634" t="s">
        <v>3430</v>
      </c>
      <c r="B304" s="577">
        <v>44837</v>
      </c>
      <c r="C304" s="513" t="s">
        <v>4153</v>
      </c>
      <c r="D304" s="513" t="s">
        <v>535</v>
      </c>
      <c r="E304" s="603" t="s">
        <v>1198</v>
      </c>
      <c r="F304" s="510" t="s">
        <v>4284</v>
      </c>
      <c r="G304" s="580">
        <v>-1290798.18</v>
      </c>
      <c r="H304" s="512">
        <v>45537</v>
      </c>
      <c r="I304" s="633">
        <v>-1290798.18</v>
      </c>
      <c r="J304" s="468"/>
    </row>
    <row r="305" spans="1:10" ht="24.75" customHeight="1">
      <c r="A305" s="634" t="s">
        <v>3430</v>
      </c>
      <c r="B305" s="577">
        <v>44865</v>
      </c>
      <c r="C305" s="513" t="s">
        <v>4285</v>
      </c>
      <c r="D305" s="513" t="s">
        <v>535</v>
      </c>
      <c r="E305" s="603" t="s">
        <v>1198</v>
      </c>
      <c r="F305" s="510" t="s">
        <v>4286</v>
      </c>
      <c r="G305" s="580">
        <v>-500580.3</v>
      </c>
      <c r="H305" s="512">
        <v>44834</v>
      </c>
      <c r="I305" s="633">
        <v>-500580.3</v>
      </c>
      <c r="J305" s="468"/>
    </row>
    <row r="306" spans="1:10" ht="24.75" customHeight="1">
      <c r="A306" s="634" t="s">
        <v>3430</v>
      </c>
      <c r="B306" s="577">
        <v>44895</v>
      </c>
      <c r="C306" s="513" t="s">
        <v>4287</v>
      </c>
      <c r="D306" s="513" t="s">
        <v>535</v>
      </c>
      <c r="E306" s="603" t="s">
        <v>1198</v>
      </c>
      <c r="F306" s="510" t="s">
        <v>4288</v>
      </c>
      <c r="G306" s="580">
        <v>-110707.63</v>
      </c>
      <c r="H306" s="512">
        <v>44895</v>
      </c>
      <c r="I306" s="633">
        <v>-110707.63</v>
      </c>
      <c r="J306" s="468"/>
    </row>
    <row r="307" spans="1:10" ht="24.75" customHeight="1">
      <c r="A307" s="634" t="s">
        <v>3430</v>
      </c>
      <c r="B307" s="577">
        <v>44895</v>
      </c>
      <c r="C307" s="513" t="s">
        <v>4289</v>
      </c>
      <c r="D307" s="513" t="s">
        <v>535</v>
      </c>
      <c r="E307" s="587" t="s">
        <v>1198</v>
      </c>
      <c r="F307" s="510" t="s">
        <v>4290</v>
      </c>
      <c r="G307" s="580">
        <v>391540.67</v>
      </c>
      <c r="H307" s="512">
        <v>44865</v>
      </c>
      <c r="I307" s="633">
        <v>391540.67</v>
      </c>
      <c r="J307" s="468"/>
    </row>
    <row r="308" spans="1:10" ht="24.75" customHeight="1">
      <c r="A308" s="628" t="s">
        <v>3430</v>
      </c>
      <c r="B308" s="577">
        <v>44926</v>
      </c>
      <c r="C308" s="513" t="s">
        <v>4291</v>
      </c>
      <c r="D308" s="513" t="s">
        <v>535</v>
      </c>
      <c r="E308" s="587" t="s">
        <v>1198</v>
      </c>
      <c r="F308" s="510" t="s">
        <v>4292</v>
      </c>
      <c r="G308" s="580">
        <v>15959.95</v>
      </c>
      <c r="H308" s="512">
        <v>44943</v>
      </c>
      <c r="I308" s="633">
        <v>15959.95</v>
      </c>
      <c r="J308" s="468"/>
    </row>
    <row r="309" spans="1:10" ht="24.75" customHeight="1">
      <c r="A309" s="628" t="s">
        <v>3430</v>
      </c>
      <c r="B309" s="577">
        <v>44926</v>
      </c>
      <c r="C309" s="513" t="s">
        <v>4291</v>
      </c>
      <c r="D309" s="513" t="s">
        <v>535</v>
      </c>
      <c r="E309" s="603" t="s">
        <v>1198</v>
      </c>
      <c r="F309" s="510" t="s">
        <v>4292</v>
      </c>
      <c r="G309" s="580">
        <v>16749.78</v>
      </c>
      <c r="H309" s="512">
        <v>44943</v>
      </c>
      <c r="I309" s="633">
        <v>16749.78</v>
      </c>
      <c r="J309" s="468"/>
    </row>
    <row r="310" spans="1:10" ht="24.75" customHeight="1">
      <c r="A310" s="628" t="s">
        <v>3430</v>
      </c>
      <c r="B310" s="577">
        <v>44926</v>
      </c>
      <c r="C310" s="513" t="s">
        <v>4291</v>
      </c>
      <c r="D310" s="513" t="s">
        <v>535</v>
      </c>
      <c r="E310" s="603" t="s">
        <v>1198</v>
      </c>
      <c r="F310" s="510" t="s">
        <v>4292</v>
      </c>
      <c r="G310" s="580">
        <v>21251.599999999999</v>
      </c>
      <c r="H310" s="512">
        <v>44943</v>
      </c>
      <c r="I310" s="633">
        <v>21251.599999999999</v>
      </c>
      <c r="J310" s="468"/>
    </row>
    <row r="311" spans="1:10" ht="24.75" customHeight="1">
      <c r="A311" s="628" t="s">
        <v>3430</v>
      </c>
      <c r="B311" s="577">
        <v>44926</v>
      </c>
      <c r="C311" s="513" t="s">
        <v>4291</v>
      </c>
      <c r="D311" s="513" t="s">
        <v>535</v>
      </c>
      <c r="E311" s="603" t="s">
        <v>1198</v>
      </c>
      <c r="F311" s="510" t="s">
        <v>4292</v>
      </c>
      <c r="G311" s="580">
        <v>36767.629999999997</v>
      </c>
      <c r="H311" s="512">
        <v>44943</v>
      </c>
      <c r="I311" s="633">
        <v>36767.629999999997</v>
      </c>
      <c r="J311" s="468"/>
    </row>
    <row r="312" spans="1:10" ht="24.75" customHeight="1">
      <c r="A312" s="628" t="s">
        <v>3430</v>
      </c>
      <c r="B312" s="577">
        <v>44926</v>
      </c>
      <c r="C312" s="513" t="s">
        <v>4291</v>
      </c>
      <c r="D312" s="513" t="s">
        <v>535</v>
      </c>
      <c r="E312" s="603" t="s">
        <v>1198</v>
      </c>
      <c r="F312" s="510" t="s">
        <v>4292</v>
      </c>
      <c r="G312" s="580">
        <v>75425.539999999994</v>
      </c>
      <c r="H312" s="512">
        <v>44943</v>
      </c>
      <c r="I312" s="633">
        <v>75425.539999999994</v>
      </c>
      <c r="J312" s="468"/>
    </row>
    <row r="313" spans="1:10" ht="24.75" customHeight="1">
      <c r="A313" s="628" t="s">
        <v>3430</v>
      </c>
      <c r="B313" s="577">
        <v>44926</v>
      </c>
      <c r="C313" s="513" t="s">
        <v>4291</v>
      </c>
      <c r="D313" s="513" t="s">
        <v>535</v>
      </c>
      <c r="E313" s="587" t="s">
        <v>1198</v>
      </c>
      <c r="F313" s="510" t="s">
        <v>4292</v>
      </c>
      <c r="G313" s="580">
        <v>47106.9</v>
      </c>
      <c r="H313" s="512">
        <v>44943</v>
      </c>
      <c r="I313" s="633">
        <v>47106.9</v>
      </c>
      <c r="J313" s="468"/>
    </row>
    <row r="314" spans="1:10" ht="24.75" customHeight="1">
      <c r="A314" s="628" t="s">
        <v>3430</v>
      </c>
      <c r="B314" s="577">
        <v>44926</v>
      </c>
      <c r="C314" s="513" t="s">
        <v>4291</v>
      </c>
      <c r="D314" s="513" t="s">
        <v>535</v>
      </c>
      <c r="E314" s="587" t="s">
        <v>1198</v>
      </c>
      <c r="F314" s="510" t="s">
        <v>4292</v>
      </c>
      <c r="G314" s="580">
        <v>238992.06</v>
      </c>
      <c r="H314" s="512">
        <v>44943</v>
      </c>
      <c r="I314" s="633">
        <v>238992.06</v>
      </c>
      <c r="J314" s="468"/>
    </row>
    <row r="315" spans="1:10" ht="24.75" customHeight="1">
      <c r="A315" s="628" t="s">
        <v>3430</v>
      </c>
      <c r="B315" s="577">
        <v>44926</v>
      </c>
      <c r="C315" s="513" t="s">
        <v>4291</v>
      </c>
      <c r="D315" s="513" t="s">
        <v>535</v>
      </c>
      <c r="E315" s="603" t="s">
        <v>1198</v>
      </c>
      <c r="F315" s="510" t="s">
        <v>4292</v>
      </c>
      <c r="G315" s="580">
        <v>95779.48</v>
      </c>
      <c r="H315" s="512">
        <v>44943</v>
      </c>
      <c r="I315" s="633">
        <v>95779.48</v>
      </c>
      <c r="J315" s="468"/>
    </row>
    <row r="316" spans="1:10" ht="24.75" customHeight="1">
      <c r="A316" s="628" t="s">
        <v>3430</v>
      </c>
      <c r="B316" s="577">
        <v>44926</v>
      </c>
      <c r="C316" s="513" t="s">
        <v>4291</v>
      </c>
      <c r="D316" s="513" t="s">
        <v>535</v>
      </c>
      <c r="E316" s="603" t="s">
        <v>1198</v>
      </c>
      <c r="F316" s="510" t="s">
        <v>4292</v>
      </c>
      <c r="G316" s="580">
        <v>12719.72</v>
      </c>
      <c r="H316" s="512">
        <v>44943</v>
      </c>
      <c r="I316" s="633">
        <v>12719.72</v>
      </c>
      <c r="J316" s="468"/>
    </row>
    <row r="317" spans="1:10" ht="24.75" customHeight="1">
      <c r="A317" s="628" t="s">
        <v>3430</v>
      </c>
      <c r="B317" s="577">
        <v>44926</v>
      </c>
      <c r="C317" s="513" t="s">
        <v>4291</v>
      </c>
      <c r="D317" s="513" t="s">
        <v>535</v>
      </c>
      <c r="E317" s="603" t="s">
        <v>1198</v>
      </c>
      <c r="F317" s="510" t="s">
        <v>4292</v>
      </c>
      <c r="G317" s="580">
        <v>24475.01</v>
      </c>
      <c r="H317" s="512">
        <v>44943</v>
      </c>
      <c r="I317" s="633">
        <v>24475.01</v>
      </c>
      <c r="J317" s="468"/>
    </row>
    <row r="318" spans="1:10" ht="24.75" customHeight="1">
      <c r="A318" s="628" t="s">
        <v>3430</v>
      </c>
      <c r="B318" s="577">
        <v>44926</v>
      </c>
      <c r="C318" s="513" t="s">
        <v>4291</v>
      </c>
      <c r="D318" s="513" t="s">
        <v>535</v>
      </c>
      <c r="E318" s="603" t="s">
        <v>1198</v>
      </c>
      <c r="F318" s="510" t="s">
        <v>4292</v>
      </c>
      <c r="G318" s="580">
        <v>20232.73</v>
      </c>
      <c r="H318" s="512">
        <v>44943</v>
      </c>
      <c r="I318" s="633">
        <v>20232.73</v>
      </c>
      <c r="J318" s="468"/>
    </row>
    <row r="319" spans="1:10" ht="24.75" customHeight="1">
      <c r="A319" s="628" t="s">
        <v>3430</v>
      </c>
      <c r="B319" s="577">
        <v>44926</v>
      </c>
      <c r="C319" s="513" t="s">
        <v>4291</v>
      </c>
      <c r="D319" s="513" t="s">
        <v>535</v>
      </c>
      <c r="E319" s="587" t="s">
        <v>1198</v>
      </c>
      <c r="F319" s="510" t="s">
        <v>4292</v>
      </c>
      <c r="G319" s="580">
        <v>33904.65</v>
      </c>
      <c r="H319" s="512">
        <v>44943</v>
      </c>
      <c r="I319" s="633">
        <v>33904.65</v>
      </c>
      <c r="J319" s="468"/>
    </row>
    <row r="320" spans="1:10" ht="24.75" customHeight="1">
      <c r="A320" s="628" t="s">
        <v>3430</v>
      </c>
      <c r="B320" s="577">
        <v>44926</v>
      </c>
      <c r="C320" s="513" t="s">
        <v>4291</v>
      </c>
      <c r="D320" s="513" t="s">
        <v>535</v>
      </c>
      <c r="E320" s="587" t="s">
        <v>1198</v>
      </c>
      <c r="F320" s="510" t="s">
        <v>4292</v>
      </c>
      <c r="G320" s="580">
        <v>20034.11</v>
      </c>
      <c r="H320" s="512">
        <v>44943</v>
      </c>
      <c r="I320" s="633">
        <v>20034.11</v>
      </c>
      <c r="J320" s="468"/>
    </row>
    <row r="321" spans="1:10" ht="24.75" customHeight="1">
      <c r="A321" s="628" t="s">
        <v>3430</v>
      </c>
      <c r="B321" s="577">
        <v>44926</v>
      </c>
      <c r="C321" s="513" t="s">
        <v>4291</v>
      </c>
      <c r="D321" s="513" t="s">
        <v>535</v>
      </c>
      <c r="E321" s="603" t="s">
        <v>1198</v>
      </c>
      <c r="F321" s="510" t="s">
        <v>4292</v>
      </c>
      <c r="G321" s="580">
        <v>32812.589999999997</v>
      </c>
      <c r="H321" s="512">
        <v>44943</v>
      </c>
      <c r="I321" s="633">
        <v>32812.589999999997</v>
      </c>
      <c r="J321" s="468"/>
    </row>
    <row r="322" spans="1:10" ht="24.75" customHeight="1">
      <c r="A322" s="628" t="s">
        <v>3430</v>
      </c>
      <c r="B322" s="577">
        <v>44926</v>
      </c>
      <c r="C322" s="513" t="s">
        <v>4291</v>
      </c>
      <c r="D322" s="513" t="s">
        <v>535</v>
      </c>
      <c r="E322" s="603" t="s">
        <v>1198</v>
      </c>
      <c r="F322" s="510" t="s">
        <v>4292</v>
      </c>
      <c r="G322" s="580">
        <v>50933.49</v>
      </c>
      <c r="H322" s="512">
        <v>44943</v>
      </c>
      <c r="I322" s="633">
        <v>50933.49</v>
      </c>
      <c r="J322" s="468"/>
    </row>
    <row r="323" spans="1:10" ht="24.75" customHeight="1">
      <c r="A323" s="628" t="s">
        <v>3430</v>
      </c>
      <c r="B323" s="577">
        <v>44926</v>
      </c>
      <c r="C323" s="513" t="s">
        <v>4291</v>
      </c>
      <c r="D323" s="513" t="s">
        <v>535</v>
      </c>
      <c r="E323" s="603" t="s">
        <v>1198</v>
      </c>
      <c r="F323" s="510" t="s">
        <v>4292</v>
      </c>
      <c r="G323" s="580">
        <v>80217.3</v>
      </c>
      <c r="H323" s="512">
        <v>44943</v>
      </c>
      <c r="I323" s="633">
        <v>80217.3</v>
      </c>
      <c r="J323" s="468"/>
    </row>
    <row r="324" spans="1:10" ht="24.75" customHeight="1">
      <c r="A324" s="628" t="s">
        <v>3430</v>
      </c>
      <c r="B324" s="577">
        <v>44926</v>
      </c>
      <c r="C324" s="513" t="s">
        <v>4291</v>
      </c>
      <c r="D324" s="513" t="s">
        <v>535</v>
      </c>
      <c r="E324" s="603" t="s">
        <v>1198</v>
      </c>
      <c r="F324" s="510" t="s">
        <v>4292</v>
      </c>
      <c r="G324" s="580">
        <v>248410.34</v>
      </c>
      <c r="H324" s="512">
        <v>44943</v>
      </c>
      <c r="I324" s="633">
        <v>248410.34</v>
      </c>
      <c r="J324" s="468"/>
    </row>
    <row r="325" spans="1:10" ht="24.75" customHeight="1">
      <c r="A325" s="628" t="s">
        <v>3430</v>
      </c>
      <c r="B325" s="577">
        <v>44926</v>
      </c>
      <c r="C325" s="513" t="s">
        <v>4291</v>
      </c>
      <c r="D325" s="513" t="s">
        <v>535</v>
      </c>
      <c r="E325" s="587" t="s">
        <v>1198</v>
      </c>
      <c r="F325" s="510" t="s">
        <v>4292</v>
      </c>
      <c r="G325" s="580">
        <v>37425.71</v>
      </c>
      <c r="H325" s="512">
        <v>44943</v>
      </c>
      <c r="I325" s="633">
        <v>37425.71</v>
      </c>
      <c r="J325" s="468"/>
    </row>
    <row r="326" spans="1:10" ht="24.75" customHeight="1">
      <c r="A326" s="628" t="s">
        <v>3430</v>
      </c>
      <c r="B326" s="577">
        <v>44926</v>
      </c>
      <c r="C326" s="513" t="s">
        <v>4291</v>
      </c>
      <c r="D326" s="513" t="s">
        <v>535</v>
      </c>
      <c r="E326" s="587" t="s">
        <v>1198</v>
      </c>
      <c r="F326" s="510" t="s">
        <v>4292</v>
      </c>
      <c r="G326" s="580">
        <v>41120.559999999998</v>
      </c>
      <c r="H326" s="512">
        <v>44943</v>
      </c>
      <c r="I326" s="633">
        <v>41120.559999999998</v>
      </c>
      <c r="J326" s="468"/>
    </row>
    <row r="327" spans="1:10" ht="24.75" customHeight="1">
      <c r="A327" s="628" t="s">
        <v>3453</v>
      </c>
      <c r="B327" s="577">
        <v>44620</v>
      </c>
      <c r="C327" s="566" t="s">
        <v>3454</v>
      </c>
      <c r="D327" s="579" t="s">
        <v>535</v>
      </c>
      <c r="E327" s="598" t="s">
        <v>1204</v>
      </c>
      <c r="F327" s="510" t="s">
        <v>3455</v>
      </c>
      <c r="G327" s="580">
        <v>13498.02</v>
      </c>
      <c r="H327" s="597">
        <v>44637</v>
      </c>
      <c r="I327" s="633">
        <v>13498.02</v>
      </c>
      <c r="J327" s="469"/>
    </row>
    <row r="328" spans="1:10" ht="24.75" customHeight="1">
      <c r="A328" s="628" t="s">
        <v>3453</v>
      </c>
      <c r="B328" s="577">
        <v>44620</v>
      </c>
      <c r="C328" s="566" t="s">
        <v>3454</v>
      </c>
      <c r="D328" s="579" t="s">
        <v>535</v>
      </c>
      <c r="E328" s="590" t="s">
        <v>1204</v>
      </c>
      <c r="F328" s="510" t="s">
        <v>3455</v>
      </c>
      <c r="G328" s="580">
        <v>11102.28</v>
      </c>
      <c r="H328" s="597">
        <v>44637</v>
      </c>
      <c r="I328" s="633">
        <v>11102.28</v>
      </c>
      <c r="J328" s="469"/>
    </row>
    <row r="329" spans="1:10" ht="24.75" customHeight="1">
      <c r="A329" s="628" t="s">
        <v>3453</v>
      </c>
      <c r="B329" s="577">
        <v>44620</v>
      </c>
      <c r="C329" s="566" t="s">
        <v>3454</v>
      </c>
      <c r="D329" s="579" t="s">
        <v>535</v>
      </c>
      <c r="E329" s="598" t="s">
        <v>1204</v>
      </c>
      <c r="F329" s="510" t="s">
        <v>3455</v>
      </c>
      <c r="G329" s="580">
        <v>21310.78</v>
      </c>
      <c r="H329" s="597">
        <v>44637</v>
      </c>
      <c r="I329" s="633">
        <v>21310.78</v>
      </c>
      <c r="J329" s="469"/>
    </row>
    <row r="330" spans="1:10" ht="24.75" customHeight="1">
      <c r="A330" s="628" t="s">
        <v>3453</v>
      </c>
      <c r="B330" s="577">
        <v>44620</v>
      </c>
      <c r="C330" s="566" t="s">
        <v>3454</v>
      </c>
      <c r="D330" s="579" t="s">
        <v>535</v>
      </c>
      <c r="E330" s="598" t="s">
        <v>1204</v>
      </c>
      <c r="F330" s="510" t="s">
        <v>3455</v>
      </c>
      <c r="G330" s="580">
        <v>18506.830000000002</v>
      </c>
      <c r="H330" s="597">
        <v>44637</v>
      </c>
      <c r="I330" s="633">
        <v>18506.830000000002</v>
      </c>
      <c r="J330" s="469"/>
    </row>
    <row r="331" spans="1:10" ht="24.75" customHeight="1">
      <c r="A331" s="628" t="s">
        <v>3453</v>
      </c>
      <c r="B331" s="577">
        <v>44620</v>
      </c>
      <c r="C331" s="566" t="s">
        <v>3454</v>
      </c>
      <c r="D331" s="579" t="s">
        <v>535</v>
      </c>
      <c r="E331" s="598" t="s">
        <v>1204</v>
      </c>
      <c r="F331" s="510" t="s">
        <v>3455</v>
      </c>
      <c r="G331" s="580">
        <v>84308.1</v>
      </c>
      <c r="H331" s="597">
        <v>44637</v>
      </c>
      <c r="I331" s="633">
        <v>84308.1</v>
      </c>
      <c r="J331" s="469"/>
    </row>
    <row r="332" spans="1:10" ht="24.75" customHeight="1">
      <c r="A332" s="628" t="s">
        <v>3453</v>
      </c>
      <c r="B332" s="577">
        <v>44620</v>
      </c>
      <c r="C332" s="566" t="s">
        <v>3454</v>
      </c>
      <c r="D332" s="579" t="s">
        <v>535</v>
      </c>
      <c r="E332" s="598" t="s">
        <v>1204</v>
      </c>
      <c r="F332" s="510" t="s">
        <v>3455</v>
      </c>
      <c r="G332" s="580">
        <v>48725.85</v>
      </c>
      <c r="H332" s="597">
        <v>44637</v>
      </c>
      <c r="I332" s="633">
        <v>48725.85</v>
      </c>
      <c r="J332" s="469"/>
    </row>
    <row r="333" spans="1:10" ht="24.75" customHeight="1">
      <c r="A333" s="628" t="s">
        <v>3453</v>
      </c>
      <c r="B333" s="577">
        <v>44620</v>
      </c>
      <c r="C333" s="566" t="s">
        <v>3454</v>
      </c>
      <c r="D333" s="566" t="s">
        <v>535</v>
      </c>
      <c r="E333" s="598" t="s">
        <v>1204</v>
      </c>
      <c r="F333" s="510" t="s">
        <v>3455</v>
      </c>
      <c r="G333" s="580">
        <v>210088.39</v>
      </c>
      <c r="H333" s="597">
        <v>44637</v>
      </c>
      <c r="I333" s="633">
        <v>210088.39</v>
      </c>
      <c r="J333" s="469"/>
    </row>
    <row r="334" spans="1:10" ht="24.75" customHeight="1">
      <c r="A334" s="628" t="s">
        <v>3453</v>
      </c>
      <c r="B334" s="577">
        <v>44620</v>
      </c>
      <c r="C334" s="566" t="s">
        <v>3454</v>
      </c>
      <c r="D334" s="579" t="s">
        <v>535</v>
      </c>
      <c r="E334" s="598" t="s">
        <v>1204</v>
      </c>
      <c r="F334" s="510" t="s">
        <v>3455</v>
      </c>
      <c r="G334" s="580">
        <v>107984.32000000001</v>
      </c>
      <c r="H334" s="597">
        <v>44637</v>
      </c>
      <c r="I334" s="633">
        <v>107984.32000000001</v>
      </c>
      <c r="J334" s="469"/>
    </row>
    <row r="335" spans="1:10" ht="24.75" customHeight="1">
      <c r="A335" s="628" t="s">
        <v>3453</v>
      </c>
      <c r="B335" s="577">
        <v>44620</v>
      </c>
      <c r="C335" s="566" t="s">
        <v>3454</v>
      </c>
      <c r="D335" s="566" t="s">
        <v>535</v>
      </c>
      <c r="E335" s="598" t="s">
        <v>1204</v>
      </c>
      <c r="F335" s="510" t="s">
        <v>3455</v>
      </c>
      <c r="G335" s="580">
        <v>30949.14</v>
      </c>
      <c r="H335" s="597">
        <v>44637</v>
      </c>
      <c r="I335" s="633">
        <v>30949.14</v>
      </c>
      <c r="J335" s="469"/>
    </row>
    <row r="336" spans="1:10" ht="24.75" customHeight="1">
      <c r="A336" s="628" t="s">
        <v>3453</v>
      </c>
      <c r="B336" s="577">
        <v>44620</v>
      </c>
      <c r="C336" s="566" t="s">
        <v>3454</v>
      </c>
      <c r="D336" s="566" t="s">
        <v>535</v>
      </c>
      <c r="E336" s="598" t="s">
        <v>1204</v>
      </c>
      <c r="F336" s="510" t="s">
        <v>3455</v>
      </c>
      <c r="G336" s="580">
        <v>24606.83</v>
      </c>
      <c r="H336" s="597">
        <v>44637</v>
      </c>
      <c r="I336" s="633">
        <v>24606.83</v>
      </c>
      <c r="J336" s="469"/>
    </row>
    <row r="337" spans="1:10" ht="24.75" customHeight="1">
      <c r="A337" s="628" t="s">
        <v>3453</v>
      </c>
      <c r="B337" s="577">
        <v>44620</v>
      </c>
      <c r="C337" s="566" t="s">
        <v>3454</v>
      </c>
      <c r="D337" s="579" t="s">
        <v>535</v>
      </c>
      <c r="E337" s="598" t="s">
        <v>1204</v>
      </c>
      <c r="F337" s="510" t="s">
        <v>3455</v>
      </c>
      <c r="G337" s="580">
        <v>17117.990000000002</v>
      </c>
      <c r="H337" s="597">
        <v>44637</v>
      </c>
      <c r="I337" s="633">
        <v>17117.990000000002</v>
      </c>
      <c r="J337" s="469"/>
    </row>
    <row r="338" spans="1:10" ht="24.75" customHeight="1">
      <c r="A338" s="628" t="s">
        <v>3453</v>
      </c>
      <c r="B338" s="577">
        <v>44620</v>
      </c>
      <c r="C338" s="566" t="s">
        <v>3454</v>
      </c>
      <c r="D338" s="579" t="s">
        <v>535</v>
      </c>
      <c r="E338" s="598" t="s">
        <v>1204</v>
      </c>
      <c r="F338" s="510" t="s">
        <v>3455</v>
      </c>
      <c r="G338" s="580">
        <v>31584.31</v>
      </c>
      <c r="H338" s="597">
        <v>44637</v>
      </c>
      <c r="I338" s="633">
        <v>31584.31</v>
      </c>
      <c r="J338" s="469"/>
    </row>
    <row r="339" spans="1:10" ht="24.75" customHeight="1">
      <c r="A339" s="628" t="s">
        <v>3453</v>
      </c>
      <c r="B339" s="577">
        <v>44620</v>
      </c>
      <c r="C339" s="566" t="s">
        <v>3454</v>
      </c>
      <c r="D339" s="579" t="s">
        <v>535</v>
      </c>
      <c r="E339" s="598" t="s">
        <v>1204</v>
      </c>
      <c r="F339" s="510" t="s">
        <v>3456</v>
      </c>
      <c r="G339" s="580">
        <v>15159.95</v>
      </c>
      <c r="H339" s="597">
        <v>44637</v>
      </c>
      <c r="I339" s="633">
        <v>15159.95</v>
      </c>
      <c r="J339" s="469"/>
    </row>
    <row r="340" spans="1:10" ht="24.75" customHeight="1">
      <c r="A340" s="628" t="s">
        <v>3453</v>
      </c>
      <c r="B340" s="577">
        <v>44620</v>
      </c>
      <c r="C340" s="566" t="s">
        <v>3454</v>
      </c>
      <c r="D340" s="579" t="s">
        <v>535</v>
      </c>
      <c r="E340" s="598" t="s">
        <v>1204</v>
      </c>
      <c r="F340" s="510" t="s">
        <v>3457</v>
      </c>
      <c r="G340" s="580">
        <v>29850.37</v>
      </c>
      <c r="H340" s="597">
        <v>44637</v>
      </c>
      <c r="I340" s="633">
        <v>29850.37</v>
      </c>
      <c r="J340" s="469"/>
    </row>
    <row r="341" spans="1:10" ht="24.75" customHeight="1">
      <c r="A341" s="628" t="s">
        <v>3453</v>
      </c>
      <c r="B341" s="577">
        <v>44620</v>
      </c>
      <c r="C341" s="566" t="s">
        <v>3454</v>
      </c>
      <c r="D341" s="579" t="s">
        <v>535</v>
      </c>
      <c r="E341" s="598" t="s">
        <v>1204</v>
      </c>
      <c r="F341" s="510" t="s">
        <v>3456</v>
      </c>
      <c r="G341" s="580">
        <v>59619.51</v>
      </c>
      <c r="H341" s="597">
        <v>44637</v>
      </c>
      <c r="I341" s="633">
        <v>59619.51</v>
      </c>
      <c r="J341" s="469"/>
    </row>
    <row r="342" spans="1:10" ht="24.75" customHeight="1">
      <c r="A342" s="628" t="s">
        <v>3453</v>
      </c>
      <c r="B342" s="577">
        <v>44620</v>
      </c>
      <c r="C342" s="566" t="s">
        <v>3454</v>
      </c>
      <c r="D342" s="579" t="s">
        <v>535</v>
      </c>
      <c r="E342" s="598" t="s">
        <v>1204</v>
      </c>
      <c r="F342" s="510" t="s">
        <v>3455</v>
      </c>
      <c r="G342" s="580">
        <v>92801.45</v>
      </c>
      <c r="H342" s="597">
        <v>44637</v>
      </c>
      <c r="I342" s="633">
        <v>92801.45</v>
      </c>
      <c r="J342" s="469"/>
    </row>
    <row r="343" spans="1:10" ht="24.75" customHeight="1">
      <c r="A343" s="628" t="s">
        <v>3453</v>
      </c>
      <c r="B343" s="577">
        <v>44620</v>
      </c>
      <c r="C343" s="566" t="s">
        <v>3454</v>
      </c>
      <c r="D343" s="579" t="s">
        <v>535</v>
      </c>
      <c r="E343" s="598" t="s">
        <v>1204</v>
      </c>
      <c r="F343" s="510" t="s">
        <v>3455</v>
      </c>
      <c r="G343" s="580">
        <v>281751.67</v>
      </c>
      <c r="H343" s="597">
        <v>44637</v>
      </c>
      <c r="I343" s="633">
        <v>281751.67</v>
      </c>
      <c r="J343" s="469"/>
    </row>
    <row r="344" spans="1:10" ht="24.75" customHeight="1">
      <c r="A344" s="628" t="s">
        <v>3453</v>
      </c>
      <c r="B344" s="577">
        <v>44620</v>
      </c>
      <c r="C344" s="566" t="s">
        <v>3454</v>
      </c>
      <c r="D344" s="579" t="s">
        <v>535</v>
      </c>
      <c r="E344" s="598" t="s">
        <v>1204</v>
      </c>
      <c r="F344" s="510" t="s">
        <v>3455</v>
      </c>
      <c r="G344" s="580">
        <v>37344.39</v>
      </c>
      <c r="H344" s="597">
        <v>44637</v>
      </c>
      <c r="I344" s="633">
        <v>37344.39</v>
      </c>
      <c r="J344" s="469"/>
    </row>
    <row r="345" spans="1:10" ht="24.75" customHeight="1">
      <c r="A345" s="628" t="s">
        <v>3453</v>
      </c>
      <c r="B345" s="577">
        <v>44620</v>
      </c>
      <c r="C345" s="566" t="s">
        <v>3454</v>
      </c>
      <c r="D345" s="579" t="s">
        <v>535</v>
      </c>
      <c r="E345" s="598" t="s">
        <v>1204</v>
      </c>
      <c r="F345" s="510" t="s">
        <v>3457</v>
      </c>
      <c r="G345" s="580">
        <v>35440.01</v>
      </c>
      <c r="H345" s="597">
        <v>44637</v>
      </c>
      <c r="I345" s="633">
        <v>35440.01</v>
      </c>
      <c r="J345" s="469"/>
    </row>
    <row r="346" spans="1:10" ht="24.75" customHeight="1">
      <c r="A346" s="628" t="s">
        <v>3453</v>
      </c>
      <c r="B346" s="596">
        <v>44680</v>
      </c>
      <c r="C346" s="566" t="s">
        <v>3458</v>
      </c>
      <c r="D346" s="579" t="s">
        <v>535</v>
      </c>
      <c r="E346" s="590" t="s">
        <v>1204</v>
      </c>
      <c r="F346" s="510" t="s">
        <v>3459</v>
      </c>
      <c r="G346" s="580">
        <v>15256</v>
      </c>
      <c r="H346" s="512">
        <v>44698</v>
      </c>
      <c r="I346" s="633">
        <v>15256</v>
      </c>
      <c r="J346" s="469"/>
    </row>
    <row r="347" spans="1:10" ht="24.75" customHeight="1">
      <c r="A347" s="628" t="s">
        <v>3453</v>
      </c>
      <c r="B347" s="596">
        <v>44680</v>
      </c>
      <c r="C347" s="566" t="s">
        <v>3458</v>
      </c>
      <c r="D347" s="579" t="s">
        <v>535</v>
      </c>
      <c r="E347" s="598" t="s">
        <v>1204</v>
      </c>
      <c r="F347" s="510" t="s">
        <v>3460</v>
      </c>
      <c r="G347" s="580">
        <v>11478.59</v>
      </c>
      <c r="H347" s="512">
        <v>44698</v>
      </c>
      <c r="I347" s="633">
        <v>11478.59</v>
      </c>
      <c r="J347" s="469"/>
    </row>
    <row r="348" spans="1:10" ht="24.75" customHeight="1">
      <c r="A348" s="628" t="s">
        <v>3453</v>
      </c>
      <c r="B348" s="596">
        <v>44680</v>
      </c>
      <c r="C348" s="566" t="s">
        <v>3458</v>
      </c>
      <c r="D348" s="579" t="s">
        <v>535</v>
      </c>
      <c r="E348" s="598" t="s">
        <v>1204</v>
      </c>
      <c r="F348" s="510" t="s">
        <v>3460</v>
      </c>
      <c r="G348" s="580">
        <v>22241.34</v>
      </c>
      <c r="H348" s="512">
        <v>44698</v>
      </c>
      <c r="I348" s="633">
        <v>22241.34</v>
      </c>
      <c r="J348" s="469"/>
    </row>
    <row r="349" spans="1:10" ht="24.75" customHeight="1">
      <c r="A349" s="628" t="s">
        <v>3453</v>
      </c>
      <c r="B349" s="596">
        <v>44680</v>
      </c>
      <c r="C349" s="566" t="s">
        <v>3458</v>
      </c>
      <c r="D349" s="579" t="s">
        <v>535</v>
      </c>
      <c r="E349" s="598" t="s">
        <v>1204</v>
      </c>
      <c r="F349" s="510" t="s">
        <v>3460</v>
      </c>
      <c r="G349" s="580">
        <v>21526.67</v>
      </c>
      <c r="H349" s="512">
        <v>44698</v>
      </c>
      <c r="I349" s="633">
        <v>21526.67</v>
      </c>
      <c r="J349" s="469"/>
    </row>
    <row r="350" spans="1:10" ht="24.75" customHeight="1">
      <c r="A350" s="628" t="s">
        <v>3453</v>
      </c>
      <c r="B350" s="596">
        <v>44680</v>
      </c>
      <c r="C350" s="566" t="s">
        <v>3458</v>
      </c>
      <c r="D350" s="579" t="s">
        <v>535</v>
      </c>
      <c r="E350" s="598" t="s">
        <v>1204</v>
      </c>
      <c r="F350" s="510" t="s">
        <v>3460</v>
      </c>
      <c r="G350" s="580">
        <v>94480.09</v>
      </c>
      <c r="H350" s="512">
        <v>44698</v>
      </c>
      <c r="I350" s="633">
        <v>94480.09</v>
      </c>
      <c r="J350" s="469"/>
    </row>
    <row r="351" spans="1:10" ht="24.75" customHeight="1">
      <c r="A351" s="628" t="s">
        <v>3453</v>
      </c>
      <c r="B351" s="596">
        <v>44680</v>
      </c>
      <c r="C351" s="566" t="s">
        <v>3458</v>
      </c>
      <c r="D351" s="579" t="s">
        <v>535</v>
      </c>
      <c r="E351" s="598" t="s">
        <v>1204</v>
      </c>
      <c r="F351" s="510" t="s">
        <v>3460</v>
      </c>
      <c r="G351" s="580">
        <v>53025.58</v>
      </c>
      <c r="H351" s="512">
        <v>44698</v>
      </c>
      <c r="I351" s="633">
        <v>53025.58</v>
      </c>
      <c r="J351" s="469"/>
    </row>
    <row r="352" spans="1:10" ht="24.75" customHeight="1">
      <c r="A352" s="628" t="s">
        <v>3453</v>
      </c>
      <c r="B352" s="596">
        <v>44680</v>
      </c>
      <c r="C352" s="566" t="s">
        <v>3458</v>
      </c>
      <c r="D352" s="579" t="s">
        <v>535</v>
      </c>
      <c r="E352" s="598" t="s">
        <v>1204</v>
      </c>
      <c r="F352" s="510" t="s">
        <v>3460</v>
      </c>
      <c r="G352" s="580">
        <v>224714.15</v>
      </c>
      <c r="H352" s="512">
        <v>44698</v>
      </c>
      <c r="I352" s="633">
        <v>224714.15</v>
      </c>
      <c r="J352" s="469"/>
    </row>
    <row r="353" spans="1:10" ht="24.75" customHeight="1">
      <c r="A353" s="628" t="s">
        <v>3453</v>
      </c>
      <c r="B353" s="596">
        <v>44680</v>
      </c>
      <c r="C353" s="566" t="s">
        <v>3458</v>
      </c>
      <c r="D353" s="579" t="s">
        <v>535</v>
      </c>
      <c r="E353" s="598" t="s">
        <v>1204</v>
      </c>
      <c r="F353" s="510" t="s">
        <v>3460</v>
      </c>
      <c r="G353" s="580">
        <v>114129.96</v>
      </c>
      <c r="H353" s="512">
        <v>44698</v>
      </c>
      <c r="I353" s="633">
        <v>114129.96</v>
      </c>
      <c r="J353" s="469"/>
    </row>
    <row r="354" spans="1:10" ht="24.75" customHeight="1">
      <c r="A354" s="628" t="s">
        <v>3453</v>
      </c>
      <c r="B354" s="596">
        <v>44680</v>
      </c>
      <c r="C354" s="566" t="s">
        <v>3458</v>
      </c>
      <c r="D354" s="579" t="s">
        <v>535</v>
      </c>
      <c r="E354" s="598" t="s">
        <v>1204</v>
      </c>
      <c r="F354" s="510" t="s">
        <v>3460</v>
      </c>
      <c r="G354" s="580">
        <v>30942.639999999999</v>
      </c>
      <c r="H354" s="512">
        <v>44698</v>
      </c>
      <c r="I354" s="633">
        <v>30942.639999999999</v>
      </c>
      <c r="J354" s="469"/>
    </row>
    <row r="355" spans="1:10" ht="24.75" customHeight="1">
      <c r="A355" s="628" t="s">
        <v>3453</v>
      </c>
      <c r="B355" s="596">
        <v>44680</v>
      </c>
      <c r="C355" s="566" t="s">
        <v>3458</v>
      </c>
      <c r="D355" s="579" t="s">
        <v>535</v>
      </c>
      <c r="E355" s="598" t="s">
        <v>1204</v>
      </c>
      <c r="F355" s="510" t="s">
        <v>3460</v>
      </c>
      <c r="G355" s="580">
        <v>25234.400000000001</v>
      </c>
      <c r="H355" s="512">
        <v>44698</v>
      </c>
      <c r="I355" s="633">
        <v>25234.400000000001</v>
      </c>
      <c r="J355" s="469"/>
    </row>
    <row r="356" spans="1:10" ht="24.75" customHeight="1">
      <c r="A356" s="628" t="s">
        <v>3453</v>
      </c>
      <c r="B356" s="596">
        <v>44680</v>
      </c>
      <c r="C356" s="566" t="s">
        <v>3458</v>
      </c>
      <c r="D356" s="579" t="s">
        <v>535</v>
      </c>
      <c r="E356" s="598" t="s">
        <v>1204</v>
      </c>
      <c r="F356" s="510" t="s">
        <v>3460</v>
      </c>
      <c r="G356" s="580">
        <v>14825.79</v>
      </c>
      <c r="H356" s="512">
        <v>44698</v>
      </c>
      <c r="I356" s="633">
        <v>14825.79</v>
      </c>
      <c r="J356" s="469"/>
    </row>
    <row r="357" spans="1:10" ht="24.75" customHeight="1">
      <c r="A357" s="628" t="s">
        <v>3453</v>
      </c>
      <c r="B357" s="596">
        <v>44680</v>
      </c>
      <c r="C357" s="566" t="s">
        <v>3458</v>
      </c>
      <c r="D357" s="579" t="s">
        <v>535</v>
      </c>
      <c r="E357" s="598" t="s">
        <v>1204</v>
      </c>
      <c r="F357" s="510" t="s">
        <v>3460</v>
      </c>
      <c r="G357" s="580">
        <v>31173.42</v>
      </c>
      <c r="H357" s="512">
        <v>44698</v>
      </c>
      <c r="I357" s="633">
        <v>31173.42</v>
      </c>
      <c r="J357" s="469"/>
    </row>
    <row r="358" spans="1:10" ht="24.75" customHeight="1">
      <c r="A358" s="628" t="s">
        <v>3453</v>
      </c>
      <c r="B358" s="596">
        <v>44680</v>
      </c>
      <c r="C358" s="566" t="s">
        <v>3458</v>
      </c>
      <c r="D358" s="579" t="s">
        <v>535</v>
      </c>
      <c r="E358" s="598" t="s">
        <v>1204</v>
      </c>
      <c r="F358" s="510" t="s">
        <v>3460</v>
      </c>
      <c r="G358" s="580">
        <v>16243.7</v>
      </c>
      <c r="H358" s="512">
        <v>44698</v>
      </c>
      <c r="I358" s="633">
        <v>16243.7</v>
      </c>
      <c r="J358" s="469"/>
    </row>
    <row r="359" spans="1:10" ht="24.75" customHeight="1">
      <c r="A359" s="628" t="s">
        <v>3453</v>
      </c>
      <c r="B359" s="596">
        <v>44680</v>
      </c>
      <c r="C359" s="566" t="s">
        <v>3458</v>
      </c>
      <c r="D359" s="579" t="s">
        <v>535</v>
      </c>
      <c r="E359" s="598" t="s">
        <v>1204</v>
      </c>
      <c r="F359" s="510" t="s">
        <v>3460</v>
      </c>
      <c r="G359" s="580">
        <v>37518.19</v>
      </c>
      <c r="H359" s="512">
        <v>44698</v>
      </c>
      <c r="I359" s="633">
        <v>37518.19</v>
      </c>
      <c r="J359" s="469"/>
    </row>
    <row r="360" spans="1:10" ht="24.75" customHeight="1">
      <c r="A360" s="628" t="s">
        <v>3453</v>
      </c>
      <c r="B360" s="596">
        <v>44680</v>
      </c>
      <c r="C360" s="566" t="s">
        <v>3458</v>
      </c>
      <c r="D360" s="579" t="s">
        <v>535</v>
      </c>
      <c r="E360" s="598" t="s">
        <v>1204</v>
      </c>
      <c r="F360" s="510" t="s">
        <v>3460</v>
      </c>
      <c r="G360" s="580">
        <v>60621.13</v>
      </c>
      <c r="H360" s="512">
        <v>44698</v>
      </c>
      <c r="I360" s="633">
        <v>60621.13</v>
      </c>
      <c r="J360" s="469"/>
    </row>
    <row r="361" spans="1:10" ht="24.75" customHeight="1">
      <c r="A361" s="628" t="s">
        <v>3453</v>
      </c>
      <c r="B361" s="596">
        <v>44680</v>
      </c>
      <c r="C361" s="566" t="s">
        <v>3458</v>
      </c>
      <c r="D361" s="579" t="s">
        <v>535</v>
      </c>
      <c r="E361" s="598" t="s">
        <v>1204</v>
      </c>
      <c r="F361" s="510" t="s">
        <v>3460</v>
      </c>
      <c r="G361" s="580">
        <v>98090.19</v>
      </c>
      <c r="H361" s="512">
        <v>44698</v>
      </c>
      <c r="I361" s="633">
        <v>98090.19</v>
      </c>
      <c r="J361" s="469"/>
    </row>
    <row r="362" spans="1:10" ht="24.75" customHeight="1">
      <c r="A362" s="628" t="s">
        <v>3453</v>
      </c>
      <c r="B362" s="596">
        <v>44680</v>
      </c>
      <c r="C362" s="566" t="s">
        <v>3458</v>
      </c>
      <c r="D362" s="579" t="s">
        <v>535</v>
      </c>
      <c r="E362" s="598" t="s">
        <v>1204</v>
      </c>
      <c r="F362" s="510" t="s">
        <v>3460</v>
      </c>
      <c r="G362" s="580">
        <v>295707.71999999997</v>
      </c>
      <c r="H362" s="512">
        <v>44698</v>
      </c>
      <c r="I362" s="633">
        <v>295707.71999999997</v>
      </c>
      <c r="J362" s="469"/>
    </row>
    <row r="363" spans="1:10" ht="24.75" customHeight="1">
      <c r="A363" s="628" t="s">
        <v>3453</v>
      </c>
      <c r="B363" s="596">
        <v>44680</v>
      </c>
      <c r="C363" s="566" t="s">
        <v>3458</v>
      </c>
      <c r="D363" s="579" t="s">
        <v>535</v>
      </c>
      <c r="E363" s="598" t="s">
        <v>1204</v>
      </c>
      <c r="F363" s="510" t="s">
        <v>3460</v>
      </c>
      <c r="G363" s="580">
        <v>38418.339999999997</v>
      </c>
      <c r="H363" s="512">
        <v>44698</v>
      </c>
      <c r="I363" s="633">
        <v>38418.339999999997</v>
      </c>
      <c r="J363" s="469"/>
    </row>
    <row r="364" spans="1:10" ht="24.75" customHeight="1">
      <c r="A364" s="628" t="s">
        <v>3453</v>
      </c>
      <c r="B364" s="596">
        <v>44680</v>
      </c>
      <c r="C364" s="566" t="s">
        <v>3458</v>
      </c>
      <c r="D364" s="579" t="s">
        <v>535</v>
      </c>
      <c r="E364" s="590" t="s">
        <v>1204</v>
      </c>
      <c r="F364" s="510" t="s">
        <v>3460</v>
      </c>
      <c r="G364" s="580">
        <v>38665.14</v>
      </c>
      <c r="H364" s="512">
        <v>44698</v>
      </c>
      <c r="I364" s="633">
        <v>38665.14</v>
      </c>
      <c r="J364" s="469"/>
    </row>
    <row r="365" spans="1:10" ht="24.75" customHeight="1">
      <c r="A365" s="628" t="s">
        <v>3453</v>
      </c>
      <c r="B365" s="596">
        <v>44694</v>
      </c>
      <c r="C365" s="566" t="s">
        <v>3461</v>
      </c>
      <c r="D365" s="579" t="s">
        <v>535</v>
      </c>
      <c r="E365" s="598" t="s">
        <v>1204</v>
      </c>
      <c r="F365" s="510" t="s">
        <v>3462</v>
      </c>
      <c r="G365" s="580">
        <v>-56.48</v>
      </c>
      <c r="H365" s="512">
        <v>44698</v>
      </c>
      <c r="I365" s="633">
        <v>-56.48</v>
      </c>
      <c r="J365" s="469"/>
    </row>
    <row r="366" spans="1:10" ht="24.75" customHeight="1">
      <c r="A366" s="628" t="s">
        <v>3453</v>
      </c>
      <c r="B366" s="596">
        <v>44694</v>
      </c>
      <c r="C366" s="566" t="s">
        <v>3461</v>
      </c>
      <c r="D366" s="579" t="s">
        <v>535</v>
      </c>
      <c r="E366" s="598" t="s">
        <v>1204</v>
      </c>
      <c r="F366" s="510" t="s">
        <v>3462</v>
      </c>
      <c r="G366" s="580">
        <v>-61.65</v>
      </c>
      <c r="H366" s="512">
        <v>44698</v>
      </c>
      <c r="I366" s="633">
        <v>-61.65</v>
      </c>
      <c r="J366" s="469"/>
    </row>
    <row r="367" spans="1:10" ht="24.75" customHeight="1">
      <c r="A367" s="628" t="s">
        <v>3453</v>
      </c>
      <c r="B367" s="596">
        <v>44694</v>
      </c>
      <c r="C367" s="566" t="s">
        <v>3461</v>
      </c>
      <c r="D367" s="579" t="s">
        <v>535</v>
      </c>
      <c r="E367" s="598" t="s">
        <v>1204</v>
      </c>
      <c r="F367" s="510" t="s">
        <v>3462</v>
      </c>
      <c r="G367" s="580">
        <v>-116.12</v>
      </c>
      <c r="H367" s="512">
        <v>44698</v>
      </c>
      <c r="I367" s="633">
        <v>-116.12</v>
      </c>
      <c r="J367" s="469"/>
    </row>
    <row r="368" spans="1:10" ht="24.75" customHeight="1">
      <c r="A368" s="628" t="s">
        <v>3453</v>
      </c>
      <c r="B368" s="596">
        <v>44694</v>
      </c>
      <c r="C368" s="566" t="s">
        <v>3461</v>
      </c>
      <c r="D368" s="579" t="s">
        <v>535</v>
      </c>
      <c r="E368" s="598" t="s">
        <v>1204</v>
      </c>
      <c r="F368" s="510" t="s">
        <v>3462</v>
      </c>
      <c r="G368" s="580">
        <v>424.55</v>
      </c>
      <c r="H368" s="512">
        <v>44698</v>
      </c>
      <c r="I368" s="633">
        <v>424.55</v>
      </c>
      <c r="J368" s="469"/>
    </row>
    <row r="369" spans="1:10" ht="24.75" customHeight="1">
      <c r="A369" s="628" t="s">
        <v>3453</v>
      </c>
      <c r="B369" s="596">
        <v>44742</v>
      </c>
      <c r="C369" s="566" t="s">
        <v>3463</v>
      </c>
      <c r="D369" s="579" t="s">
        <v>535</v>
      </c>
      <c r="E369" s="598" t="s">
        <v>1204</v>
      </c>
      <c r="F369" s="510" t="s">
        <v>3464</v>
      </c>
      <c r="G369" s="580">
        <v>12403.63</v>
      </c>
      <c r="H369" s="512">
        <v>44759</v>
      </c>
      <c r="I369" s="633">
        <v>12403.63</v>
      </c>
      <c r="J369" s="469"/>
    </row>
    <row r="370" spans="1:10" ht="24.75" customHeight="1">
      <c r="A370" s="628" t="s">
        <v>3453</v>
      </c>
      <c r="B370" s="596">
        <v>44742</v>
      </c>
      <c r="C370" s="566" t="s">
        <v>3463</v>
      </c>
      <c r="D370" s="579" t="s">
        <v>535</v>
      </c>
      <c r="E370" s="598" t="s">
        <v>1204</v>
      </c>
      <c r="F370" s="510" t="s">
        <v>3464</v>
      </c>
      <c r="G370" s="580">
        <v>11478.59</v>
      </c>
      <c r="H370" s="512">
        <v>44759</v>
      </c>
      <c r="I370" s="633">
        <v>11478.59</v>
      </c>
      <c r="J370" s="469"/>
    </row>
    <row r="371" spans="1:10" ht="24.75" customHeight="1">
      <c r="A371" s="628" t="s">
        <v>3453</v>
      </c>
      <c r="B371" s="596">
        <v>44742</v>
      </c>
      <c r="C371" s="566" t="s">
        <v>3463</v>
      </c>
      <c r="D371" s="579" t="s">
        <v>535</v>
      </c>
      <c r="E371" s="598" t="s">
        <v>1204</v>
      </c>
      <c r="F371" s="510" t="s">
        <v>3464</v>
      </c>
      <c r="G371" s="580">
        <v>22057.95</v>
      </c>
      <c r="H371" s="512">
        <v>44759</v>
      </c>
      <c r="I371" s="633">
        <v>22057.95</v>
      </c>
      <c r="J371" s="469"/>
    </row>
    <row r="372" spans="1:10" ht="24.75" customHeight="1">
      <c r="A372" s="628" t="s">
        <v>3453</v>
      </c>
      <c r="B372" s="596">
        <v>44742</v>
      </c>
      <c r="C372" s="566" t="s">
        <v>3463</v>
      </c>
      <c r="D372" s="579" t="s">
        <v>535</v>
      </c>
      <c r="E372" s="598" t="s">
        <v>1204</v>
      </c>
      <c r="F372" s="510" t="s">
        <v>3464</v>
      </c>
      <c r="G372" s="580">
        <v>27359.66</v>
      </c>
      <c r="H372" s="512">
        <v>44759</v>
      </c>
      <c r="I372" s="633">
        <v>27359.66</v>
      </c>
      <c r="J372" s="469"/>
    </row>
    <row r="373" spans="1:10" ht="24.75" customHeight="1">
      <c r="A373" s="628" t="s">
        <v>3453</v>
      </c>
      <c r="B373" s="596">
        <v>44742</v>
      </c>
      <c r="C373" s="566" t="s">
        <v>3463</v>
      </c>
      <c r="D373" s="579" t="s">
        <v>535</v>
      </c>
      <c r="E373" s="598" t="s">
        <v>1204</v>
      </c>
      <c r="F373" s="510" t="s">
        <v>3464</v>
      </c>
      <c r="G373" s="580">
        <v>98047.41</v>
      </c>
      <c r="H373" s="512">
        <v>44759</v>
      </c>
      <c r="I373" s="633">
        <v>98047.41</v>
      </c>
      <c r="J373" s="469"/>
    </row>
    <row r="374" spans="1:10" ht="24.75" customHeight="1">
      <c r="A374" s="628" t="s">
        <v>3453</v>
      </c>
      <c r="B374" s="596">
        <v>44742</v>
      </c>
      <c r="C374" s="566" t="s">
        <v>3463</v>
      </c>
      <c r="D374" s="579" t="s">
        <v>535</v>
      </c>
      <c r="E374" s="598" t="s">
        <v>1204</v>
      </c>
      <c r="F374" s="510" t="s">
        <v>3464</v>
      </c>
      <c r="G374" s="580">
        <v>57516.82</v>
      </c>
      <c r="H374" s="512">
        <v>44759</v>
      </c>
      <c r="I374" s="633">
        <v>57516.82</v>
      </c>
      <c r="J374" s="470"/>
    </row>
    <row r="375" spans="1:10" ht="24.75" customHeight="1">
      <c r="A375" s="628" t="s">
        <v>3453</v>
      </c>
      <c r="B375" s="596">
        <v>44742</v>
      </c>
      <c r="C375" s="566" t="s">
        <v>3463</v>
      </c>
      <c r="D375" s="579" t="s">
        <v>535</v>
      </c>
      <c r="E375" s="598" t="s">
        <v>1204</v>
      </c>
      <c r="F375" s="510" t="s">
        <v>3464</v>
      </c>
      <c r="G375" s="580">
        <v>243844.91</v>
      </c>
      <c r="H375" s="512">
        <v>44759</v>
      </c>
      <c r="I375" s="633">
        <v>243844.91</v>
      </c>
      <c r="J375" s="470"/>
    </row>
    <row r="376" spans="1:10" ht="24.75" customHeight="1">
      <c r="A376" s="628" t="s">
        <v>3453</v>
      </c>
      <c r="B376" s="596">
        <v>44742</v>
      </c>
      <c r="C376" s="566" t="s">
        <v>3463</v>
      </c>
      <c r="D376" s="579" t="s">
        <v>535</v>
      </c>
      <c r="E376" s="598" t="s">
        <v>1204</v>
      </c>
      <c r="F376" s="510" t="s">
        <v>3464</v>
      </c>
      <c r="G376" s="580">
        <v>125949.96</v>
      </c>
      <c r="H376" s="512">
        <v>44759</v>
      </c>
      <c r="I376" s="633">
        <v>125949.96</v>
      </c>
      <c r="J376" s="470"/>
    </row>
    <row r="377" spans="1:10" ht="24.75" customHeight="1">
      <c r="A377" s="628" t="s">
        <v>3453</v>
      </c>
      <c r="B377" s="596">
        <v>44742</v>
      </c>
      <c r="C377" s="566" t="s">
        <v>3463</v>
      </c>
      <c r="D377" s="579" t="s">
        <v>535</v>
      </c>
      <c r="E377" s="598" t="s">
        <v>1204</v>
      </c>
      <c r="F377" s="510" t="s">
        <v>3464</v>
      </c>
      <c r="G377" s="580">
        <v>29398.74</v>
      </c>
      <c r="H377" s="512">
        <v>44759</v>
      </c>
      <c r="I377" s="633">
        <v>29398.74</v>
      </c>
      <c r="J377" s="470"/>
    </row>
    <row r="378" spans="1:10" ht="24.75" customHeight="1">
      <c r="A378" s="628" t="s">
        <v>3453</v>
      </c>
      <c r="B378" s="596">
        <v>44742</v>
      </c>
      <c r="C378" s="566" t="s">
        <v>3463</v>
      </c>
      <c r="D378" s="579" t="s">
        <v>535</v>
      </c>
      <c r="E378" s="598" t="s">
        <v>1204</v>
      </c>
      <c r="F378" s="510" t="s">
        <v>3464</v>
      </c>
      <c r="G378" s="580">
        <v>26434.799999999999</v>
      </c>
      <c r="H378" s="512">
        <v>44759</v>
      </c>
      <c r="I378" s="633">
        <v>26434.799999999999</v>
      </c>
      <c r="J378" s="470"/>
    </row>
    <row r="379" spans="1:10" ht="24.75" customHeight="1">
      <c r="A379" s="628" t="s">
        <v>3453</v>
      </c>
      <c r="B379" s="596">
        <v>44742</v>
      </c>
      <c r="C379" s="566" t="s">
        <v>3463</v>
      </c>
      <c r="D379" s="579" t="s">
        <v>535</v>
      </c>
      <c r="E379" s="598" t="s">
        <v>1204</v>
      </c>
      <c r="F379" s="510" t="s">
        <v>3464</v>
      </c>
      <c r="G379" s="580">
        <v>16777.03</v>
      </c>
      <c r="H379" s="512">
        <v>44759</v>
      </c>
      <c r="I379" s="633">
        <v>16777.03</v>
      </c>
      <c r="J379" s="470"/>
    </row>
    <row r="380" spans="1:10" ht="24.75" customHeight="1">
      <c r="A380" s="628" t="s">
        <v>3453</v>
      </c>
      <c r="B380" s="596">
        <v>44742</v>
      </c>
      <c r="C380" s="566" t="s">
        <v>3463</v>
      </c>
      <c r="D380" s="579" t="s">
        <v>535</v>
      </c>
      <c r="E380" s="598" t="s">
        <v>1204</v>
      </c>
      <c r="F380" s="510" t="s">
        <v>3464</v>
      </c>
      <c r="G380" s="580">
        <v>31401.14</v>
      </c>
      <c r="H380" s="512">
        <v>44759</v>
      </c>
      <c r="I380" s="633">
        <v>31401.14</v>
      </c>
      <c r="J380" s="470"/>
    </row>
    <row r="381" spans="1:10" ht="24.75" customHeight="1">
      <c r="A381" s="628" t="s">
        <v>3453</v>
      </c>
      <c r="B381" s="596">
        <v>44742</v>
      </c>
      <c r="C381" s="566" t="s">
        <v>3463</v>
      </c>
      <c r="D381" s="579" t="s">
        <v>535</v>
      </c>
      <c r="E381" s="598" t="s">
        <v>1204</v>
      </c>
      <c r="F381" s="510" t="s">
        <v>3464</v>
      </c>
      <c r="G381" s="580">
        <v>17720.12</v>
      </c>
      <c r="H381" s="512">
        <v>44759</v>
      </c>
      <c r="I381" s="633">
        <v>17720.12</v>
      </c>
      <c r="J381" s="470"/>
    </row>
    <row r="382" spans="1:10" ht="24.75" customHeight="1">
      <c r="A382" s="628" t="s">
        <v>3453</v>
      </c>
      <c r="B382" s="596">
        <v>44742</v>
      </c>
      <c r="C382" s="566" t="s">
        <v>3463</v>
      </c>
      <c r="D382" s="579" t="s">
        <v>535</v>
      </c>
      <c r="E382" s="598" t="s">
        <v>1204</v>
      </c>
      <c r="F382" s="510" t="s">
        <v>3464</v>
      </c>
      <c r="G382" s="580">
        <v>34765.33</v>
      </c>
      <c r="H382" s="512">
        <v>44759</v>
      </c>
      <c r="I382" s="633">
        <v>34765.33</v>
      </c>
      <c r="J382" s="470"/>
    </row>
    <row r="383" spans="1:10" ht="24.75" customHeight="1">
      <c r="A383" s="628" t="s">
        <v>3453</v>
      </c>
      <c r="B383" s="596">
        <v>44742</v>
      </c>
      <c r="C383" s="566" t="s">
        <v>3463</v>
      </c>
      <c r="D383" s="579" t="s">
        <v>535</v>
      </c>
      <c r="E383" s="598" t="s">
        <v>1204</v>
      </c>
      <c r="F383" s="510" t="s">
        <v>3464</v>
      </c>
      <c r="G383" s="580">
        <v>54942.39</v>
      </c>
      <c r="H383" s="512">
        <v>44759</v>
      </c>
      <c r="I383" s="633">
        <v>54942.39</v>
      </c>
      <c r="J383" s="470"/>
    </row>
    <row r="384" spans="1:10" ht="24.75" customHeight="1">
      <c r="A384" s="628" t="s">
        <v>3453</v>
      </c>
      <c r="B384" s="596">
        <v>44742</v>
      </c>
      <c r="C384" s="566" t="s">
        <v>3463</v>
      </c>
      <c r="D384" s="579" t="s">
        <v>535</v>
      </c>
      <c r="E384" s="598" t="s">
        <v>1204</v>
      </c>
      <c r="F384" s="510" t="s">
        <v>3464</v>
      </c>
      <c r="G384" s="580">
        <v>105329.45</v>
      </c>
      <c r="H384" s="512">
        <v>44759</v>
      </c>
      <c r="I384" s="633">
        <v>105329.45</v>
      </c>
      <c r="J384" s="470"/>
    </row>
    <row r="385" spans="1:10" ht="24.75" customHeight="1">
      <c r="A385" s="628" t="s">
        <v>3453</v>
      </c>
      <c r="B385" s="596">
        <v>44742</v>
      </c>
      <c r="C385" s="566" t="s">
        <v>3463</v>
      </c>
      <c r="D385" s="579" t="s">
        <v>535</v>
      </c>
      <c r="E385" s="598" t="s">
        <v>1204</v>
      </c>
      <c r="F385" s="510" t="s">
        <v>3464</v>
      </c>
      <c r="G385" s="580">
        <v>309850.11</v>
      </c>
      <c r="H385" s="512">
        <v>44759</v>
      </c>
      <c r="I385" s="633">
        <v>309850.11</v>
      </c>
      <c r="J385" s="470"/>
    </row>
    <row r="386" spans="1:10" ht="24.75" customHeight="1">
      <c r="A386" s="628" t="s">
        <v>3453</v>
      </c>
      <c r="B386" s="596">
        <v>44742</v>
      </c>
      <c r="C386" s="566" t="s">
        <v>3463</v>
      </c>
      <c r="D386" s="579" t="s">
        <v>535</v>
      </c>
      <c r="E386" s="598" t="s">
        <v>1204</v>
      </c>
      <c r="F386" s="510" t="s">
        <v>3464</v>
      </c>
      <c r="G386" s="580">
        <v>36062.36</v>
      </c>
      <c r="H386" s="512">
        <v>44759</v>
      </c>
      <c r="I386" s="633">
        <v>36062.36</v>
      </c>
      <c r="J386" s="470"/>
    </row>
    <row r="387" spans="1:10" ht="24.75" customHeight="1">
      <c r="A387" s="628" t="s">
        <v>3453</v>
      </c>
      <c r="B387" s="596">
        <v>44742</v>
      </c>
      <c r="C387" s="566" t="s">
        <v>3463</v>
      </c>
      <c r="D387" s="579" t="s">
        <v>535</v>
      </c>
      <c r="E387" s="598" t="s">
        <v>1204</v>
      </c>
      <c r="F387" s="510" t="s">
        <v>3464</v>
      </c>
      <c r="G387" s="580">
        <v>36835.370000000003</v>
      </c>
      <c r="H387" s="512">
        <v>44759</v>
      </c>
      <c r="I387" s="633">
        <v>36835.370000000003</v>
      </c>
      <c r="J387" s="470"/>
    </row>
    <row r="388" spans="1:10" ht="24.75" customHeight="1">
      <c r="A388" s="628" t="s">
        <v>3453</v>
      </c>
      <c r="B388" s="596">
        <v>44757</v>
      </c>
      <c r="C388" s="576" t="s">
        <v>3465</v>
      </c>
      <c r="D388" s="579" t="s">
        <v>535</v>
      </c>
      <c r="E388" s="598" t="s">
        <v>1204</v>
      </c>
      <c r="F388" s="510" t="s">
        <v>3466</v>
      </c>
      <c r="G388" s="580">
        <v>-11.75</v>
      </c>
      <c r="H388" s="512">
        <v>44759</v>
      </c>
      <c r="I388" s="633">
        <v>-11.75</v>
      </c>
      <c r="J388" s="470"/>
    </row>
    <row r="389" spans="1:10" ht="24.75" customHeight="1">
      <c r="A389" s="628" t="s">
        <v>3453</v>
      </c>
      <c r="B389" s="596">
        <v>44757</v>
      </c>
      <c r="C389" s="576" t="s">
        <v>3465</v>
      </c>
      <c r="D389" s="579" t="s">
        <v>535</v>
      </c>
      <c r="E389" s="598" t="s">
        <v>1204</v>
      </c>
      <c r="F389" s="510" t="s">
        <v>3466</v>
      </c>
      <c r="G389" s="580">
        <v>-69.150000000000006</v>
      </c>
      <c r="H389" s="512">
        <v>44759</v>
      </c>
      <c r="I389" s="633">
        <v>-69.150000000000006</v>
      </c>
      <c r="J389" s="470"/>
    </row>
    <row r="390" spans="1:10" ht="24.75" customHeight="1">
      <c r="A390" s="628" t="s">
        <v>3453</v>
      </c>
      <c r="B390" s="596">
        <v>44757</v>
      </c>
      <c r="C390" s="576" t="s">
        <v>3465</v>
      </c>
      <c r="D390" s="579" t="s">
        <v>535</v>
      </c>
      <c r="E390" s="598" t="s">
        <v>1204</v>
      </c>
      <c r="F390" s="510" t="s">
        <v>3466</v>
      </c>
      <c r="G390" s="580">
        <v>-37.86</v>
      </c>
      <c r="H390" s="512">
        <v>44759</v>
      </c>
      <c r="I390" s="633">
        <v>-37.86</v>
      </c>
      <c r="J390" s="470"/>
    </row>
    <row r="391" spans="1:10" ht="24.75" customHeight="1">
      <c r="A391" s="628" t="s">
        <v>3453</v>
      </c>
      <c r="B391" s="596">
        <v>44757</v>
      </c>
      <c r="C391" s="576" t="s">
        <v>3465</v>
      </c>
      <c r="D391" s="579" t="s">
        <v>535</v>
      </c>
      <c r="E391" s="598" t="s">
        <v>1204</v>
      </c>
      <c r="F391" s="510" t="s">
        <v>3466</v>
      </c>
      <c r="G391" s="580">
        <v>-92.78</v>
      </c>
      <c r="H391" s="512">
        <v>44759</v>
      </c>
      <c r="I391" s="633">
        <v>-92.78</v>
      </c>
      <c r="J391" s="470"/>
    </row>
    <row r="392" spans="1:10" ht="24.75" customHeight="1">
      <c r="A392" s="628" t="s">
        <v>3453</v>
      </c>
      <c r="B392" s="596">
        <v>44757</v>
      </c>
      <c r="C392" s="576" t="s">
        <v>3465</v>
      </c>
      <c r="D392" s="579" t="s">
        <v>535</v>
      </c>
      <c r="E392" s="598" t="s">
        <v>1204</v>
      </c>
      <c r="F392" s="510" t="s">
        <v>3466</v>
      </c>
      <c r="G392" s="580">
        <v>-20.95</v>
      </c>
      <c r="H392" s="512">
        <v>44759</v>
      </c>
      <c r="I392" s="633">
        <v>-20.95</v>
      </c>
      <c r="J392" s="470"/>
    </row>
    <row r="393" spans="1:10" ht="24.75" customHeight="1">
      <c r="A393" s="628" t="s">
        <v>3453</v>
      </c>
      <c r="B393" s="596">
        <v>44803</v>
      </c>
      <c r="C393" s="576" t="s">
        <v>3465</v>
      </c>
      <c r="D393" s="579" t="s">
        <v>535</v>
      </c>
      <c r="E393" s="598" t="s">
        <v>1204</v>
      </c>
      <c r="F393" s="510" t="s">
        <v>3466</v>
      </c>
      <c r="G393" s="580">
        <v>-16.309999999999999</v>
      </c>
      <c r="H393" s="512">
        <v>44759</v>
      </c>
      <c r="I393" s="633">
        <v>-16.309999999999999</v>
      </c>
      <c r="J393" s="470"/>
    </row>
    <row r="394" spans="1:10" ht="24.75" customHeight="1">
      <c r="A394" s="628" t="s">
        <v>3453</v>
      </c>
      <c r="B394" s="596">
        <v>44803</v>
      </c>
      <c r="C394" s="566" t="s">
        <v>3467</v>
      </c>
      <c r="D394" s="579" t="s">
        <v>535</v>
      </c>
      <c r="E394" s="598" t="s">
        <v>1204</v>
      </c>
      <c r="F394" s="510" t="s">
        <v>3468</v>
      </c>
      <c r="G394" s="580">
        <v>12762.56</v>
      </c>
      <c r="H394" s="512">
        <v>44821</v>
      </c>
      <c r="I394" s="633">
        <v>12762.56</v>
      </c>
      <c r="J394" s="470"/>
    </row>
    <row r="395" spans="1:10" ht="24.75" customHeight="1">
      <c r="A395" s="628" t="s">
        <v>3453</v>
      </c>
      <c r="B395" s="596">
        <v>44803</v>
      </c>
      <c r="C395" s="566" t="s">
        <v>3467</v>
      </c>
      <c r="D395" s="579" t="s">
        <v>535</v>
      </c>
      <c r="E395" s="598" t="s">
        <v>1204</v>
      </c>
      <c r="F395" s="510" t="s">
        <v>3468</v>
      </c>
      <c r="G395" s="580">
        <v>11748.1</v>
      </c>
      <c r="H395" s="512">
        <v>44821</v>
      </c>
      <c r="I395" s="633">
        <v>11748.1</v>
      </c>
      <c r="J395" s="470"/>
    </row>
    <row r="396" spans="1:10" ht="24.75" customHeight="1">
      <c r="A396" s="628" t="s">
        <v>3453</v>
      </c>
      <c r="B396" s="596">
        <v>44803</v>
      </c>
      <c r="C396" s="566" t="s">
        <v>3467</v>
      </c>
      <c r="D396" s="579" t="s">
        <v>535</v>
      </c>
      <c r="E396" s="598" t="s">
        <v>1204</v>
      </c>
      <c r="F396" s="510" t="s">
        <v>3468</v>
      </c>
      <c r="G396" s="580">
        <v>21783.119999999999</v>
      </c>
      <c r="H396" s="512">
        <v>44821</v>
      </c>
      <c r="I396" s="633">
        <v>21783.119999999999</v>
      </c>
      <c r="J396" s="470"/>
    </row>
    <row r="397" spans="1:10" ht="24.75" customHeight="1">
      <c r="A397" s="628" t="s">
        <v>3453</v>
      </c>
      <c r="B397" s="596">
        <v>44803</v>
      </c>
      <c r="C397" s="566" t="s">
        <v>3467</v>
      </c>
      <c r="D397" s="579" t="s">
        <v>535</v>
      </c>
      <c r="E397" s="598" t="s">
        <v>1204</v>
      </c>
      <c r="F397" s="510" t="s">
        <v>3468</v>
      </c>
      <c r="G397" s="580">
        <v>27676.35</v>
      </c>
      <c r="H397" s="512">
        <v>44821</v>
      </c>
      <c r="I397" s="633">
        <v>27676.35</v>
      </c>
      <c r="J397" s="470"/>
    </row>
    <row r="398" spans="1:10" ht="24.75" customHeight="1">
      <c r="A398" s="628" t="s">
        <v>3453</v>
      </c>
      <c r="B398" s="596">
        <v>44803</v>
      </c>
      <c r="C398" s="566" t="s">
        <v>3467</v>
      </c>
      <c r="D398" s="579" t="s">
        <v>535</v>
      </c>
      <c r="E398" s="598" t="s">
        <v>1204</v>
      </c>
      <c r="F398" s="510" t="s">
        <v>3468</v>
      </c>
      <c r="G398" s="580">
        <v>96305.62</v>
      </c>
      <c r="H398" s="512">
        <v>44821</v>
      </c>
      <c r="I398" s="633">
        <v>96305.62</v>
      </c>
      <c r="J398" s="470"/>
    </row>
    <row r="399" spans="1:10" ht="24.75" customHeight="1">
      <c r="A399" s="628" t="s">
        <v>3453</v>
      </c>
      <c r="B399" s="596">
        <v>44803</v>
      </c>
      <c r="C399" s="566" t="s">
        <v>3467</v>
      </c>
      <c r="D399" s="579" t="s">
        <v>535</v>
      </c>
      <c r="E399" s="598" t="s">
        <v>1204</v>
      </c>
      <c r="F399" s="510" t="s">
        <v>3468</v>
      </c>
      <c r="G399" s="580">
        <v>54823.15</v>
      </c>
      <c r="H399" s="512">
        <v>44821</v>
      </c>
      <c r="I399" s="633">
        <v>54823.15</v>
      </c>
      <c r="J399" s="470"/>
    </row>
    <row r="400" spans="1:10" ht="24.75" customHeight="1">
      <c r="A400" s="628" t="s">
        <v>3453</v>
      </c>
      <c r="B400" s="596">
        <v>44803</v>
      </c>
      <c r="C400" s="566" t="s">
        <v>3467</v>
      </c>
      <c r="D400" s="579" t="s">
        <v>535</v>
      </c>
      <c r="E400" s="598" t="s">
        <v>1204</v>
      </c>
      <c r="F400" s="510" t="s">
        <v>3468</v>
      </c>
      <c r="G400" s="580">
        <v>243193.76</v>
      </c>
      <c r="H400" s="512">
        <v>44821</v>
      </c>
      <c r="I400" s="633">
        <v>243193.76</v>
      </c>
      <c r="J400" s="470"/>
    </row>
    <row r="401" spans="1:10" ht="24.75" customHeight="1">
      <c r="A401" s="628" t="s">
        <v>3453</v>
      </c>
      <c r="B401" s="596">
        <v>44803</v>
      </c>
      <c r="C401" s="566" t="s">
        <v>3467</v>
      </c>
      <c r="D401" s="579" t="s">
        <v>535</v>
      </c>
      <c r="E401" s="598" t="s">
        <v>1204</v>
      </c>
      <c r="F401" s="510" t="s">
        <v>3468</v>
      </c>
      <c r="G401" s="580">
        <v>128062.3</v>
      </c>
      <c r="H401" s="512">
        <v>44821</v>
      </c>
      <c r="I401" s="633">
        <v>128062.3</v>
      </c>
      <c r="J401" s="470"/>
    </row>
    <row r="402" spans="1:10" ht="24.75" customHeight="1">
      <c r="A402" s="628" t="s">
        <v>3453</v>
      </c>
      <c r="B402" s="596">
        <v>44803</v>
      </c>
      <c r="C402" s="566" t="s">
        <v>3467</v>
      </c>
      <c r="D402" s="579" t="s">
        <v>535</v>
      </c>
      <c r="E402" s="598" t="s">
        <v>1204</v>
      </c>
      <c r="F402" s="510" t="s">
        <v>3468</v>
      </c>
      <c r="G402" s="580">
        <v>26964.32</v>
      </c>
      <c r="H402" s="512">
        <v>44821</v>
      </c>
      <c r="I402" s="633">
        <v>26964.32</v>
      </c>
      <c r="J402" s="470"/>
    </row>
    <row r="403" spans="1:10" ht="24.75" customHeight="1">
      <c r="A403" s="628" t="s">
        <v>3453</v>
      </c>
      <c r="B403" s="596">
        <v>44803</v>
      </c>
      <c r="C403" s="566" t="s">
        <v>3467</v>
      </c>
      <c r="D403" s="579" t="s">
        <v>535</v>
      </c>
      <c r="E403" s="598" t="s">
        <v>1204</v>
      </c>
      <c r="F403" s="510" t="s">
        <v>3468</v>
      </c>
      <c r="G403" s="580">
        <v>27646.63</v>
      </c>
      <c r="H403" s="512">
        <v>44821</v>
      </c>
      <c r="I403" s="633">
        <v>27646.63</v>
      </c>
      <c r="J403" s="470"/>
    </row>
    <row r="404" spans="1:10" ht="24.75" customHeight="1">
      <c r="A404" s="628" t="s">
        <v>3453</v>
      </c>
      <c r="B404" s="596">
        <v>44803</v>
      </c>
      <c r="C404" s="566" t="s">
        <v>3467</v>
      </c>
      <c r="D404" s="579" t="s">
        <v>535</v>
      </c>
      <c r="E404" s="598" t="s">
        <v>1204</v>
      </c>
      <c r="F404" s="510" t="s">
        <v>3468</v>
      </c>
      <c r="G404" s="580">
        <v>15007.53</v>
      </c>
      <c r="H404" s="512">
        <v>44821</v>
      </c>
      <c r="I404" s="633">
        <v>15007.53</v>
      </c>
      <c r="J404" s="470"/>
    </row>
    <row r="405" spans="1:10" ht="24.75" customHeight="1">
      <c r="A405" s="628" t="s">
        <v>3453</v>
      </c>
      <c r="B405" s="596">
        <v>44803</v>
      </c>
      <c r="C405" s="566" t="s">
        <v>3467</v>
      </c>
      <c r="D405" s="579" t="s">
        <v>535</v>
      </c>
      <c r="E405" s="598" t="s">
        <v>1204</v>
      </c>
      <c r="F405" s="510" t="s">
        <v>3468</v>
      </c>
      <c r="G405" s="580">
        <v>31198.97</v>
      </c>
      <c r="H405" s="512">
        <v>44821</v>
      </c>
      <c r="I405" s="633">
        <v>31198.97</v>
      </c>
      <c r="J405" s="470"/>
    </row>
    <row r="406" spans="1:10" ht="24.75" customHeight="1">
      <c r="A406" s="628" t="s">
        <v>3453</v>
      </c>
      <c r="B406" s="596">
        <v>44803</v>
      </c>
      <c r="C406" s="566" t="s">
        <v>3467</v>
      </c>
      <c r="D406" s="579" t="s">
        <v>535</v>
      </c>
      <c r="E406" s="598" t="s">
        <v>1204</v>
      </c>
      <c r="F406" s="510" t="s">
        <v>3468</v>
      </c>
      <c r="G406" s="580">
        <v>17597.240000000002</v>
      </c>
      <c r="H406" s="512">
        <v>44821</v>
      </c>
      <c r="I406" s="633">
        <v>17597.240000000002</v>
      </c>
      <c r="J406" s="470"/>
    </row>
    <row r="407" spans="1:10" ht="24.75" customHeight="1">
      <c r="A407" s="628" t="s">
        <v>3453</v>
      </c>
      <c r="B407" s="596">
        <v>44803</v>
      </c>
      <c r="C407" s="566" t="s">
        <v>3467</v>
      </c>
      <c r="D407" s="579" t="s">
        <v>535</v>
      </c>
      <c r="E407" s="598" t="s">
        <v>1204</v>
      </c>
      <c r="F407" s="510" t="s">
        <v>3468</v>
      </c>
      <c r="G407" s="580">
        <v>35094.17</v>
      </c>
      <c r="H407" s="512">
        <v>44821</v>
      </c>
      <c r="I407" s="633">
        <v>35094.17</v>
      </c>
      <c r="J407" s="470"/>
    </row>
    <row r="408" spans="1:10" ht="24.75" customHeight="1">
      <c r="A408" s="628" t="s">
        <v>3453</v>
      </c>
      <c r="B408" s="596">
        <v>44803</v>
      </c>
      <c r="C408" s="566" t="s">
        <v>3467</v>
      </c>
      <c r="D408" s="579" t="s">
        <v>535</v>
      </c>
      <c r="E408" s="598" t="s">
        <v>1204</v>
      </c>
      <c r="F408" s="510" t="s">
        <v>3468</v>
      </c>
      <c r="G408" s="580">
        <v>55201.95</v>
      </c>
      <c r="H408" s="512">
        <v>44821</v>
      </c>
      <c r="I408" s="633">
        <v>55201.95</v>
      </c>
      <c r="J408" s="470"/>
    </row>
    <row r="409" spans="1:10" ht="24.75" customHeight="1">
      <c r="A409" s="628" t="s">
        <v>3453</v>
      </c>
      <c r="B409" s="596">
        <v>44803</v>
      </c>
      <c r="C409" s="566" t="s">
        <v>3467</v>
      </c>
      <c r="D409" s="579" t="s">
        <v>535</v>
      </c>
      <c r="E409" s="598" t="s">
        <v>1204</v>
      </c>
      <c r="F409" s="510" t="s">
        <v>3468</v>
      </c>
      <c r="G409" s="580">
        <v>105878.64</v>
      </c>
      <c r="H409" s="512">
        <v>44821</v>
      </c>
      <c r="I409" s="633">
        <v>105878.64</v>
      </c>
      <c r="J409" s="470"/>
    </row>
    <row r="410" spans="1:10" ht="24.75" customHeight="1">
      <c r="A410" s="628" t="s">
        <v>3453</v>
      </c>
      <c r="B410" s="596">
        <v>44803</v>
      </c>
      <c r="C410" s="566" t="s">
        <v>3467</v>
      </c>
      <c r="D410" s="579" t="s">
        <v>535</v>
      </c>
      <c r="E410" s="598" t="s">
        <v>1204</v>
      </c>
      <c r="F410" s="510" t="s">
        <v>3468</v>
      </c>
      <c r="G410" s="580">
        <v>301759.35999999999</v>
      </c>
      <c r="H410" s="512">
        <v>44821</v>
      </c>
      <c r="I410" s="633">
        <v>301759.35999999999</v>
      </c>
      <c r="J410" s="470"/>
    </row>
    <row r="411" spans="1:10" ht="24.75" customHeight="1">
      <c r="A411" s="628" t="s">
        <v>3453</v>
      </c>
      <c r="B411" s="596">
        <v>44803</v>
      </c>
      <c r="C411" s="566" t="s">
        <v>3467</v>
      </c>
      <c r="D411" s="579" t="s">
        <v>535</v>
      </c>
      <c r="E411" s="598" t="s">
        <v>1204</v>
      </c>
      <c r="F411" s="510" t="s">
        <v>3468</v>
      </c>
      <c r="G411" s="580">
        <v>36620.49</v>
      </c>
      <c r="H411" s="512">
        <v>44821</v>
      </c>
      <c r="I411" s="633">
        <v>36620.49</v>
      </c>
      <c r="J411" s="470"/>
    </row>
    <row r="412" spans="1:10" ht="24.75" customHeight="1">
      <c r="A412" s="628" t="s">
        <v>3453</v>
      </c>
      <c r="B412" s="596">
        <v>44803</v>
      </c>
      <c r="C412" s="566" t="s">
        <v>3467</v>
      </c>
      <c r="D412" s="579" t="s">
        <v>535</v>
      </c>
      <c r="E412" s="598" t="s">
        <v>1204</v>
      </c>
      <c r="F412" s="510" t="s">
        <v>3468</v>
      </c>
      <c r="G412" s="580">
        <v>36653.519999999997</v>
      </c>
      <c r="H412" s="512">
        <v>44821</v>
      </c>
      <c r="I412" s="633">
        <v>36653.519999999997</v>
      </c>
      <c r="J412" s="470"/>
    </row>
    <row r="413" spans="1:10" ht="24.75" customHeight="1">
      <c r="A413" s="628" t="s">
        <v>3453</v>
      </c>
      <c r="B413" s="596">
        <v>44816</v>
      </c>
      <c r="C413" s="566" t="s">
        <v>3469</v>
      </c>
      <c r="D413" s="579" t="s">
        <v>535</v>
      </c>
      <c r="E413" s="598" t="s">
        <v>1204</v>
      </c>
      <c r="F413" s="510" t="s">
        <v>3470</v>
      </c>
      <c r="G413" s="580">
        <v>-21.27</v>
      </c>
      <c r="H413" s="512">
        <v>44821</v>
      </c>
      <c r="I413" s="633">
        <v>-21.27</v>
      </c>
      <c r="J413" s="470"/>
    </row>
    <row r="414" spans="1:10" ht="24.75" customHeight="1">
      <c r="A414" s="628" t="s">
        <v>3453</v>
      </c>
      <c r="B414" s="596">
        <v>44816</v>
      </c>
      <c r="C414" s="566" t="s">
        <v>3469</v>
      </c>
      <c r="D414" s="579" t="s">
        <v>535</v>
      </c>
      <c r="E414" s="598" t="s">
        <v>1204</v>
      </c>
      <c r="F414" s="510" t="s">
        <v>3470</v>
      </c>
      <c r="G414" s="580">
        <v>21.98</v>
      </c>
      <c r="H414" s="512">
        <v>44821</v>
      </c>
      <c r="I414" s="633">
        <v>21.98</v>
      </c>
      <c r="J414" s="470"/>
    </row>
    <row r="415" spans="1:10" ht="24.75" customHeight="1">
      <c r="A415" s="628" t="s">
        <v>3453</v>
      </c>
      <c r="B415" s="596">
        <v>44816</v>
      </c>
      <c r="C415" s="566" t="s">
        <v>3469</v>
      </c>
      <c r="D415" s="579" t="s">
        <v>535</v>
      </c>
      <c r="E415" s="598" t="s">
        <v>1204</v>
      </c>
      <c r="F415" s="510" t="s">
        <v>3470</v>
      </c>
      <c r="G415" s="580">
        <v>45.85</v>
      </c>
      <c r="H415" s="512">
        <v>44821</v>
      </c>
      <c r="I415" s="633">
        <v>45.85</v>
      </c>
      <c r="J415" s="470"/>
    </row>
    <row r="416" spans="1:10" ht="24.75" customHeight="1">
      <c r="A416" s="628" t="s">
        <v>3453</v>
      </c>
      <c r="B416" s="596">
        <v>44816</v>
      </c>
      <c r="C416" s="566" t="s">
        <v>3469</v>
      </c>
      <c r="D416" s="579" t="s">
        <v>535</v>
      </c>
      <c r="E416" s="598" t="s">
        <v>1204</v>
      </c>
      <c r="F416" s="510" t="s">
        <v>3470</v>
      </c>
      <c r="G416" s="580">
        <v>125.47</v>
      </c>
      <c r="H416" s="512">
        <v>44821</v>
      </c>
      <c r="I416" s="633">
        <v>125.47</v>
      </c>
      <c r="J416" s="470"/>
    </row>
    <row r="417" spans="1:10" ht="24.75" customHeight="1">
      <c r="A417" s="628" t="s">
        <v>3453</v>
      </c>
      <c r="B417" s="596">
        <v>44816</v>
      </c>
      <c r="C417" s="566" t="s">
        <v>3469</v>
      </c>
      <c r="D417" s="579" t="s">
        <v>535</v>
      </c>
      <c r="E417" s="598" t="s">
        <v>1204</v>
      </c>
      <c r="F417" s="510" t="s">
        <v>3470</v>
      </c>
      <c r="G417" s="580">
        <v>-665.47</v>
      </c>
      <c r="H417" s="512">
        <v>44821</v>
      </c>
      <c r="I417" s="633">
        <v>-665.47</v>
      </c>
      <c r="J417" s="470"/>
    </row>
    <row r="418" spans="1:10" ht="24.75" customHeight="1">
      <c r="A418" s="628" t="s">
        <v>3453</v>
      </c>
      <c r="B418" s="596">
        <v>44862</v>
      </c>
      <c r="C418" s="566" t="s">
        <v>4293</v>
      </c>
      <c r="D418" s="579" t="s">
        <v>535</v>
      </c>
      <c r="E418" s="598" t="s">
        <v>1204</v>
      </c>
      <c r="F418" s="510" t="s">
        <v>4294</v>
      </c>
      <c r="G418" s="580">
        <v>10519.53</v>
      </c>
      <c r="H418" s="512">
        <v>44882</v>
      </c>
      <c r="I418" s="633">
        <v>10519.53</v>
      </c>
      <c r="J418" s="470"/>
    </row>
    <row r="419" spans="1:10" ht="24.75" customHeight="1">
      <c r="A419" s="628" t="s">
        <v>3453</v>
      </c>
      <c r="B419" s="596">
        <v>44862</v>
      </c>
      <c r="C419" s="566" t="s">
        <v>4293</v>
      </c>
      <c r="D419" s="579" t="s">
        <v>535</v>
      </c>
      <c r="E419" s="598" t="s">
        <v>1204</v>
      </c>
      <c r="F419" s="510" t="s">
        <v>4294</v>
      </c>
      <c r="G419" s="580">
        <v>11558.59</v>
      </c>
      <c r="H419" s="512">
        <v>44882</v>
      </c>
      <c r="I419" s="633">
        <v>11558.59</v>
      </c>
      <c r="J419" s="470"/>
    </row>
    <row r="420" spans="1:10" ht="24.75" customHeight="1">
      <c r="A420" s="628" t="s">
        <v>3453</v>
      </c>
      <c r="B420" s="596">
        <v>44862</v>
      </c>
      <c r="C420" s="566" t="s">
        <v>4293</v>
      </c>
      <c r="D420" s="579" t="s">
        <v>535</v>
      </c>
      <c r="E420" s="598" t="s">
        <v>1204</v>
      </c>
      <c r="F420" s="510" t="s">
        <v>4294</v>
      </c>
      <c r="G420" s="580">
        <v>18704.009999999998</v>
      </c>
      <c r="H420" s="512">
        <v>44882</v>
      </c>
      <c r="I420" s="633">
        <v>18704.009999999998</v>
      </c>
      <c r="J420" s="470"/>
    </row>
    <row r="421" spans="1:10" ht="24.75" customHeight="1">
      <c r="A421" s="628" t="s">
        <v>3453</v>
      </c>
      <c r="B421" s="596">
        <v>44862</v>
      </c>
      <c r="C421" s="576" t="s">
        <v>4293</v>
      </c>
      <c r="D421" s="579" t="s">
        <v>535</v>
      </c>
      <c r="E421" s="598" t="s">
        <v>1204</v>
      </c>
      <c r="F421" s="510" t="s">
        <v>4294</v>
      </c>
      <c r="G421" s="580">
        <v>27322.58</v>
      </c>
      <c r="H421" s="512">
        <v>44882</v>
      </c>
      <c r="I421" s="633">
        <v>27322.58</v>
      </c>
      <c r="J421" s="470"/>
    </row>
    <row r="422" spans="1:10" ht="24.75" customHeight="1">
      <c r="A422" s="628" t="s">
        <v>3453</v>
      </c>
      <c r="B422" s="596">
        <v>44862</v>
      </c>
      <c r="C422" s="576" t="s">
        <v>4293</v>
      </c>
      <c r="D422" s="579" t="s">
        <v>535</v>
      </c>
      <c r="E422" s="598" t="s">
        <v>1204</v>
      </c>
      <c r="F422" s="510" t="s">
        <v>4294</v>
      </c>
      <c r="G422" s="580">
        <v>87097.600000000006</v>
      </c>
      <c r="H422" s="512">
        <v>44882</v>
      </c>
      <c r="I422" s="633">
        <v>87097.600000000006</v>
      </c>
      <c r="J422" s="470"/>
    </row>
    <row r="423" spans="1:10" ht="24.75" customHeight="1">
      <c r="A423" s="628" t="s">
        <v>3453</v>
      </c>
      <c r="B423" s="596">
        <v>44862</v>
      </c>
      <c r="C423" s="576" t="s">
        <v>4293</v>
      </c>
      <c r="D423" s="579" t="s">
        <v>535</v>
      </c>
      <c r="E423" s="598" t="s">
        <v>1204</v>
      </c>
      <c r="F423" s="510" t="s">
        <v>4294</v>
      </c>
      <c r="G423" s="580">
        <v>54429.98</v>
      </c>
      <c r="H423" s="512">
        <v>44882</v>
      </c>
      <c r="I423" s="633">
        <v>54429.98</v>
      </c>
      <c r="J423" s="470"/>
    </row>
    <row r="424" spans="1:10" ht="24.75" customHeight="1">
      <c r="A424" s="628" t="s">
        <v>3453</v>
      </c>
      <c r="B424" s="596">
        <v>44862</v>
      </c>
      <c r="C424" s="576" t="s">
        <v>4293</v>
      </c>
      <c r="D424" s="579" t="s">
        <v>535</v>
      </c>
      <c r="E424" s="598" t="s">
        <v>1204</v>
      </c>
      <c r="F424" s="510" t="s">
        <v>4294</v>
      </c>
      <c r="G424" s="580">
        <v>245473.42</v>
      </c>
      <c r="H424" s="512">
        <v>44882</v>
      </c>
      <c r="I424" s="633">
        <v>245473.42</v>
      </c>
      <c r="J424" s="470"/>
    </row>
    <row r="425" spans="1:10" ht="24.75" customHeight="1">
      <c r="A425" s="628" t="s">
        <v>3453</v>
      </c>
      <c r="B425" s="596">
        <v>44862</v>
      </c>
      <c r="C425" s="576" t="s">
        <v>4293</v>
      </c>
      <c r="D425" s="579" t="s">
        <v>535</v>
      </c>
      <c r="E425" s="598" t="s">
        <v>1204</v>
      </c>
      <c r="F425" s="510" t="s">
        <v>4294</v>
      </c>
      <c r="G425" s="580">
        <v>116407.51</v>
      </c>
      <c r="H425" s="512">
        <v>44882</v>
      </c>
      <c r="I425" s="633">
        <v>116407.51</v>
      </c>
      <c r="J425" s="470"/>
    </row>
    <row r="426" spans="1:10" ht="24.75" customHeight="1">
      <c r="A426" s="628" t="s">
        <v>3453</v>
      </c>
      <c r="B426" s="596">
        <v>44862</v>
      </c>
      <c r="C426" s="576" t="s">
        <v>4293</v>
      </c>
      <c r="D426" s="579" t="s">
        <v>535</v>
      </c>
      <c r="E426" s="598" t="s">
        <v>1204</v>
      </c>
      <c r="F426" s="510" t="s">
        <v>4294</v>
      </c>
      <c r="G426" s="580">
        <v>24110.77</v>
      </c>
      <c r="H426" s="512">
        <v>44882</v>
      </c>
      <c r="I426" s="633">
        <v>24110.77</v>
      </c>
      <c r="J426" s="470"/>
    </row>
    <row r="427" spans="1:10" ht="24.75" customHeight="1">
      <c r="A427" s="628" t="s">
        <v>3453</v>
      </c>
      <c r="B427" s="596">
        <v>44862</v>
      </c>
      <c r="C427" s="566" t="s">
        <v>4293</v>
      </c>
      <c r="D427" s="579" t="s">
        <v>535</v>
      </c>
      <c r="E427" s="598" t="s">
        <v>1204</v>
      </c>
      <c r="F427" s="510" t="s">
        <v>4294</v>
      </c>
      <c r="G427" s="580">
        <v>26908.63</v>
      </c>
      <c r="H427" s="512">
        <v>44882</v>
      </c>
      <c r="I427" s="633">
        <v>26908.63</v>
      </c>
      <c r="J427" s="470"/>
    </row>
    <row r="428" spans="1:10" ht="24.75" customHeight="1">
      <c r="A428" s="628" t="s">
        <v>3453</v>
      </c>
      <c r="B428" s="596">
        <v>44862</v>
      </c>
      <c r="C428" s="566" t="s">
        <v>4293</v>
      </c>
      <c r="D428" s="579" t="s">
        <v>535</v>
      </c>
      <c r="E428" s="598" t="s">
        <v>1204</v>
      </c>
      <c r="F428" s="510" t="s">
        <v>4294</v>
      </c>
      <c r="G428" s="580">
        <v>13490.47</v>
      </c>
      <c r="H428" s="512">
        <v>44882</v>
      </c>
      <c r="I428" s="633">
        <v>13490.47</v>
      </c>
      <c r="J428" s="470"/>
    </row>
    <row r="429" spans="1:10" ht="24.75" customHeight="1">
      <c r="A429" s="628" t="s">
        <v>3453</v>
      </c>
      <c r="B429" s="596">
        <v>44862</v>
      </c>
      <c r="C429" s="566" t="s">
        <v>4293</v>
      </c>
      <c r="D429" s="579" t="s">
        <v>535</v>
      </c>
      <c r="E429" s="598" t="s">
        <v>1204</v>
      </c>
      <c r="F429" s="510" t="s">
        <v>4294</v>
      </c>
      <c r="G429" s="580">
        <v>31491.88</v>
      </c>
      <c r="H429" s="512">
        <v>44882</v>
      </c>
      <c r="I429" s="633">
        <v>31491.88</v>
      </c>
      <c r="J429" s="470"/>
    </row>
    <row r="430" spans="1:10" ht="24.75" customHeight="1">
      <c r="A430" s="628" t="s">
        <v>3453</v>
      </c>
      <c r="B430" s="596">
        <v>44862</v>
      </c>
      <c r="C430" s="566" t="s">
        <v>4293</v>
      </c>
      <c r="D430" s="579" t="s">
        <v>535</v>
      </c>
      <c r="E430" s="598" t="s">
        <v>1204</v>
      </c>
      <c r="F430" s="510" t="s">
        <v>4294</v>
      </c>
      <c r="G430" s="580">
        <v>15554.03</v>
      </c>
      <c r="H430" s="512">
        <v>44882</v>
      </c>
      <c r="I430" s="633">
        <v>15554.03</v>
      </c>
      <c r="J430" s="470"/>
    </row>
    <row r="431" spans="1:10" ht="24.75" customHeight="1">
      <c r="A431" s="628" t="s">
        <v>3453</v>
      </c>
      <c r="B431" s="596">
        <v>44862</v>
      </c>
      <c r="C431" s="566" t="s">
        <v>4293</v>
      </c>
      <c r="D431" s="579" t="s">
        <v>535</v>
      </c>
      <c r="E431" s="598" t="s">
        <v>1204</v>
      </c>
      <c r="F431" s="510" t="s">
        <v>4294</v>
      </c>
      <c r="G431" s="580">
        <v>35198.76</v>
      </c>
      <c r="H431" s="512">
        <v>44882</v>
      </c>
      <c r="I431" s="633">
        <v>35198.76</v>
      </c>
      <c r="J431" s="470"/>
    </row>
    <row r="432" spans="1:10" ht="24.75" customHeight="1">
      <c r="A432" s="628" t="s">
        <v>3453</v>
      </c>
      <c r="B432" s="596">
        <v>44862</v>
      </c>
      <c r="C432" s="566" t="s">
        <v>4293</v>
      </c>
      <c r="D432" s="579" t="s">
        <v>535</v>
      </c>
      <c r="E432" s="598" t="s">
        <v>1204</v>
      </c>
      <c r="F432" s="510" t="s">
        <v>4294</v>
      </c>
      <c r="G432" s="580">
        <v>60608.959999999999</v>
      </c>
      <c r="H432" s="512">
        <v>44882</v>
      </c>
      <c r="I432" s="633">
        <v>60608.959999999999</v>
      </c>
      <c r="J432" s="470"/>
    </row>
    <row r="433" spans="1:10" ht="24.75" customHeight="1">
      <c r="A433" s="628" t="s">
        <v>3453</v>
      </c>
      <c r="B433" s="596">
        <v>44862</v>
      </c>
      <c r="C433" s="566" t="s">
        <v>4293</v>
      </c>
      <c r="D433" s="579" t="s">
        <v>535</v>
      </c>
      <c r="E433" s="598" t="s">
        <v>1204</v>
      </c>
      <c r="F433" s="510" t="s">
        <v>4294</v>
      </c>
      <c r="G433" s="580">
        <v>104220.09</v>
      </c>
      <c r="H433" s="512">
        <v>44882</v>
      </c>
      <c r="I433" s="633">
        <v>104220.09</v>
      </c>
      <c r="J433" s="470"/>
    </row>
    <row r="434" spans="1:10" ht="24.75" customHeight="1">
      <c r="A434" s="628" t="s">
        <v>3453</v>
      </c>
      <c r="B434" s="596">
        <v>44862</v>
      </c>
      <c r="C434" s="566" t="s">
        <v>4293</v>
      </c>
      <c r="D434" s="579" t="s">
        <v>535</v>
      </c>
      <c r="E434" s="598" t="s">
        <v>1204</v>
      </c>
      <c r="F434" s="510" t="s">
        <v>4294</v>
      </c>
      <c r="G434" s="580">
        <v>298824.84999999998</v>
      </c>
      <c r="H434" s="512">
        <v>44882</v>
      </c>
      <c r="I434" s="633">
        <v>298824.84999999998</v>
      </c>
      <c r="J434" s="470"/>
    </row>
    <row r="435" spans="1:10" ht="24.75" customHeight="1">
      <c r="A435" s="628" t="s">
        <v>3453</v>
      </c>
      <c r="B435" s="596">
        <v>44862</v>
      </c>
      <c r="C435" s="566" t="s">
        <v>4293</v>
      </c>
      <c r="D435" s="579" t="s">
        <v>535</v>
      </c>
      <c r="E435" s="598" t="s">
        <v>1204</v>
      </c>
      <c r="F435" s="510" t="s">
        <v>4294</v>
      </c>
      <c r="G435" s="580">
        <v>34212.51</v>
      </c>
      <c r="H435" s="512">
        <v>44882</v>
      </c>
      <c r="I435" s="633">
        <v>34212.51</v>
      </c>
      <c r="J435" s="470"/>
    </row>
    <row r="436" spans="1:10" ht="24.75" customHeight="1">
      <c r="A436" s="628" t="s">
        <v>3453</v>
      </c>
      <c r="B436" s="596">
        <v>44862</v>
      </c>
      <c r="C436" s="566" t="s">
        <v>4293</v>
      </c>
      <c r="D436" s="579" t="s">
        <v>535</v>
      </c>
      <c r="E436" s="598" t="s">
        <v>1204</v>
      </c>
      <c r="F436" s="510" t="s">
        <v>4294</v>
      </c>
      <c r="G436" s="580">
        <v>40095.129999999997</v>
      </c>
      <c r="H436" s="512">
        <v>44882</v>
      </c>
      <c r="I436" s="633">
        <v>40095.129999999997</v>
      </c>
      <c r="J436" s="470"/>
    </row>
    <row r="437" spans="1:10" ht="24.75" customHeight="1">
      <c r="A437" s="628" t="s">
        <v>3453</v>
      </c>
      <c r="B437" s="596">
        <v>44874</v>
      </c>
      <c r="C437" s="566" t="s">
        <v>4295</v>
      </c>
      <c r="D437" s="579" t="s">
        <v>535</v>
      </c>
      <c r="E437" s="598" t="s">
        <v>1204</v>
      </c>
      <c r="F437" s="510" t="s">
        <v>4296</v>
      </c>
      <c r="G437" s="580">
        <v>-21.43</v>
      </c>
      <c r="H437" s="512">
        <v>44882</v>
      </c>
      <c r="I437" s="633">
        <v>-21.43</v>
      </c>
      <c r="J437" s="470"/>
    </row>
    <row r="438" spans="1:10" ht="24.75" customHeight="1">
      <c r="A438" s="628" t="s">
        <v>3453</v>
      </c>
      <c r="B438" s="596">
        <v>44874</v>
      </c>
      <c r="C438" s="566" t="s">
        <v>4295</v>
      </c>
      <c r="D438" s="579" t="s">
        <v>535</v>
      </c>
      <c r="E438" s="598" t="s">
        <v>1204</v>
      </c>
      <c r="F438" s="510" t="s">
        <v>4296</v>
      </c>
      <c r="G438" s="580">
        <v>22.77</v>
      </c>
      <c r="H438" s="512">
        <v>44882</v>
      </c>
      <c r="I438" s="633">
        <v>22.77</v>
      </c>
      <c r="J438" s="470"/>
    </row>
    <row r="439" spans="1:10" ht="24.75" customHeight="1">
      <c r="A439" s="628" t="s">
        <v>3453</v>
      </c>
      <c r="B439" s="596">
        <v>44874</v>
      </c>
      <c r="C439" s="566" t="s">
        <v>4295</v>
      </c>
      <c r="D439" s="579" t="s">
        <v>535</v>
      </c>
      <c r="E439" s="598" t="s">
        <v>1204</v>
      </c>
      <c r="F439" s="510" t="s">
        <v>4296</v>
      </c>
      <c r="G439" s="580">
        <v>-23.35</v>
      </c>
      <c r="H439" s="512">
        <v>44882</v>
      </c>
      <c r="I439" s="633">
        <v>-23.35</v>
      </c>
      <c r="J439" s="470"/>
    </row>
    <row r="440" spans="1:10" ht="24.75" customHeight="1">
      <c r="A440" s="628" t="s">
        <v>3453</v>
      </c>
      <c r="B440" s="596">
        <v>44874</v>
      </c>
      <c r="C440" s="566" t="s">
        <v>4295</v>
      </c>
      <c r="D440" s="579" t="s">
        <v>535</v>
      </c>
      <c r="E440" s="598" t="s">
        <v>1204</v>
      </c>
      <c r="F440" s="510" t="s">
        <v>4296</v>
      </c>
      <c r="G440" s="580">
        <v>-78.010000000000005</v>
      </c>
      <c r="H440" s="512">
        <v>44882</v>
      </c>
      <c r="I440" s="633">
        <v>-78.010000000000005</v>
      </c>
      <c r="J440" s="470"/>
    </row>
    <row r="441" spans="1:10" ht="24.75" customHeight="1">
      <c r="A441" s="628" t="s">
        <v>3453</v>
      </c>
      <c r="B441" s="596">
        <v>44926</v>
      </c>
      <c r="C441" s="566" t="s">
        <v>4297</v>
      </c>
      <c r="D441" s="579" t="s">
        <v>535</v>
      </c>
      <c r="E441" s="598" t="s">
        <v>1204</v>
      </c>
      <c r="F441" s="510" t="s">
        <v>4298</v>
      </c>
      <c r="G441" s="580">
        <v>10554.91</v>
      </c>
      <c r="H441" s="512">
        <v>44943</v>
      </c>
      <c r="I441" s="633">
        <v>10554.91</v>
      </c>
      <c r="J441" s="470"/>
    </row>
    <row r="442" spans="1:10" ht="24.75" customHeight="1">
      <c r="A442" s="628" t="s">
        <v>3453</v>
      </c>
      <c r="B442" s="596">
        <v>44926</v>
      </c>
      <c r="C442" s="566" t="s">
        <v>4297</v>
      </c>
      <c r="D442" s="579" t="s">
        <v>535</v>
      </c>
      <c r="E442" s="598" t="s">
        <v>1204</v>
      </c>
      <c r="F442" s="510" t="s">
        <v>4298</v>
      </c>
      <c r="G442" s="580">
        <v>11558.59</v>
      </c>
      <c r="H442" s="512">
        <v>44943</v>
      </c>
      <c r="I442" s="633">
        <v>11558.59</v>
      </c>
      <c r="J442" s="470"/>
    </row>
    <row r="443" spans="1:10" ht="24.75" customHeight="1">
      <c r="A443" s="628" t="s">
        <v>3453</v>
      </c>
      <c r="B443" s="596">
        <v>44926</v>
      </c>
      <c r="C443" s="566" t="s">
        <v>4297</v>
      </c>
      <c r="D443" s="579" t="s">
        <v>535</v>
      </c>
      <c r="E443" s="598" t="s">
        <v>1204</v>
      </c>
      <c r="F443" s="510" t="s">
        <v>4298</v>
      </c>
      <c r="G443" s="580">
        <v>17208.400000000001</v>
      </c>
      <c r="H443" s="512">
        <v>44943</v>
      </c>
      <c r="I443" s="633">
        <v>17208.400000000001</v>
      </c>
      <c r="J443" s="470"/>
    </row>
    <row r="444" spans="1:10" ht="24.75" customHeight="1">
      <c r="A444" s="628" t="s">
        <v>3453</v>
      </c>
      <c r="B444" s="596">
        <v>44926</v>
      </c>
      <c r="C444" s="566" t="s">
        <v>4297</v>
      </c>
      <c r="D444" s="579" t="s">
        <v>535</v>
      </c>
      <c r="E444" s="598" t="s">
        <v>1204</v>
      </c>
      <c r="F444" s="510" t="s">
        <v>4298</v>
      </c>
      <c r="G444" s="580">
        <v>27650.35</v>
      </c>
      <c r="H444" s="512">
        <v>44943</v>
      </c>
      <c r="I444" s="633">
        <v>27650.35</v>
      </c>
      <c r="J444" s="470"/>
    </row>
    <row r="445" spans="1:10" ht="24.75" customHeight="1">
      <c r="A445" s="628" t="s">
        <v>3453</v>
      </c>
      <c r="B445" s="596">
        <v>44926</v>
      </c>
      <c r="C445" s="566" t="s">
        <v>4297</v>
      </c>
      <c r="D445" s="579" t="s">
        <v>535</v>
      </c>
      <c r="E445" s="598" t="s">
        <v>1204</v>
      </c>
      <c r="F445" s="510" t="s">
        <v>4298</v>
      </c>
      <c r="G445" s="580">
        <v>89996.18</v>
      </c>
      <c r="H445" s="512">
        <v>44943</v>
      </c>
      <c r="I445" s="633">
        <v>89996.18</v>
      </c>
      <c r="J445" s="470"/>
    </row>
    <row r="446" spans="1:10" ht="24.75" customHeight="1">
      <c r="A446" s="628" t="s">
        <v>3453</v>
      </c>
      <c r="B446" s="596">
        <v>44926</v>
      </c>
      <c r="C446" s="566" t="s">
        <v>4297</v>
      </c>
      <c r="D446" s="579" t="s">
        <v>535</v>
      </c>
      <c r="E446" s="598" t="s">
        <v>1204</v>
      </c>
      <c r="F446" s="510" t="s">
        <v>4298</v>
      </c>
      <c r="G446" s="580">
        <v>52424.06</v>
      </c>
      <c r="H446" s="512">
        <v>44943</v>
      </c>
      <c r="I446" s="633">
        <v>52424.06</v>
      </c>
      <c r="J446" s="470"/>
    </row>
    <row r="447" spans="1:10" ht="24.75" customHeight="1">
      <c r="A447" s="628" t="s">
        <v>3453</v>
      </c>
      <c r="B447" s="596">
        <v>44926</v>
      </c>
      <c r="C447" s="566" t="s">
        <v>4297</v>
      </c>
      <c r="D447" s="579" t="s">
        <v>535</v>
      </c>
      <c r="E447" s="598" t="s">
        <v>1204</v>
      </c>
      <c r="F447" s="510" t="s">
        <v>4298</v>
      </c>
      <c r="G447" s="580">
        <v>248382.53</v>
      </c>
      <c r="H447" s="512">
        <v>44943</v>
      </c>
      <c r="I447" s="633">
        <v>248382.53</v>
      </c>
      <c r="J447" s="470"/>
    </row>
    <row r="448" spans="1:10" ht="24.75" customHeight="1">
      <c r="A448" s="628" t="s">
        <v>3453</v>
      </c>
      <c r="B448" s="596">
        <v>44926</v>
      </c>
      <c r="C448" s="566" t="s">
        <v>4297</v>
      </c>
      <c r="D448" s="579" t="s">
        <v>535</v>
      </c>
      <c r="E448" s="598" t="s">
        <v>1204</v>
      </c>
      <c r="F448" s="510" t="s">
        <v>4298</v>
      </c>
      <c r="G448" s="580">
        <v>115638.71</v>
      </c>
      <c r="H448" s="512">
        <v>44943</v>
      </c>
      <c r="I448" s="633">
        <v>115638.71</v>
      </c>
      <c r="J448" s="470"/>
    </row>
    <row r="449" spans="1:10" ht="24.75" customHeight="1">
      <c r="A449" s="628" t="s">
        <v>3453</v>
      </c>
      <c r="B449" s="596">
        <v>44926</v>
      </c>
      <c r="C449" s="566" t="s">
        <v>4297</v>
      </c>
      <c r="D449" s="579" t="s">
        <v>535</v>
      </c>
      <c r="E449" s="598" t="s">
        <v>1204</v>
      </c>
      <c r="F449" s="510" t="s">
        <v>4298</v>
      </c>
      <c r="G449" s="580">
        <v>25416.28</v>
      </c>
      <c r="H449" s="512">
        <v>44943</v>
      </c>
      <c r="I449" s="633">
        <v>25416.28</v>
      </c>
      <c r="J449" s="470"/>
    </row>
    <row r="450" spans="1:10" ht="24.75" customHeight="1">
      <c r="A450" s="628" t="s">
        <v>3453</v>
      </c>
      <c r="B450" s="596">
        <v>44926</v>
      </c>
      <c r="C450" s="566" t="s">
        <v>4297</v>
      </c>
      <c r="D450" s="579" t="s">
        <v>535</v>
      </c>
      <c r="E450" s="598" t="s">
        <v>1204</v>
      </c>
      <c r="F450" s="510" t="s">
        <v>4298</v>
      </c>
      <c r="G450" s="580">
        <v>26688.99</v>
      </c>
      <c r="H450" s="512">
        <v>44943</v>
      </c>
      <c r="I450" s="633">
        <v>26688.99</v>
      </c>
      <c r="J450" s="470"/>
    </row>
    <row r="451" spans="1:10" ht="24.75" customHeight="1">
      <c r="A451" s="628" t="s">
        <v>3453</v>
      </c>
      <c r="B451" s="596">
        <v>44926</v>
      </c>
      <c r="C451" s="566" t="s">
        <v>4297</v>
      </c>
      <c r="D451" s="579" t="s">
        <v>535</v>
      </c>
      <c r="E451" s="598" t="s">
        <v>1204</v>
      </c>
      <c r="F451" s="510" t="s">
        <v>4298</v>
      </c>
      <c r="G451" s="611">
        <v>15131.11</v>
      </c>
      <c r="H451" s="512">
        <v>44943</v>
      </c>
      <c r="I451" s="632">
        <v>15131.11</v>
      </c>
      <c r="J451" s="470"/>
    </row>
    <row r="452" spans="1:10" ht="24.75" customHeight="1">
      <c r="A452" s="628" t="s">
        <v>3453</v>
      </c>
      <c r="B452" s="596">
        <v>44926</v>
      </c>
      <c r="C452" s="566" t="s">
        <v>4297</v>
      </c>
      <c r="D452" s="579" t="s">
        <v>535</v>
      </c>
      <c r="E452" s="598" t="s">
        <v>1204</v>
      </c>
      <c r="F452" s="510" t="s">
        <v>4298</v>
      </c>
      <c r="G452" s="611">
        <v>32511.8</v>
      </c>
      <c r="H452" s="512">
        <v>44943</v>
      </c>
      <c r="I452" s="632">
        <v>32511.8</v>
      </c>
      <c r="J452" s="470"/>
    </row>
    <row r="453" spans="1:10" ht="24.75" customHeight="1">
      <c r="A453" s="628" t="s">
        <v>3453</v>
      </c>
      <c r="B453" s="596">
        <v>44926</v>
      </c>
      <c r="C453" s="566" t="s">
        <v>4297</v>
      </c>
      <c r="D453" s="579" t="s">
        <v>535</v>
      </c>
      <c r="E453" s="598" t="s">
        <v>1204</v>
      </c>
      <c r="F453" s="510" t="s">
        <v>4298</v>
      </c>
      <c r="G453" s="611">
        <v>16412.8</v>
      </c>
      <c r="H453" s="512">
        <v>44943</v>
      </c>
      <c r="I453" s="632">
        <v>16412.8</v>
      </c>
      <c r="J453" s="470"/>
    </row>
    <row r="454" spans="1:10" ht="24.75" customHeight="1">
      <c r="A454" s="628" t="s">
        <v>3453</v>
      </c>
      <c r="B454" s="596">
        <v>44926</v>
      </c>
      <c r="C454" s="566" t="s">
        <v>4297</v>
      </c>
      <c r="D454" s="579" t="s">
        <v>535</v>
      </c>
      <c r="E454" s="598" t="s">
        <v>1204</v>
      </c>
      <c r="F454" s="510" t="s">
        <v>4298</v>
      </c>
      <c r="G454" s="611">
        <v>31681.03</v>
      </c>
      <c r="H454" s="512">
        <v>44943</v>
      </c>
      <c r="I454" s="632">
        <v>31681.03</v>
      </c>
      <c r="J454" s="470"/>
    </row>
    <row r="455" spans="1:10" ht="24.75" customHeight="1">
      <c r="A455" s="628" t="s">
        <v>3453</v>
      </c>
      <c r="B455" s="596">
        <v>44926</v>
      </c>
      <c r="C455" s="566" t="s">
        <v>4297</v>
      </c>
      <c r="D455" s="579" t="s">
        <v>535</v>
      </c>
      <c r="E455" s="598" t="s">
        <v>1204</v>
      </c>
      <c r="F455" s="510" t="s">
        <v>4298</v>
      </c>
      <c r="G455" s="611">
        <v>56555.75</v>
      </c>
      <c r="H455" s="512">
        <v>44943</v>
      </c>
      <c r="I455" s="632">
        <v>56555.75</v>
      </c>
      <c r="J455" s="470"/>
    </row>
    <row r="456" spans="1:10" ht="24.75" customHeight="1">
      <c r="A456" s="628" t="s">
        <v>3453</v>
      </c>
      <c r="B456" s="596">
        <v>44926</v>
      </c>
      <c r="C456" s="566" t="s">
        <v>4297</v>
      </c>
      <c r="D456" s="579" t="s">
        <v>535</v>
      </c>
      <c r="E456" s="598" t="s">
        <v>1204</v>
      </c>
      <c r="F456" s="510" t="s">
        <v>4298</v>
      </c>
      <c r="G456" s="611">
        <v>101418.49</v>
      </c>
      <c r="H456" s="512">
        <v>44943</v>
      </c>
      <c r="I456" s="632">
        <v>101418.49</v>
      </c>
      <c r="J456" s="470"/>
    </row>
    <row r="457" spans="1:10" ht="24.75" customHeight="1">
      <c r="A457" s="628" t="s">
        <v>3453</v>
      </c>
      <c r="B457" s="596">
        <v>44926</v>
      </c>
      <c r="C457" s="566" t="s">
        <v>4297</v>
      </c>
      <c r="D457" s="579" t="s">
        <v>535</v>
      </c>
      <c r="E457" s="598" t="s">
        <v>1204</v>
      </c>
      <c r="F457" s="510" t="s">
        <v>4298</v>
      </c>
      <c r="G457" s="611">
        <v>288359.05</v>
      </c>
      <c r="H457" s="512">
        <v>44943</v>
      </c>
      <c r="I457" s="632">
        <v>288359.05</v>
      </c>
      <c r="J457" s="470"/>
    </row>
    <row r="458" spans="1:10" ht="24.75" customHeight="1">
      <c r="A458" s="628" t="s">
        <v>3453</v>
      </c>
      <c r="B458" s="596">
        <v>44926</v>
      </c>
      <c r="C458" s="566" t="s">
        <v>4297</v>
      </c>
      <c r="D458" s="579" t="s">
        <v>535</v>
      </c>
      <c r="E458" s="598" t="s">
        <v>1204</v>
      </c>
      <c r="F458" s="510" t="s">
        <v>4298</v>
      </c>
      <c r="G458" s="611">
        <v>31672.26</v>
      </c>
      <c r="H458" s="512">
        <v>44943</v>
      </c>
      <c r="I458" s="632">
        <v>31672.26</v>
      </c>
      <c r="J458" s="470"/>
    </row>
    <row r="459" spans="1:10" ht="24.75" customHeight="1">
      <c r="A459" s="628" t="s">
        <v>3453</v>
      </c>
      <c r="B459" s="596">
        <v>44926</v>
      </c>
      <c r="C459" s="566" t="s">
        <v>4297</v>
      </c>
      <c r="D459" s="579" t="s">
        <v>535</v>
      </c>
      <c r="E459" s="598" t="s">
        <v>1204</v>
      </c>
      <c r="F459" s="510" t="s">
        <v>4298</v>
      </c>
      <c r="G459" s="611">
        <v>41886.800000000003</v>
      </c>
      <c r="H459" s="512">
        <v>44943</v>
      </c>
      <c r="I459" s="632">
        <v>41886.800000000003</v>
      </c>
      <c r="J459" s="470"/>
    </row>
    <row r="460" spans="1:10" ht="24.75" customHeight="1">
      <c r="A460" s="628" t="s">
        <v>4299</v>
      </c>
      <c r="B460" s="516">
        <v>44926</v>
      </c>
      <c r="C460" s="578" t="s">
        <v>4300</v>
      </c>
      <c r="D460" s="579" t="s">
        <v>535</v>
      </c>
      <c r="E460" s="598" t="s">
        <v>1854</v>
      </c>
      <c r="F460" s="598" t="s">
        <v>4336</v>
      </c>
      <c r="G460" s="613">
        <v>256987.29</v>
      </c>
      <c r="H460" s="589">
        <v>45534</v>
      </c>
      <c r="I460" s="630">
        <v>256987</v>
      </c>
      <c r="J460" s="470"/>
    </row>
    <row r="461" spans="1:10" ht="24.75" customHeight="1">
      <c r="A461" s="628" t="s">
        <v>4299</v>
      </c>
      <c r="B461" s="516">
        <v>44926</v>
      </c>
      <c r="C461" s="578" t="s">
        <v>4300</v>
      </c>
      <c r="D461" s="579" t="s">
        <v>535</v>
      </c>
      <c r="E461" s="598" t="s">
        <v>1854</v>
      </c>
      <c r="F461" s="598" t="s">
        <v>4301</v>
      </c>
      <c r="G461" s="613">
        <v>393266.5</v>
      </c>
      <c r="H461" s="589">
        <v>45534</v>
      </c>
      <c r="I461" s="630">
        <v>393266.5</v>
      </c>
      <c r="J461" s="470"/>
    </row>
    <row r="462" spans="1:10" ht="24.75" customHeight="1">
      <c r="A462" s="628" t="s">
        <v>4302</v>
      </c>
      <c r="B462" s="516">
        <v>44926</v>
      </c>
      <c r="C462" s="578" t="s">
        <v>4300</v>
      </c>
      <c r="D462" s="579" t="s">
        <v>535</v>
      </c>
      <c r="E462" s="598" t="s">
        <v>1854</v>
      </c>
      <c r="F462" s="598" t="s">
        <v>4303</v>
      </c>
      <c r="G462" s="613">
        <v>314588.19</v>
      </c>
      <c r="H462" s="589">
        <v>45412</v>
      </c>
      <c r="I462" s="630">
        <v>314588.19</v>
      </c>
      <c r="J462" s="470"/>
    </row>
    <row r="463" spans="1:10" ht="24.75" customHeight="1">
      <c r="A463" s="628" t="s">
        <v>4304</v>
      </c>
      <c r="B463" s="516">
        <v>44926</v>
      </c>
      <c r="C463" s="578" t="s">
        <v>4300</v>
      </c>
      <c r="D463" s="579" t="s">
        <v>535</v>
      </c>
      <c r="E463" s="598" t="s">
        <v>1854</v>
      </c>
      <c r="F463" s="598" t="s">
        <v>4305</v>
      </c>
      <c r="G463" s="613">
        <v>187369.97</v>
      </c>
      <c r="H463" s="589">
        <v>45107</v>
      </c>
      <c r="I463" s="630">
        <v>187369.97</v>
      </c>
      <c r="J463" s="470"/>
    </row>
    <row r="464" spans="1:10" ht="24.75" customHeight="1">
      <c r="A464" s="628" t="s">
        <v>4306</v>
      </c>
      <c r="B464" s="516">
        <v>44926</v>
      </c>
      <c r="C464" s="578" t="s">
        <v>4300</v>
      </c>
      <c r="D464" s="579" t="s">
        <v>535</v>
      </c>
      <c r="E464" s="598" t="s">
        <v>1854</v>
      </c>
      <c r="F464" s="598" t="s">
        <v>4307</v>
      </c>
      <c r="G464" s="613">
        <v>204735.57</v>
      </c>
      <c r="H464" s="589">
        <v>45291</v>
      </c>
      <c r="I464" s="630">
        <v>204735.57</v>
      </c>
      <c r="J464" s="470"/>
    </row>
    <row r="465" spans="1:10" ht="24.75" customHeight="1">
      <c r="A465" s="628" t="s">
        <v>702</v>
      </c>
      <c r="B465" s="516">
        <v>44911</v>
      </c>
      <c r="C465" s="513" t="s">
        <v>4308</v>
      </c>
      <c r="D465" s="579" t="s">
        <v>499</v>
      </c>
      <c r="E465" s="598" t="s">
        <v>701</v>
      </c>
      <c r="F465" s="587" t="s">
        <v>4309</v>
      </c>
      <c r="G465" s="592">
        <v>3212.36</v>
      </c>
      <c r="H465" s="589">
        <v>45275</v>
      </c>
      <c r="I465" s="630">
        <v>3212.36</v>
      </c>
      <c r="J465" s="470"/>
    </row>
    <row r="466" spans="1:10" ht="24.75" customHeight="1">
      <c r="A466" s="628" t="s">
        <v>702</v>
      </c>
      <c r="B466" s="516">
        <v>44911</v>
      </c>
      <c r="C466" s="513" t="s">
        <v>4308</v>
      </c>
      <c r="D466" s="579" t="s">
        <v>499</v>
      </c>
      <c r="E466" s="598" t="s">
        <v>701</v>
      </c>
      <c r="F466" s="587" t="s">
        <v>4309</v>
      </c>
      <c r="G466" s="592">
        <v>18638.03</v>
      </c>
      <c r="H466" s="589">
        <v>45275</v>
      </c>
      <c r="I466" s="630">
        <v>18638.03</v>
      </c>
      <c r="J466" s="470"/>
    </row>
    <row r="467" spans="1:10" ht="24.75" customHeight="1">
      <c r="A467" s="628" t="s">
        <v>702</v>
      </c>
      <c r="B467" s="516">
        <v>44911</v>
      </c>
      <c r="C467" s="513" t="s">
        <v>4308</v>
      </c>
      <c r="D467" s="579" t="s">
        <v>499</v>
      </c>
      <c r="E467" s="598" t="s">
        <v>701</v>
      </c>
      <c r="F467" s="587" t="s">
        <v>4309</v>
      </c>
      <c r="G467" s="592">
        <v>8532.75</v>
      </c>
      <c r="H467" s="589">
        <v>45275</v>
      </c>
      <c r="I467" s="630">
        <v>8532.75</v>
      </c>
      <c r="J467" s="470"/>
    </row>
    <row r="468" spans="1:10" ht="24.75" customHeight="1">
      <c r="A468" s="628" t="s">
        <v>702</v>
      </c>
      <c r="B468" s="516">
        <v>44911</v>
      </c>
      <c r="C468" s="513" t="s">
        <v>4308</v>
      </c>
      <c r="D468" s="579" t="s">
        <v>499</v>
      </c>
      <c r="E468" s="598" t="s">
        <v>701</v>
      </c>
      <c r="F468" s="587" t="s">
        <v>4309</v>
      </c>
      <c r="G468" s="592">
        <v>1208.4000000000001</v>
      </c>
      <c r="H468" s="589">
        <v>45275</v>
      </c>
      <c r="I468" s="630">
        <v>1208.4000000000001</v>
      </c>
      <c r="J468" s="470"/>
    </row>
    <row r="469" spans="1:10" ht="24.75" customHeight="1">
      <c r="A469" s="628" t="s">
        <v>702</v>
      </c>
      <c r="B469" s="516">
        <v>44911</v>
      </c>
      <c r="C469" s="513" t="s">
        <v>4308</v>
      </c>
      <c r="D469" s="579" t="s">
        <v>499</v>
      </c>
      <c r="E469" s="598" t="s">
        <v>701</v>
      </c>
      <c r="F469" s="587" t="s">
        <v>4309</v>
      </c>
      <c r="G469" s="592">
        <v>3577.89</v>
      </c>
      <c r="H469" s="589">
        <v>45275</v>
      </c>
      <c r="I469" s="630">
        <v>3577.89</v>
      </c>
      <c r="J469" s="470"/>
    </row>
    <row r="470" spans="1:10" ht="24.75" customHeight="1">
      <c r="A470" s="628" t="s">
        <v>702</v>
      </c>
      <c r="B470" s="516">
        <v>44911</v>
      </c>
      <c r="C470" s="513" t="s">
        <v>4308</v>
      </c>
      <c r="D470" s="579" t="s">
        <v>499</v>
      </c>
      <c r="E470" s="598" t="s">
        <v>701</v>
      </c>
      <c r="F470" s="587" t="s">
        <v>4309</v>
      </c>
      <c r="G470" s="592">
        <v>3443.22</v>
      </c>
      <c r="H470" s="589">
        <v>45275</v>
      </c>
      <c r="I470" s="630">
        <v>3443.22</v>
      </c>
      <c r="J470" s="470"/>
    </row>
    <row r="471" spans="1:10" ht="24.75" customHeight="1">
      <c r="A471" s="628" t="s">
        <v>702</v>
      </c>
      <c r="B471" s="516">
        <v>44911</v>
      </c>
      <c r="C471" s="513" t="s">
        <v>4308</v>
      </c>
      <c r="D471" s="579" t="s">
        <v>499</v>
      </c>
      <c r="E471" s="598" t="s">
        <v>701</v>
      </c>
      <c r="F471" s="587" t="s">
        <v>4309</v>
      </c>
      <c r="G471" s="592">
        <v>349.15</v>
      </c>
      <c r="H471" s="589">
        <v>45275</v>
      </c>
      <c r="I471" s="630">
        <v>349.15</v>
      </c>
      <c r="J471" s="470"/>
    </row>
    <row r="472" spans="1:10" ht="24.75" customHeight="1">
      <c r="A472" s="628" t="s">
        <v>702</v>
      </c>
      <c r="B472" s="516">
        <v>44911</v>
      </c>
      <c r="C472" s="513" t="s">
        <v>4308</v>
      </c>
      <c r="D472" s="579" t="s">
        <v>499</v>
      </c>
      <c r="E472" s="598" t="s">
        <v>701</v>
      </c>
      <c r="F472" s="587" t="s">
        <v>4309</v>
      </c>
      <c r="G472" s="592">
        <v>597.15</v>
      </c>
      <c r="H472" s="589">
        <v>45275</v>
      </c>
      <c r="I472" s="630">
        <v>597.15</v>
      </c>
      <c r="J472" s="470"/>
    </row>
    <row r="473" spans="1:10" ht="24.75" customHeight="1">
      <c r="A473" s="628" t="s">
        <v>702</v>
      </c>
      <c r="B473" s="516">
        <v>44911</v>
      </c>
      <c r="C473" s="513" t="s">
        <v>4308</v>
      </c>
      <c r="D473" s="579" t="s">
        <v>499</v>
      </c>
      <c r="E473" s="598" t="s">
        <v>701</v>
      </c>
      <c r="F473" s="587" t="s">
        <v>4309</v>
      </c>
      <c r="G473" s="592">
        <v>13939.07</v>
      </c>
      <c r="H473" s="589">
        <v>45275</v>
      </c>
      <c r="I473" s="630">
        <v>13939.07</v>
      </c>
      <c r="J473" s="470"/>
    </row>
    <row r="474" spans="1:10" ht="24.75" customHeight="1">
      <c r="A474" s="628" t="s">
        <v>702</v>
      </c>
      <c r="B474" s="516">
        <v>44911</v>
      </c>
      <c r="C474" s="513" t="s">
        <v>4308</v>
      </c>
      <c r="D474" s="579" t="s">
        <v>499</v>
      </c>
      <c r="E474" s="598" t="s">
        <v>701</v>
      </c>
      <c r="F474" s="587" t="s">
        <v>4309</v>
      </c>
      <c r="G474" s="592">
        <v>5000.5600000000004</v>
      </c>
      <c r="H474" s="589">
        <v>45275</v>
      </c>
      <c r="I474" s="630">
        <v>5000.5600000000004</v>
      </c>
      <c r="J474" s="470"/>
    </row>
    <row r="475" spans="1:10" ht="24.75" customHeight="1">
      <c r="A475" s="628" t="s">
        <v>702</v>
      </c>
      <c r="B475" s="516">
        <v>44911</v>
      </c>
      <c r="C475" s="513" t="s">
        <v>4308</v>
      </c>
      <c r="D475" s="579" t="s">
        <v>499</v>
      </c>
      <c r="E475" s="598" t="s">
        <v>701</v>
      </c>
      <c r="F475" s="587" t="s">
        <v>4309</v>
      </c>
      <c r="G475" s="592">
        <v>46312.25</v>
      </c>
      <c r="H475" s="589">
        <v>45275</v>
      </c>
      <c r="I475" s="630">
        <v>46312.25</v>
      </c>
      <c r="J475" s="470"/>
    </row>
    <row r="476" spans="1:10" ht="24.75" customHeight="1">
      <c r="A476" s="628" t="s">
        <v>702</v>
      </c>
      <c r="B476" s="516">
        <v>44911</v>
      </c>
      <c r="C476" s="513" t="s">
        <v>4308</v>
      </c>
      <c r="D476" s="579" t="s">
        <v>499</v>
      </c>
      <c r="E476" s="598" t="s">
        <v>701</v>
      </c>
      <c r="F476" s="587" t="s">
        <v>4309</v>
      </c>
      <c r="G476" s="592">
        <v>4461.43</v>
      </c>
      <c r="H476" s="589">
        <v>45275</v>
      </c>
      <c r="I476" s="630">
        <v>4461.43</v>
      </c>
      <c r="J476" s="470"/>
    </row>
    <row r="477" spans="1:10" ht="24.75" customHeight="1">
      <c r="A477" s="628" t="s">
        <v>702</v>
      </c>
      <c r="B477" s="516">
        <v>44911</v>
      </c>
      <c r="C477" s="513" t="s">
        <v>4308</v>
      </c>
      <c r="D477" s="579" t="s">
        <v>499</v>
      </c>
      <c r="E477" s="598" t="s">
        <v>701</v>
      </c>
      <c r="F477" s="587" t="s">
        <v>4309</v>
      </c>
      <c r="G477" s="592">
        <v>22805.7</v>
      </c>
      <c r="H477" s="589">
        <v>45275</v>
      </c>
      <c r="I477" s="630">
        <v>22805.7</v>
      </c>
      <c r="J477" s="470"/>
    </row>
    <row r="478" spans="1:10" ht="24.75" customHeight="1">
      <c r="A478" s="628" t="s">
        <v>702</v>
      </c>
      <c r="B478" s="516">
        <v>44911</v>
      </c>
      <c r="C478" s="513" t="s">
        <v>4308</v>
      </c>
      <c r="D478" s="579" t="s">
        <v>499</v>
      </c>
      <c r="E478" s="598" t="s">
        <v>701</v>
      </c>
      <c r="F478" s="587" t="s">
        <v>4309</v>
      </c>
      <c r="G478" s="592">
        <v>61754.879999999997</v>
      </c>
      <c r="H478" s="589">
        <v>45275</v>
      </c>
      <c r="I478" s="630">
        <v>61754.879999999997</v>
      </c>
      <c r="J478" s="470"/>
    </row>
    <row r="479" spans="1:10" ht="24.75" customHeight="1">
      <c r="A479" s="628" t="s">
        <v>702</v>
      </c>
      <c r="B479" s="516">
        <v>44918</v>
      </c>
      <c r="C479" s="513" t="s">
        <v>4310</v>
      </c>
      <c r="D479" s="579" t="s">
        <v>499</v>
      </c>
      <c r="E479" s="598" t="s">
        <v>701</v>
      </c>
      <c r="F479" s="587" t="s">
        <v>4311</v>
      </c>
      <c r="G479" s="592">
        <v>3459.04</v>
      </c>
      <c r="H479" s="589">
        <v>45275</v>
      </c>
      <c r="I479" s="630">
        <v>3459.04</v>
      </c>
      <c r="J479" s="470"/>
    </row>
    <row r="480" spans="1:10" ht="24.75" customHeight="1">
      <c r="A480" s="628" t="s">
        <v>702</v>
      </c>
      <c r="B480" s="516">
        <v>44918</v>
      </c>
      <c r="C480" s="513" t="s">
        <v>4310</v>
      </c>
      <c r="D480" s="579" t="s">
        <v>499</v>
      </c>
      <c r="E480" s="598" t="s">
        <v>701</v>
      </c>
      <c r="F480" s="587" t="s">
        <v>4311</v>
      </c>
      <c r="G480" s="592">
        <v>19592.28</v>
      </c>
      <c r="H480" s="589">
        <v>45275</v>
      </c>
      <c r="I480" s="630">
        <v>19592.28</v>
      </c>
      <c r="J480" s="470"/>
    </row>
    <row r="481" spans="1:10" ht="24.75" customHeight="1">
      <c r="A481" s="628" t="s">
        <v>702</v>
      </c>
      <c r="B481" s="516">
        <v>44918</v>
      </c>
      <c r="C481" s="513" t="s">
        <v>4310</v>
      </c>
      <c r="D481" s="579" t="s">
        <v>499</v>
      </c>
      <c r="E481" s="598" t="s">
        <v>701</v>
      </c>
      <c r="F481" s="587" t="s">
        <v>4311</v>
      </c>
      <c r="G481" s="592">
        <v>9238.49</v>
      </c>
      <c r="H481" s="589">
        <v>45275</v>
      </c>
      <c r="I481" s="630">
        <v>9238.49</v>
      </c>
      <c r="J481" s="470"/>
    </row>
    <row r="482" spans="1:10" ht="24.75" customHeight="1">
      <c r="A482" s="628" t="s">
        <v>702</v>
      </c>
      <c r="B482" s="516">
        <v>44918</v>
      </c>
      <c r="C482" s="513" t="s">
        <v>4310</v>
      </c>
      <c r="D482" s="579" t="s">
        <v>499</v>
      </c>
      <c r="E482" s="598" t="s">
        <v>701</v>
      </c>
      <c r="F482" s="587" t="s">
        <v>4311</v>
      </c>
      <c r="G482" s="592">
        <v>1294.72</v>
      </c>
      <c r="H482" s="589">
        <v>45275</v>
      </c>
      <c r="I482" s="630">
        <v>1294.72</v>
      </c>
      <c r="J482" s="470"/>
    </row>
    <row r="483" spans="1:10" ht="24.75" customHeight="1">
      <c r="A483" s="628" t="s">
        <v>702</v>
      </c>
      <c r="B483" s="516">
        <v>44918</v>
      </c>
      <c r="C483" s="513" t="s">
        <v>4310</v>
      </c>
      <c r="D483" s="579" t="s">
        <v>499</v>
      </c>
      <c r="E483" s="598" t="s">
        <v>701</v>
      </c>
      <c r="F483" s="587" t="s">
        <v>4311</v>
      </c>
      <c r="G483" s="592">
        <v>3601.44</v>
      </c>
      <c r="H483" s="589">
        <v>45275</v>
      </c>
      <c r="I483" s="630">
        <v>3601.44</v>
      </c>
      <c r="J483" s="470"/>
    </row>
    <row r="484" spans="1:10" ht="24.75" customHeight="1">
      <c r="A484" s="628" t="s">
        <v>702</v>
      </c>
      <c r="B484" s="516">
        <v>44918</v>
      </c>
      <c r="C484" s="513" t="s">
        <v>4310</v>
      </c>
      <c r="D484" s="579" t="s">
        <v>499</v>
      </c>
      <c r="E484" s="598" t="s">
        <v>701</v>
      </c>
      <c r="F484" s="587" t="s">
        <v>4311</v>
      </c>
      <c r="G484" s="592">
        <v>5373.56</v>
      </c>
      <c r="H484" s="589">
        <v>45275</v>
      </c>
      <c r="I484" s="630">
        <v>5373.56</v>
      </c>
      <c r="J484" s="470"/>
    </row>
    <row r="485" spans="1:10" ht="24.75" customHeight="1">
      <c r="A485" s="628" t="s">
        <v>702</v>
      </c>
      <c r="B485" s="516">
        <v>44918</v>
      </c>
      <c r="C485" s="513" t="s">
        <v>4310</v>
      </c>
      <c r="D485" s="579" t="s">
        <v>499</v>
      </c>
      <c r="E485" s="598" t="s">
        <v>701</v>
      </c>
      <c r="F485" s="587" t="s">
        <v>4311</v>
      </c>
      <c r="G485" s="592">
        <v>15148.64</v>
      </c>
      <c r="H485" s="589">
        <v>45275</v>
      </c>
      <c r="I485" s="630">
        <v>15148.64</v>
      </c>
      <c r="J485" s="470"/>
    </row>
    <row r="486" spans="1:10" ht="24.75" customHeight="1">
      <c r="A486" s="628" t="s">
        <v>702</v>
      </c>
      <c r="B486" s="516">
        <v>44918</v>
      </c>
      <c r="C486" s="513" t="s">
        <v>4310</v>
      </c>
      <c r="D486" s="579" t="s">
        <v>499</v>
      </c>
      <c r="E486" s="598" t="s">
        <v>701</v>
      </c>
      <c r="F486" s="587" t="s">
        <v>4311</v>
      </c>
      <c r="G486" s="592">
        <v>25093.34</v>
      </c>
      <c r="H486" s="589">
        <v>45275</v>
      </c>
      <c r="I486" s="630">
        <v>25093.34</v>
      </c>
      <c r="J486" s="470"/>
    </row>
    <row r="487" spans="1:10" ht="24.75" customHeight="1">
      <c r="A487" s="628" t="s">
        <v>702</v>
      </c>
      <c r="B487" s="516">
        <v>44918</v>
      </c>
      <c r="C487" s="513" t="s">
        <v>4310</v>
      </c>
      <c r="D487" s="579" t="s">
        <v>499</v>
      </c>
      <c r="E487" s="598" t="s">
        <v>701</v>
      </c>
      <c r="F487" s="587" t="s">
        <v>4311</v>
      </c>
      <c r="G487" s="592">
        <v>415.65</v>
      </c>
      <c r="H487" s="589">
        <v>45275</v>
      </c>
      <c r="I487" s="630">
        <v>415.65</v>
      </c>
      <c r="J487" s="470"/>
    </row>
    <row r="488" spans="1:10" ht="24.75" customHeight="1">
      <c r="A488" s="628" t="s">
        <v>702</v>
      </c>
      <c r="B488" s="516">
        <v>44918</v>
      </c>
      <c r="C488" s="513" t="s">
        <v>4310</v>
      </c>
      <c r="D488" s="579" t="s">
        <v>499</v>
      </c>
      <c r="E488" s="598" t="s">
        <v>701</v>
      </c>
      <c r="F488" s="587" t="s">
        <v>4311</v>
      </c>
      <c r="G488" s="592">
        <v>639.79999999999995</v>
      </c>
      <c r="H488" s="589">
        <v>45275</v>
      </c>
      <c r="I488" s="630">
        <v>639.79999999999995</v>
      </c>
      <c r="J488" s="470"/>
    </row>
    <row r="489" spans="1:10" ht="24.75" customHeight="1">
      <c r="A489" s="628" t="s">
        <v>702</v>
      </c>
      <c r="B489" s="516">
        <v>44918</v>
      </c>
      <c r="C489" s="513" t="s">
        <v>4310</v>
      </c>
      <c r="D489" s="579" t="s">
        <v>499</v>
      </c>
      <c r="E489" s="598" t="s">
        <v>701</v>
      </c>
      <c r="F489" s="587" t="s">
        <v>4311</v>
      </c>
      <c r="G489" s="592">
        <v>3494.4</v>
      </c>
      <c r="H489" s="589">
        <v>45275</v>
      </c>
      <c r="I489" s="630">
        <v>3494.4</v>
      </c>
      <c r="J489" s="470"/>
    </row>
    <row r="490" spans="1:10" ht="24.75" customHeight="1">
      <c r="A490" s="628" t="s">
        <v>702</v>
      </c>
      <c r="B490" s="516">
        <v>44918</v>
      </c>
      <c r="C490" s="513" t="s">
        <v>4310</v>
      </c>
      <c r="D490" s="579" t="s">
        <v>499</v>
      </c>
      <c r="E490" s="598" t="s">
        <v>701</v>
      </c>
      <c r="F490" s="587" t="s">
        <v>4311</v>
      </c>
      <c r="G490" s="592">
        <v>50229.42</v>
      </c>
      <c r="H490" s="589">
        <v>45275</v>
      </c>
      <c r="I490" s="630">
        <v>50229.42</v>
      </c>
      <c r="J490" s="470"/>
    </row>
    <row r="491" spans="1:10" ht="24.75" customHeight="1">
      <c r="A491" s="628" t="s">
        <v>702</v>
      </c>
      <c r="B491" s="516">
        <v>44918</v>
      </c>
      <c r="C491" s="513" t="s">
        <v>4310</v>
      </c>
      <c r="D491" s="579" t="s">
        <v>499</v>
      </c>
      <c r="E491" s="598" t="s">
        <v>701</v>
      </c>
      <c r="F491" s="587" t="s">
        <v>4311</v>
      </c>
      <c r="G491" s="592">
        <v>4975.5200000000004</v>
      </c>
      <c r="H491" s="589">
        <v>45275</v>
      </c>
      <c r="I491" s="630">
        <v>4975.5200000000004</v>
      </c>
      <c r="J491" s="470"/>
    </row>
    <row r="492" spans="1:10" ht="24.75" customHeight="1">
      <c r="A492" s="628" t="s">
        <v>702</v>
      </c>
      <c r="B492" s="516">
        <v>44918</v>
      </c>
      <c r="C492" s="513" t="s">
        <v>4310</v>
      </c>
      <c r="D492" s="579" t="s">
        <v>499</v>
      </c>
      <c r="E492" s="598" t="s">
        <v>701</v>
      </c>
      <c r="F492" s="587" t="s">
        <v>4311</v>
      </c>
      <c r="G492" s="592">
        <v>66209.27</v>
      </c>
      <c r="H492" s="589">
        <v>45275</v>
      </c>
      <c r="I492" s="630">
        <v>66209.27</v>
      </c>
      <c r="J492" s="470"/>
    </row>
    <row r="493" spans="1:10" ht="24.75" customHeight="1">
      <c r="A493" s="628" t="s">
        <v>4312</v>
      </c>
      <c r="B493" s="516" t="s">
        <v>4313</v>
      </c>
      <c r="C493" s="578" t="s">
        <v>4300</v>
      </c>
      <c r="D493" s="579" t="s">
        <v>535</v>
      </c>
      <c r="E493" s="598" t="s">
        <v>1854</v>
      </c>
      <c r="F493" s="598" t="s">
        <v>4314</v>
      </c>
      <c r="G493" s="592">
        <v>285928.71999999997</v>
      </c>
      <c r="H493" s="589">
        <v>45351</v>
      </c>
      <c r="I493" s="630">
        <v>285928.71999999997</v>
      </c>
      <c r="J493" s="470"/>
    </row>
    <row r="494" spans="1:10" ht="24.75" customHeight="1">
      <c r="A494" s="628" t="s">
        <v>528</v>
      </c>
      <c r="B494" s="516">
        <v>43831</v>
      </c>
      <c r="C494" s="578" t="s">
        <v>526</v>
      </c>
      <c r="D494" s="579" t="s">
        <v>499</v>
      </c>
      <c r="E494" s="598" t="s">
        <v>1164</v>
      </c>
      <c r="F494" s="587" t="s">
        <v>527</v>
      </c>
      <c r="G494" s="592">
        <v>631704.93000000005</v>
      </c>
      <c r="H494" s="589">
        <v>44926</v>
      </c>
      <c r="I494" s="630">
        <v>631704.93000000005</v>
      </c>
      <c r="J494" s="470"/>
    </row>
    <row r="495" spans="1:10" ht="24.75" customHeight="1">
      <c r="A495" s="628" t="s">
        <v>4315</v>
      </c>
      <c r="B495" s="516">
        <v>44926</v>
      </c>
      <c r="C495" s="578" t="s">
        <v>4300</v>
      </c>
      <c r="D495" s="579" t="s">
        <v>535</v>
      </c>
      <c r="E495" s="598" t="s">
        <v>1854</v>
      </c>
      <c r="F495" s="587" t="s">
        <v>4316</v>
      </c>
      <c r="G495" s="592">
        <v>260013.8</v>
      </c>
      <c r="H495" s="589">
        <v>45322</v>
      </c>
      <c r="I495" s="630">
        <v>260013.8</v>
      </c>
      <c r="J495" s="470"/>
    </row>
    <row r="496" spans="1:10" ht="24.75" customHeight="1">
      <c r="A496" s="628" t="s">
        <v>4317</v>
      </c>
      <c r="B496" s="516">
        <v>44926</v>
      </c>
      <c r="C496" s="578" t="s">
        <v>4300</v>
      </c>
      <c r="D496" s="579" t="s">
        <v>535</v>
      </c>
      <c r="E496" s="598" t="s">
        <v>1854</v>
      </c>
      <c r="F496" s="587" t="s">
        <v>4318</v>
      </c>
      <c r="G496" s="592">
        <v>232417.53</v>
      </c>
      <c r="H496" s="589">
        <v>45289</v>
      </c>
      <c r="I496" s="630">
        <v>232417.53</v>
      </c>
      <c r="J496" s="470"/>
    </row>
    <row r="497" spans="1:10" ht="24.75" customHeight="1">
      <c r="A497" s="628" t="s">
        <v>4319</v>
      </c>
      <c r="B497" s="516">
        <v>44926</v>
      </c>
      <c r="C497" s="578" t="s">
        <v>4300</v>
      </c>
      <c r="D497" s="579" t="s">
        <v>535</v>
      </c>
      <c r="E497" s="598" t="s">
        <v>1854</v>
      </c>
      <c r="F497" s="587" t="s">
        <v>4320</v>
      </c>
      <c r="G497" s="592">
        <v>265094.01</v>
      </c>
      <c r="H497" s="589">
        <v>45322</v>
      </c>
      <c r="I497" s="630">
        <v>265094.01</v>
      </c>
      <c r="J497" s="470"/>
    </row>
    <row r="498" spans="1:10" ht="24.75" customHeight="1">
      <c r="A498" s="628" t="s">
        <v>4321</v>
      </c>
      <c r="B498" s="516">
        <v>44926</v>
      </c>
      <c r="C498" s="578" t="s">
        <v>4300</v>
      </c>
      <c r="D498" s="579" t="s">
        <v>535</v>
      </c>
      <c r="E498" s="598" t="s">
        <v>1854</v>
      </c>
      <c r="F498" s="587" t="s">
        <v>4322</v>
      </c>
      <c r="G498" s="592">
        <v>213633.4</v>
      </c>
      <c r="H498" s="589">
        <v>45230</v>
      </c>
      <c r="I498" s="630">
        <v>213633.4</v>
      </c>
      <c r="J498" s="470"/>
    </row>
    <row r="499" spans="1:10" ht="24.75" customHeight="1">
      <c r="A499" s="628" t="s">
        <v>4323</v>
      </c>
      <c r="B499" s="516">
        <v>44926</v>
      </c>
      <c r="C499" s="578" t="s">
        <v>4300</v>
      </c>
      <c r="D499" s="579" t="s">
        <v>535</v>
      </c>
      <c r="E499" s="598" t="s">
        <v>1854</v>
      </c>
      <c r="F499" s="587" t="s">
        <v>4324</v>
      </c>
      <c r="G499" s="592">
        <v>227213.52</v>
      </c>
      <c r="H499" s="589">
        <v>45626</v>
      </c>
      <c r="I499" s="630">
        <v>227213.52</v>
      </c>
      <c r="J499" s="470"/>
    </row>
    <row r="500" spans="1:10" ht="24.75" customHeight="1">
      <c r="A500" s="628" t="s">
        <v>4325</v>
      </c>
      <c r="B500" s="516">
        <v>44926</v>
      </c>
      <c r="C500" s="578" t="s">
        <v>4300</v>
      </c>
      <c r="D500" s="579" t="s">
        <v>535</v>
      </c>
      <c r="E500" s="598" t="s">
        <v>1854</v>
      </c>
      <c r="F500" s="587" t="s">
        <v>4326</v>
      </c>
      <c r="G500" s="592">
        <v>831610.39</v>
      </c>
      <c r="H500" s="589">
        <v>45596</v>
      </c>
      <c r="I500" s="630">
        <v>831610.39</v>
      </c>
      <c r="J500" s="470"/>
    </row>
    <row r="501" spans="1:10" ht="24.75" customHeight="1">
      <c r="A501" s="628" t="s">
        <v>4327</v>
      </c>
      <c r="B501" s="516">
        <v>44926</v>
      </c>
      <c r="C501" s="578" t="s">
        <v>4300</v>
      </c>
      <c r="D501" s="579" t="s">
        <v>535</v>
      </c>
      <c r="E501" s="598" t="s">
        <v>1854</v>
      </c>
      <c r="F501" s="587" t="s">
        <v>4328</v>
      </c>
      <c r="G501" s="592">
        <v>52514.76</v>
      </c>
      <c r="H501" s="589">
        <v>44985</v>
      </c>
      <c r="I501" s="630">
        <v>52514.76</v>
      </c>
      <c r="J501" s="470"/>
    </row>
    <row r="502" spans="1:10" ht="24.75" customHeight="1">
      <c r="A502" s="628" t="s">
        <v>4329</v>
      </c>
      <c r="B502" s="516">
        <v>44926</v>
      </c>
      <c r="C502" s="578" t="s">
        <v>4300</v>
      </c>
      <c r="D502" s="579" t="s">
        <v>535</v>
      </c>
      <c r="E502" s="598" t="s">
        <v>1854</v>
      </c>
      <c r="F502" s="587" t="s">
        <v>4330</v>
      </c>
      <c r="G502" s="592">
        <v>137467.71</v>
      </c>
      <c r="H502" s="589">
        <v>45138</v>
      </c>
      <c r="I502" s="630">
        <v>137467.71</v>
      </c>
      <c r="J502" s="470"/>
    </row>
    <row r="503" spans="1:10" ht="24.75" customHeight="1">
      <c r="A503" s="628" t="s">
        <v>4331</v>
      </c>
      <c r="B503" s="516">
        <v>44926</v>
      </c>
      <c r="C503" s="578" t="s">
        <v>4300</v>
      </c>
      <c r="D503" s="579" t="s">
        <v>535</v>
      </c>
      <c r="E503" s="598" t="s">
        <v>1854</v>
      </c>
      <c r="F503" s="587" t="s">
        <v>4332</v>
      </c>
      <c r="G503" s="592">
        <v>118484.57</v>
      </c>
      <c r="H503" s="589">
        <v>44865</v>
      </c>
      <c r="I503" s="630">
        <v>118484.57</v>
      </c>
      <c r="J503" s="470"/>
    </row>
    <row r="504" spans="1:10" ht="24.75" customHeight="1">
      <c r="A504" s="628" t="s">
        <v>699</v>
      </c>
      <c r="B504" s="516">
        <v>43831</v>
      </c>
      <c r="C504" s="578" t="s">
        <v>526</v>
      </c>
      <c r="D504" s="579" t="s">
        <v>499</v>
      </c>
      <c r="E504" s="598" t="s">
        <v>529</v>
      </c>
      <c r="F504" s="587" t="s">
        <v>1846</v>
      </c>
      <c r="G504" s="613">
        <v>183101.57</v>
      </c>
      <c r="H504" s="589">
        <v>44926</v>
      </c>
      <c r="I504" s="630">
        <v>183101.57</v>
      </c>
      <c r="J504" s="470"/>
    </row>
    <row r="505" spans="1:10" ht="24.75" customHeight="1">
      <c r="A505" s="628" t="s">
        <v>1199</v>
      </c>
      <c r="B505" s="516">
        <v>43897</v>
      </c>
      <c r="C505" s="578" t="s">
        <v>526</v>
      </c>
      <c r="D505" s="579" t="s">
        <v>535</v>
      </c>
      <c r="E505" s="598" t="s">
        <v>1200</v>
      </c>
      <c r="F505" s="587" t="s">
        <v>1847</v>
      </c>
      <c r="G505" s="613">
        <v>54.86</v>
      </c>
      <c r="H505" s="589">
        <v>44926</v>
      </c>
      <c r="I505" s="630">
        <v>54.86</v>
      </c>
      <c r="J505" s="470"/>
    </row>
    <row r="506" spans="1:10" ht="24.75" customHeight="1">
      <c r="A506" s="628" t="s">
        <v>1201</v>
      </c>
      <c r="B506" s="516">
        <v>44070</v>
      </c>
      <c r="C506" s="578" t="s">
        <v>526</v>
      </c>
      <c r="D506" s="579" t="s">
        <v>535</v>
      </c>
      <c r="E506" s="598" t="s">
        <v>1202</v>
      </c>
      <c r="F506" s="587" t="s">
        <v>1848</v>
      </c>
      <c r="G506" s="613">
        <v>27471.58</v>
      </c>
      <c r="H506" s="589">
        <v>44926</v>
      </c>
      <c r="I506" s="630">
        <v>27471.58</v>
      </c>
      <c r="J506" s="470"/>
    </row>
    <row r="507" spans="1:10" ht="24.75" customHeight="1">
      <c r="A507" s="628" t="s">
        <v>1165</v>
      </c>
      <c r="B507" s="516">
        <v>44196</v>
      </c>
      <c r="C507" s="578" t="s">
        <v>700</v>
      </c>
      <c r="D507" s="579" t="s">
        <v>535</v>
      </c>
      <c r="E507" s="598" t="s">
        <v>650</v>
      </c>
      <c r="F507" s="587" t="s">
        <v>1849</v>
      </c>
      <c r="G507" s="613">
        <v>26821.25</v>
      </c>
      <c r="H507" s="589">
        <v>44926</v>
      </c>
      <c r="I507" s="630">
        <v>26821.25</v>
      </c>
      <c r="J507" s="470"/>
    </row>
    <row r="508" spans="1:10" ht="24.75" customHeight="1">
      <c r="A508" s="628" t="s">
        <v>4327</v>
      </c>
      <c r="B508" s="516">
        <v>44926</v>
      </c>
      <c r="C508" s="578" t="s">
        <v>4300</v>
      </c>
      <c r="D508" s="579" t="s">
        <v>535</v>
      </c>
      <c r="E508" s="598" t="s">
        <v>1854</v>
      </c>
      <c r="F508" s="587" t="s">
        <v>4333</v>
      </c>
      <c r="G508" s="592">
        <v>62447.81</v>
      </c>
      <c r="H508" s="589">
        <v>45000</v>
      </c>
      <c r="I508" s="630">
        <v>62447.81</v>
      </c>
      <c r="J508" s="470"/>
    </row>
    <row r="509" spans="1:10" ht="24.75" customHeight="1">
      <c r="A509" s="628" t="s">
        <v>1850</v>
      </c>
      <c r="B509" s="516">
        <v>44817</v>
      </c>
      <c r="C509" s="513" t="s">
        <v>1851</v>
      </c>
      <c r="D509" s="579" t="s">
        <v>535</v>
      </c>
      <c r="E509" s="510" t="s">
        <v>1852</v>
      </c>
      <c r="F509" s="510" t="s">
        <v>1853</v>
      </c>
      <c r="G509" s="610">
        <v>77589</v>
      </c>
      <c r="H509" s="589">
        <v>45291</v>
      </c>
      <c r="I509" s="629">
        <v>77589</v>
      </c>
      <c r="J509" s="470"/>
    </row>
    <row r="510" spans="1:10" ht="24.75" customHeight="1">
      <c r="A510" s="628" t="s">
        <v>4334</v>
      </c>
      <c r="B510" s="516">
        <v>44926</v>
      </c>
      <c r="C510" s="513" t="s">
        <v>4300</v>
      </c>
      <c r="D510" s="579" t="s">
        <v>535</v>
      </c>
      <c r="E510" s="598" t="s">
        <v>1854</v>
      </c>
      <c r="F510" s="510" t="s">
        <v>4335</v>
      </c>
      <c r="G510" s="610">
        <v>903.18</v>
      </c>
      <c r="H510" s="589">
        <v>44926</v>
      </c>
      <c r="I510" s="629">
        <v>903.18</v>
      </c>
      <c r="J510" s="470"/>
    </row>
    <row r="511" spans="1:10" ht="24.75" customHeight="1">
      <c r="A511" s="628" t="s">
        <v>860</v>
      </c>
      <c r="B511" s="516">
        <v>43831</v>
      </c>
      <c r="C511" s="578" t="s">
        <v>526</v>
      </c>
      <c r="D511" s="579" t="s">
        <v>499</v>
      </c>
      <c r="E511" s="598" t="s">
        <v>530</v>
      </c>
      <c r="F511" s="587" t="s">
        <v>527</v>
      </c>
      <c r="G511" s="613">
        <v>41329.699999999997</v>
      </c>
      <c r="H511" s="589">
        <v>44926</v>
      </c>
      <c r="I511" s="630">
        <v>41329.699999999997</v>
      </c>
      <c r="J511" s="470"/>
    </row>
    <row r="512" spans="1:10" ht="24.75" customHeight="1">
      <c r="A512" s="631" t="s">
        <v>2093</v>
      </c>
      <c r="B512" s="573">
        <v>44011</v>
      </c>
      <c r="C512" s="458" t="s">
        <v>2094</v>
      </c>
      <c r="D512" s="455" t="s">
        <v>2095</v>
      </c>
      <c r="E512" s="590" t="s">
        <v>2096</v>
      </c>
      <c r="F512" s="586" t="s">
        <v>2097</v>
      </c>
      <c r="G512" s="456">
        <v>48198</v>
      </c>
      <c r="H512" s="574" t="s">
        <v>2098</v>
      </c>
      <c r="I512" s="635">
        <v>48198</v>
      </c>
      <c r="J512" s="470"/>
    </row>
    <row r="513" spans="1:10" ht="24.75" customHeight="1">
      <c r="A513" s="631" t="s">
        <v>2093</v>
      </c>
      <c r="B513" s="573">
        <v>44136</v>
      </c>
      <c r="C513" s="458" t="s">
        <v>651</v>
      </c>
      <c r="D513" s="455" t="s">
        <v>2099</v>
      </c>
      <c r="E513" s="590" t="s">
        <v>2096</v>
      </c>
      <c r="F513" s="586" t="s">
        <v>2097</v>
      </c>
      <c r="G513" s="456">
        <v>46134</v>
      </c>
      <c r="H513" s="574" t="s">
        <v>2098</v>
      </c>
      <c r="I513" s="635">
        <v>46134</v>
      </c>
      <c r="J513" s="470"/>
    </row>
    <row r="514" spans="1:10" ht="24.75" customHeight="1">
      <c r="A514" s="631" t="s">
        <v>2093</v>
      </c>
      <c r="B514" s="573">
        <v>44136</v>
      </c>
      <c r="C514" s="458" t="s">
        <v>2100</v>
      </c>
      <c r="D514" s="455" t="s">
        <v>2101</v>
      </c>
      <c r="E514" s="590" t="s">
        <v>2096</v>
      </c>
      <c r="F514" s="586" t="s">
        <v>2097</v>
      </c>
      <c r="G514" s="456">
        <v>62657</v>
      </c>
      <c r="H514" s="574" t="s">
        <v>2098</v>
      </c>
      <c r="I514" s="635">
        <v>62657</v>
      </c>
      <c r="J514" s="470"/>
    </row>
    <row r="515" spans="1:10" ht="24.75" customHeight="1">
      <c r="A515" s="631" t="s">
        <v>2093</v>
      </c>
      <c r="B515" s="573">
        <v>44136</v>
      </c>
      <c r="C515" s="458" t="s">
        <v>2102</v>
      </c>
      <c r="D515" s="455" t="s">
        <v>2103</v>
      </c>
      <c r="E515" s="590" t="s">
        <v>2096</v>
      </c>
      <c r="F515" s="586" t="s">
        <v>2097</v>
      </c>
      <c r="G515" s="456">
        <v>25237</v>
      </c>
      <c r="H515" s="574" t="s">
        <v>2098</v>
      </c>
      <c r="I515" s="635">
        <v>25237</v>
      </c>
      <c r="J515" s="470"/>
    </row>
    <row r="516" spans="1:10" ht="24.75" customHeight="1">
      <c r="A516" s="631" t="s">
        <v>2093</v>
      </c>
      <c r="B516" s="573">
        <v>44136</v>
      </c>
      <c r="C516" s="458" t="s">
        <v>2104</v>
      </c>
      <c r="D516" s="455" t="s">
        <v>2105</v>
      </c>
      <c r="E516" s="590" t="s">
        <v>2096</v>
      </c>
      <c r="F516" s="586" t="s">
        <v>2097</v>
      </c>
      <c r="G516" s="456">
        <v>26270</v>
      </c>
      <c r="H516" s="574" t="s">
        <v>2098</v>
      </c>
      <c r="I516" s="635">
        <v>26270</v>
      </c>
      <c r="J516" s="470"/>
    </row>
    <row r="517" spans="1:10" ht="24.75" customHeight="1">
      <c r="A517" s="631" t="s">
        <v>2093</v>
      </c>
      <c r="B517" s="573">
        <v>44136</v>
      </c>
      <c r="C517" s="458" t="s">
        <v>2106</v>
      </c>
      <c r="D517" s="455" t="s">
        <v>2107</v>
      </c>
      <c r="E517" s="590" t="s">
        <v>2096</v>
      </c>
      <c r="F517" s="586" t="s">
        <v>2097</v>
      </c>
      <c r="G517" s="456">
        <v>28724</v>
      </c>
      <c r="H517" s="574" t="s">
        <v>2098</v>
      </c>
      <c r="I517" s="635">
        <v>28724</v>
      </c>
      <c r="J517" s="470"/>
    </row>
    <row r="518" spans="1:10" ht="24.75" customHeight="1">
      <c r="A518" s="631" t="s">
        <v>2093</v>
      </c>
      <c r="B518" s="573">
        <v>44136</v>
      </c>
      <c r="C518" s="458" t="s">
        <v>2108</v>
      </c>
      <c r="D518" s="455" t="s">
        <v>2109</v>
      </c>
      <c r="E518" s="590" t="s">
        <v>2096</v>
      </c>
      <c r="F518" s="586" t="s">
        <v>2097</v>
      </c>
      <c r="G518" s="456">
        <v>30515</v>
      </c>
      <c r="H518" s="574" t="s">
        <v>2098</v>
      </c>
      <c r="I518" s="635">
        <v>30515</v>
      </c>
      <c r="J518" s="470"/>
    </row>
    <row r="519" spans="1:10" ht="24.75" customHeight="1">
      <c r="A519" s="631" t="s">
        <v>2093</v>
      </c>
      <c r="B519" s="573">
        <v>44136</v>
      </c>
      <c r="C519" s="458" t="s">
        <v>2110</v>
      </c>
      <c r="D519" s="455" t="s">
        <v>2111</v>
      </c>
      <c r="E519" s="590" t="s">
        <v>2096</v>
      </c>
      <c r="F519" s="586" t="s">
        <v>2097</v>
      </c>
      <c r="G519" s="456">
        <v>17860</v>
      </c>
      <c r="H519" s="574" t="s">
        <v>2098</v>
      </c>
      <c r="I519" s="635">
        <v>17860</v>
      </c>
      <c r="J519" s="470"/>
    </row>
    <row r="520" spans="1:10" ht="24.75" customHeight="1">
      <c r="A520" s="631" t="s">
        <v>2093</v>
      </c>
      <c r="B520" s="573">
        <v>44136</v>
      </c>
      <c r="C520" s="458" t="s">
        <v>2112</v>
      </c>
      <c r="D520" s="455" t="s">
        <v>2113</v>
      </c>
      <c r="E520" s="590" t="s">
        <v>2096</v>
      </c>
      <c r="F520" s="586" t="s">
        <v>2097</v>
      </c>
      <c r="G520" s="456">
        <v>26579</v>
      </c>
      <c r="H520" s="574" t="s">
        <v>2098</v>
      </c>
      <c r="I520" s="635">
        <v>26579</v>
      </c>
      <c r="J520" s="470"/>
    </row>
    <row r="521" spans="1:10" ht="24.75" customHeight="1">
      <c r="A521" s="631" t="s">
        <v>2093</v>
      </c>
      <c r="B521" s="573">
        <v>44158</v>
      </c>
      <c r="C521" s="458" t="s">
        <v>2114</v>
      </c>
      <c r="D521" s="455" t="s">
        <v>2115</v>
      </c>
      <c r="E521" s="590" t="s">
        <v>2096</v>
      </c>
      <c r="F521" s="586" t="s">
        <v>2097</v>
      </c>
      <c r="G521" s="456">
        <v>9619</v>
      </c>
      <c r="H521" s="574" t="s">
        <v>2098</v>
      </c>
      <c r="I521" s="635">
        <v>9619</v>
      </c>
      <c r="J521" s="470"/>
    </row>
    <row r="522" spans="1:10" ht="24.75" customHeight="1">
      <c r="A522" s="631" t="s">
        <v>2093</v>
      </c>
      <c r="B522" s="573">
        <v>44162</v>
      </c>
      <c r="C522" s="458" t="s">
        <v>2116</v>
      </c>
      <c r="D522" s="455" t="s">
        <v>2117</v>
      </c>
      <c r="E522" s="590" t="s">
        <v>2096</v>
      </c>
      <c r="F522" s="586" t="s">
        <v>2097</v>
      </c>
      <c r="G522" s="456">
        <v>103041</v>
      </c>
      <c r="H522" s="574" t="s">
        <v>2098</v>
      </c>
      <c r="I522" s="635">
        <v>103041</v>
      </c>
      <c r="J522" s="470"/>
    </row>
    <row r="523" spans="1:10" ht="24.75" customHeight="1">
      <c r="A523" s="631" t="s">
        <v>2093</v>
      </c>
      <c r="B523" s="573">
        <v>44166</v>
      </c>
      <c r="C523" s="458" t="s">
        <v>2118</v>
      </c>
      <c r="D523" s="455" t="s">
        <v>2119</v>
      </c>
      <c r="E523" s="590" t="s">
        <v>2096</v>
      </c>
      <c r="F523" s="586" t="s">
        <v>2097</v>
      </c>
      <c r="G523" s="456">
        <v>77531.62</v>
      </c>
      <c r="H523" s="574" t="s">
        <v>2098</v>
      </c>
      <c r="I523" s="635">
        <v>3600</v>
      </c>
      <c r="J523" s="470"/>
    </row>
    <row r="524" spans="1:10" ht="24.75" customHeight="1">
      <c r="A524" s="631" t="s">
        <v>2093</v>
      </c>
      <c r="B524" s="573">
        <v>44166</v>
      </c>
      <c r="C524" s="458" t="s">
        <v>2120</v>
      </c>
      <c r="D524" s="455" t="s">
        <v>2121</v>
      </c>
      <c r="E524" s="590" t="s">
        <v>2096</v>
      </c>
      <c r="F524" s="586" t="s">
        <v>2097</v>
      </c>
      <c r="G524" s="456">
        <v>7805</v>
      </c>
      <c r="H524" s="574" t="s">
        <v>2098</v>
      </c>
      <c r="I524" s="635">
        <v>7805</v>
      </c>
      <c r="J524" s="470"/>
    </row>
    <row r="525" spans="1:10" ht="24.75" customHeight="1">
      <c r="A525" s="631" t="s">
        <v>2093</v>
      </c>
      <c r="B525" s="573">
        <v>44250</v>
      </c>
      <c r="C525" s="458" t="s">
        <v>2122</v>
      </c>
      <c r="D525" s="455" t="s">
        <v>2123</v>
      </c>
      <c r="E525" s="590" t="s">
        <v>2096</v>
      </c>
      <c r="F525" s="586" t="s">
        <v>2097</v>
      </c>
      <c r="G525" s="456">
        <v>5897.79</v>
      </c>
      <c r="H525" s="574" t="s">
        <v>2098</v>
      </c>
      <c r="I525" s="635">
        <v>5897.79</v>
      </c>
      <c r="J525" s="470"/>
    </row>
    <row r="526" spans="1:10" ht="24.75" customHeight="1">
      <c r="A526" s="631" t="s">
        <v>2093</v>
      </c>
      <c r="B526" s="573">
        <v>44253</v>
      </c>
      <c r="C526" s="458" t="s">
        <v>2124</v>
      </c>
      <c r="D526" s="455" t="s">
        <v>2125</v>
      </c>
      <c r="E526" s="590" t="s">
        <v>2096</v>
      </c>
      <c r="F526" s="586" t="s">
        <v>2097</v>
      </c>
      <c r="G526" s="456">
        <v>7890.46</v>
      </c>
      <c r="H526" s="574" t="s">
        <v>2098</v>
      </c>
      <c r="I526" s="635">
        <v>7890.46</v>
      </c>
      <c r="J526" s="470"/>
    </row>
    <row r="527" spans="1:10" ht="24.75" customHeight="1">
      <c r="A527" s="631" t="s">
        <v>2126</v>
      </c>
      <c r="B527" s="573">
        <v>42859</v>
      </c>
      <c r="C527" s="458">
        <v>36641</v>
      </c>
      <c r="D527" s="455">
        <v>208</v>
      </c>
      <c r="E527" s="590" t="s">
        <v>2127</v>
      </c>
      <c r="F527" s="586" t="s">
        <v>2128</v>
      </c>
      <c r="G527" s="456">
        <v>3596</v>
      </c>
      <c r="H527" s="574" t="s">
        <v>2098</v>
      </c>
      <c r="I527" s="635">
        <v>3596</v>
      </c>
      <c r="J527" s="470"/>
    </row>
    <row r="528" spans="1:10" ht="24.75" customHeight="1">
      <c r="A528" s="631" t="s">
        <v>2126</v>
      </c>
      <c r="B528" s="573">
        <v>42923</v>
      </c>
      <c r="C528" s="458">
        <v>36761</v>
      </c>
      <c r="D528" s="455">
        <v>428</v>
      </c>
      <c r="E528" s="590" t="s">
        <v>2127</v>
      </c>
      <c r="F528" s="586" t="s">
        <v>2128</v>
      </c>
      <c r="G528" s="456">
        <v>812</v>
      </c>
      <c r="H528" s="574" t="s">
        <v>2098</v>
      </c>
      <c r="I528" s="635">
        <v>812</v>
      </c>
      <c r="J528" s="470"/>
    </row>
    <row r="529" spans="1:10" ht="24.75" customHeight="1">
      <c r="A529" s="631" t="s">
        <v>2126</v>
      </c>
      <c r="B529" s="573">
        <v>42712</v>
      </c>
      <c r="C529" s="458">
        <v>37180</v>
      </c>
      <c r="D529" s="455" t="s">
        <v>2129</v>
      </c>
      <c r="E529" s="590" t="s">
        <v>2127</v>
      </c>
      <c r="F529" s="586" t="s">
        <v>2130</v>
      </c>
      <c r="G529" s="456">
        <v>3306</v>
      </c>
      <c r="H529" s="574" t="s">
        <v>2098</v>
      </c>
      <c r="I529" s="635">
        <v>3306</v>
      </c>
      <c r="J529" s="470"/>
    </row>
    <row r="530" spans="1:10" ht="24.75" customHeight="1">
      <c r="A530" s="631" t="s">
        <v>2126</v>
      </c>
      <c r="B530" s="573">
        <v>42712</v>
      </c>
      <c r="C530" s="458">
        <v>37181</v>
      </c>
      <c r="D530" s="455" t="s">
        <v>2131</v>
      </c>
      <c r="E530" s="590" t="s">
        <v>2127</v>
      </c>
      <c r="F530" s="586" t="s">
        <v>2130</v>
      </c>
      <c r="G530" s="456">
        <v>116</v>
      </c>
      <c r="H530" s="574" t="s">
        <v>2098</v>
      </c>
      <c r="I530" s="635">
        <v>116</v>
      </c>
      <c r="J530" s="470"/>
    </row>
    <row r="531" spans="1:10" ht="24.75" customHeight="1">
      <c r="A531" s="631" t="s">
        <v>2126</v>
      </c>
      <c r="B531" s="573">
        <v>42821</v>
      </c>
      <c r="C531" s="458">
        <v>36587</v>
      </c>
      <c r="D531" s="455">
        <v>58</v>
      </c>
      <c r="E531" s="590" t="s">
        <v>2127</v>
      </c>
      <c r="F531" s="586" t="s">
        <v>2130</v>
      </c>
      <c r="G531" s="456">
        <v>9164</v>
      </c>
      <c r="H531" s="574" t="s">
        <v>2098</v>
      </c>
      <c r="I531" s="635">
        <v>9164</v>
      </c>
      <c r="J531" s="470"/>
    </row>
    <row r="532" spans="1:10" ht="24.75" customHeight="1">
      <c r="A532" s="631" t="s">
        <v>2126</v>
      </c>
      <c r="B532" s="573">
        <v>42821</v>
      </c>
      <c r="C532" s="458">
        <v>36588</v>
      </c>
      <c r="D532" s="455">
        <v>56</v>
      </c>
      <c r="E532" s="590" t="s">
        <v>2127</v>
      </c>
      <c r="F532" s="586" t="s">
        <v>2130</v>
      </c>
      <c r="G532" s="456">
        <v>3480</v>
      </c>
      <c r="H532" s="574" t="s">
        <v>2098</v>
      </c>
      <c r="I532" s="635">
        <v>3480</v>
      </c>
      <c r="J532" s="470"/>
    </row>
    <row r="533" spans="1:10" ht="24.75" customHeight="1">
      <c r="A533" s="631" t="s">
        <v>2126</v>
      </c>
      <c r="B533" s="573">
        <v>42859</v>
      </c>
      <c r="C533" s="458">
        <v>36639</v>
      </c>
      <c r="D533" s="455">
        <v>206</v>
      </c>
      <c r="E533" s="590" t="s">
        <v>2127</v>
      </c>
      <c r="F533" s="586" t="s">
        <v>2130</v>
      </c>
      <c r="G533" s="456">
        <v>3364</v>
      </c>
      <c r="H533" s="574" t="s">
        <v>2098</v>
      </c>
      <c r="I533" s="635">
        <v>3364</v>
      </c>
      <c r="J533" s="470"/>
    </row>
    <row r="534" spans="1:10" ht="24.75" customHeight="1">
      <c r="A534" s="631" t="s">
        <v>2126</v>
      </c>
      <c r="B534" s="573">
        <v>42919</v>
      </c>
      <c r="C534" s="458">
        <v>36737</v>
      </c>
      <c r="D534" s="455">
        <v>429</v>
      </c>
      <c r="E534" s="590" t="s">
        <v>2127</v>
      </c>
      <c r="F534" s="586" t="s">
        <v>2130</v>
      </c>
      <c r="G534" s="456">
        <v>348</v>
      </c>
      <c r="H534" s="574" t="s">
        <v>2098</v>
      </c>
      <c r="I534" s="635">
        <v>348</v>
      </c>
      <c r="J534" s="470"/>
    </row>
    <row r="535" spans="1:10" ht="24.75" customHeight="1">
      <c r="A535" s="631" t="s">
        <v>2126</v>
      </c>
      <c r="B535" s="573">
        <v>42859</v>
      </c>
      <c r="C535" s="458">
        <v>36640</v>
      </c>
      <c r="D535" s="455">
        <v>207</v>
      </c>
      <c r="E535" s="590" t="s">
        <v>2127</v>
      </c>
      <c r="F535" s="586" t="s">
        <v>2130</v>
      </c>
      <c r="G535" s="456">
        <v>6032</v>
      </c>
      <c r="H535" s="574" t="s">
        <v>2098</v>
      </c>
      <c r="I535" s="635">
        <v>6032</v>
      </c>
      <c r="J535" s="470"/>
    </row>
    <row r="536" spans="1:10" ht="24.75" customHeight="1">
      <c r="A536" s="631" t="s">
        <v>2126</v>
      </c>
      <c r="B536" s="573">
        <v>42905</v>
      </c>
      <c r="C536" s="458">
        <v>36728</v>
      </c>
      <c r="D536" s="455">
        <v>354</v>
      </c>
      <c r="E536" s="590" t="s">
        <v>2127</v>
      </c>
      <c r="F536" s="586" t="s">
        <v>2130</v>
      </c>
      <c r="G536" s="456">
        <v>11391</v>
      </c>
      <c r="H536" s="574" t="s">
        <v>2098</v>
      </c>
      <c r="I536" s="635">
        <v>11391</v>
      </c>
      <c r="J536" s="470"/>
    </row>
    <row r="537" spans="1:10" ht="24.75" customHeight="1">
      <c r="A537" s="631" t="s">
        <v>2126</v>
      </c>
      <c r="B537" s="573">
        <v>42951</v>
      </c>
      <c r="C537" s="458">
        <v>36800</v>
      </c>
      <c r="D537" s="455">
        <v>548</v>
      </c>
      <c r="E537" s="590" t="s">
        <v>2127</v>
      </c>
      <c r="F537" s="586" t="s">
        <v>2130</v>
      </c>
      <c r="G537" s="456">
        <v>3712</v>
      </c>
      <c r="H537" s="574" t="s">
        <v>2098</v>
      </c>
      <c r="I537" s="635">
        <v>3712</v>
      </c>
      <c r="J537" s="470"/>
    </row>
    <row r="538" spans="1:10" ht="24.75" customHeight="1">
      <c r="A538" s="631" t="s">
        <v>2126</v>
      </c>
      <c r="B538" s="573">
        <v>42970</v>
      </c>
      <c r="C538" s="458">
        <v>36834</v>
      </c>
      <c r="D538" s="455">
        <v>610</v>
      </c>
      <c r="E538" s="590" t="s">
        <v>2127</v>
      </c>
      <c r="F538" s="586" t="s">
        <v>2130</v>
      </c>
      <c r="G538" s="456">
        <v>1624</v>
      </c>
      <c r="H538" s="574" t="s">
        <v>2098</v>
      </c>
      <c r="I538" s="635">
        <v>1624</v>
      </c>
      <c r="J538" s="470"/>
    </row>
    <row r="539" spans="1:10" ht="24.75" customHeight="1">
      <c r="A539" s="631" t="s">
        <v>2126</v>
      </c>
      <c r="B539" s="573">
        <v>43000</v>
      </c>
      <c r="C539" s="458">
        <v>36896</v>
      </c>
      <c r="D539" s="455">
        <v>671</v>
      </c>
      <c r="E539" s="590" t="s">
        <v>2127</v>
      </c>
      <c r="F539" s="586" t="s">
        <v>2130</v>
      </c>
      <c r="G539" s="456">
        <v>12180</v>
      </c>
      <c r="H539" s="574" t="s">
        <v>2098</v>
      </c>
      <c r="I539" s="635">
        <v>12180</v>
      </c>
      <c r="J539" s="470"/>
    </row>
    <row r="540" spans="1:10" ht="24.75" customHeight="1">
      <c r="A540" s="631" t="s">
        <v>2126</v>
      </c>
      <c r="B540" s="573">
        <v>43074</v>
      </c>
      <c r="C540" s="458">
        <v>37030</v>
      </c>
      <c r="D540" s="455">
        <v>955</v>
      </c>
      <c r="E540" s="590" t="s">
        <v>2127</v>
      </c>
      <c r="F540" s="586" t="s">
        <v>2130</v>
      </c>
      <c r="G540" s="456">
        <v>49416</v>
      </c>
      <c r="H540" s="574" t="s">
        <v>2098</v>
      </c>
      <c r="I540" s="635">
        <v>49416</v>
      </c>
      <c r="J540" s="470"/>
    </row>
    <row r="541" spans="1:10" ht="24.75" customHeight="1">
      <c r="A541" s="631" t="s">
        <v>2126</v>
      </c>
      <c r="B541" s="573">
        <v>43077</v>
      </c>
      <c r="C541" s="458">
        <v>37062</v>
      </c>
      <c r="D541" s="455">
        <v>985</v>
      </c>
      <c r="E541" s="590" t="s">
        <v>2127</v>
      </c>
      <c r="F541" s="586" t="s">
        <v>2130</v>
      </c>
      <c r="G541" s="456">
        <v>1508</v>
      </c>
      <c r="H541" s="574" t="s">
        <v>2098</v>
      </c>
      <c r="I541" s="635">
        <v>1508</v>
      </c>
      <c r="J541" s="470"/>
    </row>
    <row r="542" spans="1:10" ht="24.75" customHeight="1">
      <c r="A542" s="631" t="s">
        <v>2126</v>
      </c>
      <c r="B542" s="573">
        <v>43077</v>
      </c>
      <c r="C542" s="458">
        <v>37063</v>
      </c>
      <c r="D542" s="455">
        <v>986</v>
      </c>
      <c r="E542" s="590" t="s">
        <v>2127</v>
      </c>
      <c r="F542" s="586" t="s">
        <v>2130</v>
      </c>
      <c r="G542" s="456">
        <v>8688</v>
      </c>
      <c r="H542" s="574" t="s">
        <v>2098</v>
      </c>
      <c r="I542" s="635">
        <v>8688</v>
      </c>
      <c r="J542" s="470"/>
    </row>
    <row r="543" spans="1:10" ht="24.75" customHeight="1">
      <c r="A543" s="631" t="s">
        <v>2126</v>
      </c>
      <c r="B543" s="573">
        <v>43077</v>
      </c>
      <c r="C543" s="458">
        <v>37070</v>
      </c>
      <c r="D543" s="455">
        <v>987</v>
      </c>
      <c r="E543" s="590" t="s">
        <v>2127</v>
      </c>
      <c r="F543" s="586" t="s">
        <v>2130</v>
      </c>
      <c r="G543" s="456">
        <v>696</v>
      </c>
      <c r="H543" s="574" t="s">
        <v>2098</v>
      </c>
      <c r="I543" s="635">
        <v>696</v>
      </c>
      <c r="J543" s="470"/>
    </row>
    <row r="544" spans="1:10" ht="24.75" customHeight="1">
      <c r="A544" s="631" t="s">
        <v>2126</v>
      </c>
      <c r="B544" s="573">
        <v>43077</v>
      </c>
      <c r="C544" s="458">
        <v>37064</v>
      </c>
      <c r="D544" s="455">
        <v>988</v>
      </c>
      <c r="E544" s="590" t="s">
        <v>2127</v>
      </c>
      <c r="F544" s="586" t="s">
        <v>2130</v>
      </c>
      <c r="G544" s="456">
        <v>14442</v>
      </c>
      <c r="H544" s="574" t="s">
        <v>2098</v>
      </c>
      <c r="I544" s="635">
        <v>14442</v>
      </c>
      <c r="J544" s="470"/>
    </row>
    <row r="545" spans="1:10" ht="24.75" customHeight="1">
      <c r="A545" s="631" t="s">
        <v>2126</v>
      </c>
      <c r="B545" s="573">
        <v>43210</v>
      </c>
      <c r="C545" s="458">
        <v>36551</v>
      </c>
      <c r="D545" s="455">
        <v>1376</v>
      </c>
      <c r="E545" s="590" t="s">
        <v>2127</v>
      </c>
      <c r="F545" s="586" t="s">
        <v>2130</v>
      </c>
      <c r="G545" s="456">
        <v>783</v>
      </c>
      <c r="H545" s="574" t="s">
        <v>2098</v>
      </c>
      <c r="I545" s="635">
        <v>783</v>
      </c>
      <c r="J545" s="470"/>
    </row>
    <row r="546" spans="1:10" ht="24.75" customHeight="1">
      <c r="A546" s="631" t="s">
        <v>2132</v>
      </c>
      <c r="B546" s="457">
        <v>43213</v>
      </c>
      <c r="C546" s="458">
        <v>30275</v>
      </c>
      <c r="D546" s="455" t="s">
        <v>2133</v>
      </c>
      <c r="E546" s="590" t="s">
        <v>2134</v>
      </c>
      <c r="F546" s="586" t="s">
        <v>2135</v>
      </c>
      <c r="G546" s="456">
        <v>17612</v>
      </c>
      <c r="H546" s="574" t="s">
        <v>2098</v>
      </c>
      <c r="I546" s="635">
        <v>17612</v>
      </c>
      <c r="J546" s="470"/>
    </row>
    <row r="547" spans="1:10" ht="24.75" customHeight="1">
      <c r="A547" s="631" t="s">
        <v>2136</v>
      </c>
      <c r="B547" s="457">
        <v>43049</v>
      </c>
      <c r="C547" s="458">
        <v>31892</v>
      </c>
      <c r="D547" s="455" t="s">
        <v>2137</v>
      </c>
      <c r="E547" s="590" t="s">
        <v>2138</v>
      </c>
      <c r="F547" s="586" t="s">
        <v>2139</v>
      </c>
      <c r="G547" s="456">
        <v>7041.2</v>
      </c>
      <c r="H547" s="574" t="s">
        <v>2098</v>
      </c>
      <c r="I547" s="635">
        <v>7041.2</v>
      </c>
      <c r="J547" s="470"/>
    </row>
    <row r="548" spans="1:10" ht="24.75" customHeight="1">
      <c r="A548" s="631" t="s">
        <v>2136</v>
      </c>
      <c r="B548" s="457">
        <v>43055</v>
      </c>
      <c r="C548" s="458">
        <v>31924</v>
      </c>
      <c r="D548" s="455" t="s">
        <v>2140</v>
      </c>
      <c r="E548" s="590" t="s">
        <v>2138</v>
      </c>
      <c r="F548" s="586" t="s">
        <v>2139</v>
      </c>
      <c r="G548" s="456">
        <v>7041.2</v>
      </c>
      <c r="H548" s="574" t="s">
        <v>2098</v>
      </c>
      <c r="I548" s="635">
        <v>7041.2</v>
      </c>
      <c r="J548" s="470"/>
    </row>
    <row r="549" spans="1:10" ht="24.75" customHeight="1">
      <c r="A549" s="631" t="s">
        <v>2136</v>
      </c>
      <c r="B549" s="457">
        <v>43074</v>
      </c>
      <c r="C549" s="458">
        <v>31949</v>
      </c>
      <c r="D549" s="455" t="s">
        <v>2141</v>
      </c>
      <c r="E549" s="590" t="s">
        <v>2138</v>
      </c>
      <c r="F549" s="586" t="s">
        <v>2139</v>
      </c>
      <c r="G549" s="456">
        <v>7041.2</v>
      </c>
      <c r="H549" s="574" t="s">
        <v>2098</v>
      </c>
      <c r="I549" s="635">
        <v>7041.2</v>
      </c>
      <c r="J549" s="470"/>
    </row>
    <row r="550" spans="1:10" ht="24.75" customHeight="1">
      <c r="A550" s="631" t="s">
        <v>2136</v>
      </c>
      <c r="B550" s="457">
        <v>43082</v>
      </c>
      <c r="C550" s="458">
        <v>32006</v>
      </c>
      <c r="D550" s="455" t="s">
        <v>2142</v>
      </c>
      <c r="E550" s="590" t="s">
        <v>2138</v>
      </c>
      <c r="F550" s="586" t="s">
        <v>2139</v>
      </c>
      <c r="G550" s="456">
        <v>7041.2</v>
      </c>
      <c r="H550" s="574" t="s">
        <v>2098</v>
      </c>
      <c r="I550" s="635">
        <v>7041.2</v>
      </c>
      <c r="J550" s="470"/>
    </row>
    <row r="551" spans="1:10" ht="24.75" customHeight="1">
      <c r="A551" s="631" t="s">
        <v>2136</v>
      </c>
      <c r="B551" s="457">
        <v>43082</v>
      </c>
      <c r="C551" s="458">
        <v>32007</v>
      </c>
      <c r="D551" s="455" t="s">
        <v>2143</v>
      </c>
      <c r="E551" s="590" t="s">
        <v>2138</v>
      </c>
      <c r="F551" s="586" t="s">
        <v>2139</v>
      </c>
      <c r="G551" s="456">
        <v>7041.2</v>
      </c>
      <c r="H551" s="574" t="s">
        <v>2098</v>
      </c>
      <c r="I551" s="635">
        <v>7041.2</v>
      </c>
      <c r="J551" s="470"/>
    </row>
    <row r="552" spans="1:10" ht="24.75" customHeight="1">
      <c r="A552" s="631" t="s">
        <v>2136</v>
      </c>
      <c r="B552" s="457">
        <v>43082</v>
      </c>
      <c r="C552" s="458">
        <v>32008</v>
      </c>
      <c r="D552" s="455" t="s">
        <v>2144</v>
      </c>
      <c r="E552" s="590" t="s">
        <v>2138</v>
      </c>
      <c r="F552" s="586" t="s">
        <v>2139</v>
      </c>
      <c r="G552" s="456">
        <v>7041.2</v>
      </c>
      <c r="H552" s="574" t="s">
        <v>2098</v>
      </c>
      <c r="I552" s="635">
        <v>7041.2</v>
      </c>
      <c r="J552" s="470"/>
    </row>
    <row r="553" spans="1:10" ht="24.75" customHeight="1">
      <c r="A553" s="631" t="s">
        <v>2136</v>
      </c>
      <c r="B553" s="457">
        <v>43168</v>
      </c>
      <c r="C553" s="458">
        <v>30096</v>
      </c>
      <c r="D553" s="455" t="s">
        <v>2145</v>
      </c>
      <c r="E553" s="590" t="s">
        <v>2138</v>
      </c>
      <c r="F553" s="586" t="s">
        <v>2139</v>
      </c>
      <c r="G553" s="456">
        <v>7041.2</v>
      </c>
      <c r="H553" s="574" t="s">
        <v>2098</v>
      </c>
      <c r="I553" s="635">
        <v>7041.2</v>
      </c>
      <c r="J553" s="470"/>
    </row>
    <row r="554" spans="1:10" ht="24.75" customHeight="1">
      <c r="A554" s="631" t="s">
        <v>2136</v>
      </c>
      <c r="B554" s="457">
        <v>43180</v>
      </c>
      <c r="C554" s="458">
        <v>30146</v>
      </c>
      <c r="D554" s="455" t="s">
        <v>2146</v>
      </c>
      <c r="E554" s="590" t="s">
        <v>2138</v>
      </c>
      <c r="F554" s="586" t="s">
        <v>2139</v>
      </c>
      <c r="G554" s="456">
        <v>7041.2</v>
      </c>
      <c r="H554" s="574" t="s">
        <v>2098</v>
      </c>
      <c r="I554" s="635">
        <v>7041.2</v>
      </c>
      <c r="J554" s="470"/>
    </row>
    <row r="555" spans="1:10" ht="24.75" customHeight="1">
      <c r="A555" s="631" t="s">
        <v>2136</v>
      </c>
      <c r="B555" s="457">
        <v>43196</v>
      </c>
      <c r="C555" s="458">
        <v>30201</v>
      </c>
      <c r="D555" s="455" t="s">
        <v>2147</v>
      </c>
      <c r="E555" s="590" t="s">
        <v>2138</v>
      </c>
      <c r="F555" s="586" t="s">
        <v>2139</v>
      </c>
      <c r="G555" s="456">
        <v>7041.2</v>
      </c>
      <c r="H555" s="574" t="s">
        <v>2098</v>
      </c>
      <c r="I555" s="635">
        <v>7041.2</v>
      </c>
      <c r="J555" s="470"/>
    </row>
    <row r="556" spans="1:10" ht="24.75" customHeight="1">
      <c r="A556" s="631" t="s">
        <v>2136</v>
      </c>
      <c r="B556" s="457">
        <v>43214</v>
      </c>
      <c r="C556" s="458">
        <v>30293</v>
      </c>
      <c r="D556" s="455" t="s">
        <v>2148</v>
      </c>
      <c r="E556" s="590" t="s">
        <v>2138</v>
      </c>
      <c r="F556" s="586" t="s">
        <v>2139</v>
      </c>
      <c r="G556" s="456">
        <v>7041.2</v>
      </c>
      <c r="H556" s="574" t="s">
        <v>2098</v>
      </c>
      <c r="I556" s="635">
        <v>7041.2</v>
      </c>
      <c r="J556" s="470"/>
    </row>
    <row r="557" spans="1:10" ht="24.75" customHeight="1">
      <c r="A557" s="631" t="s">
        <v>2136</v>
      </c>
      <c r="B557" s="457">
        <v>43214</v>
      </c>
      <c r="C557" s="458">
        <v>30294</v>
      </c>
      <c r="D557" s="455" t="s">
        <v>2149</v>
      </c>
      <c r="E557" s="590" t="s">
        <v>2138</v>
      </c>
      <c r="F557" s="586" t="s">
        <v>2139</v>
      </c>
      <c r="G557" s="456">
        <v>7041.2</v>
      </c>
      <c r="H557" s="574" t="s">
        <v>2098</v>
      </c>
      <c r="I557" s="635">
        <v>7041.2</v>
      </c>
      <c r="J557" s="470"/>
    </row>
    <row r="558" spans="1:10" ht="24.75" customHeight="1">
      <c r="A558" s="631" t="s">
        <v>2136</v>
      </c>
      <c r="B558" s="457">
        <v>43223</v>
      </c>
      <c r="C558" s="458">
        <v>30332</v>
      </c>
      <c r="D558" s="455" t="s">
        <v>2150</v>
      </c>
      <c r="E558" s="590" t="s">
        <v>2138</v>
      </c>
      <c r="F558" s="586" t="s">
        <v>2139</v>
      </c>
      <c r="G558" s="456">
        <v>7041.2</v>
      </c>
      <c r="H558" s="574" t="s">
        <v>2098</v>
      </c>
      <c r="I558" s="635">
        <v>7041.2</v>
      </c>
      <c r="J558" s="470"/>
    </row>
    <row r="559" spans="1:10" ht="24.75" customHeight="1">
      <c r="A559" s="631" t="s">
        <v>2136</v>
      </c>
      <c r="B559" s="457">
        <v>43248</v>
      </c>
      <c r="C559" s="458">
        <v>30395</v>
      </c>
      <c r="D559" s="455" t="s">
        <v>2151</v>
      </c>
      <c r="E559" s="590" t="s">
        <v>2138</v>
      </c>
      <c r="F559" s="586" t="s">
        <v>2139</v>
      </c>
      <c r="G559" s="456">
        <v>7041.2</v>
      </c>
      <c r="H559" s="574" t="s">
        <v>2098</v>
      </c>
      <c r="I559" s="635">
        <v>7041.2</v>
      </c>
      <c r="J559" s="470"/>
    </row>
    <row r="560" spans="1:10" ht="24.75" customHeight="1">
      <c r="A560" s="631" t="s">
        <v>2136</v>
      </c>
      <c r="B560" s="457">
        <v>43252</v>
      </c>
      <c r="C560" s="458">
        <v>30405</v>
      </c>
      <c r="D560" s="455" t="s">
        <v>2152</v>
      </c>
      <c r="E560" s="590" t="s">
        <v>2138</v>
      </c>
      <c r="F560" s="586" t="s">
        <v>2139</v>
      </c>
      <c r="G560" s="456">
        <v>7041.2</v>
      </c>
      <c r="H560" s="574" t="s">
        <v>2098</v>
      </c>
      <c r="I560" s="635">
        <v>7041.2</v>
      </c>
      <c r="J560" s="470"/>
    </row>
    <row r="561" spans="1:10" ht="24.75" customHeight="1">
      <c r="A561" s="631" t="s">
        <v>2136</v>
      </c>
      <c r="B561" s="457">
        <v>43262</v>
      </c>
      <c r="C561" s="458">
        <v>30430</v>
      </c>
      <c r="D561" s="455" t="s">
        <v>2153</v>
      </c>
      <c r="E561" s="590" t="s">
        <v>2138</v>
      </c>
      <c r="F561" s="586" t="s">
        <v>2139</v>
      </c>
      <c r="G561" s="456">
        <v>7041.2</v>
      </c>
      <c r="H561" s="574" t="s">
        <v>2098</v>
      </c>
      <c r="I561" s="635">
        <v>7041.2</v>
      </c>
      <c r="J561" s="470"/>
    </row>
    <row r="562" spans="1:10" ht="24.75" customHeight="1">
      <c r="A562" s="631" t="s">
        <v>2136</v>
      </c>
      <c r="B562" s="457">
        <v>43286</v>
      </c>
      <c r="C562" s="458">
        <v>30504</v>
      </c>
      <c r="D562" s="455" t="s">
        <v>2154</v>
      </c>
      <c r="E562" s="590" t="s">
        <v>2138</v>
      </c>
      <c r="F562" s="586" t="s">
        <v>2139</v>
      </c>
      <c r="G562" s="456">
        <v>7041.2</v>
      </c>
      <c r="H562" s="574" t="s">
        <v>2098</v>
      </c>
      <c r="I562" s="635">
        <v>7041.2</v>
      </c>
      <c r="J562" s="470"/>
    </row>
    <row r="563" spans="1:10" ht="24.75" customHeight="1">
      <c r="A563" s="631" t="s">
        <v>2136</v>
      </c>
      <c r="B563" s="457">
        <v>43290</v>
      </c>
      <c r="C563" s="458">
        <v>30508</v>
      </c>
      <c r="D563" s="455" t="s">
        <v>2155</v>
      </c>
      <c r="E563" s="590" t="s">
        <v>2138</v>
      </c>
      <c r="F563" s="586" t="s">
        <v>2139</v>
      </c>
      <c r="G563" s="456">
        <v>7041.2</v>
      </c>
      <c r="H563" s="574" t="s">
        <v>2098</v>
      </c>
      <c r="I563" s="635">
        <v>7041.2</v>
      </c>
      <c r="J563" s="470"/>
    </row>
    <row r="564" spans="1:10" ht="24.75" customHeight="1">
      <c r="A564" s="631" t="s">
        <v>2136</v>
      </c>
      <c r="B564" s="457">
        <v>43312</v>
      </c>
      <c r="C564" s="458">
        <v>30582</v>
      </c>
      <c r="D564" s="455" t="s">
        <v>2156</v>
      </c>
      <c r="E564" s="590" t="s">
        <v>2138</v>
      </c>
      <c r="F564" s="586" t="s">
        <v>2139</v>
      </c>
      <c r="G564" s="456">
        <v>7041.2</v>
      </c>
      <c r="H564" s="574" t="s">
        <v>2098</v>
      </c>
      <c r="I564" s="635">
        <v>7041.2</v>
      </c>
      <c r="J564" s="470"/>
    </row>
    <row r="565" spans="1:10" ht="24.75" customHeight="1">
      <c r="A565" s="631" t="s">
        <v>2136</v>
      </c>
      <c r="B565" s="457">
        <v>43312</v>
      </c>
      <c r="C565" s="458">
        <v>30612</v>
      </c>
      <c r="D565" s="455" t="s">
        <v>2157</v>
      </c>
      <c r="E565" s="590" t="s">
        <v>2138</v>
      </c>
      <c r="F565" s="586" t="s">
        <v>2139</v>
      </c>
      <c r="G565" s="456">
        <v>7041.2</v>
      </c>
      <c r="H565" s="574" t="s">
        <v>2098</v>
      </c>
      <c r="I565" s="635">
        <v>7041.2</v>
      </c>
      <c r="J565" s="470"/>
    </row>
    <row r="566" spans="1:10" ht="24.75" customHeight="1">
      <c r="A566" s="631" t="s">
        <v>2136</v>
      </c>
      <c r="B566" s="457">
        <v>43312</v>
      </c>
      <c r="C566" s="458">
        <v>30613</v>
      </c>
      <c r="D566" s="455" t="s">
        <v>2158</v>
      </c>
      <c r="E566" s="590" t="s">
        <v>2138</v>
      </c>
      <c r="F566" s="586" t="s">
        <v>2139</v>
      </c>
      <c r="G566" s="456">
        <v>7041.2</v>
      </c>
      <c r="H566" s="574" t="s">
        <v>2098</v>
      </c>
      <c r="I566" s="635">
        <v>7041.2</v>
      </c>
      <c r="J566" s="470"/>
    </row>
    <row r="567" spans="1:10" ht="24.75" customHeight="1">
      <c r="A567" s="631" t="s">
        <v>2136</v>
      </c>
      <c r="B567" s="457">
        <v>43312</v>
      </c>
      <c r="C567" s="458">
        <v>30614</v>
      </c>
      <c r="D567" s="455" t="s">
        <v>2159</v>
      </c>
      <c r="E567" s="590" t="s">
        <v>2138</v>
      </c>
      <c r="F567" s="586" t="s">
        <v>2139</v>
      </c>
      <c r="G567" s="456">
        <v>7041.2</v>
      </c>
      <c r="H567" s="574" t="s">
        <v>2098</v>
      </c>
      <c r="I567" s="635">
        <v>7041.2</v>
      </c>
      <c r="J567" s="470"/>
    </row>
    <row r="568" spans="1:10" ht="24.75" customHeight="1">
      <c r="A568" s="631" t="s">
        <v>2136</v>
      </c>
      <c r="B568" s="457">
        <v>43312</v>
      </c>
      <c r="C568" s="458">
        <v>30615</v>
      </c>
      <c r="D568" s="455" t="s">
        <v>2160</v>
      </c>
      <c r="E568" s="590" t="s">
        <v>2138</v>
      </c>
      <c r="F568" s="586" t="s">
        <v>2139</v>
      </c>
      <c r="G568" s="456">
        <v>7041.2</v>
      </c>
      <c r="H568" s="574" t="s">
        <v>2098</v>
      </c>
      <c r="I568" s="635">
        <v>7041.2</v>
      </c>
      <c r="J568" s="470"/>
    </row>
    <row r="569" spans="1:10" ht="24.75" customHeight="1">
      <c r="A569" s="631" t="s">
        <v>2136</v>
      </c>
      <c r="B569" s="457">
        <v>43312</v>
      </c>
      <c r="C569" s="458">
        <v>30616</v>
      </c>
      <c r="D569" s="455" t="s">
        <v>2161</v>
      </c>
      <c r="E569" s="590" t="s">
        <v>2138</v>
      </c>
      <c r="F569" s="586" t="s">
        <v>2139</v>
      </c>
      <c r="G569" s="456">
        <v>7041.2</v>
      </c>
      <c r="H569" s="574" t="s">
        <v>2098</v>
      </c>
      <c r="I569" s="635">
        <v>7041.2</v>
      </c>
      <c r="J569" s="470"/>
    </row>
    <row r="570" spans="1:10" ht="24.75" customHeight="1">
      <c r="A570" s="631" t="s">
        <v>2136</v>
      </c>
      <c r="B570" s="457">
        <v>43312</v>
      </c>
      <c r="C570" s="458">
        <v>30617</v>
      </c>
      <c r="D570" s="455" t="s">
        <v>2162</v>
      </c>
      <c r="E570" s="590" t="s">
        <v>2138</v>
      </c>
      <c r="F570" s="586" t="s">
        <v>2139</v>
      </c>
      <c r="G570" s="456">
        <v>7041.2</v>
      </c>
      <c r="H570" s="574" t="s">
        <v>2098</v>
      </c>
      <c r="I570" s="635">
        <v>7041.2</v>
      </c>
      <c r="J570" s="470"/>
    </row>
    <row r="571" spans="1:10" ht="24.75" customHeight="1">
      <c r="A571" s="631" t="s">
        <v>2163</v>
      </c>
      <c r="B571" s="457">
        <v>43244</v>
      </c>
      <c r="C571" s="458">
        <v>36619</v>
      </c>
      <c r="D571" s="455" t="s">
        <v>2164</v>
      </c>
      <c r="E571" s="590" t="s">
        <v>2165</v>
      </c>
      <c r="F571" s="586" t="s">
        <v>2166</v>
      </c>
      <c r="G571" s="456">
        <v>71943</v>
      </c>
      <c r="H571" s="574" t="s">
        <v>2098</v>
      </c>
      <c r="I571" s="635">
        <v>12583</v>
      </c>
      <c r="J571" s="470"/>
    </row>
    <row r="572" spans="1:10" ht="24.75" customHeight="1">
      <c r="A572" s="631" t="s">
        <v>2163</v>
      </c>
      <c r="B572" s="457">
        <v>42543</v>
      </c>
      <c r="C572" s="458">
        <v>36639</v>
      </c>
      <c r="D572" s="455" t="s">
        <v>2167</v>
      </c>
      <c r="E572" s="590" t="s">
        <v>2165</v>
      </c>
      <c r="F572" s="586" t="s">
        <v>2166</v>
      </c>
      <c r="G572" s="456">
        <v>40507</v>
      </c>
      <c r="H572" s="574" t="s">
        <v>2098</v>
      </c>
      <c r="I572" s="635">
        <v>40507</v>
      </c>
      <c r="J572" s="470"/>
    </row>
    <row r="573" spans="1:10" ht="24.75" customHeight="1">
      <c r="A573" s="631" t="s">
        <v>2163</v>
      </c>
      <c r="B573" s="457">
        <v>43273</v>
      </c>
      <c r="C573" s="458">
        <v>36640</v>
      </c>
      <c r="D573" s="455" t="s">
        <v>2168</v>
      </c>
      <c r="E573" s="590" t="s">
        <v>2165</v>
      </c>
      <c r="F573" s="586" t="s">
        <v>2166</v>
      </c>
      <c r="G573" s="456">
        <v>72778</v>
      </c>
      <c r="H573" s="574" t="s">
        <v>2098</v>
      </c>
      <c r="I573" s="635">
        <v>72778</v>
      </c>
      <c r="J573" s="470"/>
    </row>
    <row r="574" spans="1:10" ht="24.75" customHeight="1">
      <c r="A574" s="631" t="s">
        <v>2163</v>
      </c>
      <c r="B574" s="457">
        <v>43273</v>
      </c>
      <c r="C574" s="458">
        <v>36638</v>
      </c>
      <c r="D574" s="455" t="s">
        <v>2169</v>
      </c>
      <c r="E574" s="590" t="s">
        <v>2165</v>
      </c>
      <c r="F574" s="586" t="s">
        <v>2166</v>
      </c>
      <c r="G574" s="456">
        <v>36633</v>
      </c>
      <c r="H574" s="574" t="s">
        <v>2098</v>
      </c>
      <c r="I574" s="635">
        <v>36633</v>
      </c>
      <c r="J574" s="470"/>
    </row>
    <row r="575" spans="1:10" ht="24.75" customHeight="1">
      <c r="A575" s="631" t="s">
        <v>2163</v>
      </c>
      <c r="B575" s="457">
        <v>43287</v>
      </c>
      <c r="C575" s="458">
        <v>36690</v>
      </c>
      <c r="D575" s="455" t="s">
        <v>2170</v>
      </c>
      <c r="E575" s="590" t="s">
        <v>2165</v>
      </c>
      <c r="F575" s="586" t="s">
        <v>2166</v>
      </c>
      <c r="G575" s="456">
        <v>10046</v>
      </c>
      <c r="H575" s="574" t="s">
        <v>2098</v>
      </c>
      <c r="I575" s="635">
        <v>10046</v>
      </c>
      <c r="J575" s="470"/>
    </row>
    <row r="576" spans="1:10" ht="24.75" customHeight="1">
      <c r="A576" s="631" t="s">
        <v>2163</v>
      </c>
      <c r="B576" s="457">
        <v>43291</v>
      </c>
      <c r="C576" s="458">
        <v>36699</v>
      </c>
      <c r="D576" s="455" t="s">
        <v>2171</v>
      </c>
      <c r="E576" s="590" t="s">
        <v>2165</v>
      </c>
      <c r="F576" s="586" t="s">
        <v>2166</v>
      </c>
      <c r="G576" s="456">
        <v>37619</v>
      </c>
      <c r="H576" s="574" t="s">
        <v>2098</v>
      </c>
      <c r="I576" s="635">
        <v>37619</v>
      </c>
      <c r="J576" s="470"/>
    </row>
    <row r="577" spans="1:10" ht="24.75" customHeight="1">
      <c r="A577" s="631" t="s">
        <v>2163</v>
      </c>
      <c r="B577" s="457">
        <v>43291</v>
      </c>
      <c r="C577" s="458">
        <v>36700</v>
      </c>
      <c r="D577" s="455" t="s">
        <v>2172</v>
      </c>
      <c r="E577" s="590" t="s">
        <v>2165</v>
      </c>
      <c r="F577" s="586" t="s">
        <v>2166</v>
      </c>
      <c r="G577" s="456">
        <v>8712</v>
      </c>
      <c r="H577" s="574" t="s">
        <v>2098</v>
      </c>
      <c r="I577" s="635">
        <v>8712</v>
      </c>
      <c r="J577" s="470"/>
    </row>
    <row r="578" spans="1:10" ht="24.75" customHeight="1">
      <c r="A578" s="631" t="s">
        <v>2163</v>
      </c>
      <c r="B578" s="457">
        <v>43312</v>
      </c>
      <c r="C578" s="458">
        <v>36777</v>
      </c>
      <c r="D578" s="455" t="s">
        <v>2173</v>
      </c>
      <c r="E578" s="590" t="s">
        <v>2165</v>
      </c>
      <c r="F578" s="586" t="s">
        <v>2166</v>
      </c>
      <c r="G578" s="456">
        <v>14349</v>
      </c>
      <c r="H578" s="574" t="s">
        <v>2098</v>
      </c>
      <c r="I578" s="635">
        <v>14349</v>
      </c>
      <c r="J578" s="470"/>
    </row>
    <row r="579" spans="1:10" ht="24.75" customHeight="1">
      <c r="A579" s="631" t="s">
        <v>2163</v>
      </c>
      <c r="B579" s="457">
        <v>43312</v>
      </c>
      <c r="C579" s="458">
        <v>36779</v>
      </c>
      <c r="D579" s="455" t="s">
        <v>2174</v>
      </c>
      <c r="E579" s="590" t="s">
        <v>2165</v>
      </c>
      <c r="F579" s="586" t="s">
        <v>2166</v>
      </c>
      <c r="G579" s="456">
        <v>9477</v>
      </c>
      <c r="H579" s="574" t="s">
        <v>2098</v>
      </c>
      <c r="I579" s="635">
        <v>9477</v>
      </c>
      <c r="J579" s="470"/>
    </row>
    <row r="580" spans="1:10" ht="24.75" customHeight="1">
      <c r="A580" s="631" t="s">
        <v>2163</v>
      </c>
      <c r="B580" s="457">
        <v>43343</v>
      </c>
      <c r="C580" s="458">
        <v>36864</v>
      </c>
      <c r="D580" s="455" t="s">
        <v>2175</v>
      </c>
      <c r="E580" s="590" t="s">
        <v>2165</v>
      </c>
      <c r="F580" s="586" t="s">
        <v>2166</v>
      </c>
      <c r="G580" s="456">
        <v>19140</v>
      </c>
      <c r="H580" s="574" t="s">
        <v>2098</v>
      </c>
      <c r="I580" s="635">
        <v>19140</v>
      </c>
      <c r="J580" s="470"/>
    </row>
    <row r="581" spans="1:10" ht="24.75" customHeight="1">
      <c r="A581" s="631" t="s">
        <v>2163</v>
      </c>
      <c r="B581" s="457">
        <v>43369</v>
      </c>
      <c r="C581" s="458">
        <v>36884</v>
      </c>
      <c r="D581" s="455" t="s">
        <v>2176</v>
      </c>
      <c r="E581" s="590" t="s">
        <v>2165</v>
      </c>
      <c r="F581" s="586" t="s">
        <v>2166</v>
      </c>
      <c r="G581" s="456">
        <v>27585</v>
      </c>
      <c r="H581" s="574" t="s">
        <v>2098</v>
      </c>
      <c r="I581" s="635">
        <v>27585</v>
      </c>
      <c r="J581" s="470"/>
    </row>
    <row r="582" spans="1:10" ht="24.75" customHeight="1">
      <c r="A582" s="631" t="s">
        <v>2163</v>
      </c>
      <c r="B582" s="457">
        <v>43741</v>
      </c>
      <c r="C582" s="458" t="s">
        <v>2177</v>
      </c>
      <c r="D582" s="455" t="s">
        <v>2178</v>
      </c>
      <c r="E582" s="590" t="s">
        <v>2165</v>
      </c>
      <c r="F582" s="586" t="s">
        <v>2179</v>
      </c>
      <c r="G582" s="456">
        <v>5255</v>
      </c>
      <c r="H582" s="574" t="s">
        <v>2098</v>
      </c>
      <c r="I582" s="635">
        <v>5255</v>
      </c>
      <c r="J582" s="470"/>
    </row>
    <row r="583" spans="1:10" ht="24.75" customHeight="1">
      <c r="A583" s="631" t="s">
        <v>2180</v>
      </c>
      <c r="B583" s="457"/>
      <c r="C583" s="458"/>
      <c r="D583" s="455" t="s">
        <v>2181</v>
      </c>
      <c r="E583" s="590" t="s">
        <v>2182</v>
      </c>
      <c r="F583" s="586" t="s">
        <v>2183</v>
      </c>
      <c r="G583" s="456">
        <v>29000</v>
      </c>
      <c r="H583" s="574" t="s">
        <v>2098</v>
      </c>
      <c r="I583" s="635">
        <v>29000</v>
      </c>
      <c r="J583" s="470"/>
    </row>
    <row r="584" spans="1:10" ht="24.75" customHeight="1">
      <c r="A584" s="631" t="s">
        <v>2180</v>
      </c>
      <c r="B584" s="457"/>
      <c r="C584" s="458"/>
      <c r="D584" s="455" t="s">
        <v>2184</v>
      </c>
      <c r="E584" s="590" t="s">
        <v>2182</v>
      </c>
      <c r="F584" s="586" t="s">
        <v>2183</v>
      </c>
      <c r="G584" s="456">
        <v>29000</v>
      </c>
      <c r="H584" s="574" t="s">
        <v>2098</v>
      </c>
      <c r="I584" s="635">
        <v>29000</v>
      </c>
      <c r="J584" s="470"/>
    </row>
    <row r="585" spans="1:10" ht="24.75" customHeight="1">
      <c r="A585" s="631" t="s">
        <v>2180</v>
      </c>
      <c r="B585" s="457"/>
      <c r="C585" s="458"/>
      <c r="D585" s="455" t="s">
        <v>2185</v>
      </c>
      <c r="E585" s="590" t="s">
        <v>2182</v>
      </c>
      <c r="F585" s="586" t="s">
        <v>2183</v>
      </c>
      <c r="G585" s="456">
        <v>29000</v>
      </c>
      <c r="H585" s="574" t="s">
        <v>2098</v>
      </c>
      <c r="I585" s="635">
        <v>29000</v>
      </c>
      <c r="J585" s="470"/>
    </row>
    <row r="586" spans="1:10" ht="24.75" customHeight="1">
      <c r="A586" s="631" t="s">
        <v>2180</v>
      </c>
      <c r="B586" s="457"/>
      <c r="C586" s="458"/>
      <c r="D586" s="455" t="s">
        <v>2186</v>
      </c>
      <c r="E586" s="590" t="s">
        <v>2182</v>
      </c>
      <c r="F586" s="586" t="s">
        <v>2183</v>
      </c>
      <c r="G586" s="456">
        <v>29000</v>
      </c>
      <c r="H586" s="574" t="s">
        <v>2098</v>
      </c>
      <c r="I586" s="635">
        <v>29000</v>
      </c>
      <c r="J586" s="470"/>
    </row>
    <row r="587" spans="1:10" ht="24.75" customHeight="1">
      <c r="A587" s="631" t="s">
        <v>2187</v>
      </c>
      <c r="B587" s="457">
        <v>43080</v>
      </c>
      <c r="C587" s="458">
        <v>31667</v>
      </c>
      <c r="D587" s="455" t="s">
        <v>2188</v>
      </c>
      <c r="E587" s="590" t="s">
        <v>2189</v>
      </c>
      <c r="F587" s="586" t="s">
        <v>2190</v>
      </c>
      <c r="G587" s="456">
        <v>29000</v>
      </c>
      <c r="H587" s="574" t="s">
        <v>2098</v>
      </c>
      <c r="I587" s="635">
        <v>29000</v>
      </c>
      <c r="J587" s="470"/>
    </row>
    <row r="588" spans="1:10" ht="24.75" customHeight="1">
      <c r="A588" s="631" t="s">
        <v>2187</v>
      </c>
      <c r="B588" s="457">
        <v>43168</v>
      </c>
      <c r="C588" s="458">
        <v>31799</v>
      </c>
      <c r="D588" s="455" t="s">
        <v>2191</v>
      </c>
      <c r="E588" s="590" t="s">
        <v>2189</v>
      </c>
      <c r="F588" s="586" t="s">
        <v>2190</v>
      </c>
      <c r="G588" s="456">
        <v>29000</v>
      </c>
      <c r="H588" s="574" t="s">
        <v>2098</v>
      </c>
      <c r="I588" s="635">
        <v>29000</v>
      </c>
      <c r="J588" s="470"/>
    </row>
    <row r="589" spans="1:10" ht="24.75" customHeight="1">
      <c r="A589" s="631" t="s">
        <v>2187</v>
      </c>
      <c r="B589" s="457">
        <v>43053</v>
      </c>
      <c r="C589" s="458">
        <v>30112</v>
      </c>
      <c r="D589" s="455" t="s">
        <v>2192</v>
      </c>
      <c r="E589" s="590" t="s">
        <v>2189</v>
      </c>
      <c r="F589" s="586" t="s">
        <v>2190</v>
      </c>
      <c r="G589" s="456">
        <v>29000</v>
      </c>
      <c r="H589" s="574" t="s">
        <v>2098</v>
      </c>
      <c r="I589" s="635">
        <v>29000</v>
      </c>
      <c r="J589" s="470"/>
    </row>
    <row r="590" spans="1:10" ht="24.75" customHeight="1">
      <c r="A590" s="631" t="s">
        <v>2193</v>
      </c>
      <c r="B590" s="457">
        <v>43168</v>
      </c>
      <c r="C590" s="458">
        <v>30090</v>
      </c>
      <c r="D590" s="455" t="s">
        <v>2194</v>
      </c>
      <c r="E590" s="590" t="s">
        <v>2195</v>
      </c>
      <c r="F590" s="586" t="s">
        <v>2190</v>
      </c>
      <c r="G590" s="456">
        <v>8700</v>
      </c>
      <c r="H590" s="574" t="s">
        <v>2098</v>
      </c>
      <c r="I590" s="635">
        <v>8700</v>
      </c>
      <c r="J590" s="470"/>
    </row>
    <row r="591" spans="1:10" ht="24.75" customHeight="1">
      <c r="A591" s="631" t="s">
        <v>2193</v>
      </c>
      <c r="B591" s="457">
        <v>43168</v>
      </c>
      <c r="C591" s="458">
        <v>30091</v>
      </c>
      <c r="D591" s="455" t="s">
        <v>2196</v>
      </c>
      <c r="E591" s="590" t="s">
        <v>2195</v>
      </c>
      <c r="F591" s="586" t="s">
        <v>2190</v>
      </c>
      <c r="G591" s="456">
        <v>8700</v>
      </c>
      <c r="H591" s="574" t="s">
        <v>2098</v>
      </c>
      <c r="I591" s="635">
        <v>8700</v>
      </c>
      <c r="J591" s="470"/>
    </row>
    <row r="592" spans="1:10" ht="24.75" customHeight="1">
      <c r="A592" s="631" t="s">
        <v>2193</v>
      </c>
      <c r="B592" s="457">
        <v>43206</v>
      </c>
      <c r="C592" s="458">
        <v>30247</v>
      </c>
      <c r="D592" s="455" t="s">
        <v>2197</v>
      </c>
      <c r="E592" s="590" t="s">
        <v>2195</v>
      </c>
      <c r="F592" s="586" t="s">
        <v>2190</v>
      </c>
      <c r="G592" s="456">
        <v>8700</v>
      </c>
      <c r="H592" s="574" t="s">
        <v>2098</v>
      </c>
      <c r="I592" s="635">
        <v>8700</v>
      </c>
      <c r="J592" s="470"/>
    </row>
    <row r="593" spans="1:10" ht="24.75" customHeight="1">
      <c r="A593" s="631" t="s">
        <v>2198</v>
      </c>
      <c r="B593" s="457">
        <v>42551</v>
      </c>
      <c r="C593" s="458">
        <v>38056</v>
      </c>
      <c r="D593" s="455" t="s">
        <v>2199</v>
      </c>
      <c r="E593" s="590" t="s">
        <v>2200</v>
      </c>
      <c r="F593" s="586" t="s">
        <v>2201</v>
      </c>
      <c r="G593" s="456">
        <v>307801</v>
      </c>
      <c r="H593" s="574" t="s">
        <v>2098</v>
      </c>
      <c r="I593" s="635">
        <v>227801</v>
      </c>
      <c r="J593" s="470"/>
    </row>
    <row r="594" spans="1:10" ht="24.75" customHeight="1">
      <c r="A594" s="631" t="s">
        <v>2198</v>
      </c>
      <c r="B594" s="457">
        <v>42594</v>
      </c>
      <c r="C594" s="458">
        <v>36864</v>
      </c>
      <c r="D594" s="455" t="s">
        <v>2202</v>
      </c>
      <c r="E594" s="590" t="s">
        <v>2200</v>
      </c>
      <c r="F594" s="586" t="s">
        <v>2203</v>
      </c>
      <c r="G594" s="456">
        <v>15115</v>
      </c>
      <c r="H594" s="574" t="s">
        <v>2098</v>
      </c>
      <c r="I594" s="635">
        <v>15115</v>
      </c>
      <c r="J594" s="470"/>
    </row>
    <row r="595" spans="1:10" ht="24.75" customHeight="1">
      <c r="A595" s="631" t="s">
        <v>2198</v>
      </c>
      <c r="B595" s="457">
        <v>42621</v>
      </c>
      <c r="C595" s="458">
        <v>36917</v>
      </c>
      <c r="D595" s="455" t="s">
        <v>2204</v>
      </c>
      <c r="E595" s="590" t="s">
        <v>2200</v>
      </c>
      <c r="F595" s="586" t="s">
        <v>2203</v>
      </c>
      <c r="G595" s="456">
        <v>16616</v>
      </c>
      <c r="H595" s="574" t="s">
        <v>2098</v>
      </c>
      <c r="I595" s="635">
        <v>16616</v>
      </c>
      <c r="J595" s="470"/>
    </row>
    <row r="596" spans="1:10" ht="24.75" customHeight="1">
      <c r="A596" s="631" t="s">
        <v>2198</v>
      </c>
      <c r="B596" s="457"/>
      <c r="C596" s="458"/>
      <c r="D596" s="455" t="s">
        <v>2205</v>
      </c>
      <c r="E596" s="590" t="s">
        <v>2200</v>
      </c>
      <c r="F596" s="586" t="s">
        <v>2203</v>
      </c>
      <c r="G596" s="456">
        <v>695.96</v>
      </c>
      <c r="H596" s="574" t="s">
        <v>2098</v>
      </c>
      <c r="I596" s="635">
        <v>695.96</v>
      </c>
      <c r="J596" s="470"/>
    </row>
    <row r="597" spans="1:10" ht="24.75" customHeight="1">
      <c r="A597" s="631" t="s">
        <v>2198</v>
      </c>
      <c r="B597" s="457">
        <v>42632</v>
      </c>
      <c r="C597" s="458">
        <v>36965</v>
      </c>
      <c r="D597" s="455" t="s">
        <v>2206</v>
      </c>
      <c r="E597" s="590" t="s">
        <v>2200</v>
      </c>
      <c r="F597" s="586" t="s">
        <v>2203</v>
      </c>
      <c r="G597" s="456">
        <v>32496</v>
      </c>
      <c r="H597" s="574" t="s">
        <v>2098</v>
      </c>
      <c r="I597" s="635">
        <v>32496</v>
      </c>
      <c r="J597" s="470"/>
    </row>
    <row r="598" spans="1:10" ht="24.75" customHeight="1">
      <c r="A598" s="631" t="s">
        <v>2198</v>
      </c>
      <c r="B598" s="457">
        <v>43363</v>
      </c>
      <c r="C598" s="458">
        <v>38097</v>
      </c>
      <c r="D598" s="455" t="s">
        <v>2207</v>
      </c>
      <c r="E598" s="590" t="s">
        <v>2200</v>
      </c>
      <c r="F598" s="586" t="s">
        <v>2201</v>
      </c>
      <c r="G598" s="456">
        <v>59363</v>
      </c>
      <c r="H598" s="574" t="s">
        <v>2098</v>
      </c>
      <c r="I598" s="635">
        <v>59363</v>
      </c>
      <c r="J598" s="470"/>
    </row>
    <row r="599" spans="1:10" ht="24.75" customHeight="1">
      <c r="A599" s="631" t="s">
        <v>2198</v>
      </c>
      <c r="B599" s="457">
        <v>42639</v>
      </c>
      <c r="C599" s="458">
        <v>38101</v>
      </c>
      <c r="D599" s="455" t="s">
        <v>2208</v>
      </c>
      <c r="E599" s="590" t="s">
        <v>2200</v>
      </c>
      <c r="F599" s="586" t="s">
        <v>2201</v>
      </c>
      <c r="G599" s="456">
        <v>66190</v>
      </c>
      <c r="H599" s="574" t="s">
        <v>2098</v>
      </c>
      <c r="I599" s="635">
        <v>66190</v>
      </c>
      <c r="J599" s="470"/>
    </row>
    <row r="600" spans="1:10" ht="24.75" customHeight="1">
      <c r="A600" s="631" t="s">
        <v>2198</v>
      </c>
      <c r="B600" s="457">
        <v>42643</v>
      </c>
      <c r="C600" s="458">
        <v>38112</v>
      </c>
      <c r="D600" s="455" t="s">
        <v>2209</v>
      </c>
      <c r="E600" s="590" t="s">
        <v>2200</v>
      </c>
      <c r="F600" s="586" t="s">
        <v>2201</v>
      </c>
      <c r="G600" s="456">
        <v>55063</v>
      </c>
      <c r="H600" s="574" t="s">
        <v>2098</v>
      </c>
      <c r="I600" s="635">
        <v>55063</v>
      </c>
      <c r="J600" s="470"/>
    </row>
    <row r="601" spans="1:10" ht="24.75" customHeight="1">
      <c r="A601" s="631" t="s">
        <v>2198</v>
      </c>
      <c r="B601" s="457">
        <v>42682</v>
      </c>
      <c r="C601" s="458">
        <v>38116</v>
      </c>
      <c r="D601" s="455" t="s">
        <v>2210</v>
      </c>
      <c r="E601" s="590" t="s">
        <v>2200</v>
      </c>
      <c r="F601" s="586" t="s">
        <v>2201</v>
      </c>
      <c r="G601" s="456">
        <v>102176</v>
      </c>
      <c r="H601" s="574" t="s">
        <v>2098</v>
      </c>
      <c r="I601" s="635">
        <v>102176</v>
      </c>
      <c r="J601" s="470"/>
    </row>
    <row r="602" spans="1:10" ht="24.75" customHeight="1">
      <c r="A602" s="631" t="s">
        <v>2198</v>
      </c>
      <c r="B602" s="457">
        <v>42726</v>
      </c>
      <c r="C602" s="458">
        <v>37205</v>
      </c>
      <c r="D602" s="455" t="s">
        <v>2211</v>
      </c>
      <c r="E602" s="590" t="s">
        <v>2200</v>
      </c>
      <c r="F602" s="586" t="s">
        <v>2203</v>
      </c>
      <c r="G602" s="456">
        <v>26795</v>
      </c>
      <c r="H602" s="574" t="s">
        <v>2098</v>
      </c>
      <c r="I602" s="635">
        <v>26795</v>
      </c>
      <c r="J602" s="470"/>
    </row>
    <row r="603" spans="1:10" ht="24.75" customHeight="1">
      <c r="A603" s="631" t="s">
        <v>2198</v>
      </c>
      <c r="B603" s="457">
        <v>42727</v>
      </c>
      <c r="C603" s="458">
        <v>38148</v>
      </c>
      <c r="D603" s="455" t="s">
        <v>2212</v>
      </c>
      <c r="E603" s="590" t="s">
        <v>2200</v>
      </c>
      <c r="F603" s="586" t="s">
        <v>2201</v>
      </c>
      <c r="G603" s="456">
        <v>30375</v>
      </c>
      <c r="H603" s="574" t="s">
        <v>2098</v>
      </c>
      <c r="I603" s="635">
        <v>30375</v>
      </c>
      <c r="J603" s="470"/>
    </row>
    <row r="604" spans="1:10" ht="24.75" customHeight="1">
      <c r="A604" s="631" t="s">
        <v>2198</v>
      </c>
      <c r="B604" s="457"/>
      <c r="C604" s="458"/>
      <c r="D604" s="455" t="s">
        <v>2213</v>
      </c>
      <c r="E604" s="590" t="s">
        <v>2200</v>
      </c>
      <c r="F604" s="586" t="s">
        <v>2214</v>
      </c>
      <c r="G604" s="456">
        <v>6780.2</v>
      </c>
      <c r="H604" s="574"/>
      <c r="I604" s="635">
        <v>6780.2</v>
      </c>
      <c r="J604" s="470"/>
    </row>
    <row r="605" spans="1:10" ht="24.75" customHeight="1">
      <c r="A605" s="631" t="s">
        <v>2198</v>
      </c>
      <c r="B605" s="457" t="s">
        <v>4085</v>
      </c>
      <c r="C605" s="458" t="s">
        <v>3583</v>
      </c>
      <c r="D605" s="455" t="s">
        <v>3584</v>
      </c>
      <c r="E605" s="590" t="s">
        <v>2200</v>
      </c>
      <c r="F605" s="586" t="s">
        <v>2214</v>
      </c>
      <c r="G605" s="456">
        <v>4640</v>
      </c>
      <c r="H605" s="574"/>
      <c r="I605" s="635">
        <v>4640</v>
      </c>
      <c r="J605" s="470"/>
    </row>
    <row r="606" spans="1:10" ht="24.75" customHeight="1">
      <c r="A606" s="631" t="s">
        <v>2215</v>
      </c>
      <c r="B606" s="457">
        <v>43312</v>
      </c>
      <c r="C606" s="458">
        <v>30643</v>
      </c>
      <c r="D606" s="455" t="s">
        <v>2133</v>
      </c>
      <c r="E606" s="590" t="s">
        <v>2216</v>
      </c>
      <c r="F606" s="586" t="s">
        <v>2217</v>
      </c>
      <c r="G606" s="456">
        <v>102080</v>
      </c>
      <c r="H606" s="574" t="s">
        <v>2098</v>
      </c>
      <c r="I606" s="635">
        <v>102080</v>
      </c>
      <c r="J606" s="470"/>
    </row>
    <row r="607" spans="1:10" ht="24.75" customHeight="1">
      <c r="A607" s="631" t="s">
        <v>2215</v>
      </c>
      <c r="B607" s="457">
        <v>43312</v>
      </c>
      <c r="C607" s="458">
        <v>30675</v>
      </c>
      <c r="D607" s="455" t="s">
        <v>2218</v>
      </c>
      <c r="E607" s="590" t="s">
        <v>2216</v>
      </c>
      <c r="F607" s="586" t="s">
        <v>2217</v>
      </c>
      <c r="G607" s="456">
        <v>1972</v>
      </c>
      <c r="H607" s="574" t="s">
        <v>2098</v>
      </c>
      <c r="I607" s="635">
        <v>1972</v>
      </c>
      <c r="J607" s="470"/>
    </row>
    <row r="608" spans="1:10" ht="24.75" customHeight="1">
      <c r="A608" s="631" t="s">
        <v>2215</v>
      </c>
      <c r="B608" s="457"/>
      <c r="C608" s="458"/>
      <c r="D608" s="455" t="s">
        <v>2219</v>
      </c>
      <c r="E608" s="590" t="s">
        <v>2216</v>
      </c>
      <c r="F608" s="586" t="s">
        <v>2220</v>
      </c>
      <c r="G608" s="456">
        <v>6646.8</v>
      </c>
      <c r="H608" s="574" t="s">
        <v>2098</v>
      </c>
      <c r="I608" s="635">
        <v>6646.8</v>
      </c>
      <c r="J608" s="470"/>
    </row>
    <row r="609" spans="1:10" ht="24.75" customHeight="1">
      <c r="A609" s="631" t="s">
        <v>2215</v>
      </c>
      <c r="B609" s="457" t="s">
        <v>4086</v>
      </c>
      <c r="C609" s="458" t="s">
        <v>3585</v>
      </c>
      <c r="D609" s="455" t="s">
        <v>3586</v>
      </c>
      <c r="E609" s="590" t="s">
        <v>2216</v>
      </c>
      <c r="F609" s="586" t="s">
        <v>2220</v>
      </c>
      <c r="G609" s="456">
        <v>198070</v>
      </c>
      <c r="H609" s="574" t="s">
        <v>2098</v>
      </c>
      <c r="I609" s="635">
        <v>98070</v>
      </c>
      <c r="J609" s="470"/>
    </row>
    <row r="610" spans="1:10" ht="24.75" customHeight="1">
      <c r="A610" s="631" t="s">
        <v>2221</v>
      </c>
      <c r="B610" s="457">
        <v>43312</v>
      </c>
      <c r="C610" s="458">
        <v>36824</v>
      </c>
      <c r="D610" s="599" t="s">
        <v>2222</v>
      </c>
      <c r="E610" s="590" t="s">
        <v>2223</v>
      </c>
      <c r="F610" s="586" t="s">
        <v>2224</v>
      </c>
      <c r="G610" s="456">
        <v>5561</v>
      </c>
      <c r="H610" s="574" t="s">
        <v>2098</v>
      </c>
      <c r="I610" s="635">
        <v>5561</v>
      </c>
      <c r="J610" s="470"/>
    </row>
    <row r="611" spans="1:10" ht="24.75" customHeight="1">
      <c r="A611" s="631" t="s">
        <v>2221</v>
      </c>
      <c r="B611" s="457">
        <v>43343</v>
      </c>
      <c r="C611" s="458">
        <v>36867</v>
      </c>
      <c r="D611" s="599" t="s">
        <v>2225</v>
      </c>
      <c r="E611" s="590" t="s">
        <v>2223</v>
      </c>
      <c r="F611" s="586" t="s">
        <v>2224</v>
      </c>
      <c r="G611" s="456">
        <v>4323</v>
      </c>
      <c r="H611" s="574" t="s">
        <v>2098</v>
      </c>
      <c r="I611" s="635">
        <v>4323</v>
      </c>
      <c r="J611" s="470"/>
    </row>
    <row r="612" spans="1:10" ht="24.75" customHeight="1">
      <c r="A612" s="631" t="s">
        <v>2221</v>
      </c>
      <c r="B612" s="457">
        <v>43769</v>
      </c>
      <c r="C612" s="458" t="s">
        <v>2226</v>
      </c>
      <c r="D612" s="599" t="s">
        <v>2227</v>
      </c>
      <c r="E612" s="590" t="s">
        <v>2223</v>
      </c>
      <c r="F612" s="586" t="s">
        <v>2224</v>
      </c>
      <c r="G612" s="456">
        <v>1532</v>
      </c>
      <c r="H612" s="574" t="s">
        <v>2098</v>
      </c>
      <c r="I612" s="635">
        <v>1532</v>
      </c>
      <c r="J612" s="470"/>
    </row>
    <row r="613" spans="1:10" ht="24.75" customHeight="1">
      <c r="A613" s="631" t="s">
        <v>2228</v>
      </c>
      <c r="B613" s="457">
        <v>43080</v>
      </c>
      <c r="C613" s="458">
        <v>36541</v>
      </c>
      <c r="D613" s="455" t="s">
        <v>2229</v>
      </c>
      <c r="E613" s="590" t="s">
        <v>2230</v>
      </c>
      <c r="F613" s="586" t="s">
        <v>2231</v>
      </c>
      <c r="G613" s="456">
        <v>29877.47</v>
      </c>
      <c r="H613" s="574" t="s">
        <v>2098</v>
      </c>
      <c r="I613" s="635">
        <v>29877.47</v>
      </c>
      <c r="J613" s="470"/>
    </row>
    <row r="614" spans="1:10" ht="24.75" customHeight="1">
      <c r="A614" s="631" t="s">
        <v>2228</v>
      </c>
      <c r="B614" s="457">
        <v>43194</v>
      </c>
      <c r="C614" s="458">
        <v>36692</v>
      </c>
      <c r="D614" s="455" t="s">
        <v>2232</v>
      </c>
      <c r="E614" s="590" t="s">
        <v>2230</v>
      </c>
      <c r="F614" s="586" t="s">
        <v>2231</v>
      </c>
      <c r="G614" s="456">
        <v>12412</v>
      </c>
      <c r="H614" s="574" t="s">
        <v>2098</v>
      </c>
      <c r="I614" s="635">
        <v>12412</v>
      </c>
      <c r="J614" s="470"/>
    </row>
    <row r="615" spans="1:10" ht="24.75" customHeight="1">
      <c r="A615" s="631" t="s">
        <v>2228</v>
      </c>
      <c r="B615" s="457">
        <v>43287</v>
      </c>
      <c r="C615" s="458">
        <v>36677</v>
      </c>
      <c r="D615" s="455" t="s">
        <v>2233</v>
      </c>
      <c r="E615" s="590" t="s">
        <v>2230</v>
      </c>
      <c r="F615" s="586" t="s">
        <v>2231</v>
      </c>
      <c r="G615" s="456">
        <v>31180.1</v>
      </c>
      <c r="H615" s="574" t="s">
        <v>2098</v>
      </c>
      <c r="I615" s="635">
        <v>31180.1</v>
      </c>
      <c r="J615" s="470"/>
    </row>
    <row r="616" spans="1:10" ht="24.75" customHeight="1">
      <c r="A616" s="631" t="s">
        <v>2228</v>
      </c>
      <c r="B616" s="457">
        <v>43287</v>
      </c>
      <c r="C616" s="458">
        <v>36678</v>
      </c>
      <c r="D616" s="455" t="s">
        <v>2234</v>
      </c>
      <c r="E616" s="590" t="s">
        <v>2230</v>
      </c>
      <c r="F616" s="586" t="s">
        <v>2231</v>
      </c>
      <c r="G616" s="456">
        <v>31180.1</v>
      </c>
      <c r="H616" s="574" t="s">
        <v>2098</v>
      </c>
      <c r="I616" s="635">
        <v>31180.1</v>
      </c>
      <c r="J616" s="470"/>
    </row>
    <row r="617" spans="1:10" ht="24.75" customHeight="1">
      <c r="A617" s="631" t="s">
        <v>2228</v>
      </c>
      <c r="B617" s="457">
        <v>43287</v>
      </c>
      <c r="C617" s="458">
        <v>36679</v>
      </c>
      <c r="D617" s="455" t="s">
        <v>2235</v>
      </c>
      <c r="E617" s="590" t="s">
        <v>2230</v>
      </c>
      <c r="F617" s="586" t="s">
        <v>2231</v>
      </c>
      <c r="G617" s="456">
        <v>31180.1</v>
      </c>
      <c r="H617" s="574" t="s">
        <v>2098</v>
      </c>
      <c r="I617" s="635">
        <v>31180.1</v>
      </c>
      <c r="J617" s="470"/>
    </row>
    <row r="618" spans="1:10" ht="24.75" customHeight="1">
      <c r="A618" s="631" t="s">
        <v>2228</v>
      </c>
      <c r="B618" s="457">
        <v>43287</v>
      </c>
      <c r="C618" s="458">
        <v>36680</v>
      </c>
      <c r="D618" s="455" t="s">
        <v>2236</v>
      </c>
      <c r="E618" s="590" t="s">
        <v>2230</v>
      </c>
      <c r="F618" s="586" t="s">
        <v>2231</v>
      </c>
      <c r="G618" s="456">
        <v>31180.1</v>
      </c>
      <c r="H618" s="574" t="s">
        <v>2098</v>
      </c>
      <c r="I618" s="635">
        <v>31180.1</v>
      </c>
      <c r="J618" s="470"/>
    </row>
    <row r="619" spans="1:10" ht="24.75" customHeight="1">
      <c r="A619" s="631" t="s">
        <v>2228</v>
      </c>
      <c r="B619" s="457">
        <v>43287</v>
      </c>
      <c r="C619" s="458">
        <v>36681</v>
      </c>
      <c r="D619" s="455" t="s">
        <v>2237</v>
      </c>
      <c r="E619" s="590" t="s">
        <v>2230</v>
      </c>
      <c r="F619" s="586" t="s">
        <v>2231</v>
      </c>
      <c r="G619" s="456">
        <v>31180.1</v>
      </c>
      <c r="H619" s="574" t="s">
        <v>2098</v>
      </c>
      <c r="I619" s="635">
        <v>31180.1</v>
      </c>
      <c r="J619" s="470"/>
    </row>
    <row r="620" spans="1:10" ht="24.75" customHeight="1">
      <c r="A620" s="631" t="s">
        <v>2228</v>
      </c>
      <c r="B620" s="457">
        <v>43287</v>
      </c>
      <c r="C620" s="458">
        <v>36693</v>
      </c>
      <c r="D620" s="455" t="s">
        <v>2238</v>
      </c>
      <c r="E620" s="590" t="s">
        <v>2230</v>
      </c>
      <c r="F620" s="586" t="s">
        <v>2231</v>
      </c>
      <c r="G620" s="456">
        <v>31180.1</v>
      </c>
      <c r="H620" s="574" t="s">
        <v>2098</v>
      </c>
      <c r="I620" s="635">
        <v>31180.1</v>
      </c>
      <c r="J620" s="470"/>
    </row>
    <row r="621" spans="1:10" ht="24.75" customHeight="1">
      <c r="A621" s="631" t="s">
        <v>2228</v>
      </c>
      <c r="B621" s="457">
        <v>43287</v>
      </c>
      <c r="C621" s="458">
        <v>36682</v>
      </c>
      <c r="D621" s="455" t="s">
        <v>2239</v>
      </c>
      <c r="E621" s="590" t="s">
        <v>2230</v>
      </c>
      <c r="F621" s="586" t="s">
        <v>2231</v>
      </c>
      <c r="G621" s="456">
        <v>40632.480000000003</v>
      </c>
      <c r="H621" s="574" t="s">
        <v>2098</v>
      </c>
      <c r="I621" s="635">
        <v>40632.480000000003</v>
      </c>
      <c r="J621" s="470"/>
    </row>
    <row r="622" spans="1:10" ht="24.75" customHeight="1">
      <c r="A622" s="631" t="s">
        <v>2228</v>
      </c>
      <c r="B622" s="457">
        <v>43287</v>
      </c>
      <c r="C622" s="458">
        <v>36683</v>
      </c>
      <c r="D622" s="455" t="s">
        <v>2240</v>
      </c>
      <c r="E622" s="590" t="s">
        <v>2230</v>
      </c>
      <c r="F622" s="586" t="s">
        <v>2231</v>
      </c>
      <c r="G622" s="456">
        <v>31180.1</v>
      </c>
      <c r="H622" s="574" t="s">
        <v>2098</v>
      </c>
      <c r="I622" s="635">
        <v>31180.1</v>
      </c>
      <c r="J622" s="470"/>
    </row>
    <row r="623" spans="1:10" ht="24.75" customHeight="1">
      <c r="A623" s="631" t="s">
        <v>2228</v>
      </c>
      <c r="B623" s="457">
        <v>43287</v>
      </c>
      <c r="C623" s="458">
        <v>36856</v>
      </c>
      <c r="D623" s="455" t="s">
        <v>2241</v>
      </c>
      <c r="E623" s="590" t="s">
        <v>2230</v>
      </c>
      <c r="F623" s="586" t="s">
        <v>2231</v>
      </c>
      <c r="G623" s="456">
        <v>31180.1</v>
      </c>
      <c r="H623" s="574" t="s">
        <v>2098</v>
      </c>
      <c r="I623" s="635">
        <v>31180.1</v>
      </c>
      <c r="J623" s="470"/>
    </row>
    <row r="624" spans="1:10" ht="24.75" customHeight="1">
      <c r="A624" s="631" t="s">
        <v>2228</v>
      </c>
      <c r="B624" s="457">
        <v>43287</v>
      </c>
      <c r="C624" s="458">
        <v>36857</v>
      </c>
      <c r="D624" s="455" t="s">
        <v>2242</v>
      </c>
      <c r="E624" s="590" t="s">
        <v>2230</v>
      </c>
      <c r="F624" s="586" t="s">
        <v>2231</v>
      </c>
      <c r="G624" s="456">
        <v>49648</v>
      </c>
      <c r="H624" s="574" t="s">
        <v>2098</v>
      </c>
      <c r="I624" s="635">
        <v>49648</v>
      </c>
      <c r="J624" s="470"/>
    </row>
    <row r="625" spans="1:10" ht="24.75" customHeight="1">
      <c r="A625" s="631" t="s">
        <v>2228</v>
      </c>
      <c r="B625" s="457">
        <v>43290</v>
      </c>
      <c r="C625" s="458">
        <v>36858</v>
      </c>
      <c r="D625" s="455" t="s">
        <v>2243</v>
      </c>
      <c r="E625" s="590" t="s">
        <v>2230</v>
      </c>
      <c r="F625" s="586" t="s">
        <v>2231</v>
      </c>
      <c r="G625" s="456">
        <v>31180.1</v>
      </c>
      <c r="H625" s="574" t="s">
        <v>2098</v>
      </c>
      <c r="I625" s="635">
        <v>31180.1</v>
      </c>
      <c r="J625" s="470"/>
    </row>
    <row r="626" spans="1:10" ht="24.75" customHeight="1">
      <c r="A626" s="631" t="s">
        <v>2228</v>
      </c>
      <c r="B626" s="457">
        <v>43290</v>
      </c>
      <c r="C626" s="458">
        <v>36859</v>
      </c>
      <c r="D626" s="455" t="s">
        <v>2244</v>
      </c>
      <c r="E626" s="590" t="s">
        <v>2230</v>
      </c>
      <c r="F626" s="586" t="s">
        <v>2231</v>
      </c>
      <c r="G626" s="456">
        <v>31180.1</v>
      </c>
      <c r="H626" s="574" t="s">
        <v>2098</v>
      </c>
      <c r="I626" s="635">
        <v>31180.1</v>
      </c>
      <c r="J626" s="470"/>
    </row>
    <row r="627" spans="1:10" ht="24.75" customHeight="1">
      <c r="A627" s="631" t="s">
        <v>2228</v>
      </c>
      <c r="B627" s="457">
        <v>43312</v>
      </c>
      <c r="C627" s="458" t="s">
        <v>2245</v>
      </c>
      <c r="D627" s="455" t="s">
        <v>2246</v>
      </c>
      <c r="E627" s="590" t="s">
        <v>2230</v>
      </c>
      <c r="F627" s="586" t="s">
        <v>2231</v>
      </c>
      <c r="G627" s="456">
        <v>31180.1</v>
      </c>
      <c r="H627" s="574" t="s">
        <v>2098</v>
      </c>
      <c r="I627" s="635">
        <v>31180.1</v>
      </c>
      <c r="J627" s="470"/>
    </row>
    <row r="628" spans="1:10" ht="24.75" customHeight="1">
      <c r="A628" s="631" t="s">
        <v>2228</v>
      </c>
      <c r="B628" s="457">
        <v>43312</v>
      </c>
      <c r="C628" s="458" t="s">
        <v>2247</v>
      </c>
      <c r="D628" s="455" t="s">
        <v>2248</v>
      </c>
      <c r="E628" s="590" t="s">
        <v>2230</v>
      </c>
      <c r="F628" s="586" t="s">
        <v>2231</v>
      </c>
      <c r="G628" s="456">
        <v>31180.1</v>
      </c>
      <c r="H628" s="574" t="s">
        <v>2098</v>
      </c>
      <c r="I628" s="635">
        <v>31180.1</v>
      </c>
      <c r="J628" s="470"/>
    </row>
    <row r="629" spans="1:10" ht="24.75" customHeight="1">
      <c r="A629" s="631" t="s">
        <v>2228</v>
      </c>
      <c r="B629" s="457">
        <v>43322</v>
      </c>
      <c r="C629" s="458" t="s">
        <v>2249</v>
      </c>
      <c r="D629" s="455" t="s">
        <v>2250</v>
      </c>
      <c r="E629" s="590" t="s">
        <v>2230</v>
      </c>
      <c r="F629" s="586" t="s">
        <v>2231</v>
      </c>
      <c r="G629" s="456">
        <v>31180.1</v>
      </c>
      <c r="H629" s="574" t="s">
        <v>2098</v>
      </c>
      <c r="I629" s="635">
        <v>31180.1</v>
      </c>
      <c r="J629" s="470"/>
    </row>
    <row r="630" spans="1:10" ht="24.75" customHeight="1">
      <c r="A630" s="631" t="s">
        <v>2228</v>
      </c>
      <c r="B630" s="457">
        <v>43322</v>
      </c>
      <c r="C630" s="458" t="s">
        <v>2251</v>
      </c>
      <c r="D630" s="455" t="s">
        <v>2252</v>
      </c>
      <c r="E630" s="590" t="s">
        <v>2230</v>
      </c>
      <c r="F630" s="586" t="s">
        <v>2231</v>
      </c>
      <c r="G630" s="456">
        <v>31180.1</v>
      </c>
      <c r="H630" s="574" t="s">
        <v>2098</v>
      </c>
      <c r="I630" s="635">
        <v>31180.1</v>
      </c>
      <c r="J630" s="470"/>
    </row>
    <row r="631" spans="1:10" ht="24.75" customHeight="1">
      <c r="A631" s="631" t="s">
        <v>2228</v>
      </c>
      <c r="B631" s="457">
        <v>43322</v>
      </c>
      <c r="C631" s="458" t="s">
        <v>2253</v>
      </c>
      <c r="D631" s="455" t="s">
        <v>2254</v>
      </c>
      <c r="E631" s="590" t="s">
        <v>2230</v>
      </c>
      <c r="F631" s="586" t="s">
        <v>2231</v>
      </c>
      <c r="G631" s="456">
        <v>31180.1</v>
      </c>
      <c r="H631" s="574" t="s">
        <v>2098</v>
      </c>
      <c r="I631" s="635">
        <v>31180.1</v>
      </c>
      <c r="J631" s="470"/>
    </row>
    <row r="632" spans="1:10" ht="24.75" customHeight="1">
      <c r="A632" s="631" t="s">
        <v>2228</v>
      </c>
      <c r="B632" s="457">
        <v>43322</v>
      </c>
      <c r="C632" s="458" t="s">
        <v>2255</v>
      </c>
      <c r="D632" s="455" t="s">
        <v>2256</v>
      </c>
      <c r="E632" s="590" t="s">
        <v>2230</v>
      </c>
      <c r="F632" s="586" t="s">
        <v>2231</v>
      </c>
      <c r="G632" s="456">
        <v>31180.1</v>
      </c>
      <c r="H632" s="574" t="s">
        <v>2098</v>
      </c>
      <c r="I632" s="635">
        <v>31180.1</v>
      </c>
      <c r="J632" s="470"/>
    </row>
    <row r="633" spans="1:10" ht="24.75" customHeight="1">
      <c r="A633" s="631" t="s">
        <v>2228</v>
      </c>
      <c r="B633" s="457">
        <v>44811</v>
      </c>
      <c r="C633" s="458" t="s">
        <v>2257</v>
      </c>
      <c r="D633" s="455" t="s">
        <v>2258</v>
      </c>
      <c r="E633" s="590" t="s">
        <v>2230</v>
      </c>
      <c r="F633" s="586" t="s">
        <v>2231</v>
      </c>
      <c r="G633" s="456">
        <v>19430</v>
      </c>
      <c r="H633" s="574" t="s">
        <v>2098</v>
      </c>
      <c r="I633" s="635">
        <v>19430</v>
      </c>
      <c r="J633" s="470"/>
    </row>
    <row r="634" spans="1:10" ht="24.75" customHeight="1">
      <c r="A634" s="631" t="s">
        <v>2228</v>
      </c>
      <c r="B634" s="457" t="s">
        <v>4087</v>
      </c>
      <c r="C634" s="458" t="s">
        <v>3587</v>
      </c>
      <c r="D634" s="455" t="s">
        <v>3588</v>
      </c>
      <c r="E634" s="590" t="s">
        <v>2230</v>
      </c>
      <c r="F634" s="586" t="s">
        <v>2231</v>
      </c>
      <c r="G634" s="456">
        <v>49764</v>
      </c>
      <c r="H634" s="574" t="s">
        <v>2098</v>
      </c>
      <c r="I634" s="635">
        <v>49764</v>
      </c>
      <c r="J634" s="470"/>
    </row>
    <row r="635" spans="1:10" ht="24.75" customHeight="1">
      <c r="A635" s="631" t="s">
        <v>2228</v>
      </c>
      <c r="B635" s="457" t="s">
        <v>4087</v>
      </c>
      <c r="C635" s="458" t="s">
        <v>3589</v>
      </c>
      <c r="D635" s="455" t="s">
        <v>3590</v>
      </c>
      <c r="E635" s="590" t="s">
        <v>2230</v>
      </c>
      <c r="F635" s="586" t="s">
        <v>2231</v>
      </c>
      <c r="G635" s="456">
        <v>49764</v>
      </c>
      <c r="H635" s="574" t="s">
        <v>2098</v>
      </c>
      <c r="I635" s="635">
        <v>49764</v>
      </c>
      <c r="J635" s="470"/>
    </row>
    <row r="636" spans="1:10" ht="24.75" customHeight="1">
      <c r="A636" s="631" t="s">
        <v>2228</v>
      </c>
      <c r="B636" s="457" t="s">
        <v>4087</v>
      </c>
      <c r="C636" s="458" t="s">
        <v>3591</v>
      </c>
      <c r="D636" s="455" t="s">
        <v>3592</v>
      </c>
      <c r="E636" s="590" t="s">
        <v>2230</v>
      </c>
      <c r="F636" s="586" t="s">
        <v>2231</v>
      </c>
      <c r="G636" s="456">
        <v>49764</v>
      </c>
      <c r="H636" s="574" t="s">
        <v>2098</v>
      </c>
      <c r="I636" s="635">
        <v>49764</v>
      </c>
      <c r="J636" s="470"/>
    </row>
    <row r="637" spans="1:10" ht="24.75" customHeight="1">
      <c r="A637" s="631" t="s">
        <v>2228</v>
      </c>
      <c r="B637" s="457" t="s">
        <v>4087</v>
      </c>
      <c r="C637" s="458" t="s">
        <v>3593</v>
      </c>
      <c r="D637" s="455" t="s">
        <v>3594</v>
      </c>
      <c r="E637" s="590" t="s">
        <v>2230</v>
      </c>
      <c r="F637" s="586" t="s">
        <v>2231</v>
      </c>
      <c r="G637" s="456">
        <v>49764</v>
      </c>
      <c r="H637" s="574" t="s">
        <v>2098</v>
      </c>
      <c r="I637" s="635">
        <v>49764</v>
      </c>
      <c r="J637" s="470"/>
    </row>
    <row r="638" spans="1:10" ht="24.75" customHeight="1">
      <c r="A638" s="631" t="s">
        <v>2228</v>
      </c>
      <c r="B638" s="457" t="s">
        <v>4087</v>
      </c>
      <c r="C638" s="458" t="s">
        <v>3595</v>
      </c>
      <c r="D638" s="455" t="s">
        <v>3596</v>
      </c>
      <c r="E638" s="590" t="s">
        <v>2230</v>
      </c>
      <c r="F638" s="586" t="s">
        <v>2231</v>
      </c>
      <c r="G638" s="456">
        <v>77720</v>
      </c>
      <c r="H638" s="574" t="s">
        <v>2098</v>
      </c>
      <c r="I638" s="635">
        <v>77720</v>
      </c>
      <c r="J638" s="470"/>
    </row>
    <row r="639" spans="1:10" ht="24.75" customHeight="1">
      <c r="A639" s="631" t="s">
        <v>2228</v>
      </c>
      <c r="B639" s="457" t="s">
        <v>3555</v>
      </c>
      <c r="C639" s="458" t="s">
        <v>3597</v>
      </c>
      <c r="D639" s="455" t="s">
        <v>3598</v>
      </c>
      <c r="E639" s="590" t="s">
        <v>2230</v>
      </c>
      <c r="F639" s="586" t="s">
        <v>2231</v>
      </c>
      <c r="G639" s="456">
        <v>11317.73</v>
      </c>
      <c r="H639" s="574" t="s">
        <v>2098</v>
      </c>
      <c r="I639" s="635">
        <v>11317.73</v>
      </c>
      <c r="J639" s="470"/>
    </row>
    <row r="640" spans="1:10" ht="24.75" customHeight="1">
      <c r="A640" s="631" t="s">
        <v>2228</v>
      </c>
      <c r="B640" s="457" t="s">
        <v>3555</v>
      </c>
      <c r="C640" s="458" t="s">
        <v>3599</v>
      </c>
      <c r="D640" s="455" t="s">
        <v>3600</v>
      </c>
      <c r="E640" s="590" t="s">
        <v>2230</v>
      </c>
      <c r="F640" s="586" t="s">
        <v>2231</v>
      </c>
      <c r="G640" s="456">
        <v>66352</v>
      </c>
      <c r="H640" s="574" t="s">
        <v>2098</v>
      </c>
      <c r="I640" s="635">
        <v>66352</v>
      </c>
      <c r="J640" s="470"/>
    </row>
    <row r="641" spans="1:10" ht="24.75" customHeight="1">
      <c r="A641" s="631" t="s">
        <v>2259</v>
      </c>
      <c r="B641" s="457">
        <v>43374</v>
      </c>
      <c r="C641" s="458"/>
      <c r="D641" s="455" t="s">
        <v>2260</v>
      </c>
      <c r="E641" s="590" t="s">
        <v>2261</v>
      </c>
      <c r="F641" s="586" t="s">
        <v>2262</v>
      </c>
      <c r="G641" s="456">
        <v>74936</v>
      </c>
      <c r="H641" s="574" t="s">
        <v>2098</v>
      </c>
      <c r="I641" s="635">
        <v>74936</v>
      </c>
      <c r="J641" s="470"/>
    </row>
    <row r="642" spans="1:10" ht="24.75" customHeight="1">
      <c r="A642" s="631" t="s">
        <v>2259</v>
      </c>
      <c r="B642" s="457">
        <v>43374</v>
      </c>
      <c r="C642" s="458"/>
      <c r="D642" s="455" t="s">
        <v>2263</v>
      </c>
      <c r="E642" s="590" t="s">
        <v>2261</v>
      </c>
      <c r="F642" s="586" t="s">
        <v>2262</v>
      </c>
      <c r="G642" s="456">
        <v>6264</v>
      </c>
      <c r="H642" s="574" t="s">
        <v>2098</v>
      </c>
      <c r="I642" s="635">
        <v>6264</v>
      </c>
      <c r="J642" s="470"/>
    </row>
    <row r="643" spans="1:10" ht="24.75" customHeight="1">
      <c r="A643" s="631" t="s">
        <v>2259</v>
      </c>
      <c r="B643" s="457">
        <v>43700</v>
      </c>
      <c r="C643" s="458" t="s">
        <v>2264</v>
      </c>
      <c r="D643" s="599" t="s">
        <v>2265</v>
      </c>
      <c r="E643" s="590" t="s">
        <v>2261</v>
      </c>
      <c r="F643" s="586" t="s">
        <v>2262</v>
      </c>
      <c r="G643" s="456">
        <v>5602.8</v>
      </c>
      <c r="H643" s="574" t="s">
        <v>2098</v>
      </c>
      <c r="I643" s="635">
        <v>5602.8</v>
      </c>
      <c r="J643" s="470"/>
    </row>
    <row r="644" spans="1:10" ht="24.75" customHeight="1">
      <c r="A644" s="631" t="s">
        <v>2259</v>
      </c>
      <c r="B644" s="457">
        <v>43374</v>
      </c>
      <c r="C644" s="458"/>
      <c r="D644" s="455" t="s">
        <v>2266</v>
      </c>
      <c r="E644" s="590" t="s">
        <v>2261</v>
      </c>
      <c r="F644" s="586" t="s">
        <v>2262</v>
      </c>
      <c r="G644" s="456">
        <v>31088</v>
      </c>
      <c r="H644" s="574" t="s">
        <v>2098</v>
      </c>
      <c r="I644" s="635">
        <v>31088</v>
      </c>
      <c r="J644" s="470"/>
    </row>
    <row r="645" spans="1:10" ht="24.75" customHeight="1">
      <c r="A645" s="631" t="s">
        <v>2259</v>
      </c>
      <c r="B645" s="457">
        <v>43818</v>
      </c>
      <c r="C645" s="458" t="s">
        <v>2267</v>
      </c>
      <c r="D645" s="455" t="s">
        <v>2268</v>
      </c>
      <c r="E645" s="590" t="s">
        <v>2261</v>
      </c>
      <c r="F645" s="586" t="s">
        <v>2262</v>
      </c>
      <c r="G645" s="456">
        <v>6960</v>
      </c>
      <c r="H645" s="574" t="s">
        <v>2098</v>
      </c>
      <c r="I645" s="635">
        <v>6960</v>
      </c>
      <c r="J645" s="470"/>
    </row>
    <row r="646" spans="1:10" ht="24.75" customHeight="1">
      <c r="A646" s="631" t="s">
        <v>2259</v>
      </c>
      <c r="B646" s="457">
        <v>43818</v>
      </c>
      <c r="C646" s="458" t="s">
        <v>2269</v>
      </c>
      <c r="D646" s="455" t="s">
        <v>2270</v>
      </c>
      <c r="E646" s="590" t="s">
        <v>2261</v>
      </c>
      <c r="F646" s="586" t="s">
        <v>2262</v>
      </c>
      <c r="G646" s="456">
        <v>6960</v>
      </c>
      <c r="H646" s="574" t="s">
        <v>2098</v>
      </c>
      <c r="I646" s="635">
        <v>6960</v>
      </c>
      <c r="J646" s="470"/>
    </row>
    <row r="647" spans="1:10" ht="24.75" customHeight="1">
      <c r="A647" s="631" t="s">
        <v>2259</v>
      </c>
      <c r="B647" s="457">
        <v>43374</v>
      </c>
      <c r="C647" s="458"/>
      <c r="D647" s="455" t="s">
        <v>2271</v>
      </c>
      <c r="E647" s="590" t="s">
        <v>2261</v>
      </c>
      <c r="F647" s="586" t="s">
        <v>2262</v>
      </c>
      <c r="G647" s="456">
        <v>5985</v>
      </c>
      <c r="H647" s="574" t="s">
        <v>2098</v>
      </c>
      <c r="I647" s="635">
        <v>5985</v>
      </c>
      <c r="J647" s="470"/>
    </row>
    <row r="648" spans="1:10" ht="24.75" customHeight="1">
      <c r="A648" s="631" t="s">
        <v>2259</v>
      </c>
      <c r="B648" s="457">
        <v>43374</v>
      </c>
      <c r="C648" s="458"/>
      <c r="D648" s="455" t="s">
        <v>2272</v>
      </c>
      <c r="E648" s="590" t="s">
        <v>2261</v>
      </c>
      <c r="F648" s="586" t="s">
        <v>2262</v>
      </c>
      <c r="G648" s="456">
        <v>928</v>
      </c>
      <c r="H648" s="574" t="s">
        <v>2098</v>
      </c>
      <c r="I648" s="635">
        <v>928</v>
      </c>
      <c r="J648" s="470"/>
    </row>
    <row r="649" spans="1:10" ht="24.75" customHeight="1">
      <c r="A649" s="631" t="s">
        <v>2259</v>
      </c>
      <c r="B649" s="457">
        <v>43374</v>
      </c>
      <c r="C649" s="458"/>
      <c r="D649" s="455" t="s">
        <v>2273</v>
      </c>
      <c r="E649" s="590" t="s">
        <v>2261</v>
      </c>
      <c r="F649" s="586" t="s">
        <v>2262</v>
      </c>
      <c r="G649" s="456">
        <v>14268</v>
      </c>
      <c r="H649" s="574" t="s">
        <v>2098</v>
      </c>
      <c r="I649" s="635">
        <v>14268</v>
      </c>
      <c r="J649" s="470"/>
    </row>
    <row r="650" spans="1:10" ht="24.75" customHeight="1">
      <c r="A650" s="631" t="s">
        <v>2274</v>
      </c>
      <c r="B650" s="457">
        <v>43000</v>
      </c>
      <c r="C650" s="458">
        <v>36887</v>
      </c>
      <c r="D650" s="455" t="s">
        <v>2275</v>
      </c>
      <c r="E650" s="590" t="s">
        <v>2276</v>
      </c>
      <c r="F650" s="586" t="s">
        <v>2277</v>
      </c>
      <c r="G650" s="456">
        <v>14361</v>
      </c>
      <c r="H650" s="574" t="s">
        <v>2098</v>
      </c>
      <c r="I650" s="635">
        <v>14361</v>
      </c>
      <c r="J650" s="470"/>
    </row>
    <row r="651" spans="1:10" ht="24.75" customHeight="1">
      <c r="A651" s="631" t="s">
        <v>2274</v>
      </c>
      <c r="B651" s="457">
        <v>43301</v>
      </c>
      <c r="C651" s="458">
        <v>30550</v>
      </c>
      <c r="D651" s="455" t="s">
        <v>2278</v>
      </c>
      <c r="E651" s="590" t="s">
        <v>2276</v>
      </c>
      <c r="F651" s="586" t="s">
        <v>2279</v>
      </c>
      <c r="G651" s="456">
        <v>2575</v>
      </c>
      <c r="H651" s="574" t="s">
        <v>2098</v>
      </c>
      <c r="I651" s="635">
        <v>2575</v>
      </c>
      <c r="J651" s="470"/>
    </row>
    <row r="652" spans="1:10" ht="24.75" customHeight="1">
      <c r="A652" s="631" t="s">
        <v>2274</v>
      </c>
      <c r="B652" s="457">
        <v>43312</v>
      </c>
      <c r="C652" s="458">
        <v>30593</v>
      </c>
      <c r="D652" s="455" t="s">
        <v>2280</v>
      </c>
      <c r="E652" s="590" t="s">
        <v>2276</v>
      </c>
      <c r="F652" s="586" t="s">
        <v>2279</v>
      </c>
      <c r="G652" s="456">
        <v>23328</v>
      </c>
      <c r="H652" s="574" t="s">
        <v>2098</v>
      </c>
      <c r="I652" s="635">
        <v>23328</v>
      </c>
      <c r="J652" s="470"/>
    </row>
    <row r="653" spans="1:10" ht="24.75" customHeight="1">
      <c r="A653" s="631" t="s">
        <v>2274</v>
      </c>
      <c r="B653" s="457">
        <v>43312</v>
      </c>
      <c r="C653" s="458">
        <v>30594</v>
      </c>
      <c r="D653" s="455" t="s">
        <v>2281</v>
      </c>
      <c r="E653" s="590" t="s">
        <v>2276</v>
      </c>
      <c r="F653" s="586" t="s">
        <v>2279</v>
      </c>
      <c r="G653" s="456">
        <v>2181</v>
      </c>
      <c r="H653" s="574" t="s">
        <v>2098</v>
      </c>
      <c r="I653" s="635">
        <v>2181</v>
      </c>
      <c r="J653" s="470"/>
    </row>
    <row r="654" spans="1:10" ht="24.75" customHeight="1">
      <c r="A654" s="631" t="s">
        <v>2274</v>
      </c>
      <c r="B654" s="457">
        <v>43312</v>
      </c>
      <c r="C654" s="458">
        <v>30595</v>
      </c>
      <c r="D654" s="455" t="s">
        <v>2282</v>
      </c>
      <c r="E654" s="590" t="s">
        <v>2276</v>
      </c>
      <c r="F654" s="586" t="s">
        <v>2279</v>
      </c>
      <c r="G654" s="456">
        <v>11405</v>
      </c>
      <c r="H654" s="574" t="s">
        <v>2098</v>
      </c>
      <c r="I654" s="635">
        <v>11405</v>
      </c>
      <c r="J654" s="470"/>
    </row>
    <row r="655" spans="1:10" ht="24.75" customHeight="1">
      <c r="A655" s="631" t="s">
        <v>2274</v>
      </c>
      <c r="B655" s="457">
        <v>44105</v>
      </c>
      <c r="C655" s="458" t="s">
        <v>2283</v>
      </c>
      <c r="D655" s="455" t="s">
        <v>2284</v>
      </c>
      <c r="E655" s="590" t="s">
        <v>2276</v>
      </c>
      <c r="F655" s="586" t="s">
        <v>2279</v>
      </c>
      <c r="G655" s="456">
        <v>5454</v>
      </c>
      <c r="H655" s="574" t="s">
        <v>2098</v>
      </c>
      <c r="I655" s="635">
        <v>5454</v>
      </c>
      <c r="J655" s="470"/>
    </row>
    <row r="656" spans="1:10" ht="24.75" customHeight="1">
      <c r="A656" s="631" t="s">
        <v>2274</v>
      </c>
      <c r="B656" s="457">
        <v>44166</v>
      </c>
      <c r="C656" s="458" t="s">
        <v>2285</v>
      </c>
      <c r="D656" s="455" t="s">
        <v>2286</v>
      </c>
      <c r="E656" s="590" t="s">
        <v>2276</v>
      </c>
      <c r="F656" s="586" t="s">
        <v>2279</v>
      </c>
      <c r="G656" s="456">
        <v>15045</v>
      </c>
      <c r="H656" s="574" t="s">
        <v>2098</v>
      </c>
      <c r="I656" s="635">
        <v>15045</v>
      </c>
      <c r="J656" s="470"/>
    </row>
    <row r="657" spans="1:10" ht="24.75" customHeight="1">
      <c r="A657" s="631" t="s">
        <v>2274</v>
      </c>
      <c r="B657" s="457">
        <v>44168</v>
      </c>
      <c r="C657" s="458" t="s">
        <v>2287</v>
      </c>
      <c r="D657" s="455" t="s">
        <v>2288</v>
      </c>
      <c r="E657" s="590" t="s">
        <v>2276</v>
      </c>
      <c r="F657" s="586" t="s">
        <v>2279</v>
      </c>
      <c r="G657" s="456">
        <v>10419</v>
      </c>
      <c r="H657" s="574" t="s">
        <v>2098</v>
      </c>
      <c r="I657" s="635">
        <v>10419</v>
      </c>
      <c r="J657" s="470"/>
    </row>
    <row r="658" spans="1:10" ht="24.75" customHeight="1">
      <c r="A658" s="631" t="s">
        <v>2274</v>
      </c>
      <c r="B658" s="457">
        <v>44169</v>
      </c>
      <c r="C658" s="458" t="s">
        <v>2289</v>
      </c>
      <c r="D658" s="455" t="s">
        <v>2290</v>
      </c>
      <c r="E658" s="590" t="s">
        <v>2276</v>
      </c>
      <c r="F658" s="586" t="s">
        <v>2279</v>
      </c>
      <c r="G658" s="456">
        <v>7508</v>
      </c>
      <c r="H658" s="574" t="s">
        <v>2098</v>
      </c>
      <c r="I658" s="635">
        <v>7508</v>
      </c>
      <c r="J658" s="470"/>
    </row>
    <row r="659" spans="1:10" ht="24.75" customHeight="1">
      <c r="A659" s="631" t="s">
        <v>2274</v>
      </c>
      <c r="B659" s="457">
        <v>44176</v>
      </c>
      <c r="C659" s="458" t="s">
        <v>2291</v>
      </c>
      <c r="D659" s="455" t="s">
        <v>2292</v>
      </c>
      <c r="E659" s="590" t="s">
        <v>2276</v>
      </c>
      <c r="F659" s="586" t="s">
        <v>2279</v>
      </c>
      <c r="G659" s="456">
        <v>2315</v>
      </c>
      <c r="H659" s="574" t="s">
        <v>2098</v>
      </c>
      <c r="I659" s="635">
        <v>2315</v>
      </c>
      <c r="J659" s="470"/>
    </row>
    <row r="660" spans="1:10" ht="24.75" customHeight="1">
      <c r="A660" s="631" t="s">
        <v>2274</v>
      </c>
      <c r="B660" s="457">
        <v>44176</v>
      </c>
      <c r="C660" s="458" t="s">
        <v>2293</v>
      </c>
      <c r="D660" s="455" t="s">
        <v>2294</v>
      </c>
      <c r="E660" s="590" t="s">
        <v>2276</v>
      </c>
      <c r="F660" s="586" t="s">
        <v>2279</v>
      </c>
      <c r="G660" s="456">
        <v>4452</v>
      </c>
      <c r="H660" s="574" t="s">
        <v>2098</v>
      </c>
      <c r="I660" s="635">
        <v>4452</v>
      </c>
      <c r="J660" s="470"/>
    </row>
    <row r="661" spans="1:10" ht="24.75" customHeight="1">
      <c r="A661" s="631" t="s">
        <v>2274</v>
      </c>
      <c r="B661" s="457">
        <v>44179</v>
      </c>
      <c r="C661" s="458" t="s">
        <v>2295</v>
      </c>
      <c r="D661" s="455" t="s">
        <v>2296</v>
      </c>
      <c r="E661" s="590" t="s">
        <v>2276</v>
      </c>
      <c r="F661" s="586" t="s">
        <v>2297</v>
      </c>
      <c r="G661" s="456">
        <v>8619</v>
      </c>
      <c r="H661" s="574" t="s">
        <v>2098</v>
      </c>
      <c r="I661" s="635">
        <v>8619</v>
      </c>
      <c r="J661" s="470"/>
    </row>
    <row r="662" spans="1:10" ht="24.75" customHeight="1">
      <c r="A662" s="631" t="s">
        <v>2274</v>
      </c>
      <c r="B662" s="457" t="s">
        <v>2298</v>
      </c>
      <c r="C662" s="458" t="s">
        <v>2299</v>
      </c>
      <c r="D662" s="455" t="s">
        <v>2300</v>
      </c>
      <c r="E662" s="590" t="s">
        <v>2276</v>
      </c>
      <c r="F662" s="586" t="s">
        <v>2279</v>
      </c>
      <c r="G662" s="456">
        <v>2366.4</v>
      </c>
      <c r="H662" s="574" t="s">
        <v>2098</v>
      </c>
      <c r="I662" s="635">
        <v>2366.4</v>
      </c>
      <c r="J662" s="470"/>
    </row>
    <row r="663" spans="1:10" ht="24.75" customHeight="1">
      <c r="A663" s="631" t="s">
        <v>2274</v>
      </c>
      <c r="B663" s="457" t="s">
        <v>2298</v>
      </c>
      <c r="C663" s="458" t="s">
        <v>2301</v>
      </c>
      <c r="D663" s="455" t="s">
        <v>2302</v>
      </c>
      <c r="E663" s="590" t="s">
        <v>2276</v>
      </c>
      <c r="F663" s="586" t="s">
        <v>2279</v>
      </c>
      <c r="G663" s="456">
        <v>9911.0400000000009</v>
      </c>
      <c r="H663" s="574" t="s">
        <v>2098</v>
      </c>
      <c r="I663" s="635">
        <v>9911.0400000000009</v>
      </c>
      <c r="J663" s="470"/>
    </row>
    <row r="664" spans="1:10" ht="24.75" customHeight="1">
      <c r="A664" s="631" t="s">
        <v>2274</v>
      </c>
      <c r="B664" s="457" t="s">
        <v>2298</v>
      </c>
      <c r="C664" s="458" t="s">
        <v>2303</v>
      </c>
      <c r="D664" s="455" t="s">
        <v>2304</v>
      </c>
      <c r="E664" s="590" t="s">
        <v>2276</v>
      </c>
      <c r="F664" s="586" t="s">
        <v>2279</v>
      </c>
      <c r="G664" s="456">
        <v>2366.4</v>
      </c>
      <c r="H664" s="574" t="s">
        <v>2098</v>
      </c>
      <c r="I664" s="635">
        <v>2366.4</v>
      </c>
      <c r="J664" s="470"/>
    </row>
    <row r="665" spans="1:10" ht="24.75" customHeight="1">
      <c r="A665" s="631" t="s">
        <v>2274</v>
      </c>
      <c r="B665" s="457" t="s">
        <v>2298</v>
      </c>
      <c r="C665" s="458" t="s">
        <v>2305</v>
      </c>
      <c r="D665" s="455" t="s">
        <v>2306</v>
      </c>
      <c r="E665" s="590" t="s">
        <v>2276</v>
      </c>
      <c r="F665" s="586" t="s">
        <v>2279</v>
      </c>
      <c r="G665" s="456">
        <v>18664.400000000001</v>
      </c>
      <c r="H665" s="574" t="s">
        <v>2098</v>
      </c>
      <c r="I665" s="635">
        <v>18664.400000000001</v>
      </c>
      <c r="J665" s="470"/>
    </row>
    <row r="666" spans="1:10" ht="24.75" customHeight="1">
      <c r="A666" s="631" t="s">
        <v>2274</v>
      </c>
      <c r="B666" s="457" t="s">
        <v>2298</v>
      </c>
      <c r="C666" s="458" t="s">
        <v>2307</v>
      </c>
      <c r="D666" s="455" t="s">
        <v>2308</v>
      </c>
      <c r="E666" s="590" t="s">
        <v>2276</v>
      </c>
      <c r="F666" s="586" t="s">
        <v>2279</v>
      </c>
      <c r="G666" s="456">
        <v>4816.32</v>
      </c>
      <c r="H666" s="574" t="s">
        <v>2098</v>
      </c>
      <c r="I666" s="635">
        <v>4816.32</v>
      </c>
      <c r="J666" s="470"/>
    </row>
    <row r="667" spans="1:10" ht="24.75" customHeight="1">
      <c r="A667" s="631" t="s">
        <v>2274</v>
      </c>
      <c r="B667" s="457" t="s">
        <v>2309</v>
      </c>
      <c r="C667" s="458" t="s">
        <v>2310</v>
      </c>
      <c r="D667" s="455" t="s">
        <v>2311</v>
      </c>
      <c r="E667" s="590" t="s">
        <v>2276</v>
      </c>
      <c r="F667" s="586" t="s">
        <v>2279</v>
      </c>
      <c r="G667" s="456">
        <v>3978.8</v>
      </c>
      <c r="H667" s="574" t="s">
        <v>2098</v>
      </c>
      <c r="I667" s="635">
        <v>3978.8</v>
      </c>
      <c r="J667" s="470"/>
    </row>
    <row r="668" spans="1:10" ht="24.75" customHeight="1">
      <c r="A668" s="631" t="s">
        <v>2274</v>
      </c>
      <c r="B668" s="457" t="s">
        <v>2312</v>
      </c>
      <c r="C668" s="458" t="s">
        <v>2313</v>
      </c>
      <c r="D668" s="455" t="s">
        <v>2314</v>
      </c>
      <c r="E668" s="590" t="s">
        <v>2276</v>
      </c>
      <c r="F668" s="586" t="s">
        <v>2279</v>
      </c>
      <c r="G668" s="456">
        <v>5138.8</v>
      </c>
      <c r="H668" s="574" t="s">
        <v>2098</v>
      </c>
      <c r="I668" s="635">
        <v>5138.8</v>
      </c>
      <c r="J668" s="470"/>
    </row>
    <row r="669" spans="1:10" ht="24.75" customHeight="1">
      <c r="A669" s="631" t="s">
        <v>2274</v>
      </c>
      <c r="B669" s="457" t="s">
        <v>2312</v>
      </c>
      <c r="C669" s="458" t="s">
        <v>2315</v>
      </c>
      <c r="D669" s="455" t="s">
        <v>2316</v>
      </c>
      <c r="E669" s="590" t="s">
        <v>2276</v>
      </c>
      <c r="F669" s="586" t="s">
        <v>2279</v>
      </c>
      <c r="G669" s="456">
        <v>2366.4</v>
      </c>
      <c r="H669" s="574" t="s">
        <v>2098</v>
      </c>
      <c r="I669" s="635">
        <v>2366.4</v>
      </c>
      <c r="J669" s="470"/>
    </row>
    <row r="670" spans="1:10" ht="24.75" customHeight="1">
      <c r="A670" s="631" t="s">
        <v>2274</v>
      </c>
      <c r="B670" s="457" t="s">
        <v>2312</v>
      </c>
      <c r="C670" s="458" t="s">
        <v>1195</v>
      </c>
      <c r="D670" s="455" t="s">
        <v>2317</v>
      </c>
      <c r="E670" s="590" t="s">
        <v>2276</v>
      </c>
      <c r="F670" s="586" t="s">
        <v>2279</v>
      </c>
      <c r="G670" s="456">
        <v>13435.12</v>
      </c>
      <c r="H670" s="574" t="s">
        <v>2098</v>
      </c>
      <c r="I670" s="635">
        <v>13435.12</v>
      </c>
      <c r="J670" s="470"/>
    </row>
    <row r="671" spans="1:10" ht="24.75" customHeight="1">
      <c r="A671" s="631" t="s">
        <v>2274</v>
      </c>
      <c r="B671" s="457" t="s">
        <v>4088</v>
      </c>
      <c r="C671" s="458" t="s">
        <v>3601</v>
      </c>
      <c r="D671" s="455" t="s">
        <v>3602</v>
      </c>
      <c r="E671" s="590" t="s">
        <v>2276</v>
      </c>
      <c r="F671" s="586" t="s">
        <v>2279</v>
      </c>
      <c r="G671" s="456">
        <v>15409</v>
      </c>
      <c r="H671" s="574" t="s">
        <v>2098</v>
      </c>
      <c r="I671" s="635">
        <v>15409</v>
      </c>
      <c r="J671" s="470"/>
    </row>
    <row r="672" spans="1:10" ht="24.75" customHeight="1">
      <c r="A672" s="631" t="s">
        <v>2320</v>
      </c>
      <c r="B672" s="457">
        <v>42816</v>
      </c>
      <c r="C672" s="458">
        <v>35767</v>
      </c>
      <c r="D672" s="455" t="s">
        <v>2321</v>
      </c>
      <c r="E672" s="590" t="s">
        <v>2322</v>
      </c>
      <c r="F672" s="586" t="s">
        <v>2279</v>
      </c>
      <c r="G672" s="456">
        <v>104968</v>
      </c>
      <c r="H672" s="574" t="s">
        <v>2098</v>
      </c>
      <c r="I672" s="635">
        <v>104968</v>
      </c>
      <c r="J672" s="470"/>
    </row>
    <row r="673" spans="1:10" ht="24.75" customHeight="1">
      <c r="A673" s="631" t="s">
        <v>2320</v>
      </c>
      <c r="B673" s="457">
        <v>44748</v>
      </c>
      <c r="C673" s="458"/>
      <c r="D673" s="575">
        <v>608</v>
      </c>
      <c r="E673" s="590" t="s">
        <v>2322</v>
      </c>
      <c r="F673" s="586" t="s">
        <v>2279</v>
      </c>
      <c r="G673" s="456">
        <v>9541</v>
      </c>
      <c r="H673" s="574" t="s">
        <v>2098</v>
      </c>
      <c r="I673" s="635">
        <v>9541</v>
      </c>
      <c r="J673" s="470"/>
    </row>
    <row r="674" spans="1:10" ht="24.75" customHeight="1">
      <c r="A674" s="631" t="s">
        <v>2320</v>
      </c>
      <c r="B674" s="457" t="s">
        <v>4088</v>
      </c>
      <c r="C674" s="458" t="s">
        <v>3603</v>
      </c>
      <c r="D674" s="455" t="s">
        <v>3604</v>
      </c>
      <c r="E674" s="590" t="s">
        <v>2322</v>
      </c>
      <c r="F674" s="586" t="s">
        <v>2279</v>
      </c>
      <c r="G674" s="456">
        <v>104968</v>
      </c>
      <c r="H674" s="574" t="s">
        <v>2098</v>
      </c>
      <c r="I674" s="635">
        <v>83657.67</v>
      </c>
      <c r="J674" s="470"/>
    </row>
    <row r="675" spans="1:10" ht="24.75" customHeight="1">
      <c r="A675" s="631" t="s">
        <v>2320</v>
      </c>
      <c r="B675" s="457" t="s">
        <v>4088</v>
      </c>
      <c r="C675" s="458" t="s">
        <v>3605</v>
      </c>
      <c r="D675" s="575" t="s">
        <v>3606</v>
      </c>
      <c r="E675" s="590" t="s">
        <v>2322</v>
      </c>
      <c r="F675" s="586" t="s">
        <v>2279</v>
      </c>
      <c r="G675" s="456">
        <v>9541</v>
      </c>
      <c r="H675" s="574" t="s">
        <v>2098</v>
      </c>
      <c r="I675" s="635">
        <v>11646.59</v>
      </c>
      <c r="J675" s="470"/>
    </row>
    <row r="676" spans="1:10" ht="24.75" customHeight="1">
      <c r="A676" s="631" t="s">
        <v>2320</v>
      </c>
      <c r="B676" s="457" t="s">
        <v>4088</v>
      </c>
      <c r="C676" s="458" t="s">
        <v>3607</v>
      </c>
      <c r="D676" s="575" t="s">
        <v>3608</v>
      </c>
      <c r="E676" s="590" t="s">
        <v>2322</v>
      </c>
      <c r="F676" s="586" t="s">
        <v>2279</v>
      </c>
      <c r="G676" s="456">
        <v>9541</v>
      </c>
      <c r="H676" s="574" t="s">
        <v>2098</v>
      </c>
      <c r="I676" s="635">
        <v>1857.22</v>
      </c>
      <c r="J676" s="470"/>
    </row>
    <row r="677" spans="1:10" ht="24.75" customHeight="1">
      <c r="A677" s="631" t="s">
        <v>2323</v>
      </c>
      <c r="B677" s="457">
        <v>42775</v>
      </c>
      <c r="C677" s="458">
        <v>38040</v>
      </c>
      <c r="D677" s="575">
        <v>260</v>
      </c>
      <c r="E677" s="590" t="s">
        <v>2324</v>
      </c>
      <c r="F677" s="586" t="s">
        <v>2325</v>
      </c>
      <c r="G677" s="456">
        <v>72384</v>
      </c>
      <c r="H677" s="574" t="s">
        <v>2098</v>
      </c>
      <c r="I677" s="635">
        <v>72384</v>
      </c>
      <c r="J677" s="470"/>
    </row>
    <row r="678" spans="1:10" ht="24.75" customHeight="1">
      <c r="A678" s="631" t="s">
        <v>2323</v>
      </c>
      <c r="B678" s="457">
        <v>42816</v>
      </c>
      <c r="C678" s="458">
        <v>38040</v>
      </c>
      <c r="D678" s="575">
        <v>266</v>
      </c>
      <c r="E678" s="590" t="s">
        <v>2324</v>
      </c>
      <c r="F678" s="586" t="s">
        <v>2325</v>
      </c>
      <c r="G678" s="456">
        <v>72384</v>
      </c>
      <c r="H678" s="574" t="s">
        <v>2098</v>
      </c>
      <c r="I678" s="635">
        <v>72384</v>
      </c>
      <c r="J678" s="470"/>
    </row>
    <row r="679" spans="1:10" ht="24.75" customHeight="1">
      <c r="A679" s="631" t="s">
        <v>2323</v>
      </c>
      <c r="B679" s="457">
        <v>42853</v>
      </c>
      <c r="C679" s="458">
        <v>38040</v>
      </c>
      <c r="D679" s="575">
        <v>267</v>
      </c>
      <c r="E679" s="590" t="s">
        <v>2324</v>
      </c>
      <c r="F679" s="586" t="s">
        <v>2325</v>
      </c>
      <c r="G679" s="456">
        <v>72384</v>
      </c>
      <c r="H679" s="574" t="s">
        <v>2098</v>
      </c>
      <c r="I679" s="635">
        <v>72384</v>
      </c>
      <c r="J679" s="470"/>
    </row>
    <row r="680" spans="1:10" ht="24.75" customHeight="1">
      <c r="A680" s="631" t="s">
        <v>2326</v>
      </c>
      <c r="B680" s="457">
        <v>43353</v>
      </c>
      <c r="C680" s="458">
        <v>36871</v>
      </c>
      <c r="D680" s="455" t="s">
        <v>2327</v>
      </c>
      <c r="E680" s="590" t="s">
        <v>2328</v>
      </c>
      <c r="F680" s="586" t="s">
        <v>2329</v>
      </c>
      <c r="G680" s="456">
        <v>2784</v>
      </c>
      <c r="H680" s="574" t="s">
        <v>2098</v>
      </c>
      <c r="I680" s="635">
        <v>2784</v>
      </c>
      <c r="J680" s="470"/>
    </row>
    <row r="681" spans="1:10" ht="24.75" customHeight="1">
      <c r="A681" s="631" t="s">
        <v>2330</v>
      </c>
      <c r="B681" s="457">
        <v>42790</v>
      </c>
      <c r="C681" s="458">
        <v>30276</v>
      </c>
      <c r="D681" s="455" t="s">
        <v>2331</v>
      </c>
      <c r="E681" s="590" t="s">
        <v>2332</v>
      </c>
      <c r="F681" s="586" t="s">
        <v>2333</v>
      </c>
      <c r="G681" s="456">
        <v>23149</v>
      </c>
      <c r="H681" s="574" t="s">
        <v>2098</v>
      </c>
      <c r="I681" s="635">
        <v>23149</v>
      </c>
      <c r="J681" s="470"/>
    </row>
    <row r="682" spans="1:10" ht="24.75" customHeight="1">
      <c r="A682" s="631" t="s">
        <v>2334</v>
      </c>
      <c r="B682" s="457">
        <v>42678</v>
      </c>
      <c r="C682" s="458">
        <v>32008</v>
      </c>
      <c r="D682" s="575">
        <v>203</v>
      </c>
      <c r="E682" s="590" t="s">
        <v>2335</v>
      </c>
      <c r="F682" s="586" t="s">
        <v>2139</v>
      </c>
      <c r="G682" s="456">
        <v>13920</v>
      </c>
      <c r="H682" s="574" t="s">
        <v>2098</v>
      </c>
      <c r="I682" s="635">
        <v>13920</v>
      </c>
      <c r="J682" s="470"/>
    </row>
    <row r="683" spans="1:10" ht="24.75" customHeight="1">
      <c r="A683" s="631" t="s">
        <v>2334</v>
      </c>
      <c r="B683" s="457">
        <v>42726</v>
      </c>
      <c r="C683" s="458">
        <v>32406</v>
      </c>
      <c r="D683" s="575">
        <v>215</v>
      </c>
      <c r="E683" s="590" t="s">
        <v>2335</v>
      </c>
      <c r="F683" s="586" t="s">
        <v>2139</v>
      </c>
      <c r="G683" s="456">
        <v>13920</v>
      </c>
      <c r="H683" s="574" t="s">
        <v>2098</v>
      </c>
      <c r="I683" s="635">
        <v>13920</v>
      </c>
      <c r="J683" s="470"/>
    </row>
    <row r="684" spans="1:10" ht="24.75" customHeight="1">
      <c r="A684" s="631" t="s">
        <v>2334</v>
      </c>
      <c r="B684" s="457">
        <v>42726</v>
      </c>
      <c r="C684" s="458">
        <v>32407</v>
      </c>
      <c r="D684" s="575">
        <v>216</v>
      </c>
      <c r="E684" s="590" t="s">
        <v>2335</v>
      </c>
      <c r="F684" s="586" t="s">
        <v>2139</v>
      </c>
      <c r="G684" s="456">
        <v>13920</v>
      </c>
      <c r="H684" s="574" t="s">
        <v>2098</v>
      </c>
      <c r="I684" s="635">
        <v>13920</v>
      </c>
      <c r="J684" s="470"/>
    </row>
    <row r="685" spans="1:10" ht="24.75" customHeight="1">
      <c r="A685" s="631" t="s">
        <v>2334</v>
      </c>
      <c r="B685" s="457">
        <v>42726</v>
      </c>
      <c r="C685" s="458">
        <v>32408</v>
      </c>
      <c r="D685" s="575">
        <v>217</v>
      </c>
      <c r="E685" s="590" t="s">
        <v>2335</v>
      </c>
      <c r="F685" s="586" t="s">
        <v>2139</v>
      </c>
      <c r="G685" s="456">
        <v>13920</v>
      </c>
      <c r="H685" s="574" t="s">
        <v>2098</v>
      </c>
      <c r="I685" s="635">
        <v>13920</v>
      </c>
      <c r="J685" s="470"/>
    </row>
    <row r="686" spans="1:10" ht="24.75" customHeight="1">
      <c r="A686" s="631" t="s">
        <v>2334</v>
      </c>
      <c r="B686" s="457">
        <v>42797</v>
      </c>
      <c r="C686" s="458">
        <v>30364</v>
      </c>
      <c r="D686" s="575">
        <v>228</v>
      </c>
      <c r="E686" s="590" t="s">
        <v>2335</v>
      </c>
      <c r="F686" s="586" t="s">
        <v>2139</v>
      </c>
      <c r="G686" s="456">
        <v>13920</v>
      </c>
      <c r="H686" s="574" t="s">
        <v>2098</v>
      </c>
      <c r="I686" s="635">
        <v>13920</v>
      </c>
      <c r="J686" s="470"/>
    </row>
    <row r="687" spans="1:10" ht="24.75" customHeight="1">
      <c r="A687" s="631" t="s">
        <v>2334</v>
      </c>
      <c r="B687" s="457">
        <v>42807</v>
      </c>
      <c r="C687" s="458">
        <v>30428</v>
      </c>
      <c r="D687" s="575">
        <v>231</v>
      </c>
      <c r="E687" s="590" t="s">
        <v>2335</v>
      </c>
      <c r="F687" s="586" t="s">
        <v>2139</v>
      </c>
      <c r="G687" s="456">
        <v>13920</v>
      </c>
      <c r="H687" s="574" t="s">
        <v>2098</v>
      </c>
      <c r="I687" s="635">
        <v>13920</v>
      </c>
      <c r="J687" s="470"/>
    </row>
    <row r="688" spans="1:10" ht="24.75" customHeight="1">
      <c r="A688" s="631" t="s">
        <v>2334</v>
      </c>
      <c r="B688" s="457">
        <v>42865</v>
      </c>
      <c r="C688" s="458">
        <v>30924</v>
      </c>
      <c r="D688" s="575">
        <v>233</v>
      </c>
      <c r="E688" s="590" t="s">
        <v>2335</v>
      </c>
      <c r="F688" s="586" t="s">
        <v>2139</v>
      </c>
      <c r="G688" s="456">
        <v>13920</v>
      </c>
      <c r="H688" s="574" t="s">
        <v>2098</v>
      </c>
      <c r="I688" s="635">
        <v>13920</v>
      </c>
      <c r="J688" s="470"/>
    </row>
    <row r="689" spans="1:10" ht="24.75" customHeight="1">
      <c r="A689" s="631" t="s">
        <v>2334</v>
      </c>
      <c r="B689" s="457">
        <v>42886</v>
      </c>
      <c r="C689" s="458">
        <v>31055</v>
      </c>
      <c r="D689" s="575">
        <v>246</v>
      </c>
      <c r="E689" s="590" t="s">
        <v>2335</v>
      </c>
      <c r="F689" s="586" t="s">
        <v>2139</v>
      </c>
      <c r="G689" s="456">
        <v>13920</v>
      </c>
      <c r="H689" s="574" t="s">
        <v>2098</v>
      </c>
      <c r="I689" s="635">
        <v>13920</v>
      </c>
      <c r="J689" s="470"/>
    </row>
    <row r="690" spans="1:10" ht="24.75" customHeight="1">
      <c r="A690" s="631" t="s">
        <v>2334</v>
      </c>
      <c r="B690" s="457">
        <v>42901</v>
      </c>
      <c r="C690" s="458">
        <v>31176</v>
      </c>
      <c r="D690" s="575">
        <v>248</v>
      </c>
      <c r="E690" s="590" t="s">
        <v>2335</v>
      </c>
      <c r="F690" s="586" t="s">
        <v>2139</v>
      </c>
      <c r="G690" s="456">
        <v>13920</v>
      </c>
      <c r="H690" s="574" t="s">
        <v>2098</v>
      </c>
      <c r="I690" s="635">
        <v>13920</v>
      </c>
      <c r="J690" s="470"/>
    </row>
    <row r="691" spans="1:10" ht="24.75" customHeight="1">
      <c r="A691" s="631" t="s">
        <v>2334</v>
      </c>
      <c r="B691" s="457">
        <v>42934</v>
      </c>
      <c r="C691" s="458">
        <v>31369</v>
      </c>
      <c r="D691" s="575">
        <v>255</v>
      </c>
      <c r="E691" s="590" t="s">
        <v>2335</v>
      </c>
      <c r="F691" s="586" t="s">
        <v>2139</v>
      </c>
      <c r="G691" s="456">
        <v>13920</v>
      </c>
      <c r="H691" s="574" t="s">
        <v>2098</v>
      </c>
      <c r="I691" s="635">
        <v>13920</v>
      </c>
      <c r="J691" s="470"/>
    </row>
    <row r="692" spans="1:10" ht="24.75" customHeight="1">
      <c r="A692" s="631" t="s">
        <v>2336</v>
      </c>
      <c r="B692" s="457">
        <v>43241</v>
      </c>
      <c r="C692" s="458">
        <v>36579</v>
      </c>
      <c r="D692" s="455" t="s">
        <v>2337</v>
      </c>
      <c r="E692" s="590" t="s">
        <v>2338</v>
      </c>
      <c r="F692" s="586" t="s">
        <v>2339</v>
      </c>
      <c r="G692" s="456">
        <v>2921</v>
      </c>
      <c r="H692" s="574" t="s">
        <v>2098</v>
      </c>
      <c r="I692" s="635">
        <v>2921</v>
      </c>
      <c r="J692" s="470"/>
    </row>
    <row r="693" spans="1:10" ht="24.75" customHeight="1">
      <c r="A693" s="631" t="s">
        <v>2336</v>
      </c>
      <c r="B693" s="457">
        <v>43241</v>
      </c>
      <c r="C693" s="458">
        <v>36580</v>
      </c>
      <c r="D693" s="455" t="s">
        <v>2340</v>
      </c>
      <c r="E693" s="590" t="s">
        <v>2338</v>
      </c>
      <c r="F693" s="586" t="s">
        <v>2339</v>
      </c>
      <c r="G693" s="456">
        <v>6262</v>
      </c>
      <c r="H693" s="574" t="s">
        <v>2098</v>
      </c>
      <c r="I693" s="635">
        <v>6262</v>
      </c>
      <c r="J693" s="470"/>
    </row>
    <row r="694" spans="1:10" ht="24.75" customHeight="1">
      <c r="A694" s="631" t="s">
        <v>2336</v>
      </c>
      <c r="B694" s="457">
        <v>43255</v>
      </c>
      <c r="C694" s="458">
        <v>36603</v>
      </c>
      <c r="D694" s="455" t="s">
        <v>2341</v>
      </c>
      <c r="E694" s="590" t="s">
        <v>2338</v>
      </c>
      <c r="F694" s="586" t="s">
        <v>2339</v>
      </c>
      <c r="G694" s="456">
        <v>7741</v>
      </c>
      <c r="H694" s="574" t="s">
        <v>2098</v>
      </c>
      <c r="I694" s="635">
        <v>7741</v>
      </c>
      <c r="J694" s="470"/>
    </row>
    <row r="695" spans="1:10" ht="24.75" customHeight="1">
      <c r="A695" s="631" t="s">
        <v>2336</v>
      </c>
      <c r="B695" s="457">
        <v>43255</v>
      </c>
      <c r="C695" s="458">
        <v>36604</v>
      </c>
      <c r="D695" s="455" t="s">
        <v>2342</v>
      </c>
      <c r="E695" s="590" t="s">
        <v>2338</v>
      </c>
      <c r="F695" s="586" t="s">
        <v>2339</v>
      </c>
      <c r="G695" s="456">
        <v>15317</v>
      </c>
      <c r="H695" s="574" t="s">
        <v>2098</v>
      </c>
      <c r="I695" s="635">
        <v>15317</v>
      </c>
      <c r="J695" s="470"/>
    </row>
    <row r="696" spans="1:10" ht="24.75" customHeight="1">
      <c r="A696" s="631" t="s">
        <v>2336</v>
      </c>
      <c r="B696" s="457">
        <v>43255</v>
      </c>
      <c r="C696" s="458">
        <v>36605</v>
      </c>
      <c r="D696" s="455" t="s">
        <v>2343</v>
      </c>
      <c r="E696" s="590" t="s">
        <v>2338</v>
      </c>
      <c r="F696" s="586" t="s">
        <v>2339</v>
      </c>
      <c r="G696" s="456">
        <v>6950</v>
      </c>
      <c r="H696" s="574" t="s">
        <v>2098</v>
      </c>
      <c r="I696" s="635">
        <v>6950</v>
      </c>
      <c r="J696" s="470"/>
    </row>
    <row r="697" spans="1:10" ht="24.75" customHeight="1">
      <c r="A697" s="631" t="s">
        <v>2336</v>
      </c>
      <c r="B697" s="457">
        <v>43297</v>
      </c>
      <c r="C697" s="458">
        <v>36708</v>
      </c>
      <c r="D697" s="455" t="s">
        <v>2344</v>
      </c>
      <c r="E697" s="590" t="s">
        <v>2338</v>
      </c>
      <c r="F697" s="586" t="s">
        <v>2339</v>
      </c>
      <c r="G697" s="456">
        <v>5702</v>
      </c>
      <c r="H697" s="574" t="s">
        <v>2098</v>
      </c>
      <c r="I697" s="635">
        <v>5702</v>
      </c>
      <c r="J697" s="470"/>
    </row>
    <row r="698" spans="1:10" ht="24.75" customHeight="1">
      <c r="A698" s="631" t="s">
        <v>2336</v>
      </c>
      <c r="B698" s="457">
        <v>43311</v>
      </c>
      <c r="C698" s="458">
        <v>36737</v>
      </c>
      <c r="D698" s="455" t="s">
        <v>2345</v>
      </c>
      <c r="E698" s="590" t="s">
        <v>2338</v>
      </c>
      <c r="F698" s="586" t="s">
        <v>2339</v>
      </c>
      <c r="G698" s="456">
        <v>1850</v>
      </c>
      <c r="H698" s="574" t="s">
        <v>2098</v>
      </c>
      <c r="I698" s="635">
        <v>1850</v>
      </c>
      <c r="J698" s="470"/>
    </row>
    <row r="699" spans="1:10" ht="24.75" customHeight="1">
      <c r="A699" s="631" t="s">
        <v>2336</v>
      </c>
      <c r="B699" s="457">
        <v>43311</v>
      </c>
      <c r="C699" s="458">
        <v>36738</v>
      </c>
      <c r="D699" s="455" t="s">
        <v>2346</v>
      </c>
      <c r="E699" s="590" t="s">
        <v>2338</v>
      </c>
      <c r="F699" s="586" t="s">
        <v>2339</v>
      </c>
      <c r="G699" s="456">
        <v>2151</v>
      </c>
      <c r="H699" s="574" t="s">
        <v>2098</v>
      </c>
      <c r="I699" s="635">
        <v>2151</v>
      </c>
      <c r="J699" s="470"/>
    </row>
    <row r="700" spans="1:10" ht="24.75" customHeight="1">
      <c r="A700" s="631" t="s">
        <v>2336</v>
      </c>
      <c r="B700" s="457">
        <v>43312</v>
      </c>
      <c r="C700" s="458">
        <v>36774</v>
      </c>
      <c r="D700" s="455" t="s">
        <v>2347</v>
      </c>
      <c r="E700" s="590" t="s">
        <v>2338</v>
      </c>
      <c r="F700" s="586" t="s">
        <v>2339</v>
      </c>
      <c r="G700" s="456">
        <v>2423</v>
      </c>
      <c r="H700" s="574" t="s">
        <v>2098</v>
      </c>
      <c r="I700" s="635">
        <v>2423</v>
      </c>
      <c r="J700" s="470"/>
    </row>
    <row r="701" spans="1:10" ht="24.75" customHeight="1">
      <c r="A701" s="631" t="s">
        <v>2336</v>
      </c>
      <c r="B701" s="457">
        <v>43312</v>
      </c>
      <c r="C701" s="458">
        <v>36775</v>
      </c>
      <c r="D701" s="455" t="s">
        <v>2348</v>
      </c>
      <c r="E701" s="590" t="s">
        <v>2338</v>
      </c>
      <c r="F701" s="586" t="s">
        <v>2339</v>
      </c>
      <c r="G701" s="456">
        <v>226</v>
      </c>
      <c r="H701" s="574" t="s">
        <v>2098</v>
      </c>
      <c r="I701" s="635">
        <v>226</v>
      </c>
      <c r="J701" s="470"/>
    </row>
    <row r="702" spans="1:10" ht="24.75" customHeight="1">
      <c r="A702" s="631" t="s">
        <v>2336</v>
      </c>
      <c r="B702" s="457">
        <v>43312</v>
      </c>
      <c r="C702" s="458">
        <v>36776</v>
      </c>
      <c r="D702" s="455" t="s">
        <v>2349</v>
      </c>
      <c r="E702" s="590" t="s">
        <v>2338</v>
      </c>
      <c r="F702" s="586" t="s">
        <v>2339</v>
      </c>
      <c r="G702" s="456">
        <v>2838</v>
      </c>
      <c r="H702" s="574" t="s">
        <v>2098</v>
      </c>
      <c r="I702" s="635">
        <v>2838</v>
      </c>
      <c r="J702" s="470"/>
    </row>
    <row r="703" spans="1:10" ht="24.75" customHeight="1">
      <c r="A703" s="631" t="s">
        <v>2336</v>
      </c>
      <c r="B703" s="457">
        <v>43312</v>
      </c>
      <c r="C703" s="458">
        <v>36836</v>
      </c>
      <c r="D703" s="455" t="s">
        <v>2350</v>
      </c>
      <c r="E703" s="590" t="s">
        <v>2338</v>
      </c>
      <c r="F703" s="586" t="s">
        <v>2339</v>
      </c>
      <c r="G703" s="456">
        <v>4390</v>
      </c>
      <c r="H703" s="574" t="s">
        <v>2098</v>
      </c>
      <c r="I703" s="635">
        <v>4390</v>
      </c>
      <c r="J703" s="470"/>
    </row>
    <row r="704" spans="1:10" ht="24.75" customHeight="1">
      <c r="A704" s="631" t="s">
        <v>2336</v>
      </c>
      <c r="B704" s="457">
        <v>43343</v>
      </c>
      <c r="C704" s="458">
        <v>36866</v>
      </c>
      <c r="D704" s="455" t="s">
        <v>2351</v>
      </c>
      <c r="E704" s="590" t="s">
        <v>2338</v>
      </c>
      <c r="F704" s="586" t="s">
        <v>2339</v>
      </c>
      <c r="G704" s="456">
        <v>7740</v>
      </c>
      <c r="H704" s="574" t="s">
        <v>2098</v>
      </c>
      <c r="I704" s="635">
        <v>7740</v>
      </c>
      <c r="J704" s="470"/>
    </row>
    <row r="705" spans="1:10" ht="24.75" customHeight="1">
      <c r="A705" s="631" t="s">
        <v>2336</v>
      </c>
      <c r="B705" s="457">
        <v>43363</v>
      </c>
      <c r="C705" s="458">
        <v>36883</v>
      </c>
      <c r="D705" s="455" t="s">
        <v>2352</v>
      </c>
      <c r="E705" s="590" t="s">
        <v>2338</v>
      </c>
      <c r="F705" s="586" t="s">
        <v>2339</v>
      </c>
      <c r="G705" s="456">
        <v>2303</v>
      </c>
      <c r="H705" s="574" t="s">
        <v>2098</v>
      </c>
      <c r="I705" s="635">
        <v>2303</v>
      </c>
      <c r="J705" s="470"/>
    </row>
    <row r="706" spans="1:10" ht="24.75" customHeight="1">
      <c r="A706" s="631" t="s">
        <v>2353</v>
      </c>
      <c r="B706" s="457">
        <v>43262</v>
      </c>
      <c r="C706" s="458">
        <v>36615</v>
      </c>
      <c r="D706" s="455" t="s">
        <v>2354</v>
      </c>
      <c r="E706" s="590" t="s">
        <v>2355</v>
      </c>
      <c r="F706" s="586" t="s">
        <v>2356</v>
      </c>
      <c r="G706" s="456">
        <v>48333</v>
      </c>
      <c r="H706" s="574" t="s">
        <v>2098</v>
      </c>
      <c r="I706" s="635">
        <v>48333</v>
      </c>
      <c r="J706" s="470"/>
    </row>
    <row r="707" spans="1:10" ht="24.75" customHeight="1">
      <c r="A707" s="631" t="s">
        <v>2353</v>
      </c>
      <c r="B707" s="457">
        <v>43287</v>
      </c>
      <c r="C707" s="458">
        <v>36676</v>
      </c>
      <c r="D707" s="455" t="s">
        <v>2357</v>
      </c>
      <c r="E707" s="590" t="s">
        <v>2355</v>
      </c>
      <c r="F707" s="586" t="s">
        <v>2356</v>
      </c>
      <c r="G707" s="456">
        <v>44467</v>
      </c>
      <c r="H707" s="574" t="s">
        <v>2098</v>
      </c>
      <c r="I707" s="635">
        <v>44467</v>
      </c>
      <c r="J707" s="470"/>
    </row>
    <row r="708" spans="1:10" ht="24.75" customHeight="1">
      <c r="A708" s="631" t="s">
        <v>2353</v>
      </c>
      <c r="B708" s="457">
        <v>43312</v>
      </c>
      <c r="C708" s="458">
        <v>36757</v>
      </c>
      <c r="D708" s="455" t="s">
        <v>2358</v>
      </c>
      <c r="E708" s="590" t="s">
        <v>2355</v>
      </c>
      <c r="F708" s="586" t="s">
        <v>2356</v>
      </c>
      <c r="G708" s="456">
        <v>44467</v>
      </c>
      <c r="H708" s="574" t="s">
        <v>2098</v>
      </c>
      <c r="I708" s="635">
        <v>44467</v>
      </c>
      <c r="J708" s="470"/>
    </row>
    <row r="709" spans="1:10" ht="24.75" customHeight="1">
      <c r="A709" s="631" t="s">
        <v>2359</v>
      </c>
      <c r="B709" s="457">
        <v>42874</v>
      </c>
      <c r="C709" s="458">
        <v>36668</v>
      </c>
      <c r="D709" s="575">
        <v>304</v>
      </c>
      <c r="E709" s="590" t="s">
        <v>2360</v>
      </c>
      <c r="F709" s="586" t="s">
        <v>2361</v>
      </c>
      <c r="G709" s="456">
        <v>15660</v>
      </c>
      <c r="H709" s="574" t="s">
        <v>2098</v>
      </c>
      <c r="I709" s="635">
        <v>15660</v>
      </c>
      <c r="J709" s="470"/>
    </row>
    <row r="710" spans="1:10" ht="24.75" customHeight="1">
      <c r="A710" s="631" t="s">
        <v>2359</v>
      </c>
      <c r="B710" s="457">
        <v>43069</v>
      </c>
      <c r="C710" s="458">
        <v>31940</v>
      </c>
      <c r="D710" s="575">
        <v>350</v>
      </c>
      <c r="E710" s="590" t="s">
        <v>2360</v>
      </c>
      <c r="F710" s="586" t="s">
        <v>2362</v>
      </c>
      <c r="G710" s="456">
        <v>123599.7</v>
      </c>
      <c r="H710" s="574" t="s">
        <v>2098</v>
      </c>
      <c r="I710" s="635">
        <v>123599.7</v>
      </c>
      <c r="J710" s="470"/>
    </row>
    <row r="711" spans="1:10" ht="24.75" customHeight="1">
      <c r="A711" s="631" t="s">
        <v>2363</v>
      </c>
      <c r="B711" s="457">
        <v>42892</v>
      </c>
      <c r="C711" s="458">
        <v>31114</v>
      </c>
      <c r="D711" s="455" t="s">
        <v>2364</v>
      </c>
      <c r="E711" s="590" t="s">
        <v>2365</v>
      </c>
      <c r="F711" s="586" t="s">
        <v>2366</v>
      </c>
      <c r="G711" s="456">
        <v>91361</v>
      </c>
      <c r="H711" s="574" t="s">
        <v>2098</v>
      </c>
      <c r="I711" s="635">
        <v>91361</v>
      </c>
      <c r="J711" s="470"/>
    </row>
    <row r="712" spans="1:10" ht="24.75" customHeight="1">
      <c r="A712" s="631" t="s">
        <v>2363</v>
      </c>
      <c r="B712" s="457">
        <v>43074</v>
      </c>
      <c r="C712" s="458">
        <v>31954</v>
      </c>
      <c r="D712" s="455" t="s">
        <v>2367</v>
      </c>
      <c r="E712" s="590" t="s">
        <v>2365</v>
      </c>
      <c r="F712" s="586" t="s">
        <v>2366</v>
      </c>
      <c r="G712" s="456">
        <v>91361</v>
      </c>
      <c r="H712" s="574" t="s">
        <v>2098</v>
      </c>
      <c r="I712" s="635">
        <v>91361</v>
      </c>
      <c r="J712" s="470"/>
    </row>
    <row r="713" spans="1:10" ht="24.75" customHeight="1">
      <c r="A713" s="631" t="s">
        <v>2363</v>
      </c>
      <c r="B713" s="457">
        <v>43236</v>
      </c>
      <c r="C713" s="458">
        <v>30361</v>
      </c>
      <c r="D713" s="455" t="s">
        <v>2368</v>
      </c>
      <c r="E713" s="590" t="s">
        <v>2365</v>
      </c>
      <c r="F713" s="586" t="s">
        <v>2366</v>
      </c>
      <c r="G713" s="456">
        <v>91361</v>
      </c>
      <c r="H713" s="574" t="s">
        <v>2098</v>
      </c>
      <c r="I713" s="635">
        <v>91361</v>
      </c>
      <c r="J713" s="470"/>
    </row>
    <row r="714" spans="1:10" ht="24.75" customHeight="1">
      <c r="A714" s="631" t="s">
        <v>2363</v>
      </c>
      <c r="B714" s="457">
        <v>43312</v>
      </c>
      <c r="C714" s="458">
        <v>30580</v>
      </c>
      <c r="D714" s="455" t="s">
        <v>2369</v>
      </c>
      <c r="E714" s="590" t="s">
        <v>2365</v>
      </c>
      <c r="F714" s="586" t="s">
        <v>2366</v>
      </c>
      <c r="G714" s="456">
        <v>69045.86</v>
      </c>
      <c r="H714" s="574" t="s">
        <v>2098</v>
      </c>
      <c r="I714" s="635">
        <v>62397.86</v>
      </c>
      <c r="J714" s="470"/>
    </row>
    <row r="715" spans="1:10" ht="24.75" customHeight="1">
      <c r="A715" s="631" t="s">
        <v>2370</v>
      </c>
      <c r="B715" s="457">
        <v>43301</v>
      </c>
      <c r="C715" s="458">
        <v>30555</v>
      </c>
      <c r="D715" s="455" t="s">
        <v>2371</v>
      </c>
      <c r="E715" s="590" t="s">
        <v>2372</v>
      </c>
      <c r="F715" s="586" t="s">
        <v>2262</v>
      </c>
      <c r="G715" s="456">
        <v>12305</v>
      </c>
      <c r="H715" s="574" t="s">
        <v>2098</v>
      </c>
      <c r="I715" s="635">
        <v>12305</v>
      </c>
      <c r="J715" s="470"/>
    </row>
    <row r="716" spans="1:10" ht="24.75" customHeight="1">
      <c r="A716" s="631" t="s">
        <v>2373</v>
      </c>
      <c r="B716" s="457">
        <v>42713</v>
      </c>
      <c r="C716" s="458">
        <v>32268</v>
      </c>
      <c r="D716" s="575">
        <v>2537</v>
      </c>
      <c r="E716" s="590" t="s">
        <v>2374</v>
      </c>
      <c r="F716" s="586" t="s">
        <v>2217</v>
      </c>
      <c r="G716" s="456">
        <v>406667</v>
      </c>
      <c r="H716" s="574" t="s">
        <v>2098</v>
      </c>
      <c r="I716" s="635">
        <v>44000</v>
      </c>
      <c r="J716" s="470"/>
    </row>
    <row r="717" spans="1:10" ht="24.75" customHeight="1">
      <c r="A717" s="631" t="s">
        <v>2373</v>
      </c>
      <c r="B717" s="457">
        <v>42920</v>
      </c>
      <c r="C717" s="458">
        <v>31250</v>
      </c>
      <c r="D717" s="575">
        <v>2909</v>
      </c>
      <c r="E717" s="590" t="s">
        <v>2374</v>
      </c>
      <c r="F717" s="586" t="s">
        <v>2217</v>
      </c>
      <c r="G717" s="456">
        <v>171868</v>
      </c>
      <c r="H717" s="574" t="s">
        <v>2098</v>
      </c>
      <c r="I717" s="635">
        <v>171868</v>
      </c>
      <c r="J717" s="470"/>
    </row>
    <row r="718" spans="1:10" ht="24.75" customHeight="1">
      <c r="A718" s="631" t="s">
        <v>2373</v>
      </c>
      <c r="B718" s="457">
        <v>43025</v>
      </c>
      <c r="C718" s="458">
        <v>31825</v>
      </c>
      <c r="D718" s="575">
        <v>3037</v>
      </c>
      <c r="E718" s="590" t="s">
        <v>2374</v>
      </c>
      <c r="F718" s="586" t="s">
        <v>2217</v>
      </c>
      <c r="G718" s="456">
        <v>77257</v>
      </c>
      <c r="H718" s="574" t="s">
        <v>2098</v>
      </c>
      <c r="I718" s="635">
        <v>77257</v>
      </c>
      <c r="J718" s="470"/>
    </row>
    <row r="719" spans="1:10" ht="24.75" customHeight="1">
      <c r="A719" s="631" t="s">
        <v>3609</v>
      </c>
      <c r="B719" s="457" t="s">
        <v>4089</v>
      </c>
      <c r="C719" s="458" t="s">
        <v>3610</v>
      </c>
      <c r="D719" s="575" t="s">
        <v>3611</v>
      </c>
      <c r="E719" s="590" t="s">
        <v>3612</v>
      </c>
      <c r="F719" s="586" t="s">
        <v>3613</v>
      </c>
      <c r="G719" s="456">
        <v>34800</v>
      </c>
      <c r="H719" s="574" t="s">
        <v>2098</v>
      </c>
      <c r="I719" s="635">
        <v>34800</v>
      </c>
      <c r="J719" s="470"/>
    </row>
    <row r="720" spans="1:10" ht="24.75" customHeight="1">
      <c r="A720" s="631" t="s">
        <v>2375</v>
      </c>
      <c r="B720" s="457" t="s">
        <v>2376</v>
      </c>
      <c r="C720" s="458" t="s">
        <v>2377</v>
      </c>
      <c r="D720" s="575">
        <v>17562</v>
      </c>
      <c r="E720" s="590" t="s">
        <v>2378</v>
      </c>
      <c r="F720" s="586" t="s">
        <v>2379</v>
      </c>
      <c r="G720" s="456">
        <v>3149.57</v>
      </c>
      <c r="H720" s="574" t="s">
        <v>2098</v>
      </c>
      <c r="I720" s="635">
        <v>3149.57</v>
      </c>
      <c r="J720" s="470"/>
    </row>
    <row r="721" spans="1:10" ht="24.75" customHeight="1">
      <c r="A721" s="631" t="s">
        <v>2375</v>
      </c>
      <c r="B721" s="457" t="s">
        <v>2318</v>
      </c>
      <c r="C721" s="458" t="s">
        <v>2380</v>
      </c>
      <c r="D721" s="575">
        <v>17732</v>
      </c>
      <c r="E721" s="590" t="s">
        <v>2378</v>
      </c>
      <c r="F721" s="586" t="s">
        <v>2381</v>
      </c>
      <c r="G721" s="456">
        <v>3137.57</v>
      </c>
      <c r="H721" s="574" t="s">
        <v>2098</v>
      </c>
      <c r="I721" s="635">
        <v>3137.57</v>
      </c>
      <c r="J721" s="470"/>
    </row>
    <row r="722" spans="1:10" ht="24.75" customHeight="1">
      <c r="A722" s="631" t="s">
        <v>2375</v>
      </c>
      <c r="B722" s="457" t="s">
        <v>2319</v>
      </c>
      <c r="C722" s="458" t="s">
        <v>2382</v>
      </c>
      <c r="D722" s="575">
        <v>17948</v>
      </c>
      <c r="E722" s="590" t="s">
        <v>2378</v>
      </c>
      <c r="F722" s="586" t="s">
        <v>2383</v>
      </c>
      <c r="G722" s="456">
        <v>3644.49</v>
      </c>
      <c r="H722" s="574" t="s">
        <v>2098</v>
      </c>
      <c r="I722" s="635">
        <v>3644.49</v>
      </c>
      <c r="J722" s="470"/>
    </row>
    <row r="723" spans="1:10" ht="24.75" customHeight="1">
      <c r="A723" s="631" t="s">
        <v>2375</v>
      </c>
      <c r="B723" s="457" t="s">
        <v>2384</v>
      </c>
      <c r="C723" s="458" t="s">
        <v>2385</v>
      </c>
      <c r="D723" s="575">
        <v>518073</v>
      </c>
      <c r="E723" s="590" t="s">
        <v>2378</v>
      </c>
      <c r="F723" s="586" t="s">
        <v>2386</v>
      </c>
      <c r="G723" s="456">
        <v>3090.88</v>
      </c>
      <c r="H723" s="574" t="s">
        <v>2098</v>
      </c>
      <c r="I723" s="635">
        <v>3090.88</v>
      </c>
      <c r="J723" s="470"/>
    </row>
    <row r="724" spans="1:10" ht="24.75" customHeight="1">
      <c r="A724" s="631" t="s">
        <v>2375</v>
      </c>
      <c r="B724" s="457">
        <v>44824</v>
      </c>
      <c r="C724" s="458" t="s">
        <v>2387</v>
      </c>
      <c r="D724" s="575">
        <v>20235</v>
      </c>
      <c r="E724" s="590" t="s">
        <v>2378</v>
      </c>
      <c r="F724" s="586" t="s">
        <v>2388</v>
      </c>
      <c r="G724" s="456">
        <v>2672</v>
      </c>
      <c r="H724" s="574" t="s">
        <v>2098</v>
      </c>
      <c r="I724" s="635">
        <v>2672</v>
      </c>
      <c r="J724" s="470"/>
    </row>
    <row r="725" spans="1:10" ht="24.75" customHeight="1">
      <c r="A725" s="631" t="s">
        <v>2375</v>
      </c>
      <c r="B725" s="457" t="s">
        <v>4090</v>
      </c>
      <c r="C725" s="458" t="s">
        <v>3614</v>
      </c>
      <c r="D725" s="575" t="s">
        <v>3615</v>
      </c>
      <c r="E725" s="590" t="s">
        <v>2378</v>
      </c>
      <c r="F725" s="586" t="s">
        <v>3616</v>
      </c>
      <c r="G725" s="456">
        <v>2838.75</v>
      </c>
      <c r="H725" s="574" t="s">
        <v>2098</v>
      </c>
      <c r="I725" s="635">
        <v>2838.75</v>
      </c>
      <c r="J725" s="470"/>
    </row>
    <row r="726" spans="1:10" ht="24.75" customHeight="1">
      <c r="A726" s="631" t="s">
        <v>2375</v>
      </c>
      <c r="B726" s="457" t="s">
        <v>4091</v>
      </c>
      <c r="C726" s="458" t="s">
        <v>3617</v>
      </c>
      <c r="D726" s="575" t="s">
        <v>3618</v>
      </c>
      <c r="E726" s="590" t="s">
        <v>2378</v>
      </c>
      <c r="F726" s="586" t="s">
        <v>3619</v>
      </c>
      <c r="G726" s="456">
        <v>2698.68</v>
      </c>
      <c r="H726" s="574" t="s">
        <v>2098</v>
      </c>
      <c r="I726" s="635">
        <v>2698.68</v>
      </c>
      <c r="J726" s="470"/>
    </row>
    <row r="727" spans="1:10" ht="24.75" customHeight="1">
      <c r="A727" s="631" t="s">
        <v>2375</v>
      </c>
      <c r="B727" s="457" t="s">
        <v>4092</v>
      </c>
      <c r="C727" s="458" t="s">
        <v>2921</v>
      </c>
      <c r="D727" s="575" t="s">
        <v>3620</v>
      </c>
      <c r="E727" s="590" t="s">
        <v>2378</v>
      </c>
      <c r="F727" s="586" t="s">
        <v>3621</v>
      </c>
      <c r="G727" s="456">
        <v>2788.06</v>
      </c>
      <c r="H727" s="574" t="s">
        <v>2098</v>
      </c>
      <c r="I727" s="635">
        <v>2788.06</v>
      </c>
      <c r="J727" s="470"/>
    </row>
    <row r="728" spans="1:10" ht="24.75" customHeight="1">
      <c r="A728" s="631" t="s">
        <v>2389</v>
      </c>
      <c r="B728" s="457">
        <v>43210</v>
      </c>
      <c r="C728" s="458">
        <v>30263</v>
      </c>
      <c r="D728" s="455" t="s">
        <v>2390</v>
      </c>
      <c r="E728" s="590" t="s">
        <v>2391</v>
      </c>
      <c r="F728" s="586" t="s">
        <v>2392</v>
      </c>
      <c r="G728" s="456">
        <v>62902</v>
      </c>
      <c r="H728" s="574" t="s">
        <v>2098</v>
      </c>
      <c r="I728" s="635">
        <v>31451</v>
      </c>
      <c r="J728" s="470"/>
    </row>
    <row r="729" spans="1:10" ht="24.75" customHeight="1">
      <c r="A729" s="631" t="s">
        <v>2389</v>
      </c>
      <c r="B729" s="457">
        <v>43248</v>
      </c>
      <c r="C729" s="458">
        <v>36591</v>
      </c>
      <c r="D729" s="455" t="s">
        <v>2393</v>
      </c>
      <c r="E729" s="590" t="s">
        <v>2391</v>
      </c>
      <c r="F729" s="586" t="s">
        <v>2394</v>
      </c>
      <c r="G729" s="456">
        <v>8097</v>
      </c>
      <c r="H729" s="574" t="s">
        <v>2098</v>
      </c>
      <c r="I729" s="635">
        <v>8097</v>
      </c>
      <c r="J729" s="470"/>
    </row>
    <row r="730" spans="1:10" ht="24.75" customHeight="1">
      <c r="A730" s="631" t="s">
        <v>2389</v>
      </c>
      <c r="B730" s="457">
        <v>43280</v>
      </c>
      <c r="C730" s="458">
        <v>36650</v>
      </c>
      <c r="D730" s="455" t="s">
        <v>2395</v>
      </c>
      <c r="E730" s="590" t="s">
        <v>2391</v>
      </c>
      <c r="F730" s="586" t="s">
        <v>2394</v>
      </c>
      <c r="G730" s="456">
        <v>2946</v>
      </c>
      <c r="H730" s="574" t="s">
        <v>2098</v>
      </c>
      <c r="I730" s="635">
        <v>2946</v>
      </c>
      <c r="J730" s="470"/>
    </row>
    <row r="731" spans="1:10" ht="24.75" customHeight="1">
      <c r="A731" s="631" t="s">
        <v>2389</v>
      </c>
      <c r="B731" s="457">
        <v>43286</v>
      </c>
      <c r="C731" s="458">
        <v>36658</v>
      </c>
      <c r="D731" s="455" t="s">
        <v>2396</v>
      </c>
      <c r="E731" s="590" t="s">
        <v>2391</v>
      </c>
      <c r="F731" s="586" t="s">
        <v>2397</v>
      </c>
      <c r="G731" s="456">
        <v>1183</v>
      </c>
      <c r="H731" s="574" t="s">
        <v>2098</v>
      </c>
      <c r="I731" s="635">
        <v>1183</v>
      </c>
      <c r="J731" s="470"/>
    </row>
    <row r="732" spans="1:10" ht="24.75" customHeight="1">
      <c r="A732" s="631" t="s">
        <v>2389</v>
      </c>
      <c r="B732" s="457">
        <v>43311</v>
      </c>
      <c r="C732" s="458">
        <v>36726</v>
      </c>
      <c r="D732" s="455" t="s">
        <v>2398</v>
      </c>
      <c r="E732" s="590" t="s">
        <v>2391</v>
      </c>
      <c r="F732" s="586" t="s">
        <v>2394</v>
      </c>
      <c r="G732" s="456">
        <v>3329</v>
      </c>
      <c r="H732" s="574" t="s">
        <v>2098</v>
      </c>
      <c r="I732" s="635">
        <v>3329</v>
      </c>
      <c r="J732" s="470"/>
    </row>
    <row r="733" spans="1:10" ht="24.75" customHeight="1">
      <c r="A733" s="631" t="s">
        <v>2389</v>
      </c>
      <c r="B733" s="457">
        <v>43312</v>
      </c>
      <c r="C733" s="458">
        <v>36784</v>
      </c>
      <c r="D733" s="455" t="s">
        <v>2399</v>
      </c>
      <c r="E733" s="590" t="s">
        <v>2391</v>
      </c>
      <c r="F733" s="586" t="s">
        <v>2392</v>
      </c>
      <c r="G733" s="456">
        <v>18070</v>
      </c>
      <c r="H733" s="574" t="s">
        <v>2098</v>
      </c>
      <c r="I733" s="635">
        <v>18070</v>
      </c>
      <c r="J733" s="470"/>
    </row>
    <row r="734" spans="1:10" ht="24.75" customHeight="1">
      <c r="A734" s="631" t="s">
        <v>2389</v>
      </c>
      <c r="B734" s="457">
        <v>43312</v>
      </c>
      <c r="C734" s="458">
        <v>36785</v>
      </c>
      <c r="D734" s="455" t="s">
        <v>2400</v>
      </c>
      <c r="E734" s="590" t="s">
        <v>2391</v>
      </c>
      <c r="F734" s="586" t="s">
        <v>2401</v>
      </c>
      <c r="G734" s="456">
        <v>7888</v>
      </c>
      <c r="H734" s="574" t="s">
        <v>2098</v>
      </c>
      <c r="I734" s="635">
        <v>7888</v>
      </c>
      <c r="J734" s="470"/>
    </row>
    <row r="735" spans="1:10" ht="24.75" customHeight="1">
      <c r="A735" s="631" t="s">
        <v>2389</v>
      </c>
      <c r="B735" s="457">
        <v>43312</v>
      </c>
      <c r="C735" s="458">
        <v>36786</v>
      </c>
      <c r="D735" s="455" t="s">
        <v>2402</v>
      </c>
      <c r="E735" s="590" t="s">
        <v>2391</v>
      </c>
      <c r="F735" s="586" t="s">
        <v>2394</v>
      </c>
      <c r="G735" s="456">
        <v>18877</v>
      </c>
      <c r="H735" s="574" t="s">
        <v>2098</v>
      </c>
      <c r="I735" s="635">
        <v>18877</v>
      </c>
      <c r="J735" s="470"/>
    </row>
    <row r="736" spans="1:10" ht="24.75" customHeight="1">
      <c r="A736" s="631" t="s">
        <v>2389</v>
      </c>
      <c r="B736" s="457">
        <v>43312</v>
      </c>
      <c r="C736" s="458">
        <v>36827</v>
      </c>
      <c r="D736" s="455" t="s">
        <v>2403</v>
      </c>
      <c r="E736" s="590" t="s">
        <v>2391</v>
      </c>
      <c r="F736" s="586" t="s">
        <v>2394</v>
      </c>
      <c r="G736" s="456">
        <v>28581</v>
      </c>
      <c r="H736" s="574" t="s">
        <v>2098</v>
      </c>
      <c r="I736" s="635">
        <v>28581</v>
      </c>
      <c r="J736" s="470"/>
    </row>
    <row r="737" spans="1:10" ht="24.75" customHeight="1">
      <c r="A737" s="631" t="s">
        <v>2389</v>
      </c>
      <c r="B737" s="457">
        <v>43312</v>
      </c>
      <c r="C737" s="458">
        <v>36820</v>
      </c>
      <c r="D737" s="455" t="s">
        <v>2404</v>
      </c>
      <c r="E737" s="590" t="s">
        <v>2391</v>
      </c>
      <c r="F737" s="586" t="s">
        <v>2405</v>
      </c>
      <c r="G737" s="456">
        <v>61201</v>
      </c>
      <c r="H737" s="574" t="s">
        <v>2098</v>
      </c>
      <c r="I737" s="635">
        <v>61201</v>
      </c>
      <c r="J737" s="470"/>
    </row>
    <row r="738" spans="1:10" ht="24.75" customHeight="1">
      <c r="A738" s="631" t="s">
        <v>2389</v>
      </c>
      <c r="B738" s="457">
        <v>43355</v>
      </c>
      <c r="C738" s="458">
        <v>36872</v>
      </c>
      <c r="D738" s="455" t="s">
        <v>2406</v>
      </c>
      <c r="E738" s="590" t="s">
        <v>2391</v>
      </c>
      <c r="F738" s="586" t="s">
        <v>2394</v>
      </c>
      <c r="G738" s="456">
        <v>3429</v>
      </c>
      <c r="H738" s="574" t="s">
        <v>2098</v>
      </c>
      <c r="I738" s="635">
        <v>3429</v>
      </c>
      <c r="J738" s="470"/>
    </row>
    <row r="739" spans="1:10" ht="24.75" customHeight="1">
      <c r="A739" s="631" t="s">
        <v>2407</v>
      </c>
      <c r="B739" s="457">
        <v>44715</v>
      </c>
      <c r="C739" s="458" t="s">
        <v>2408</v>
      </c>
      <c r="D739" s="455" t="s">
        <v>2409</v>
      </c>
      <c r="E739" s="590" t="s">
        <v>2410</v>
      </c>
      <c r="F739" s="586" t="s">
        <v>2411</v>
      </c>
      <c r="G739" s="456">
        <v>2080.6799999999998</v>
      </c>
      <c r="H739" s="574" t="s">
        <v>2098</v>
      </c>
      <c r="I739" s="635">
        <v>2080.6799999999998</v>
      </c>
      <c r="J739" s="470"/>
    </row>
    <row r="740" spans="1:10" ht="24.75" customHeight="1">
      <c r="A740" s="631" t="s">
        <v>2407</v>
      </c>
      <c r="B740" s="457">
        <v>44798</v>
      </c>
      <c r="C740" s="458" t="s">
        <v>2412</v>
      </c>
      <c r="D740" s="599" t="s">
        <v>2413</v>
      </c>
      <c r="E740" s="590" t="s">
        <v>2410</v>
      </c>
      <c r="F740" s="586" t="s">
        <v>2411</v>
      </c>
      <c r="G740" s="456">
        <v>7740.51</v>
      </c>
      <c r="H740" s="574" t="s">
        <v>2098</v>
      </c>
      <c r="I740" s="635">
        <v>7740.51</v>
      </c>
      <c r="J740" s="470"/>
    </row>
    <row r="741" spans="1:10" ht="24.75" customHeight="1">
      <c r="A741" s="631" t="s">
        <v>2407</v>
      </c>
      <c r="B741" s="457">
        <v>44798</v>
      </c>
      <c r="C741" s="458" t="s">
        <v>2414</v>
      </c>
      <c r="D741" s="455" t="s">
        <v>2415</v>
      </c>
      <c r="E741" s="590" t="s">
        <v>2410</v>
      </c>
      <c r="F741" s="586" t="s">
        <v>2411</v>
      </c>
      <c r="G741" s="456">
        <v>7535.5400000000009</v>
      </c>
      <c r="H741" s="574" t="s">
        <v>2098</v>
      </c>
      <c r="I741" s="635">
        <v>7535.5400000000009</v>
      </c>
      <c r="J741" s="470"/>
    </row>
    <row r="742" spans="1:10" ht="24.75" customHeight="1">
      <c r="A742" s="631" t="s">
        <v>2407</v>
      </c>
      <c r="B742" s="457" t="s">
        <v>4086</v>
      </c>
      <c r="C742" s="458" t="s">
        <v>3622</v>
      </c>
      <c r="D742" s="455" t="s">
        <v>3623</v>
      </c>
      <c r="E742" s="590" t="s">
        <v>2410</v>
      </c>
      <c r="F742" s="586" t="s">
        <v>2411</v>
      </c>
      <c r="G742" s="456">
        <v>593.36</v>
      </c>
      <c r="H742" s="574" t="s">
        <v>2098</v>
      </c>
      <c r="I742" s="635">
        <v>593.36</v>
      </c>
      <c r="J742" s="470"/>
    </row>
    <row r="743" spans="1:10" ht="24.75" customHeight="1">
      <c r="A743" s="631" t="s">
        <v>2407</v>
      </c>
      <c r="B743" s="457" t="s">
        <v>4086</v>
      </c>
      <c r="C743" s="458" t="s">
        <v>3624</v>
      </c>
      <c r="D743" s="455" t="s">
        <v>3625</v>
      </c>
      <c r="E743" s="590" t="s">
        <v>2410</v>
      </c>
      <c r="F743" s="586" t="s">
        <v>2411</v>
      </c>
      <c r="G743" s="456">
        <v>2850.58</v>
      </c>
      <c r="H743" s="574" t="s">
        <v>2098</v>
      </c>
      <c r="I743" s="635">
        <v>2850.58</v>
      </c>
      <c r="J743" s="470"/>
    </row>
    <row r="744" spans="1:10" ht="24.75" customHeight="1">
      <c r="A744" s="631" t="s">
        <v>2407</v>
      </c>
      <c r="B744" s="457" t="s">
        <v>4086</v>
      </c>
      <c r="C744" s="458" t="s">
        <v>3626</v>
      </c>
      <c r="D744" s="455" t="s">
        <v>3627</v>
      </c>
      <c r="E744" s="590" t="s">
        <v>2410</v>
      </c>
      <c r="F744" s="586" t="s">
        <v>2411</v>
      </c>
      <c r="G744" s="456">
        <v>59718.98</v>
      </c>
      <c r="H744" s="574" t="s">
        <v>2098</v>
      </c>
      <c r="I744" s="635">
        <v>59718.98</v>
      </c>
      <c r="J744" s="470"/>
    </row>
    <row r="745" spans="1:10" ht="24.75" customHeight="1">
      <c r="A745" s="631" t="s">
        <v>2407</v>
      </c>
      <c r="B745" s="457" t="s">
        <v>4091</v>
      </c>
      <c r="C745" s="458" t="s">
        <v>3628</v>
      </c>
      <c r="D745" s="455" t="s">
        <v>3629</v>
      </c>
      <c r="E745" s="590" t="s">
        <v>2410</v>
      </c>
      <c r="F745" s="586" t="s">
        <v>2411</v>
      </c>
      <c r="G745" s="456">
        <v>21552.57</v>
      </c>
      <c r="H745" s="574" t="s">
        <v>2098</v>
      </c>
      <c r="I745" s="635">
        <v>21552.57</v>
      </c>
      <c r="J745" s="470"/>
    </row>
    <row r="746" spans="1:10" ht="24.75" customHeight="1">
      <c r="A746" s="631" t="s">
        <v>2407</v>
      </c>
      <c r="B746" s="457" t="s">
        <v>4093</v>
      </c>
      <c r="C746" s="458" t="s">
        <v>3630</v>
      </c>
      <c r="D746" s="455" t="s">
        <v>3631</v>
      </c>
      <c r="E746" s="590" t="s">
        <v>2410</v>
      </c>
      <c r="F746" s="586" t="s">
        <v>2411</v>
      </c>
      <c r="G746" s="456">
        <v>9206.34</v>
      </c>
      <c r="H746" s="574" t="s">
        <v>2098</v>
      </c>
      <c r="I746" s="635">
        <v>9206.34</v>
      </c>
      <c r="J746" s="470"/>
    </row>
    <row r="747" spans="1:10" ht="24.75" customHeight="1">
      <c r="A747" s="631" t="s">
        <v>2407</v>
      </c>
      <c r="B747" s="457" t="s">
        <v>3555</v>
      </c>
      <c r="C747" s="458" t="s">
        <v>3632</v>
      </c>
      <c r="D747" s="455" t="s">
        <v>3633</v>
      </c>
      <c r="E747" s="590" t="s">
        <v>2410</v>
      </c>
      <c r="F747" s="586" t="s">
        <v>2411</v>
      </c>
      <c r="G747" s="456">
        <v>2507.37</v>
      </c>
      <c r="H747" s="574" t="s">
        <v>2098</v>
      </c>
      <c r="I747" s="635">
        <v>2507.37</v>
      </c>
      <c r="J747" s="470"/>
    </row>
    <row r="748" spans="1:10" ht="24.75" customHeight="1">
      <c r="A748" s="631" t="s">
        <v>2407</v>
      </c>
      <c r="B748" s="457" t="s">
        <v>3555</v>
      </c>
      <c r="C748" s="458" t="s">
        <v>3634</v>
      </c>
      <c r="D748" s="455" t="s">
        <v>3635</v>
      </c>
      <c r="E748" s="590" t="s">
        <v>2410</v>
      </c>
      <c r="F748" s="586" t="s">
        <v>2411</v>
      </c>
      <c r="G748" s="456">
        <v>12563.86</v>
      </c>
      <c r="H748" s="574" t="s">
        <v>2098</v>
      </c>
      <c r="I748" s="635">
        <v>12563.86</v>
      </c>
      <c r="J748" s="470"/>
    </row>
    <row r="749" spans="1:10" ht="24.75" customHeight="1">
      <c r="A749" s="631" t="s">
        <v>2407</v>
      </c>
      <c r="B749" s="457" t="s">
        <v>3555</v>
      </c>
      <c r="C749" s="458" t="s">
        <v>3636</v>
      </c>
      <c r="D749" s="455" t="s">
        <v>3637</v>
      </c>
      <c r="E749" s="590" t="s">
        <v>2410</v>
      </c>
      <c r="F749" s="586" t="s">
        <v>2411</v>
      </c>
      <c r="G749" s="456">
        <v>12168.11</v>
      </c>
      <c r="H749" s="574" t="s">
        <v>2098</v>
      </c>
      <c r="I749" s="635">
        <v>12168.11</v>
      </c>
      <c r="J749" s="470"/>
    </row>
    <row r="750" spans="1:10" ht="24.75" customHeight="1">
      <c r="A750" s="631" t="s">
        <v>2407</v>
      </c>
      <c r="B750" s="457" t="s">
        <v>3555</v>
      </c>
      <c r="C750" s="458" t="s">
        <v>3638</v>
      </c>
      <c r="D750" s="455" t="s">
        <v>3639</v>
      </c>
      <c r="E750" s="590" t="s">
        <v>2410</v>
      </c>
      <c r="F750" s="586" t="s">
        <v>2411</v>
      </c>
      <c r="G750" s="456">
        <v>514.41</v>
      </c>
      <c r="H750" s="574" t="s">
        <v>2098</v>
      </c>
      <c r="I750" s="635">
        <v>514.41</v>
      </c>
      <c r="J750" s="470"/>
    </row>
    <row r="751" spans="1:10" ht="24.75" customHeight="1">
      <c r="A751" s="631" t="s">
        <v>2407</v>
      </c>
      <c r="B751" s="457" t="s">
        <v>3555</v>
      </c>
      <c r="C751" s="458" t="s">
        <v>3640</v>
      </c>
      <c r="D751" s="455" t="s">
        <v>3641</v>
      </c>
      <c r="E751" s="590" t="s">
        <v>2410</v>
      </c>
      <c r="F751" s="586" t="s">
        <v>2411</v>
      </c>
      <c r="G751" s="456">
        <v>44526.080000000002</v>
      </c>
      <c r="H751" s="574" t="s">
        <v>2098</v>
      </c>
      <c r="I751" s="635">
        <v>44526.080000000002</v>
      </c>
      <c r="J751" s="470"/>
    </row>
    <row r="752" spans="1:10" ht="24.75" customHeight="1">
      <c r="A752" s="631" t="s">
        <v>2407</v>
      </c>
      <c r="B752" s="457" t="s">
        <v>4089</v>
      </c>
      <c r="C752" s="458" t="s">
        <v>3642</v>
      </c>
      <c r="D752" s="455" t="s">
        <v>3643</v>
      </c>
      <c r="E752" s="590" t="s">
        <v>2410</v>
      </c>
      <c r="F752" s="586" t="s">
        <v>2411</v>
      </c>
      <c r="G752" s="456">
        <v>4271.74</v>
      </c>
      <c r="H752" s="574" t="s">
        <v>2098</v>
      </c>
      <c r="I752" s="635">
        <v>4271.74</v>
      </c>
      <c r="J752" s="470"/>
    </row>
    <row r="753" spans="1:10" ht="24.75" customHeight="1">
      <c r="A753" s="631" t="s">
        <v>2407</v>
      </c>
      <c r="B753" s="457" t="s">
        <v>4089</v>
      </c>
      <c r="C753" s="458" t="s">
        <v>3644</v>
      </c>
      <c r="D753" s="455" t="s">
        <v>3645</v>
      </c>
      <c r="E753" s="590" t="s">
        <v>2410</v>
      </c>
      <c r="F753" s="586" t="s">
        <v>2411</v>
      </c>
      <c r="G753" s="456">
        <v>3966.73</v>
      </c>
      <c r="H753" s="574" t="s">
        <v>2098</v>
      </c>
      <c r="I753" s="635">
        <v>3966.73</v>
      </c>
      <c r="J753" s="470"/>
    </row>
    <row r="754" spans="1:10" ht="24.75" customHeight="1">
      <c r="A754" s="631" t="s">
        <v>2407</v>
      </c>
      <c r="B754" s="457" t="s">
        <v>4089</v>
      </c>
      <c r="C754" s="458" t="s">
        <v>3646</v>
      </c>
      <c r="D754" s="455" t="s">
        <v>3647</v>
      </c>
      <c r="E754" s="590" t="s">
        <v>2410</v>
      </c>
      <c r="F754" s="586" t="s">
        <v>2411</v>
      </c>
      <c r="G754" s="456">
        <v>3400.66</v>
      </c>
      <c r="H754" s="574" t="s">
        <v>2098</v>
      </c>
      <c r="I754" s="635">
        <v>3400.66</v>
      </c>
      <c r="J754" s="470"/>
    </row>
    <row r="755" spans="1:10" ht="24.75" customHeight="1">
      <c r="A755" s="631" t="s">
        <v>2407</v>
      </c>
      <c r="B755" s="457" t="s">
        <v>4089</v>
      </c>
      <c r="C755" s="458" t="s">
        <v>3648</v>
      </c>
      <c r="D755" s="455" t="s">
        <v>3649</v>
      </c>
      <c r="E755" s="590" t="s">
        <v>2410</v>
      </c>
      <c r="F755" s="586" t="s">
        <v>2411</v>
      </c>
      <c r="G755" s="456">
        <v>24302.76</v>
      </c>
      <c r="H755" s="574" t="s">
        <v>2098</v>
      </c>
      <c r="I755" s="635">
        <v>24302.76</v>
      </c>
      <c r="J755" s="470"/>
    </row>
    <row r="756" spans="1:10" ht="24.75" customHeight="1">
      <c r="A756" s="631" t="s">
        <v>2407</v>
      </c>
      <c r="B756" s="457" t="s">
        <v>4094</v>
      </c>
      <c r="C756" s="458" t="s">
        <v>3650</v>
      </c>
      <c r="D756" s="455" t="s">
        <v>3651</v>
      </c>
      <c r="E756" s="590" t="s">
        <v>2410</v>
      </c>
      <c r="F756" s="586" t="s">
        <v>2411</v>
      </c>
      <c r="G756" s="456">
        <v>6252.04</v>
      </c>
      <c r="H756" s="574" t="s">
        <v>2098</v>
      </c>
      <c r="I756" s="635">
        <v>6252.04</v>
      </c>
      <c r="J756" s="470"/>
    </row>
    <row r="757" spans="1:10" ht="24.75" customHeight="1">
      <c r="A757" s="631" t="s">
        <v>2407</v>
      </c>
      <c r="B757" s="457" t="s">
        <v>4094</v>
      </c>
      <c r="C757" s="458" t="s">
        <v>3652</v>
      </c>
      <c r="D757" s="455" t="s">
        <v>3653</v>
      </c>
      <c r="E757" s="590" t="s">
        <v>2410</v>
      </c>
      <c r="F757" s="586" t="s">
        <v>2411</v>
      </c>
      <c r="G757" s="456">
        <v>45243.46</v>
      </c>
      <c r="H757" s="574" t="s">
        <v>2098</v>
      </c>
      <c r="I757" s="635">
        <v>45243.46</v>
      </c>
      <c r="J757" s="470"/>
    </row>
    <row r="758" spans="1:10" ht="24.75" customHeight="1">
      <c r="A758" s="631" t="s">
        <v>2407</v>
      </c>
      <c r="B758" s="457" t="s">
        <v>4094</v>
      </c>
      <c r="C758" s="458" t="s">
        <v>3654</v>
      </c>
      <c r="D758" s="455" t="s">
        <v>3655</v>
      </c>
      <c r="E758" s="590" t="s">
        <v>2410</v>
      </c>
      <c r="F758" s="586" t="s">
        <v>2411</v>
      </c>
      <c r="G758" s="456">
        <v>26794.75</v>
      </c>
      <c r="H758" s="574" t="s">
        <v>2098</v>
      </c>
      <c r="I758" s="635">
        <v>26794.75</v>
      </c>
      <c r="J758" s="470"/>
    </row>
    <row r="759" spans="1:10" ht="24.75" customHeight="1">
      <c r="A759" s="631" t="s">
        <v>2407</v>
      </c>
      <c r="B759" s="457" t="s">
        <v>4085</v>
      </c>
      <c r="C759" s="458" t="s">
        <v>3656</v>
      </c>
      <c r="D759" s="455" t="s">
        <v>3657</v>
      </c>
      <c r="E759" s="590" t="s">
        <v>2410</v>
      </c>
      <c r="F759" s="586" t="s">
        <v>2411</v>
      </c>
      <c r="G759" s="456">
        <v>6430.74</v>
      </c>
      <c r="H759" s="574" t="s">
        <v>2098</v>
      </c>
      <c r="I759" s="635">
        <v>6430.74</v>
      </c>
      <c r="J759" s="470"/>
    </row>
    <row r="760" spans="1:10" ht="24.75" customHeight="1">
      <c r="A760" s="631" t="s">
        <v>2407</v>
      </c>
      <c r="B760" s="457" t="s">
        <v>4085</v>
      </c>
      <c r="C760" s="458" t="s">
        <v>3658</v>
      </c>
      <c r="D760" s="455" t="s">
        <v>3659</v>
      </c>
      <c r="E760" s="590" t="s">
        <v>2410</v>
      </c>
      <c r="F760" s="586" t="s">
        <v>2411</v>
      </c>
      <c r="G760" s="456">
        <v>4735.34</v>
      </c>
      <c r="H760" s="574" t="s">
        <v>2098</v>
      </c>
      <c r="I760" s="635">
        <v>4735.34</v>
      </c>
      <c r="J760" s="470"/>
    </row>
    <row r="761" spans="1:10" ht="24.75" customHeight="1">
      <c r="A761" s="631" t="s">
        <v>2407</v>
      </c>
      <c r="B761" s="457" t="s">
        <v>4088</v>
      </c>
      <c r="C761" s="458" t="s">
        <v>3660</v>
      </c>
      <c r="D761" s="455" t="s">
        <v>3661</v>
      </c>
      <c r="E761" s="590" t="s">
        <v>2410</v>
      </c>
      <c r="F761" s="586" t="s">
        <v>2411</v>
      </c>
      <c r="G761" s="456">
        <v>1526.87</v>
      </c>
      <c r="H761" s="574" t="s">
        <v>2098</v>
      </c>
      <c r="I761" s="635">
        <v>1526.87</v>
      </c>
      <c r="J761" s="470"/>
    </row>
    <row r="762" spans="1:10" ht="24.75" customHeight="1">
      <c r="A762" s="631" t="s">
        <v>2407</v>
      </c>
      <c r="B762" s="457" t="s">
        <v>4088</v>
      </c>
      <c r="C762" s="458" t="s">
        <v>3662</v>
      </c>
      <c r="D762" s="455" t="s">
        <v>3663</v>
      </c>
      <c r="E762" s="590" t="s">
        <v>2410</v>
      </c>
      <c r="F762" s="586" t="s">
        <v>2411</v>
      </c>
      <c r="G762" s="456">
        <v>6604.83</v>
      </c>
      <c r="H762" s="574" t="s">
        <v>2098</v>
      </c>
      <c r="I762" s="635">
        <v>6604.83</v>
      </c>
      <c r="J762" s="470"/>
    </row>
    <row r="763" spans="1:10" ht="24.75" customHeight="1">
      <c r="A763" s="631" t="s">
        <v>2407</v>
      </c>
      <c r="B763" s="457" t="s">
        <v>4088</v>
      </c>
      <c r="C763" s="458" t="s">
        <v>3664</v>
      </c>
      <c r="D763" s="455" t="s">
        <v>3665</v>
      </c>
      <c r="E763" s="590" t="s">
        <v>2410</v>
      </c>
      <c r="F763" s="586" t="s">
        <v>2411</v>
      </c>
      <c r="G763" s="456">
        <v>21791.26</v>
      </c>
      <c r="H763" s="574" t="s">
        <v>2098</v>
      </c>
      <c r="I763" s="635">
        <v>21791.26</v>
      </c>
      <c r="J763" s="470"/>
    </row>
    <row r="764" spans="1:10" ht="24.75" customHeight="1">
      <c r="A764" s="631" t="s">
        <v>2416</v>
      </c>
      <c r="B764" s="457">
        <v>42641</v>
      </c>
      <c r="C764" s="458">
        <v>31780</v>
      </c>
      <c r="D764" s="455" t="s">
        <v>2417</v>
      </c>
      <c r="E764" s="590" t="s">
        <v>2418</v>
      </c>
      <c r="F764" s="586" t="s">
        <v>2217</v>
      </c>
      <c r="G764" s="456">
        <v>206189</v>
      </c>
      <c r="H764" s="574" t="s">
        <v>2098</v>
      </c>
      <c r="I764" s="635">
        <v>93713</v>
      </c>
      <c r="J764" s="470"/>
    </row>
    <row r="765" spans="1:10" ht="24.75" customHeight="1">
      <c r="A765" s="631" t="s">
        <v>2419</v>
      </c>
      <c r="B765" s="457">
        <v>42818</v>
      </c>
      <c r="C765" s="458">
        <v>30557</v>
      </c>
      <c r="D765" s="455" t="s">
        <v>2420</v>
      </c>
      <c r="E765" s="590" t="s">
        <v>2421</v>
      </c>
      <c r="F765" s="586" t="s">
        <v>2422</v>
      </c>
      <c r="G765" s="456">
        <v>16078</v>
      </c>
      <c r="H765" s="574" t="s">
        <v>2098</v>
      </c>
      <c r="I765" s="635">
        <v>16078</v>
      </c>
      <c r="J765" s="470"/>
    </row>
    <row r="766" spans="1:10" ht="24.75" customHeight="1">
      <c r="A766" s="631" t="s">
        <v>2419</v>
      </c>
      <c r="B766" s="457">
        <v>42818</v>
      </c>
      <c r="C766" s="458">
        <v>30558</v>
      </c>
      <c r="D766" s="455" t="s">
        <v>2423</v>
      </c>
      <c r="E766" s="590" t="s">
        <v>2421</v>
      </c>
      <c r="F766" s="586" t="s">
        <v>2422</v>
      </c>
      <c r="G766" s="456">
        <v>16078</v>
      </c>
      <c r="H766" s="574" t="s">
        <v>2098</v>
      </c>
      <c r="I766" s="635">
        <v>16078</v>
      </c>
      <c r="J766" s="470"/>
    </row>
    <row r="767" spans="1:10" ht="24.75" customHeight="1">
      <c r="A767" s="631" t="s">
        <v>2419</v>
      </c>
      <c r="B767" s="457">
        <v>42846</v>
      </c>
      <c r="C767" s="458">
        <v>30768</v>
      </c>
      <c r="D767" s="455" t="s">
        <v>2424</v>
      </c>
      <c r="E767" s="590" t="s">
        <v>2421</v>
      </c>
      <c r="F767" s="586" t="s">
        <v>2422</v>
      </c>
      <c r="G767" s="456">
        <v>16078</v>
      </c>
      <c r="H767" s="574" t="s">
        <v>2098</v>
      </c>
      <c r="I767" s="635">
        <v>16078</v>
      </c>
      <c r="J767" s="470"/>
    </row>
    <row r="768" spans="1:10" ht="24.75" customHeight="1">
      <c r="A768" s="631" t="s">
        <v>2419</v>
      </c>
      <c r="B768" s="457">
        <v>42975</v>
      </c>
      <c r="C768" s="458">
        <v>36848</v>
      </c>
      <c r="D768" s="455" t="s">
        <v>2425</v>
      </c>
      <c r="E768" s="590" t="s">
        <v>2421</v>
      </c>
      <c r="F768" s="586" t="s">
        <v>2422</v>
      </c>
      <c r="G768" s="456">
        <v>7266</v>
      </c>
      <c r="H768" s="574" t="s">
        <v>2098</v>
      </c>
      <c r="I768" s="635">
        <v>7266</v>
      </c>
      <c r="J768" s="470"/>
    </row>
    <row r="769" spans="1:10" ht="24.75" customHeight="1">
      <c r="A769" s="631" t="s">
        <v>2419</v>
      </c>
      <c r="B769" s="457">
        <v>42975</v>
      </c>
      <c r="C769" s="458">
        <v>36849</v>
      </c>
      <c r="D769" s="455" t="s">
        <v>2426</v>
      </c>
      <c r="E769" s="590" t="s">
        <v>2421</v>
      </c>
      <c r="F769" s="586" t="s">
        <v>2422</v>
      </c>
      <c r="G769" s="456">
        <v>1768</v>
      </c>
      <c r="H769" s="574" t="s">
        <v>2098</v>
      </c>
      <c r="I769" s="635">
        <v>1768</v>
      </c>
      <c r="J769" s="470"/>
    </row>
    <row r="770" spans="1:10" ht="24.75" customHeight="1">
      <c r="A770" s="631" t="s">
        <v>2427</v>
      </c>
      <c r="B770" s="457">
        <v>42818</v>
      </c>
      <c r="C770" s="458">
        <v>30535</v>
      </c>
      <c r="D770" s="575">
        <v>8450</v>
      </c>
      <c r="E770" s="590" t="s">
        <v>2428</v>
      </c>
      <c r="F770" s="586" t="s">
        <v>2429</v>
      </c>
      <c r="G770" s="456">
        <v>48024</v>
      </c>
      <c r="H770" s="574" t="s">
        <v>2098</v>
      </c>
      <c r="I770" s="635">
        <v>48024</v>
      </c>
      <c r="J770" s="470"/>
    </row>
    <row r="771" spans="1:10" ht="24.75" customHeight="1">
      <c r="A771" s="631" t="s">
        <v>2430</v>
      </c>
      <c r="B771" s="457">
        <v>42825</v>
      </c>
      <c r="C771" s="458">
        <v>30603</v>
      </c>
      <c r="D771" s="575">
        <v>8964</v>
      </c>
      <c r="E771" s="590" t="s">
        <v>2431</v>
      </c>
      <c r="F771" s="586" t="s">
        <v>2432</v>
      </c>
      <c r="G771" s="456">
        <v>75064</v>
      </c>
      <c r="H771" s="574" t="s">
        <v>2098</v>
      </c>
      <c r="I771" s="635">
        <v>60051</v>
      </c>
      <c r="J771" s="470"/>
    </row>
    <row r="772" spans="1:10" ht="24.75" customHeight="1">
      <c r="A772" s="631" t="s">
        <v>2430</v>
      </c>
      <c r="B772" s="457">
        <v>42825</v>
      </c>
      <c r="C772" s="458">
        <v>30604</v>
      </c>
      <c r="D772" s="575">
        <v>9008</v>
      </c>
      <c r="E772" s="590" t="s">
        <v>2431</v>
      </c>
      <c r="F772" s="586" t="s">
        <v>2432</v>
      </c>
      <c r="G772" s="456">
        <v>90886</v>
      </c>
      <c r="H772" s="574" t="s">
        <v>2098</v>
      </c>
      <c r="I772" s="635">
        <v>90886</v>
      </c>
      <c r="J772" s="470"/>
    </row>
    <row r="773" spans="1:10" ht="24.75" customHeight="1">
      <c r="A773" s="631" t="s">
        <v>2430</v>
      </c>
      <c r="B773" s="457">
        <v>42825</v>
      </c>
      <c r="C773" s="458">
        <v>30605</v>
      </c>
      <c r="D773" s="575">
        <v>9125</v>
      </c>
      <c r="E773" s="590" t="s">
        <v>2431</v>
      </c>
      <c r="F773" s="586" t="s">
        <v>2432</v>
      </c>
      <c r="G773" s="456">
        <v>97151</v>
      </c>
      <c r="H773" s="574" t="s">
        <v>2098</v>
      </c>
      <c r="I773" s="635">
        <v>97151</v>
      </c>
      <c r="J773" s="470"/>
    </row>
    <row r="774" spans="1:10" ht="24.75" customHeight="1">
      <c r="A774" s="631" t="s">
        <v>2430</v>
      </c>
      <c r="B774" s="457">
        <v>42825</v>
      </c>
      <c r="C774" s="458">
        <v>30607</v>
      </c>
      <c r="D774" s="575">
        <v>9166</v>
      </c>
      <c r="E774" s="590" t="s">
        <v>2431</v>
      </c>
      <c r="F774" s="586" t="s">
        <v>2432</v>
      </c>
      <c r="G774" s="456">
        <v>88105</v>
      </c>
      <c r="H774" s="574" t="s">
        <v>2098</v>
      </c>
      <c r="I774" s="635">
        <v>88105</v>
      </c>
      <c r="J774" s="470"/>
    </row>
    <row r="775" spans="1:10" ht="24.75" customHeight="1">
      <c r="A775" s="631" t="s">
        <v>2430</v>
      </c>
      <c r="B775" s="457">
        <v>42837</v>
      </c>
      <c r="C775" s="458">
        <v>30723</v>
      </c>
      <c r="D775" s="575">
        <v>9200</v>
      </c>
      <c r="E775" s="590" t="s">
        <v>2431</v>
      </c>
      <c r="F775" s="586" t="s">
        <v>2432</v>
      </c>
      <c r="G775" s="456">
        <v>87601</v>
      </c>
      <c r="H775" s="574" t="s">
        <v>2098</v>
      </c>
      <c r="I775" s="635">
        <v>87601</v>
      </c>
      <c r="J775" s="470"/>
    </row>
    <row r="776" spans="1:10" ht="24.75" customHeight="1">
      <c r="A776" s="631" t="s">
        <v>2433</v>
      </c>
      <c r="B776" s="457">
        <v>43167</v>
      </c>
      <c r="C776" s="458">
        <v>30081</v>
      </c>
      <c r="D776" s="455" t="s">
        <v>2434</v>
      </c>
      <c r="E776" s="590" t="s">
        <v>2435</v>
      </c>
      <c r="F776" s="586" t="s">
        <v>2436</v>
      </c>
      <c r="G776" s="456">
        <v>2955</v>
      </c>
      <c r="H776" s="574" t="s">
        <v>2098</v>
      </c>
      <c r="I776" s="635">
        <v>2955</v>
      </c>
      <c r="J776" s="470"/>
    </row>
    <row r="777" spans="1:10" ht="24.75" customHeight="1">
      <c r="A777" s="631" t="s">
        <v>2433</v>
      </c>
      <c r="B777" s="457">
        <v>43196</v>
      </c>
      <c r="C777" s="458">
        <v>30208</v>
      </c>
      <c r="D777" s="575">
        <v>78766</v>
      </c>
      <c r="E777" s="590" t="s">
        <v>2435</v>
      </c>
      <c r="F777" s="586" t="s">
        <v>2436</v>
      </c>
      <c r="G777" s="456">
        <v>2896</v>
      </c>
      <c r="H777" s="574" t="s">
        <v>2098</v>
      </c>
      <c r="I777" s="635">
        <v>2896</v>
      </c>
      <c r="J777" s="470"/>
    </row>
    <row r="778" spans="1:10" ht="24.75" customHeight="1">
      <c r="A778" s="631" t="s">
        <v>2437</v>
      </c>
      <c r="B778" s="457">
        <v>42844</v>
      </c>
      <c r="C778" s="458">
        <v>30763</v>
      </c>
      <c r="D778" s="455" t="s">
        <v>2438</v>
      </c>
      <c r="E778" s="590" t="s">
        <v>2439</v>
      </c>
      <c r="F778" s="586" t="s">
        <v>2361</v>
      </c>
      <c r="G778" s="456">
        <v>93770</v>
      </c>
      <c r="H778" s="574" t="s">
        <v>2098</v>
      </c>
      <c r="I778" s="635">
        <v>46885</v>
      </c>
      <c r="J778" s="470"/>
    </row>
    <row r="779" spans="1:10" ht="24.75" customHeight="1">
      <c r="A779" s="631" t="s">
        <v>2437</v>
      </c>
      <c r="B779" s="457">
        <v>42899</v>
      </c>
      <c r="C779" s="458">
        <v>31169</v>
      </c>
      <c r="D779" s="455" t="s">
        <v>2440</v>
      </c>
      <c r="E779" s="590" t="s">
        <v>2439</v>
      </c>
      <c r="F779" s="586" t="s">
        <v>2201</v>
      </c>
      <c r="G779" s="456">
        <v>32799</v>
      </c>
      <c r="H779" s="574" t="s">
        <v>2098</v>
      </c>
      <c r="I779" s="635">
        <v>32799</v>
      </c>
      <c r="J779" s="470"/>
    </row>
    <row r="780" spans="1:10" ht="24.75" customHeight="1">
      <c r="A780" s="631" t="s">
        <v>2437</v>
      </c>
      <c r="B780" s="457">
        <v>42970</v>
      </c>
      <c r="C780" s="458">
        <v>31503</v>
      </c>
      <c r="D780" s="455" t="s">
        <v>2441</v>
      </c>
      <c r="E780" s="590" t="s">
        <v>2439</v>
      </c>
      <c r="F780" s="586" t="s">
        <v>2442</v>
      </c>
      <c r="G780" s="456">
        <v>9141</v>
      </c>
      <c r="H780" s="574" t="s">
        <v>2098</v>
      </c>
      <c r="I780" s="635">
        <v>9141</v>
      </c>
      <c r="J780" s="470"/>
    </row>
    <row r="781" spans="1:10" ht="24.75" customHeight="1">
      <c r="A781" s="631" t="s">
        <v>2437</v>
      </c>
      <c r="B781" s="457">
        <v>42970</v>
      </c>
      <c r="C781" s="458">
        <v>31504</v>
      </c>
      <c r="D781" s="455" t="s">
        <v>2443</v>
      </c>
      <c r="E781" s="590" t="s">
        <v>2439</v>
      </c>
      <c r="F781" s="586" t="s">
        <v>2444</v>
      </c>
      <c r="G781" s="456">
        <v>10911</v>
      </c>
      <c r="H781" s="574" t="s">
        <v>2098</v>
      </c>
      <c r="I781" s="635">
        <v>10911</v>
      </c>
      <c r="J781" s="470"/>
    </row>
    <row r="782" spans="1:10" ht="24.75" customHeight="1">
      <c r="A782" s="631" t="s">
        <v>2437</v>
      </c>
      <c r="B782" s="457">
        <v>43025</v>
      </c>
      <c r="C782" s="458">
        <v>31827</v>
      </c>
      <c r="D782" s="455" t="s">
        <v>2445</v>
      </c>
      <c r="E782" s="590" t="s">
        <v>2439</v>
      </c>
      <c r="F782" s="586" t="s">
        <v>2446</v>
      </c>
      <c r="G782" s="456">
        <v>3857</v>
      </c>
      <c r="H782" s="574" t="s">
        <v>2098</v>
      </c>
      <c r="I782" s="635">
        <v>3857</v>
      </c>
      <c r="J782" s="470"/>
    </row>
    <row r="783" spans="1:10" ht="24.75" customHeight="1">
      <c r="A783" s="631" t="s">
        <v>2447</v>
      </c>
      <c r="B783" s="457">
        <v>42562</v>
      </c>
      <c r="C783" s="458">
        <v>36817</v>
      </c>
      <c r="D783" s="455" t="s">
        <v>2448</v>
      </c>
      <c r="E783" s="590" t="s">
        <v>2449</v>
      </c>
      <c r="F783" s="586" t="s">
        <v>2262</v>
      </c>
      <c r="G783" s="456">
        <v>41725</v>
      </c>
      <c r="H783" s="574" t="s">
        <v>2098</v>
      </c>
      <c r="I783" s="635">
        <v>41725</v>
      </c>
      <c r="J783" s="470"/>
    </row>
    <row r="784" spans="1:10" ht="24.75" customHeight="1">
      <c r="A784" s="631" t="s">
        <v>2447</v>
      </c>
      <c r="B784" s="457">
        <v>42613</v>
      </c>
      <c r="C784" s="458">
        <v>36900</v>
      </c>
      <c r="D784" s="455" t="s">
        <v>2450</v>
      </c>
      <c r="E784" s="590" t="s">
        <v>2449</v>
      </c>
      <c r="F784" s="586" t="s">
        <v>2262</v>
      </c>
      <c r="G784" s="456">
        <v>19720</v>
      </c>
      <c r="H784" s="574" t="s">
        <v>2098</v>
      </c>
      <c r="I784" s="635">
        <v>19720</v>
      </c>
      <c r="J784" s="470"/>
    </row>
    <row r="785" spans="1:10" ht="24.75" customHeight="1">
      <c r="A785" s="631" t="s">
        <v>2447</v>
      </c>
      <c r="B785" s="457">
        <v>42632</v>
      </c>
      <c r="C785" s="458">
        <v>36989</v>
      </c>
      <c r="D785" s="455" t="s">
        <v>2451</v>
      </c>
      <c r="E785" s="590" t="s">
        <v>2449</v>
      </c>
      <c r="F785" s="586" t="s">
        <v>2262</v>
      </c>
      <c r="G785" s="456">
        <v>20838</v>
      </c>
      <c r="H785" s="574" t="s">
        <v>2098</v>
      </c>
      <c r="I785" s="635">
        <v>20838</v>
      </c>
      <c r="J785" s="470"/>
    </row>
    <row r="786" spans="1:10" ht="24.75" customHeight="1">
      <c r="A786" s="631" t="s">
        <v>2447</v>
      </c>
      <c r="B786" s="457">
        <v>42635</v>
      </c>
      <c r="C786" s="458">
        <v>37013</v>
      </c>
      <c r="D786" s="455" t="s">
        <v>2452</v>
      </c>
      <c r="E786" s="590" t="s">
        <v>2449</v>
      </c>
      <c r="F786" s="586" t="s">
        <v>2262</v>
      </c>
      <c r="G786" s="456">
        <v>22378</v>
      </c>
      <c r="H786" s="574" t="s">
        <v>2098</v>
      </c>
      <c r="I786" s="635">
        <v>22378</v>
      </c>
      <c r="J786" s="470"/>
    </row>
    <row r="787" spans="1:10" ht="24.75" customHeight="1">
      <c r="A787" s="631" t="s">
        <v>2447</v>
      </c>
      <c r="B787" s="457">
        <v>42643</v>
      </c>
      <c r="C787" s="458">
        <v>31799</v>
      </c>
      <c r="D787" s="455" t="s">
        <v>2453</v>
      </c>
      <c r="E787" s="590" t="s">
        <v>2449</v>
      </c>
      <c r="F787" s="586" t="s">
        <v>2454</v>
      </c>
      <c r="G787" s="456">
        <v>106708</v>
      </c>
      <c r="H787" s="574" t="s">
        <v>2098</v>
      </c>
      <c r="I787" s="635">
        <v>106708</v>
      </c>
      <c r="J787" s="470"/>
    </row>
    <row r="788" spans="1:10" ht="24.75" customHeight="1">
      <c r="A788" s="631" t="s">
        <v>2455</v>
      </c>
      <c r="B788" s="457">
        <v>42807</v>
      </c>
      <c r="C788" s="458">
        <v>30426</v>
      </c>
      <c r="D788" s="455" t="s">
        <v>2456</v>
      </c>
      <c r="E788" s="590" t="s">
        <v>2457</v>
      </c>
      <c r="F788" s="586" t="s">
        <v>2458</v>
      </c>
      <c r="G788" s="456">
        <v>6960</v>
      </c>
      <c r="H788" s="574" t="s">
        <v>2098</v>
      </c>
      <c r="I788" s="635">
        <v>6960</v>
      </c>
      <c r="J788" s="470"/>
    </row>
    <row r="789" spans="1:10" ht="24.75" customHeight="1">
      <c r="A789" s="631" t="s">
        <v>2455</v>
      </c>
      <c r="B789" s="457">
        <v>42794</v>
      </c>
      <c r="C789" s="458">
        <v>30306</v>
      </c>
      <c r="D789" s="455" t="s">
        <v>2459</v>
      </c>
      <c r="E789" s="590" t="s">
        <v>2457</v>
      </c>
      <c r="F789" s="586" t="s">
        <v>2458</v>
      </c>
      <c r="G789" s="456">
        <v>6960</v>
      </c>
      <c r="H789" s="574" t="s">
        <v>2098</v>
      </c>
      <c r="I789" s="635">
        <v>6960</v>
      </c>
      <c r="J789" s="470"/>
    </row>
    <row r="790" spans="1:10" ht="24.75" customHeight="1">
      <c r="A790" s="631" t="s">
        <v>2460</v>
      </c>
      <c r="B790" s="457">
        <v>43312</v>
      </c>
      <c r="C790" s="458">
        <v>30659</v>
      </c>
      <c r="D790" s="575">
        <v>11433</v>
      </c>
      <c r="E790" s="590" t="s">
        <v>2461</v>
      </c>
      <c r="F790" s="586" t="s">
        <v>2462</v>
      </c>
      <c r="G790" s="456">
        <v>5338</v>
      </c>
      <c r="H790" s="574" t="s">
        <v>2098</v>
      </c>
      <c r="I790" s="635">
        <v>5338</v>
      </c>
      <c r="J790" s="470"/>
    </row>
    <row r="791" spans="1:10" ht="24.75" customHeight="1">
      <c r="A791" s="631" t="s">
        <v>2463</v>
      </c>
      <c r="B791" s="457">
        <v>42565</v>
      </c>
      <c r="C791" s="458">
        <v>65085</v>
      </c>
      <c r="D791" s="575">
        <v>155</v>
      </c>
      <c r="E791" s="590" t="s">
        <v>2464</v>
      </c>
      <c r="F791" s="586" t="s">
        <v>2465</v>
      </c>
      <c r="G791" s="456">
        <v>16530</v>
      </c>
      <c r="H791" s="574" t="s">
        <v>2098</v>
      </c>
      <c r="I791" s="635">
        <v>16530</v>
      </c>
      <c r="J791" s="470"/>
    </row>
    <row r="792" spans="1:10" ht="24.75" customHeight="1">
      <c r="A792" s="631" t="s">
        <v>2463</v>
      </c>
      <c r="B792" s="457">
        <v>42565</v>
      </c>
      <c r="C792" s="458">
        <v>65086</v>
      </c>
      <c r="D792" s="575">
        <v>154</v>
      </c>
      <c r="E792" s="590" t="s">
        <v>2464</v>
      </c>
      <c r="F792" s="586" t="s">
        <v>2465</v>
      </c>
      <c r="G792" s="456">
        <v>44660</v>
      </c>
      <c r="H792" s="574" t="s">
        <v>2098</v>
      </c>
      <c r="I792" s="635">
        <v>44660</v>
      </c>
      <c r="J792" s="470"/>
    </row>
    <row r="793" spans="1:10" ht="24.75" customHeight="1">
      <c r="A793" s="631" t="s">
        <v>2463</v>
      </c>
      <c r="B793" s="457">
        <v>42639</v>
      </c>
      <c r="C793" s="458">
        <v>37022</v>
      </c>
      <c r="D793" s="575">
        <v>165</v>
      </c>
      <c r="E793" s="590" t="s">
        <v>2464</v>
      </c>
      <c r="F793" s="586" t="s">
        <v>2465</v>
      </c>
      <c r="G793" s="456">
        <v>34568</v>
      </c>
      <c r="H793" s="574" t="s">
        <v>2098</v>
      </c>
      <c r="I793" s="635">
        <v>34568</v>
      </c>
      <c r="J793" s="470"/>
    </row>
    <row r="794" spans="1:10" ht="24.75" customHeight="1">
      <c r="A794" s="631" t="s">
        <v>2466</v>
      </c>
      <c r="B794" s="457" t="s">
        <v>4094</v>
      </c>
      <c r="C794" s="458" t="s">
        <v>3666</v>
      </c>
      <c r="D794" s="455" t="s">
        <v>3667</v>
      </c>
      <c r="E794" s="590" t="s">
        <v>2467</v>
      </c>
      <c r="F794" s="586" t="s">
        <v>3668</v>
      </c>
      <c r="G794" s="456">
        <v>9846.7800000000007</v>
      </c>
      <c r="H794" s="574" t="s">
        <v>2098</v>
      </c>
      <c r="I794" s="635">
        <v>9846.7800000000007</v>
      </c>
      <c r="J794" s="470"/>
    </row>
    <row r="795" spans="1:10" ht="24.75" customHeight="1">
      <c r="A795" s="631" t="s">
        <v>2466</v>
      </c>
      <c r="B795" s="457" t="s">
        <v>4094</v>
      </c>
      <c r="C795" s="458" t="s">
        <v>3669</v>
      </c>
      <c r="D795" s="455" t="s">
        <v>3670</v>
      </c>
      <c r="E795" s="590" t="s">
        <v>2467</v>
      </c>
      <c r="F795" s="586" t="s">
        <v>3668</v>
      </c>
      <c r="G795" s="456">
        <v>9846.7800000000007</v>
      </c>
      <c r="H795" s="574" t="s">
        <v>2098</v>
      </c>
      <c r="I795" s="635">
        <v>9846.7800000000007</v>
      </c>
      <c r="J795" s="470"/>
    </row>
    <row r="796" spans="1:10" ht="24.75" customHeight="1">
      <c r="A796" s="631" t="s">
        <v>2466</v>
      </c>
      <c r="B796" s="457" t="s">
        <v>4094</v>
      </c>
      <c r="C796" s="458" t="s">
        <v>3671</v>
      </c>
      <c r="D796" s="455" t="s">
        <v>3672</v>
      </c>
      <c r="E796" s="590" t="s">
        <v>2467</v>
      </c>
      <c r="F796" s="586" t="s">
        <v>3668</v>
      </c>
      <c r="G796" s="456">
        <v>9846.7800000000007</v>
      </c>
      <c r="H796" s="574" t="s">
        <v>2098</v>
      </c>
      <c r="I796" s="635">
        <v>9846.7800000000007</v>
      </c>
      <c r="J796" s="470"/>
    </row>
    <row r="797" spans="1:10" ht="24.75" customHeight="1">
      <c r="A797" s="631" t="s">
        <v>2466</v>
      </c>
      <c r="B797" s="457" t="s">
        <v>4094</v>
      </c>
      <c r="C797" s="458" t="s">
        <v>3673</v>
      </c>
      <c r="D797" s="455" t="s">
        <v>3674</v>
      </c>
      <c r="E797" s="590" t="s">
        <v>2467</v>
      </c>
      <c r="F797" s="586" t="s">
        <v>3668</v>
      </c>
      <c r="G797" s="456">
        <v>9846.7800000000007</v>
      </c>
      <c r="H797" s="574" t="s">
        <v>2098</v>
      </c>
      <c r="I797" s="635">
        <v>9846.7800000000007</v>
      </c>
      <c r="J797" s="470"/>
    </row>
    <row r="798" spans="1:10" ht="24.75" customHeight="1">
      <c r="A798" s="631" t="s">
        <v>2466</v>
      </c>
      <c r="B798" s="457" t="s">
        <v>4085</v>
      </c>
      <c r="C798" s="458" t="s">
        <v>3675</v>
      </c>
      <c r="D798" s="455" t="s">
        <v>3676</v>
      </c>
      <c r="E798" s="590" t="s">
        <v>2467</v>
      </c>
      <c r="F798" s="586" t="s">
        <v>3668</v>
      </c>
      <c r="G798" s="456">
        <v>1376.93</v>
      </c>
      <c r="H798" s="574" t="s">
        <v>2098</v>
      </c>
      <c r="I798" s="635">
        <v>1376.93</v>
      </c>
      <c r="J798" s="470"/>
    </row>
    <row r="799" spans="1:10" ht="24.75" customHeight="1">
      <c r="A799" s="631" t="s">
        <v>2466</v>
      </c>
      <c r="B799" s="457" t="s">
        <v>4085</v>
      </c>
      <c r="C799" s="458" t="s">
        <v>3677</v>
      </c>
      <c r="D799" s="455" t="s">
        <v>3678</v>
      </c>
      <c r="E799" s="590" t="s">
        <v>2467</v>
      </c>
      <c r="F799" s="586" t="s">
        <v>3668</v>
      </c>
      <c r="G799" s="456">
        <v>1376.93</v>
      </c>
      <c r="H799" s="574" t="s">
        <v>2098</v>
      </c>
      <c r="I799" s="635">
        <v>1376.93</v>
      </c>
      <c r="J799" s="470"/>
    </row>
    <row r="800" spans="1:10" ht="24.75" customHeight="1">
      <c r="A800" s="631" t="s">
        <v>2466</v>
      </c>
      <c r="B800" s="457" t="s">
        <v>4085</v>
      </c>
      <c r="C800" s="458" t="s">
        <v>3679</v>
      </c>
      <c r="D800" s="455" t="s">
        <v>3680</v>
      </c>
      <c r="E800" s="590" t="s">
        <v>2467</v>
      </c>
      <c r="F800" s="586" t="s">
        <v>3668</v>
      </c>
      <c r="G800" s="456">
        <v>1376.93</v>
      </c>
      <c r="H800" s="574" t="s">
        <v>2098</v>
      </c>
      <c r="I800" s="635">
        <v>1376.93</v>
      </c>
      <c r="J800" s="470"/>
    </row>
    <row r="801" spans="1:10" ht="24.75" customHeight="1">
      <c r="A801" s="631" t="s">
        <v>2466</v>
      </c>
      <c r="B801" s="457" t="s">
        <v>4085</v>
      </c>
      <c r="C801" s="458" t="s">
        <v>3681</v>
      </c>
      <c r="D801" s="455" t="s">
        <v>3682</v>
      </c>
      <c r="E801" s="590" t="s">
        <v>2467</v>
      </c>
      <c r="F801" s="586" t="s">
        <v>3668</v>
      </c>
      <c r="G801" s="456">
        <v>1376.93</v>
      </c>
      <c r="H801" s="574" t="s">
        <v>2098</v>
      </c>
      <c r="I801" s="635">
        <v>1376.93</v>
      </c>
      <c r="J801" s="470"/>
    </row>
    <row r="802" spans="1:10" ht="24.75" customHeight="1">
      <c r="A802" s="631" t="s">
        <v>2466</v>
      </c>
      <c r="B802" s="457" t="s">
        <v>4085</v>
      </c>
      <c r="C802" s="458" t="s">
        <v>3683</v>
      </c>
      <c r="D802" s="455" t="s">
        <v>3684</v>
      </c>
      <c r="E802" s="590" t="s">
        <v>2467</v>
      </c>
      <c r="F802" s="586" t="s">
        <v>3668</v>
      </c>
      <c r="G802" s="456">
        <v>2753.86</v>
      </c>
      <c r="H802" s="574" t="s">
        <v>2098</v>
      </c>
      <c r="I802" s="635">
        <v>2753.86</v>
      </c>
      <c r="J802" s="470"/>
    </row>
    <row r="803" spans="1:10" ht="24.75" customHeight="1">
      <c r="A803" s="631" t="s">
        <v>2466</v>
      </c>
      <c r="B803" s="457" t="s">
        <v>4085</v>
      </c>
      <c r="C803" s="458" t="s">
        <v>3685</v>
      </c>
      <c r="D803" s="455" t="s">
        <v>3686</v>
      </c>
      <c r="E803" s="590" t="s">
        <v>2467</v>
      </c>
      <c r="F803" s="586" t="s">
        <v>3668</v>
      </c>
      <c r="G803" s="456">
        <v>2753.86</v>
      </c>
      <c r="H803" s="574" t="s">
        <v>2098</v>
      </c>
      <c r="I803" s="635">
        <v>2753.86</v>
      </c>
      <c r="J803" s="470"/>
    </row>
    <row r="804" spans="1:10" ht="24.75" customHeight="1">
      <c r="A804" s="631" t="s">
        <v>2466</v>
      </c>
      <c r="B804" s="457" t="s">
        <v>4088</v>
      </c>
      <c r="C804" s="458" t="s">
        <v>3687</v>
      </c>
      <c r="D804" s="455" t="s">
        <v>3688</v>
      </c>
      <c r="E804" s="590" t="s">
        <v>2467</v>
      </c>
      <c r="F804" s="586" t="s">
        <v>3668</v>
      </c>
      <c r="G804" s="456">
        <v>1376.93</v>
      </c>
      <c r="H804" s="574" t="s">
        <v>2098</v>
      </c>
      <c r="I804" s="635">
        <v>1376.93</v>
      </c>
      <c r="J804" s="470"/>
    </row>
    <row r="805" spans="1:10" ht="24.75" customHeight="1">
      <c r="A805" s="631" t="s">
        <v>2466</v>
      </c>
      <c r="B805" s="457" t="s">
        <v>4088</v>
      </c>
      <c r="C805" s="458" t="s">
        <v>3689</v>
      </c>
      <c r="D805" s="455" t="s">
        <v>3690</v>
      </c>
      <c r="E805" s="590" t="s">
        <v>2467</v>
      </c>
      <c r="F805" s="586" t="s">
        <v>3668</v>
      </c>
      <c r="G805" s="456">
        <v>2753.86</v>
      </c>
      <c r="H805" s="574" t="s">
        <v>2098</v>
      </c>
      <c r="I805" s="635">
        <v>2753.86</v>
      </c>
      <c r="J805" s="470"/>
    </row>
    <row r="806" spans="1:10" ht="24.75" customHeight="1">
      <c r="A806" s="631" t="s">
        <v>2466</v>
      </c>
      <c r="B806" s="457" t="s">
        <v>4088</v>
      </c>
      <c r="C806" s="458" t="s">
        <v>3691</v>
      </c>
      <c r="D806" s="455" t="s">
        <v>3692</v>
      </c>
      <c r="E806" s="590" t="s">
        <v>2467</v>
      </c>
      <c r="F806" s="586" t="s">
        <v>3668</v>
      </c>
      <c r="G806" s="456">
        <v>1376.93</v>
      </c>
      <c r="H806" s="574" t="s">
        <v>2098</v>
      </c>
      <c r="I806" s="635">
        <v>1376.93</v>
      </c>
      <c r="J806" s="470"/>
    </row>
    <row r="807" spans="1:10" ht="24.75" customHeight="1">
      <c r="A807" s="631" t="s">
        <v>2466</v>
      </c>
      <c r="B807" s="457" t="s">
        <v>4088</v>
      </c>
      <c r="C807" s="458" t="s">
        <v>2756</v>
      </c>
      <c r="D807" s="455" t="s">
        <v>3693</v>
      </c>
      <c r="E807" s="590" t="s">
        <v>2467</v>
      </c>
      <c r="F807" s="586" t="s">
        <v>3668</v>
      </c>
      <c r="G807" s="456">
        <v>2753.86</v>
      </c>
      <c r="H807" s="574" t="s">
        <v>2098</v>
      </c>
      <c r="I807" s="635">
        <v>2753.86</v>
      </c>
      <c r="J807" s="470"/>
    </row>
    <row r="808" spans="1:10" ht="24.75" customHeight="1">
      <c r="A808" s="631" t="s">
        <v>2466</v>
      </c>
      <c r="B808" s="457" t="s">
        <v>4088</v>
      </c>
      <c r="C808" s="458" t="s">
        <v>3694</v>
      </c>
      <c r="D808" s="455" t="s">
        <v>3695</v>
      </c>
      <c r="E808" s="590" t="s">
        <v>2467</v>
      </c>
      <c r="F808" s="586" t="s">
        <v>3668</v>
      </c>
      <c r="G808" s="456">
        <v>1376.93</v>
      </c>
      <c r="H808" s="574" t="s">
        <v>2098</v>
      </c>
      <c r="I808" s="635">
        <v>1376.93</v>
      </c>
      <c r="J808" s="470"/>
    </row>
    <row r="809" spans="1:10" ht="24.75" customHeight="1">
      <c r="A809" s="631" t="s">
        <v>2466</v>
      </c>
      <c r="B809" s="457" t="s">
        <v>4088</v>
      </c>
      <c r="C809" s="458" t="s">
        <v>3696</v>
      </c>
      <c r="D809" s="455" t="s">
        <v>3697</v>
      </c>
      <c r="E809" s="590" t="s">
        <v>2467</v>
      </c>
      <c r="F809" s="586" t="s">
        <v>3668</v>
      </c>
      <c r="G809" s="456">
        <v>1376.93</v>
      </c>
      <c r="H809" s="574" t="s">
        <v>2098</v>
      </c>
      <c r="I809" s="635">
        <v>1376.93</v>
      </c>
      <c r="J809" s="470"/>
    </row>
    <row r="810" spans="1:10" ht="24.75" customHeight="1">
      <c r="A810" s="631" t="s">
        <v>2468</v>
      </c>
      <c r="B810" s="457">
        <v>42794</v>
      </c>
      <c r="C810" s="458">
        <v>36543</v>
      </c>
      <c r="D810" s="575">
        <v>208</v>
      </c>
      <c r="E810" s="590" t="s">
        <v>2469</v>
      </c>
      <c r="F810" s="586" t="s">
        <v>2470</v>
      </c>
      <c r="G810" s="456">
        <v>45936</v>
      </c>
      <c r="H810" s="574" t="s">
        <v>2098</v>
      </c>
      <c r="I810" s="635">
        <v>45936</v>
      </c>
      <c r="J810" s="470"/>
    </row>
    <row r="811" spans="1:10" ht="24.75" customHeight="1">
      <c r="A811" s="631" t="s">
        <v>2468</v>
      </c>
      <c r="B811" s="457">
        <v>42824</v>
      </c>
      <c r="C811" s="458">
        <v>30599</v>
      </c>
      <c r="D811" s="575">
        <v>217</v>
      </c>
      <c r="E811" s="590" t="s">
        <v>2469</v>
      </c>
      <c r="F811" s="586" t="s">
        <v>2470</v>
      </c>
      <c r="G811" s="456">
        <v>2146</v>
      </c>
      <c r="H811" s="574" t="s">
        <v>2098</v>
      </c>
      <c r="I811" s="635">
        <v>2146</v>
      </c>
      <c r="J811" s="470"/>
    </row>
    <row r="812" spans="1:10" ht="24.75" customHeight="1">
      <c r="A812" s="631" t="s">
        <v>2468</v>
      </c>
      <c r="B812" s="457">
        <v>42824</v>
      </c>
      <c r="C812" s="458">
        <v>30600</v>
      </c>
      <c r="D812" s="575">
        <v>218</v>
      </c>
      <c r="E812" s="590" t="s">
        <v>2469</v>
      </c>
      <c r="F812" s="586" t="s">
        <v>2470</v>
      </c>
      <c r="G812" s="456">
        <v>5075</v>
      </c>
      <c r="H812" s="574" t="s">
        <v>2098</v>
      </c>
      <c r="I812" s="635">
        <v>5075</v>
      </c>
      <c r="J812" s="470"/>
    </row>
    <row r="813" spans="1:10" ht="24.75" customHeight="1">
      <c r="A813" s="631" t="s">
        <v>2468</v>
      </c>
      <c r="B813" s="457">
        <v>42922</v>
      </c>
      <c r="C813" s="458">
        <v>31277</v>
      </c>
      <c r="D813" s="575">
        <v>246</v>
      </c>
      <c r="E813" s="590" t="s">
        <v>2469</v>
      </c>
      <c r="F813" s="586" t="s">
        <v>2470</v>
      </c>
      <c r="G813" s="456">
        <v>2146</v>
      </c>
      <c r="H813" s="574" t="s">
        <v>2098</v>
      </c>
      <c r="I813" s="635">
        <v>2146</v>
      </c>
      <c r="J813" s="470"/>
    </row>
    <row r="814" spans="1:10" ht="24.75" customHeight="1">
      <c r="A814" s="631" t="s">
        <v>2468</v>
      </c>
      <c r="B814" s="457">
        <v>42922</v>
      </c>
      <c r="C814" s="458">
        <v>31281</v>
      </c>
      <c r="D814" s="575">
        <v>247</v>
      </c>
      <c r="E814" s="590" t="s">
        <v>2469</v>
      </c>
      <c r="F814" s="586" t="s">
        <v>2470</v>
      </c>
      <c r="G814" s="456">
        <v>1885</v>
      </c>
      <c r="H814" s="574" t="s">
        <v>2098</v>
      </c>
      <c r="I814" s="635">
        <v>1885</v>
      </c>
      <c r="J814" s="470"/>
    </row>
    <row r="815" spans="1:10" ht="24.75" customHeight="1">
      <c r="A815" s="631" t="s">
        <v>2471</v>
      </c>
      <c r="B815" s="457" t="s">
        <v>2319</v>
      </c>
      <c r="C815" s="458" t="s">
        <v>2472</v>
      </c>
      <c r="D815" s="455" t="s">
        <v>2473</v>
      </c>
      <c r="E815" s="590" t="s">
        <v>2474</v>
      </c>
      <c r="F815" s="586" t="s">
        <v>2475</v>
      </c>
      <c r="G815" s="456">
        <v>16789.86</v>
      </c>
      <c r="H815" s="574" t="s">
        <v>2098</v>
      </c>
      <c r="I815" s="635">
        <v>16789.86</v>
      </c>
      <c r="J815" s="470"/>
    </row>
    <row r="816" spans="1:10" ht="24.75" customHeight="1">
      <c r="A816" s="631" t="s">
        <v>2471</v>
      </c>
      <c r="B816" s="457" t="s">
        <v>2319</v>
      </c>
      <c r="C816" s="458" t="s">
        <v>2476</v>
      </c>
      <c r="D816" s="455" t="s">
        <v>2477</v>
      </c>
      <c r="E816" s="590" t="s">
        <v>2474</v>
      </c>
      <c r="F816" s="586" t="s">
        <v>2475</v>
      </c>
      <c r="G816" s="456">
        <v>23987.72</v>
      </c>
      <c r="H816" s="574" t="s">
        <v>2098</v>
      </c>
      <c r="I816" s="635">
        <v>23987.72</v>
      </c>
      <c r="J816" s="470"/>
    </row>
    <row r="817" spans="1:10" ht="24.75" customHeight="1">
      <c r="A817" s="631" t="s">
        <v>2471</v>
      </c>
      <c r="B817" s="457" t="s">
        <v>2478</v>
      </c>
      <c r="C817" s="458" t="s">
        <v>2479</v>
      </c>
      <c r="D817" s="455" t="s">
        <v>2480</v>
      </c>
      <c r="E817" s="590" t="s">
        <v>2474</v>
      </c>
      <c r="F817" s="586" t="s">
        <v>2475</v>
      </c>
      <c r="G817" s="456">
        <v>24158.61</v>
      </c>
      <c r="H817" s="574" t="s">
        <v>2098</v>
      </c>
      <c r="I817" s="635">
        <v>24158.61</v>
      </c>
      <c r="J817" s="470"/>
    </row>
    <row r="818" spans="1:10" ht="24.75" customHeight="1">
      <c r="A818" s="631" t="s">
        <v>2471</v>
      </c>
      <c r="B818" s="457" t="s">
        <v>2478</v>
      </c>
      <c r="C818" s="458" t="s">
        <v>2481</v>
      </c>
      <c r="D818" s="455" t="s">
        <v>2482</v>
      </c>
      <c r="E818" s="590" t="s">
        <v>2474</v>
      </c>
      <c r="F818" s="586" t="s">
        <v>2475</v>
      </c>
      <c r="G818" s="456">
        <v>18021.740000000002</v>
      </c>
      <c r="H818" s="574" t="s">
        <v>2098</v>
      </c>
      <c r="I818" s="635">
        <v>18021.740000000002</v>
      </c>
      <c r="J818" s="470"/>
    </row>
    <row r="819" spans="1:10" ht="24.75" customHeight="1">
      <c r="A819" s="631" t="s">
        <v>2471</v>
      </c>
      <c r="B819" s="457">
        <v>44712</v>
      </c>
      <c r="C819" s="458" t="s">
        <v>2483</v>
      </c>
      <c r="D819" s="455" t="s">
        <v>2484</v>
      </c>
      <c r="E819" s="590" t="s">
        <v>2474</v>
      </c>
      <c r="F819" s="586" t="s">
        <v>2475</v>
      </c>
      <c r="G819" s="456">
        <v>21903.78</v>
      </c>
      <c r="H819" s="574" t="s">
        <v>2098</v>
      </c>
      <c r="I819" s="635">
        <v>21903.78</v>
      </c>
      <c r="J819" s="470"/>
    </row>
    <row r="820" spans="1:10" ht="24.75" customHeight="1">
      <c r="A820" s="631" t="s">
        <v>2471</v>
      </c>
      <c r="B820" s="457">
        <v>44712</v>
      </c>
      <c r="C820" s="458" t="s">
        <v>2485</v>
      </c>
      <c r="D820" s="455" t="s">
        <v>2486</v>
      </c>
      <c r="E820" s="590" t="s">
        <v>2474</v>
      </c>
      <c r="F820" s="586" t="s">
        <v>2475</v>
      </c>
      <c r="G820" s="456">
        <v>38424.729999999996</v>
      </c>
      <c r="H820" s="574" t="s">
        <v>2098</v>
      </c>
      <c r="I820" s="635">
        <v>38424.729999999996</v>
      </c>
      <c r="J820" s="470"/>
    </row>
    <row r="821" spans="1:10" ht="24.75" customHeight="1">
      <c r="A821" s="631" t="s">
        <v>2471</v>
      </c>
      <c r="B821" s="457">
        <v>44784</v>
      </c>
      <c r="C821" s="458" t="s">
        <v>2487</v>
      </c>
      <c r="D821" s="599" t="s">
        <v>2488</v>
      </c>
      <c r="E821" s="590" t="s">
        <v>2474</v>
      </c>
      <c r="F821" s="586" t="s">
        <v>2475</v>
      </c>
      <c r="G821" s="456">
        <v>11678.18</v>
      </c>
      <c r="H821" s="574" t="s">
        <v>2098</v>
      </c>
      <c r="I821" s="635">
        <v>11678.18</v>
      </c>
      <c r="J821" s="470"/>
    </row>
    <row r="822" spans="1:10" ht="24.75" customHeight="1">
      <c r="A822" s="631" t="s">
        <v>2471</v>
      </c>
      <c r="B822" s="457">
        <v>44784</v>
      </c>
      <c r="C822" s="458" t="s">
        <v>2489</v>
      </c>
      <c r="D822" s="455" t="s">
        <v>2490</v>
      </c>
      <c r="E822" s="590" t="s">
        <v>2474</v>
      </c>
      <c r="F822" s="586" t="s">
        <v>2475</v>
      </c>
      <c r="G822" s="456">
        <v>17948.45</v>
      </c>
      <c r="H822" s="574" t="s">
        <v>2098</v>
      </c>
      <c r="I822" s="635">
        <v>17948.45</v>
      </c>
      <c r="J822" s="470"/>
    </row>
    <row r="823" spans="1:10" ht="24.75" customHeight="1">
      <c r="A823" s="631" t="s">
        <v>2471</v>
      </c>
      <c r="B823" s="457">
        <v>44784</v>
      </c>
      <c r="C823" s="458" t="s">
        <v>2491</v>
      </c>
      <c r="D823" s="455" t="s">
        <v>2492</v>
      </c>
      <c r="E823" s="590" t="s">
        <v>2474</v>
      </c>
      <c r="F823" s="586" t="s">
        <v>2475</v>
      </c>
      <c r="G823" s="456">
        <v>16769.419999999998</v>
      </c>
      <c r="H823" s="574" t="s">
        <v>2098</v>
      </c>
      <c r="I823" s="635">
        <v>16769.419999999998</v>
      </c>
      <c r="J823" s="470"/>
    </row>
    <row r="824" spans="1:10" ht="24.75" customHeight="1">
      <c r="A824" s="631" t="s">
        <v>2471</v>
      </c>
      <c r="B824" s="457">
        <v>44784</v>
      </c>
      <c r="C824" s="458" t="s">
        <v>2493</v>
      </c>
      <c r="D824" s="455" t="s">
        <v>2494</v>
      </c>
      <c r="E824" s="590" t="s">
        <v>2474</v>
      </c>
      <c r="F824" s="586" t="s">
        <v>2475</v>
      </c>
      <c r="G824" s="456">
        <v>8311.6299999999992</v>
      </c>
      <c r="H824" s="574" t="s">
        <v>2098</v>
      </c>
      <c r="I824" s="635">
        <v>8311.6299999999992</v>
      </c>
      <c r="J824" s="470"/>
    </row>
    <row r="825" spans="1:10" ht="24.75" customHeight="1">
      <c r="A825" s="631" t="s">
        <v>2471</v>
      </c>
      <c r="B825" s="457">
        <v>44796</v>
      </c>
      <c r="C825" s="458" t="s">
        <v>2495</v>
      </c>
      <c r="D825" s="455" t="s">
        <v>2496</v>
      </c>
      <c r="E825" s="590" t="s">
        <v>2474</v>
      </c>
      <c r="F825" s="586" t="s">
        <v>2475</v>
      </c>
      <c r="G825" s="456">
        <v>8297.02</v>
      </c>
      <c r="H825" s="574" t="s">
        <v>2098</v>
      </c>
      <c r="I825" s="635">
        <v>8297.02</v>
      </c>
      <c r="J825" s="470"/>
    </row>
    <row r="826" spans="1:10" ht="24.75" customHeight="1">
      <c r="A826" s="631" t="s">
        <v>2471</v>
      </c>
      <c r="B826" s="457">
        <v>44796</v>
      </c>
      <c r="C826" s="458" t="s">
        <v>2497</v>
      </c>
      <c r="D826" s="455" t="s">
        <v>2498</v>
      </c>
      <c r="E826" s="590" t="s">
        <v>2474</v>
      </c>
      <c r="F826" s="586" t="s">
        <v>2475</v>
      </c>
      <c r="G826" s="456">
        <v>15595.27</v>
      </c>
      <c r="H826" s="574" t="s">
        <v>2098</v>
      </c>
      <c r="I826" s="635">
        <v>15595.27</v>
      </c>
      <c r="J826" s="470"/>
    </row>
    <row r="827" spans="1:10" ht="24.75" customHeight="1">
      <c r="A827" s="631" t="s">
        <v>2471</v>
      </c>
      <c r="B827" s="457">
        <v>44796</v>
      </c>
      <c r="C827" s="458" t="s">
        <v>2499</v>
      </c>
      <c r="D827" s="455" t="s">
        <v>2500</v>
      </c>
      <c r="E827" s="590" t="s">
        <v>2474</v>
      </c>
      <c r="F827" s="586" t="s">
        <v>2475</v>
      </c>
      <c r="G827" s="456">
        <v>34147.85</v>
      </c>
      <c r="H827" s="574" t="s">
        <v>2098</v>
      </c>
      <c r="I827" s="635">
        <v>34147.85</v>
      </c>
      <c r="J827" s="470"/>
    </row>
    <row r="828" spans="1:10" ht="24.75" customHeight="1">
      <c r="A828" s="631" t="s">
        <v>2471</v>
      </c>
      <c r="B828" s="457" t="s">
        <v>4095</v>
      </c>
      <c r="C828" s="458" t="s">
        <v>3698</v>
      </c>
      <c r="D828" s="455" t="s">
        <v>3699</v>
      </c>
      <c r="E828" s="590" t="s">
        <v>2474</v>
      </c>
      <c r="F828" s="586" t="s">
        <v>2475</v>
      </c>
      <c r="G828" s="456">
        <v>20531.34</v>
      </c>
      <c r="H828" s="574" t="s">
        <v>2098</v>
      </c>
      <c r="I828" s="635">
        <v>20531.34</v>
      </c>
      <c r="J828" s="470"/>
    </row>
    <row r="829" spans="1:10" ht="24.75" customHeight="1">
      <c r="A829" s="631" t="s">
        <v>2471</v>
      </c>
      <c r="B829" s="457" t="s">
        <v>4096</v>
      </c>
      <c r="C829" s="458" t="s">
        <v>3700</v>
      </c>
      <c r="D829" s="455" t="s">
        <v>3701</v>
      </c>
      <c r="E829" s="590" t="s">
        <v>2474</v>
      </c>
      <c r="F829" s="586" t="s">
        <v>2475</v>
      </c>
      <c r="G829" s="456">
        <v>49826.67</v>
      </c>
      <c r="H829" s="574" t="s">
        <v>2098</v>
      </c>
      <c r="I829" s="635">
        <v>49826.67</v>
      </c>
      <c r="J829" s="470"/>
    </row>
    <row r="830" spans="1:10" ht="24.75" customHeight="1">
      <c r="A830" s="631" t="s">
        <v>2471</v>
      </c>
      <c r="B830" s="457" t="s">
        <v>4097</v>
      </c>
      <c r="C830" s="458" t="s">
        <v>3702</v>
      </c>
      <c r="D830" s="455" t="s">
        <v>3703</v>
      </c>
      <c r="E830" s="590" t="s">
        <v>2474</v>
      </c>
      <c r="F830" s="586" t="s">
        <v>2475</v>
      </c>
      <c r="G830" s="456">
        <v>27512.91</v>
      </c>
      <c r="H830" s="574" t="s">
        <v>2098</v>
      </c>
      <c r="I830" s="635">
        <v>27512.91</v>
      </c>
      <c r="J830" s="470"/>
    </row>
    <row r="831" spans="1:10" ht="24.75" customHeight="1">
      <c r="A831" s="631" t="s">
        <v>2471</v>
      </c>
      <c r="B831" s="457" t="s">
        <v>4098</v>
      </c>
      <c r="C831" s="458" t="s">
        <v>3704</v>
      </c>
      <c r="D831" s="455" t="s">
        <v>3705</v>
      </c>
      <c r="E831" s="590" t="s">
        <v>2474</v>
      </c>
      <c r="F831" s="586" t="s">
        <v>2475</v>
      </c>
      <c r="G831" s="456">
        <v>21450.69</v>
      </c>
      <c r="H831" s="574" t="s">
        <v>2098</v>
      </c>
      <c r="I831" s="635">
        <v>21450.69</v>
      </c>
      <c r="J831" s="470"/>
    </row>
    <row r="832" spans="1:10" ht="24.75" customHeight="1">
      <c r="A832" s="631" t="s">
        <v>2471</v>
      </c>
      <c r="B832" s="457" t="s">
        <v>4098</v>
      </c>
      <c r="C832" s="458" t="s">
        <v>3706</v>
      </c>
      <c r="D832" s="455" t="s">
        <v>3707</v>
      </c>
      <c r="E832" s="590" t="s">
        <v>2474</v>
      </c>
      <c r="F832" s="586" t="s">
        <v>2475</v>
      </c>
      <c r="G832" s="456">
        <v>17085.37</v>
      </c>
      <c r="H832" s="574" t="s">
        <v>2098</v>
      </c>
      <c r="I832" s="635">
        <v>17085.37</v>
      </c>
      <c r="J832" s="470"/>
    </row>
    <row r="833" spans="1:10" ht="24.75" customHeight="1">
      <c r="A833" s="631" t="s">
        <v>2471</v>
      </c>
      <c r="B833" s="457" t="s">
        <v>4093</v>
      </c>
      <c r="C833" s="458" t="s">
        <v>3708</v>
      </c>
      <c r="D833" s="455" t="s">
        <v>3709</v>
      </c>
      <c r="E833" s="590" t="s">
        <v>2474</v>
      </c>
      <c r="F833" s="586" t="s">
        <v>2475</v>
      </c>
      <c r="G833" s="456">
        <v>16408.900000000001</v>
      </c>
      <c r="H833" s="574" t="s">
        <v>2098</v>
      </c>
      <c r="I833" s="635">
        <v>16408.900000000001</v>
      </c>
      <c r="J833" s="470"/>
    </row>
    <row r="834" spans="1:10" ht="24.75" customHeight="1">
      <c r="A834" s="631" t="s">
        <v>2471</v>
      </c>
      <c r="B834" s="457" t="s">
        <v>4093</v>
      </c>
      <c r="C834" s="458" t="s">
        <v>3710</v>
      </c>
      <c r="D834" s="455" t="s">
        <v>3711</v>
      </c>
      <c r="E834" s="590" t="s">
        <v>2474</v>
      </c>
      <c r="F834" s="586" t="s">
        <v>2475</v>
      </c>
      <c r="G834" s="456">
        <v>10255.56</v>
      </c>
      <c r="H834" s="574" t="s">
        <v>2098</v>
      </c>
      <c r="I834" s="635">
        <v>10255.56</v>
      </c>
      <c r="J834" s="470"/>
    </row>
    <row r="835" spans="1:10" ht="24.75" customHeight="1">
      <c r="A835" s="631" t="s">
        <v>2471</v>
      </c>
      <c r="B835" s="457" t="s">
        <v>4093</v>
      </c>
      <c r="C835" s="458" t="s">
        <v>3712</v>
      </c>
      <c r="D835" s="455" t="s">
        <v>3713</v>
      </c>
      <c r="E835" s="590" t="s">
        <v>2474</v>
      </c>
      <c r="F835" s="586" t="s">
        <v>2475</v>
      </c>
      <c r="G835" s="456">
        <v>36900.53</v>
      </c>
      <c r="H835" s="574" t="s">
        <v>2098</v>
      </c>
      <c r="I835" s="635">
        <v>36900.53</v>
      </c>
      <c r="J835" s="470"/>
    </row>
    <row r="836" spans="1:10" ht="24.75" customHeight="1">
      <c r="A836" s="631" t="s">
        <v>2471</v>
      </c>
      <c r="B836" s="457" t="s">
        <v>4099</v>
      </c>
      <c r="C836" s="458" t="s">
        <v>3714</v>
      </c>
      <c r="D836" s="455" t="s">
        <v>3715</v>
      </c>
      <c r="E836" s="590" t="s">
        <v>2474</v>
      </c>
      <c r="F836" s="586" t="s">
        <v>2475</v>
      </c>
      <c r="G836" s="456">
        <v>7127.8</v>
      </c>
      <c r="H836" s="574" t="s">
        <v>2098</v>
      </c>
      <c r="I836" s="635">
        <v>7127.8</v>
      </c>
      <c r="J836" s="470"/>
    </row>
    <row r="837" spans="1:10" ht="24.75" customHeight="1">
      <c r="A837" s="631" t="s">
        <v>2471</v>
      </c>
      <c r="B837" s="457" t="s">
        <v>4100</v>
      </c>
      <c r="C837" s="458" t="s">
        <v>3716</v>
      </c>
      <c r="D837" s="455" t="s">
        <v>3717</v>
      </c>
      <c r="E837" s="590" t="s">
        <v>2474</v>
      </c>
      <c r="F837" s="586" t="s">
        <v>2475</v>
      </c>
      <c r="G837" s="456">
        <v>7127.8</v>
      </c>
      <c r="H837" s="574" t="s">
        <v>2098</v>
      </c>
      <c r="I837" s="635">
        <v>7127.8</v>
      </c>
      <c r="J837" s="470"/>
    </row>
    <row r="838" spans="1:10" ht="24.75" customHeight="1">
      <c r="A838" s="631" t="s">
        <v>2471</v>
      </c>
      <c r="B838" s="457" t="s">
        <v>4100</v>
      </c>
      <c r="C838" s="458" t="s">
        <v>3718</v>
      </c>
      <c r="D838" s="455" t="s">
        <v>3719</v>
      </c>
      <c r="E838" s="590" t="s">
        <v>2474</v>
      </c>
      <c r="F838" s="586" t="s">
        <v>2475</v>
      </c>
      <c r="G838" s="456">
        <v>7127.8</v>
      </c>
      <c r="H838" s="574" t="s">
        <v>2098</v>
      </c>
      <c r="I838" s="635">
        <v>7127.8</v>
      </c>
      <c r="J838" s="470"/>
    </row>
    <row r="839" spans="1:10" ht="24.75" customHeight="1">
      <c r="A839" s="631" t="s">
        <v>2471</v>
      </c>
      <c r="B839" s="457" t="s">
        <v>4101</v>
      </c>
      <c r="C839" s="458" t="s">
        <v>3720</v>
      </c>
      <c r="D839" s="455" t="s">
        <v>3721</v>
      </c>
      <c r="E839" s="590" t="s">
        <v>2474</v>
      </c>
      <c r="F839" s="586" t="s">
        <v>2475</v>
      </c>
      <c r="G839" s="456">
        <v>16667.11</v>
      </c>
      <c r="H839" s="574" t="s">
        <v>2098</v>
      </c>
      <c r="I839" s="635">
        <v>16667.11</v>
      </c>
      <c r="J839" s="470"/>
    </row>
    <row r="840" spans="1:10" ht="24.75" customHeight="1">
      <c r="A840" s="631" t="s">
        <v>2471</v>
      </c>
      <c r="B840" s="457" t="s">
        <v>4085</v>
      </c>
      <c r="C840" s="458" t="s">
        <v>3722</v>
      </c>
      <c r="D840" s="455" t="s">
        <v>3723</v>
      </c>
      <c r="E840" s="590" t="s">
        <v>2474</v>
      </c>
      <c r="F840" s="586" t="s">
        <v>2475</v>
      </c>
      <c r="G840" s="456">
        <v>31029.77</v>
      </c>
      <c r="H840" s="574" t="s">
        <v>2098</v>
      </c>
      <c r="I840" s="635">
        <v>31029.77</v>
      </c>
      <c r="J840" s="470"/>
    </row>
    <row r="841" spans="1:10" ht="24.75" customHeight="1">
      <c r="A841" s="631" t="s">
        <v>2471</v>
      </c>
      <c r="B841" s="457" t="s">
        <v>4085</v>
      </c>
      <c r="C841" s="458" t="s">
        <v>3724</v>
      </c>
      <c r="D841" s="455" t="s">
        <v>3725</v>
      </c>
      <c r="E841" s="590" t="s">
        <v>2474</v>
      </c>
      <c r="F841" s="586" t="s">
        <v>2475</v>
      </c>
      <c r="G841" s="456">
        <v>13690.32</v>
      </c>
      <c r="H841" s="574" t="s">
        <v>2098</v>
      </c>
      <c r="I841" s="635">
        <v>13690.32</v>
      </c>
      <c r="J841" s="470"/>
    </row>
    <row r="842" spans="1:10" ht="24.75" customHeight="1">
      <c r="A842" s="631" t="s">
        <v>2471</v>
      </c>
      <c r="B842" s="457" t="s">
        <v>4085</v>
      </c>
      <c r="C842" s="458" t="s">
        <v>3726</v>
      </c>
      <c r="D842" s="455" t="s">
        <v>3727</v>
      </c>
      <c r="E842" s="590" t="s">
        <v>2474</v>
      </c>
      <c r="F842" s="586" t="s">
        <v>2475</v>
      </c>
      <c r="G842" s="456">
        <v>10085.040000000001</v>
      </c>
      <c r="H842" s="574" t="s">
        <v>2098</v>
      </c>
      <c r="I842" s="635">
        <v>10085.040000000001</v>
      </c>
      <c r="J842" s="470"/>
    </row>
    <row r="843" spans="1:10" ht="24.75" customHeight="1">
      <c r="A843" s="631" t="s">
        <v>2471</v>
      </c>
      <c r="B843" s="457" t="s">
        <v>4085</v>
      </c>
      <c r="C843" s="458" t="s">
        <v>3728</v>
      </c>
      <c r="D843" s="455" t="s">
        <v>2570</v>
      </c>
      <c r="E843" s="590" t="s">
        <v>2474</v>
      </c>
      <c r="F843" s="586" t="s">
        <v>2475</v>
      </c>
      <c r="G843" s="456">
        <v>6771.42</v>
      </c>
      <c r="H843" s="574" t="s">
        <v>2098</v>
      </c>
      <c r="I843" s="635">
        <v>6771.42</v>
      </c>
      <c r="J843" s="470"/>
    </row>
    <row r="844" spans="1:10" ht="24.75" customHeight="1">
      <c r="A844" s="631" t="s">
        <v>2471</v>
      </c>
      <c r="B844" s="457" t="s">
        <v>4085</v>
      </c>
      <c r="C844" s="458" t="s">
        <v>3729</v>
      </c>
      <c r="D844" s="455" t="s">
        <v>2570</v>
      </c>
      <c r="E844" s="590" t="s">
        <v>2474</v>
      </c>
      <c r="F844" s="586" t="s">
        <v>2475</v>
      </c>
      <c r="G844" s="456">
        <v>7484.19</v>
      </c>
      <c r="H844" s="574" t="s">
        <v>2098</v>
      </c>
      <c r="I844" s="635">
        <v>7484.19</v>
      </c>
      <c r="J844" s="470"/>
    </row>
    <row r="845" spans="1:10" ht="24.75" customHeight="1">
      <c r="A845" s="631" t="s">
        <v>2471</v>
      </c>
      <c r="B845" s="457" t="s">
        <v>4085</v>
      </c>
      <c r="C845" s="458" t="s">
        <v>3730</v>
      </c>
      <c r="D845" s="455" t="s">
        <v>2570</v>
      </c>
      <c r="E845" s="590" t="s">
        <v>2474</v>
      </c>
      <c r="F845" s="586" t="s">
        <v>2475</v>
      </c>
      <c r="G845" s="456">
        <v>6771.41</v>
      </c>
      <c r="H845" s="574" t="s">
        <v>2098</v>
      </c>
      <c r="I845" s="635">
        <v>6771.41</v>
      </c>
      <c r="J845" s="470"/>
    </row>
    <row r="846" spans="1:10" ht="24.75" customHeight="1">
      <c r="A846" s="631" t="s">
        <v>2471</v>
      </c>
      <c r="B846" s="457" t="s">
        <v>4102</v>
      </c>
      <c r="C846" s="458" t="s">
        <v>3731</v>
      </c>
      <c r="D846" s="455" t="s">
        <v>3732</v>
      </c>
      <c r="E846" s="590" t="s">
        <v>2474</v>
      </c>
      <c r="F846" s="586" t="s">
        <v>2475</v>
      </c>
      <c r="G846" s="456">
        <v>7484.19</v>
      </c>
      <c r="H846" s="574" t="s">
        <v>2098</v>
      </c>
      <c r="I846" s="635">
        <v>7484.19</v>
      </c>
      <c r="J846" s="470"/>
    </row>
    <row r="847" spans="1:10" ht="24.75" customHeight="1">
      <c r="A847" s="631" t="s">
        <v>2471</v>
      </c>
      <c r="B847" s="457" t="s">
        <v>4102</v>
      </c>
      <c r="C847" s="458" t="s">
        <v>3733</v>
      </c>
      <c r="D847" s="455" t="s">
        <v>3734</v>
      </c>
      <c r="E847" s="590" t="s">
        <v>2474</v>
      </c>
      <c r="F847" s="586" t="s">
        <v>2475</v>
      </c>
      <c r="G847" s="456">
        <v>7840.58</v>
      </c>
      <c r="H847" s="574" t="s">
        <v>2098</v>
      </c>
      <c r="I847" s="635">
        <v>7840.58</v>
      </c>
      <c r="J847" s="470"/>
    </row>
    <row r="848" spans="1:10" ht="24.75" customHeight="1">
      <c r="A848" s="631" t="s">
        <v>2471</v>
      </c>
      <c r="B848" s="457" t="s">
        <v>4102</v>
      </c>
      <c r="C848" s="458" t="s">
        <v>3735</v>
      </c>
      <c r="D848" s="455" t="s">
        <v>3736</v>
      </c>
      <c r="E848" s="590" t="s">
        <v>2474</v>
      </c>
      <c r="F848" s="586" t="s">
        <v>2475</v>
      </c>
      <c r="G848" s="456">
        <v>7840.58</v>
      </c>
      <c r="H848" s="574" t="s">
        <v>2098</v>
      </c>
      <c r="I848" s="635">
        <v>7840.58</v>
      </c>
      <c r="J848" s="470"/>
    </row>
    <row r="849" spans="1:10" ht="24.75" customHeight="1">
      <c r="A849" s="631" t="s">
        <v>2471</v>
      </c>
      <c r="B849" s="457" t="s">
        <v>4102</v>
      </c>
      <c r="C849" s="458" t="s">
        <v>3737</v>
      </c>
      <c r="D849" s="455" t="s">
        <v>3738</v>
      </c>
      <c r="E849" s="590" t="s">
        <v>2474</v>
      </c>
      <c r="F849" s="586" t="s">
        <v>2475</v>
      </c>
      <c r="G849" s="456">
        <v>7840.58</v>
      </c>
      <c r="H849" s="574" t="s">
        <v>2098</v>
      </c>
      <c r="I849" s="635">
        <v>7840.58</v>
      </c>
      <c r="J849" s="470"/>
    </row>
    <row r="850" spans="1:10" ht="24.75" customHeight="1">
      <c r="A850" s="631" t="s">
        <v>2471</v>
      </c>
      <c r="B850" s="457" t="s">
        <v>4102</v>
      </c>
      <c r="C850" s="458" t="s">
        <v>3739</v>
      </c>
      <c r="D850" s="455" t="s">
        <v>3740</v>
      </c>
      <c r="E850" s="590" t="s">
        <v>2474</v>
      </c>
      <c r="F850" s="586" t="s">
        <v>2475</v>
      </c>
      <c r="G850" s="456">
        <v>7840.58</v>
      </c>
      <c r="H850" s="574" t="s">
        <v>2098</v>
      </c>
      <c r="I850" s="635">
        <v>7840.58</v>
      </c>
      <c r="J850" s="470"/>
    </row>
    <row r="851" spans="1:10" ht="24.75" customHeight="1">
      <c r="A851" s="631" t="s">
        <v>2471</v>
      </c>
      <c r="B851" s="457" t="s">
        <v>4102</v>
      </c>
      <c r="C851" s="458" t="s">
        <v>3741</v>
      </c>
      <c r="D851" s="455" t="s">
        <v>3742</v>
      </c>
      <c r="E851" s="590" t="s">
        <v>2474</v>
      </c>
      <c r="F851" s="586" t="s">
        <v>2475</v>
      </c>
      <c r="G851" s="456">
        <v>7840.58</v>
      </c>
      <c r="H851" s="574" t="s">
        <v>2098</v>
      </c>
      <c r="I851" s="635">
        <v>7840.58</v>
      </c>
      <c r="J851" s="470"/>
    </row>
    <row r="852" spans="1:10" ht="24.75" customHeight="1">
      <c r="A852" s="631" t="s">
        <v>2471</v>
      </c>
      <c r="B852" s="457" t="s">
        <v>4102</v>
      </c>
      <c r="C852" s="458" t="s">
        <v>3743</v>
      </c>
      <c r="D852" s="455" t="s">
        <v>3744</v>
      </c>
      <c r="E852" s="590" t="s">
        <v>2474</v>
      </c>
      <c r="F852" s="586" t="s">
        <v>2475</v>
      </c>
      <c r="G852" s="456">
        <v>7840.58</v>
      </c>
      <c r="H852" s="574" t="s">
        <v>2098</v>
      </c>
      <c r="I852" s="635">
        <v>7840.58</v>
      </c>
      <c r="J852" s="470"/>
    </row>
    <row r="853" spans="1:10" ht="24.75" customHeight="1">
      <c r="A853" s="631" t="s">
        <v>2471</v>
      </c>
      <c r="B853" s="457" t="s">
        <v>4102</v>
      </c>
      <c r="C853" s="458" t="s">
        <v>3745</v>
      </c>
      <c r="D853" s="455" t="s">
        <v>3746</v>
      </c>
      <c r="E853" s="590" t="s">
        <v>2474</v>
      </c>
      <c r="F853" s="586" t="s">
        <v>2475</v>
      </c>
      <c r="G853" s="456">
        <v>7840.58</v>
      </c>
      <c r="H853" s="574" t="s">
        <v>2098</v>
      </c>
      <c r="I853" s="635">
        <v>7840.58</v>
      </c>
      <c r="J853" s="470"/>
    </row>
    <row r="854" spans="1:10" ht="24.75" customHeight="1">
      <c r="A854" s="631" t="s">
        <v>2471</v>
      </c>
      <c r="B854" s="457" t="s">
        <v>4102</v>
      </c>
      <c r="C854" s="458" t="s">
        <v>2899</v>
      </c>
      <c r="D854" s="455" t="s">
        <v>3747</v>
      </c>
      <c r="E854" s="590" t="s">
        <v>2474</v>
      </c>
      <c r="F854" s="586" t="s">
        <v>2475</v>
      </c>
      <c r="G854" s="456">
        <v>7484.19</v>
      </c>
      <c r="H854" s="574" t="s">
        <v>2098</v>
      </c>
      <c r="I854" s="635">
        <v>7484.19</v>
      </c>
      <c r="J854" s="470"/>
    </row>
    <row r="855" spans="1:10" ht="24.75" customHeight="1">
      <c r="A855" s="631" t="s">
        <v>2471</v>
      </c>
      <c r="B855" s="457" t="s">
        <v>4102</v>
      </c>
      <c r="C855" s="458" t="s">
        <v>3748</v>
      </c>
      <c r="D855" s="455" t="s">
        <v>3749</v>
      </c>
      <c r="E855" s="590" t="s">
        <v>2474</v>
      </c>
      <c r="F855" s="586" t="s">
        <v>2475</v>
      </c>
      <c r="G855" s="456">
        <v>7484.19</v>
      </c>
      <c r="H855" s="574" t="s">
        <v>2098</v>
      </c>
      <c r="I855" s="635">
        <v>7484.19</v>
      </c>
      <c r="J855" s="470"/>
    </row>
    <row r="856" spans="1:10" ht="24.75" customHeight="1">
      <c r="A856" s="631" t="s">
        <v>2471</v>
      </c>
      <c r="B856" s="457" t="s">
        <v>4102</v>
      </c>
      <c r="C856" s="458" t="s">
        <v>3750</v>
      </c>
      <c r="D856" s="455" t="s">
        <v>3751</v>
      </c>
      <c r="E856" s="590" t="s">
        <v>2474</v>
      </c>
      <c r="F856" s="586" t="s">
        <v>2475</v>
      </c>
      <c r="G856" s="456">
        <v>7484.19</v>
      </c>
      <c r="H856" s="574" t="s">
        <v>2098</v>
      </c>
      <c r="I856" s="635">
        <v>7484.19</v>
      </c>
      <c r="J856" s="470"/>
    </row>
    <row r="857" spans="1:10" ht="24.75" customHeight="1">
      <c r="A857" s="631" t="s">
        <v>2471</v>
      </c>
      <c r="B857" s="457" t="s">
        <v>4102</v>
      </c>
      <c r="C857" s="458" t="s">
        <v>3752</v>
      </c>
      <c r="D857" s="455" t="s">
        <v>3753</v>
      </c>
      <c r="E857" s="590" t="s">
        <v>2474</v>
      </c>
      <c r="F857" s="586" t="s">
        <v>2475</v>
      </c>
      <c r="G857" s="456">
        <v>7840.58</v>
      </c>
      <c r="H857" s="574" t="s">
        <v>2098</v>
      </c>
      <c r="I857" s="635">
        <v>7840.58</v>
      </c>
      <c r="J857" s="470"/>
    </row>
    <row r="858" spans="1:10" ht="24.75" customHeight="1">
      <c r="A858" s="631" t="s">
        <v>2471</v>
      </c>
      <c r="B858" s="457" t="s">
        <v>4088</v>
      </c>
      <c r="C858" s="458" t="s">
        <v>3754</v>
      </c>
      <c r="D858" s="455" t="s">
        <v>3755</v>
      </c>
      <c r="E858" s="590" t="s">
        <v>2474</v>
      </c>
      <c r="F858" s="586" t="s">
        <v>2475</v>
      </c>
      <c r="G858" s="456">
        <v>10966.87</v>
      </c>
      <c r="H858" s="574" t="s">
        <v>2098</v>
      </c>
      <c r="I858" s="635">
        <v>10966.87</v>
      </c>
      <c r="J858" s="470"/>
    </row>
    <row r="859" spans="1:10" ht="24.75" customHeight="1">
      <c r="A859" s="631" t="s">
        <v>2471</v>
      </c>
      <c r="B859" s="457" t="s">
        <v>4088</v>
      </c>
      <c r="C859" s="458" t="s">
        <v>3756</v>
      </c>
      <c r="D859" s="455" t="s">
        <v>3757</v>
      </c>
      <c r="E859" s="590" t="s">
        <v>2474</v>
      </c>
      <c r="F859" s="586" t="s">
        <v>2475</v>
      </c>
      <c r="G859" s="456">
        <v>36885.910000000003</v>
      </c>
      <c r="H859" s="574" t="s">
        <v>2098</v>
      </c>
      <c r="I859" s="635">
        <v>36885.910000000003</v>
      </c>
      <c r="J859" s="470"/>
    </row>
    <row r="860" spans="1:10" ht="24.75" customHeight="1">
      <c r="A860" s="631" t="s">
        <v>2501</v>
      </c>
      <c r="B860" s="457">
        <v>42710</v>
      </c>
      <c r="C860" s="458">
        <v>32235</v>
      </c>
      <c r="D860" s="575">
        <v>6831</v>
      </c>
      <c r="E860" s="590" t="s">
        <v>2502</v>
      </c>
      <c r="F860" s="586" t="s">
        <v>2432</v>
      </c>
      <c r="G860" s="456">
        <v>125077</v>
      </c>
      <c r="H860" s="574" t="s">
        <v>2098</v>
      </c>
      <c r="I860" s="635">
        <v>125077</v>
      </c>
      <c r="J860" s="470"/>
    </row>
    <row r="861" spans="1:10" ht="24.75" customHeight="1">
      <c r="A861" s="631" t="s">
        <v>2501</v>
      </c>
      <c r="B861" s="457">
        <v>42711</v>
      </c>
      <c r="C861" s="458">
        <v>32249</v>
      </c>
      <c r="D861" s="575">
        <v>6843</v>
      </c>
      <c r="E861" s="590" t="s">
        <v>2502</v>
      </c>
      <c r="F861" s="586" t="s">
        <v>2432</v>
      </c>
      <c r="G861" s="456">
        <v>25937</v>
      </c>
      <c r="H861" s="574" t="s">
        <v>2098</v>
      </c>
      <c r="I861" s="635">
        <v>25937</v>
      </c>
      <c r="J861" s="470"/>
    </row>
    <row r="862" spans="1:10" ht="24.75" customHeight="1">
      <c r="A862" s="631" t="s">
        <v>2503</v>
      </c>
      <c r="B862" s="457">
        <v>43312</v>
      </c>
      <c r="C862" s="458">
        <v>30586</v>
      </c>
      <c r="D862" s="575">
        <v>286</v>
      </c>
      <c r="E862" s="590" t="s">
        <v>2504</v>
      </c>
      <c r="F862" s="586" t="s">
        <v>2505</v>
      </c>
      <c r="G862" s="456">
        <v>21200</v>
      </c>
      <c r="H862" s="574" t="s">
        <v>2098</v>
      </c>
      <c r="I862" s="635">
        <v>21200</v>
      </c>
      <c r="J862" s="470"/>
    </row>
    <row r="863" spans="1:10" ht="24.75" customHeight="1">
      <c r="A863" s="631" t="s">
        <v>2503</v>
      </c>
      <c r="B863" s="457">
        <v>43312</v>
      </c>
      <c r="C863" s="458">
        <v>30587</v>
      </c>
      <c r="D863" s="575">
        <v>287</v>
      </c>
      <c r="E863" s="590" t="s">
        <v>2504</v>
      </c>
      <c r="F863" s="586" t="s">
        <v>2505</v>
      </c>
      <c r="G863" s="456">
        <v>21200</v>
      </c>
      <c r="H863" s="574" t="s">
        <v>2098</v>
      </c>
      <c r="I863" s="635">
        <v>21200</v>
      </c>
      <c r="J863" s="470"/>
    </row>
    <row r="864" spans="1:10" ht="24.75" customHeight="1">
      <c r="A864" s="631" t="s">
        <v>2506</v>
      </c>
      <c r="B864" s="457">
        <v>42919</v>
      </c>
      <c r="C864" s="458"/>
      <c r="D864" s="575" t="s">
        <v>2507</v>
      </c>
      <c r="E864" s="590" t="s">
        <v>2508</v>
      </c>
      <c r="F864" s="586" t="s">
        <v>2509</v>
      </c>
      <c r="G864" s="456">
        <v>2357.12</v>
      </c>
      <c r="H864" s="574" t="s">
        <v>2098</v>
      </c>
      <c r="I864" s="635">
        <v>2357.12</v>
      </c>
      <c r="J864" s="470"/>
    </row>
    <row r="865" spans="1:10" ht="24.75" customHeight="1">
      <c r="A865" s="631" t="s">
        <v>2506</v>
      </c>
      <c r="B865" s="457">
        <v>42930</v>
      </c>
      <c r="C865" s="458"/>
      <c r="D865" s="575" t="s">
        <v>2510</v>
      </c>
      <c r="E865" s="590" t="s">
        <v>2508</v>
      </c>
      <c r="F865" s="586" t="s">
        <v>2509</v>
      </c>
      <c r="G865" s="456">
        <v>17123.34</v>
      </c>
      <c r="H865" s="574" t="s">
        <v>2098</v>
      </c>
      <c r="I865" s="635">
        <v>17123.34</v>
      </c>
      <c r="J865" s="470"/>
    </row>
    <row r="866" spans="1:10" ht="24.75" customHeight="1">
      <c r="A866" s="631" t="s">
        <v>2506</v>
      </c>
      <c r="B866" s="457">
        <v>42947</v>
      </c>
      <c r="C866" s="458"/>
      <c r="D866" s="575" t="s">
        <v>2511</v>
      </c>
      <c r="E866" s="590" t="s">
        <v>2508</v>
      </c>
      <c r="F866" s="586" t="s">
        <v>2509</v>
      </c>
      <c r="G866" s="456">
        <v>21112</v>
      </c>
      <c r="H866" s="574" t="s">
        <v>2098</v>
      </c>
      <c r="I866" s="635">
        <v>21112</v>
      </c>
      <c r="J866" s="470"/>
    </row>
    <row r="867" spans="1:10" ht="24.75" customHeight="1">
      <c r="A867" s="631" t="s">
        <v>2506</v>
      </c>
      <c r="B867" s="457">
        <v>42993</v>
      </c>
      <c r="C867" s="458"/>
      <c r="D867" s="575" t="s">
        <v>2512</v>
      </c>
      <c r="E867" s="590" t="s">
        <v>2508</v>
      </c>
      <c r="F867" s="586" t="s">
        <v>2509</v>
      </c>
      <c r="G867" s="456">
        <v>21761.599999999999</v>
      </c>
      <c r="H867" s="574" t="s">
        <v>2098</v>
      </c>
      <c r="I867" s="635">
        <v>21761.599999999999</v>
      </c>
      <c r="J867" s="470"/>
    </row>
    <row r="868" spans="1:10" ht="24.75" customHeight="1">
      <c r="A868" s="631" t="s">
        <v>2506</v>
      </c>
      <c r="B868" s="457">
        <v>42997</v>
      </c>
      <c r="C868" s="458"/>
      <c r="D868" s="575" t="s">
        <v>2513</v>
      </c>
      <c r="E868" s="590" t="s">
        <v>2508</v>
      </c>
      <c r="F868" s="586" t="s">
        <v>2509</v>
      </c>
      <c r="G868" s="456">
        <v>13596.71</v>
      </c>
      <c r="H868" s="574" t="s">
        <v>2098</v>
      </c>
      <c r="I868" s="635">
        <v>13596.71</v>
      </c>
      <c r="J868" s="470"/>
    </row>
    <row r="869" spans="1:10" ht="24.75" customHeight="1">
      <c r="A869" s="631" t="s">
        <v>2506</v>
      </c>
      <c r="B869" s="457">
        <v>42997</v>
      </c>
      <c r="C869" s="458"/>
      <c r="D869" s="575" t="s">
        <v>2514</v>
      </c>
      <c r="E869" s="590" t="s">
        <v>2508</v>
      </c>
      <c r="F869" s="586" t="s">
        <v>2509</v>
      </c>
      <c r="G869" s="456">
        <v>21826.560000000001</v>
      </c>
      <c r="H869" s="574" t="s">
        <v>2098</v>
      </c>
      <c r="I869" s="635">
        <v>21826.560000000001</v>
      </c>
      <c r="J869" s="459"/>
    </row>
    <row r="870" spans="1:10" ht="24.75" customHeight="1">
      <c r="A870" s="631" t="s">
        <v>2506</v>
      </c>
      <c r="B870" s="457">
        <v>43019</v>
      </c>
      <c r="C870" s="458"/>
      <c r="D870" s="575" t="s">
        <v>2515</v>
      </c>
      <c r="E870" s="590" t="s">
        <v>2508</v>
      </c>
      <c r="F870" s="586" t="s">
        <v>2509</v>
      </c>
      <c r="G870" s="456">
        <v>5431.12</v>
      </c>
      <c r="H870" s="574" t="s">
        <v>2098</v>
      </c>
      <c r="I870" s="635">
        <v>5431.12</v>
      </c>
      <c r="J870" s="459"/>
    </row>
    <row r="871" spans="1:10" ht="24.75" customHeight="1">
      <c r="A871" s="631" t="s">
        <v>2506</v>
      </c>
      <c r="B871" s="457">
        <v>43019</v>
      </c>
      <c r="C871" s="458"/>
      <c r="D871" s="575" t="s">
        <v>2516</v>
      </c>
      <c r="E871" s="590" t="s">
        <v>2508</v>
      </c>
      <c r="F871" s="586" t="s">
        <v>2509</v>
      </c>
      <c r="G871" s="456">
        <v>1740</v>
      </c>
      <c r="H871" s="574" t="s">
        <v>2098</v>
      </c>
      <c r="I871" s="635">
        <v>1740</v>
      </c>
      <c r="J871" s="459"/>
    </row>
    <row r="872" spans="1:10" ht="24.75" customHeight="1">
      <c r="A872" s="631" t="s">
        <v>2506</v>
      </c>
      <c r="B872" s="457">
        <v>43019</v>
      </c>
      <c r="C872" s="458"/>
      <c r="D872" s="575" t="s">
        <v>2517</v>
      </c>
      <c r="E872" s="590" t="s">
        <v>2508</v>
      </c>
      <c r="F872" s="586" t="s">
        <v>2509</v>
      </c>
      <c r="G872" s="456">
        <v>6515.72</v>
      </c>
      <c r="H872" s="574" t="s">
        <v>2098</v>
      </c>
      <c r="I872" s="635">
        <v>6515.72</v>
      </c>
      <c r="J872" s="459"/>
    </row>
    <row r="873" spans="1:10" ht="24.75" customHeight="1">
      <c r="A873" s="631" t="s">
        <v>2506</v>
      </c>
      <c r="B873" s="457">
        <v>43067</v>
      </c>
      <c r="C873" s="458"/>
      <c r="D873" s="575" t="s">
        <v>2518</v>
      </c>
      <c r="E873" s="590" t="s">
        <v>2508</v>
      </c>
      <c r="F873" s="586" t="s">
        <v>2509</v>
      </c>
      <c r="G873" s="456">
        <v>4518.2</v>
      </c>
      <c r="H873" s="574" t="s">
        <v>2098</v>
      </c>
      <c r="I873" s="635">
        <v>4518.2</v>
      </c>
      <c r="J873" s="459"/>
    </row>
    <row r="874" spans="1:10" ht="24.75" customHeight="1">
      <c r="A874" s="631" t="s">
        <v>2519</v>
      </c>
      <c r="B874" s="457">
        <v>43312</v>
      </c>
      <c r="C874" s="458">
        <v>30626</v>
      </c>
      <c r="D874" s="575">
        <v>296</v>
      </c>
      <c r="E874" s="590" t="s">
        <v>2520</v>
      </c>
      <c r="F874" s="586" t="s">
        <v>2521</v>
      </c>
      <c r="G874" s="456">
        <v>52200</v>
      </c>
      <c r="H874" s="574" t="s">
        <v>2098</v>
      </c>
      <c r="I874" s="635">
        <v>52200</v>
      </c>
      <c r="J874" s="459"/>
    </row>
    <row r="875" spans="1:10" ht="24.75" customHeight="1">
      <c r="A875" s="631" t="s">
        <v>3758</v>
      </c>
      <c r="B875" s="457" t="s">
        <v>4103</v>
      </c>
      <c r="C875" s="458" t="s">
        <v>3759</v>
      </c>
      <c r="D875" s="575" t="s">
        <v>3760</v>
      </c>
      <c r="E875" s="590" t="s">
        <v>3761</v>
      </c>
      <c r="F875" s="586" t="s">
        <v>3100</v>
      </c>
      <c r="G875" s="456">
        <v>29510.400000000001</v>
      </c>
      <c r="H875" s="574" t="s">
        <v>2098</v>
      </c>
      <c r="I875" s="635">
        <v>29510.400000000001</v>
      </c>
      <c r="J875" s="459"/>
    </row>
    <row r="876" spans="1:10" ht="24.75" customHeight="1">
      <c r="A876" s="631" t="s">
        <v>3758</v>
      </c>
      <c r="B876" s="457" t="s">
        <v>4099</v>
      </c>
      <c r="C876" s="458" t="s">
        <v>3762</v>
      </c>
      <c r="D876" s="575" t="s">
        <v>3763</v>
      </c>
      <c r="E876" s="590" t="s">
        <v>3761</v>
      </c>
      <c r="F876" s="586" t="s">
        <v>3100</v>
      </c>
      <c r="G876" s="456">
        <v>27051.200000000001</v>
      </c>
      <c r="H876" s="574" t="s">
        <v>2098</v>
      </c>
      <c r="I876" s="635">
        <v>27051.200000000001</v>
      </c>
      <c r="J876" s="459"/>
    </row>
    <row r="877" spans="1:10" ht="24.75" customHeight="1">
      <c r="A877" s="631" t="s">
        <v>3758</v>
      </c>
      <c r="B877" s="457" t="s">
        <v>4104</v>
      </c>
      <c r="C877" s="458" t="s">
        <v>3764</v>
      </c>
      <c r="D877" s="575" t="s">
        <v>3765</v>
      </c>
      <c r="E877" s="590" t="s">
        <v>3761</v>
      </c>
      <c r="F877" s="586" t="s">
        <v>3100</v>
      </c>
      <c r="G877" s="456">
        <v>34428.800000000003</v>
      </c>
      <c r="H877" s="574" t="s">
        <v>2098</v>
      </c>
      <c r="I877" s="635">
        <v>34428.800000000003</v>
      </c>
      <c r="J877" s="459"/>
    </row>
    <row r="878" spans="1:10" ht="24.75" customHeight="1">
      <c r="A878" s="631" t="s">
        <v>3758</v>
      </c>
      <c r="B878" s="457" t="s">
        <v>4089</v>
      </c>
      <c r="C878" s="458" t="s">
        <v>3766</v>
      </c>
      <c r="D878" s="575" t="s">
        <v>3767</v>
      </c>
      <c r="E878" s="590" t="s">
        <v>3761</v>
      </c>
      <c r="F878" s="586" t="s">
        <v>3100</v>
      </c>
      <c r="G878" s="456">
        <v>44265.599999999999</v>
      </c>
      <c r="H878" s="574" t="s">
        <v>2098</v>
      </c>
      <c r="I878" s="635">
        <v>44265.599999999999</v>
      </c>
      <c r="J878" s="459"/>
    </row>
    <row r="879" spans="1:10" ht="24.75" customHeight="1">
      <c r="A879" s="631" t="s">
        <v>2522</v>
      </c>
      <c r="B879" s="457">
        <v>42821</v>
      </c>
      <c r="C879" s="458">
        <v>36584</v>
      </c>
      <c r="D879" s="575">
        <v>161</v>
      </c>
      <c r="E879" s="590" t="s">
        <v>2523</v>
      </c>
      <c r="F879" s="586" t="s">
        <v>2524</v>
      </c>
      <c r="G879" s="456">
        <v>1392</v>
      </c>
      <c r="H879" s="574" t="s">
        <v>2098</v>
      </c>
      <c r="I879" s="635">
        <v>1392</v>
      </c>
      <c r="J879" s="459"/>
    </row>
    <row r="880" spans="1:10" ht="24.75" customHeight="1">
      <c r="A880" s="631" t="s">
        <v>2522</v>
      </c>
      <c r="B880" s="457">
        <v>42821</v>
      </c>
      <c r="C880" s="458">
        <v>36586</v>
      </c>
      <c r="D880" s="575">
        <v>159</v>
      </c>
      <c r="E880" s="590" t="s">
        <v>2523</v>
      </c>
      <c r="F880" s="586" t="s">
        <v>2524</v>
      </c>
      <c r="G880" s="456">
        <v>3306</v>
      </c>
      <c r="H880" s="574" t="s">
        <v>2098</v>
      </c>
      <c r="I880" s="635">
        <v>3306</v>
      </c>
      <c r="J880" s="459"/>
    </row>
    <row r="881" spans="1:16" ht="24.75" customHeight="1">
      <c r="A881" s="631" t="s">
        <v>2522</v>
      </c>
      <c r="B881" s="457">
        <v>42825</v>
      </c>
      <c r="C881" s="458">
        <v>36616</v>
      </c>
      <c r="D881" s="575">
        <v>169</v>
      </c>
      <c r="E881" s="590" t="s">
        <v>2523</v>
      </c>
      <c r="F881" s="586" t="s">
        <v>2524</v>
      </c>
      <c r="G881" s="456">
        <v>13398</v>
      </c>
      <c r="H881" s="574" t="s">
        <v>2098</v>
      </c>
      <c r="I881" s="635">
        <v>13398</v>
      </c>
      <c r="J881" s="461"/>
    </row>
    <row r="882" spans="1:16" ht="24.75" customHeight="1">
      <c r="A882" s="631" t="s">
        <v>2522</v>
      </c>
      <c r="B882" s="457">
        <v>42859</v>
      </c>
      <c r="C882" s="458">
        <v>36638</v>
      </c>
      <c r="D882" s="575">
        <v>175</v>
      </c>
      <c r="E882" s="590" t="s">
        <v>2523</v>
      </c>
      <c r="F882" s="586" t="s">
        <v>2524</v>
      </c>
      <c r="G882" s="456">
        <v>12528</v>
      </c>
      <c r="H882" s="574" t="s">
        <v>2098</v>
      </c>
      <c r="I882" s="635">
        <v>12528</v>
      </c>
      <c r="J882" s="467"/>
    </row>
    <row r="883" spans="1:16" ht="24.75" customHeight="1">
      <c r="A883" s="631" t="s">
        <v>2522</v>
      </c>
      <c r="B883" s="457">
        <v>43255</v>
      </c>
      <c r="C883" s="458">
        <v>36610</v>
      </c>
      <c r="D883" s="575">
        <v>325</v>
      </c>
      <c r="E883" s="590" t="s">
        <v>2523</v>
      </c>
      <c r="F883" s="586" t="s">
        <v>2524</v>
      </c>
      <c r="G883" s="456">
        <v>19488</v>
      </c>
      <c r="H883" s="574" t="s">
        <v>2098</v>
      </c>
      <c r="I883" s="635">
        <v>19488</v>
      </c>
      <c r="J883" s="467"/>
    </row>
    <row r="884" spans="1:16" ht="24.75" customHeight="1">
      <c r="A884" s="631" t="s">
        <v>2522</v>
      </c>
      <c r="B884" s="457">
        <v>43255</v>
      </c>
      <c r="C884" s="458">
        <v>36611</v>
      </c>
      <c r="D884" s="575">
        <v>326</v>
      </c>
      <c r="E884" s="590" t="s">
        <v>2523</v>
      </c>
      <c r="F884" s="586" t="s">
        <v>2524</v>
      </c>
      <c r="G884" s="456">
        <v>15138</v>
      </c>
      <c r="H884" s="574" t="s">
        <v>2098</v>
      </c>
      <c r="I884" s="635">
        <v>15138</v>
      </c>
      <c r="J884" s="467"/>
    </row>
    <row r="885" spans="1:16" ht="24.75" customHeight="1">
      <c r="A885" s="631" t="s">
        <v>2522</v>
      </c>
      <c r="B885" s="457">
        <v>43286</v>
      </c>
      <c r="C885" s="458">
        <v>36662</v>
      </c>
      <c r="D885" s="575">
        <v>334</v>
      </c>
      <c r="E885" s="590" t="s">
        <v>2523</v>
      </c>
      <c r="F885" s="586" t="s">
        <v>2524</v>
      </c>
      <c r="G885" s="456">
        <v>17052</v>
      </c>
      <c r="H885" s="574" t="s">
        <v>2098</v>
      </c>
      <c r="I885" s="635">
        <v>17052</v>
      </c>
      <c r="J885" s="467"/>
    </row>
    <row r="886" spans="1:16" ht="24.75" customHeight="1">
      <c r="A886" s="631" t="s">
        <v>2522</v>
      </c>
      <c r="B886" s="457">
        <v>43297</v>
      </c>
      <c r="C886" s="458">
        <v>36702</v>
      </c>
      <c r="D886" s="575">
        <v>335</v>
      </c>
      <c r="E886" s="590" t="s">
        <v>2523</v>
      </c>
      <c r="F886" s="586" t="s">
        <v>2524</v>
      </c>
      <c r="G886" s="456">
        <v>16843</v>
      </c>
      <c r="H886" s="574" t="s">
        <v>2098</v>
      </c>
      <c r="I886" s="635">
        <v>16843</v>
      </c>
      <c r="J886" s="460"/>
    </row>
    <row r="887" spans="1:16" ht="24.75" customHeight="1">
      <c r="A887" s="631" t="s">
        <v>2522</v>
      </c>
      <c r="B887" s="457">
        <v>43297</v>
      </c>
      <c r="C887" s="458">
        <v>36703</v>
      </c>
      <c r="D887" s="575">
        <v>336</v>
      </c>
      <c r="E887" s="590" t="s">
        <v>2523</v>
      </c>
      <c r="F887" s="586" t="s">
        <v>2524</v>
      </c>
      <c r="G887" s="456">
        <v>8120</v>
      </c>
      <c r="H887" s="574" t="s">
        <v>2098</v>
      </c>
      <c r="I887" s="635">
        <v>8120</v>
      </c>
      <c r="J887" s="460"/>
    </row>
    <row r="888" spans="1:16" ht="24.75" customHeight="1">
      <c r="A888" s="631" t="s">
        <v>2522</v>
      </c>
      <c r="B888" s="457">
        <v>43312</v>
      </c>
      <c r="C888" s="458">
        <v>36839</v>
      </c>
      <c r="D888" s="575">
        <v>337</v>
      </c>
      <c r="E888" s="590" t="s">
        <v>2523</v>
      </c>
      <c r="F888" s="586" t="s">
        <v>2524</v>
      </c>
      <c r="G888" s="456">
        <v>20880</v>
      </c>
      <c r="H888" s="574" t="s">
        <v>2098</v>
      </c>
      <c r="I888" s="635">
        <v>20880</v>
      </c>
      <c r="J888" s="460"/>
    </row>
    <row r="889" spans="1:16" ht="24.75" customHeight="1">
      <c r="A889" s="631" t="s">
        <v>2522</v>
      </c>
      <c r="B889" s="457">
        <v>43312</v>
      </c>
      <c r="C889" s="458">
        <v>36840</v>
      </c>
      <c r="D889" s="575">
        <v>338</v>
      </c>
      <c r="E889" s="590" t="s">
        <v>2523</v>
      </c>
      <c r="F889" s="586" t="s">
        <v>2524</v>
      </c>
      <c r="G889" s="456">
        <v>20381</v>
      </c>
      <c r="H889" s="574" t="s">
        <v>2098</v>
      </c>
      <c r="I889" s="635">
        <v>20381</v>
      </c>
      <c r="J889" s="471"/>
    </row>
    <row r="890" spans="1:16" ht="24.75" customHeight="1">
      <c r="A890" s="631" t="s">
        <v>2522</v>
      </c>
      <c r="B890" s="457">
        <v>43312</v>
      </c>
      <c r="C890" s="458">
        <v>36841</v>
      </c>
      <c r="D890" s="575">
        <v>339</v>
      </c>
      <c r="E890" s="590" t="s">
        <v>2523</v>
      </c>
      <c r="F890" s="586" t="s">
        <v>2524</v>
      </c>
      <c r="G890" s="456">
        <v>19140</v>
      </c>
      <c r="H890" s="574" t="s">
        <v>2098</v>
      </c>
      <c r="I890" s="635">
        <v>19140</v>
      </c>
      <c r="J890" s="472"/>
    </row>
    <row r="891" spans="1:16" ht="24.75" customHeight="1">
      <c r="A891" s="631" t="s">
        <v>2522</v>
      </c>
      <c r="B891" s="457">
        <v>43312</v>
      </c>
      <c r="C891" s="458">
        <v>36842</v>
      </c>
      <c r="D891" s="575">
        <v>340</v>
      </c>
      <c r="E891" s="590" t="s">
        <v>2523</v>
      </c>
      <c r="F891" s="586" t="s">
        <v>2524</v>
      </c>
      <c r="G891" s="456">
        <v>19488</v>
      </c>
      <c r="H891" s="574" t="s">
        <v>2098</v>
      </c>
      <c r="I891" s="635">
        <v>19488</v>
      </c>
      <c r="J891" s="472"/>
      <c r="L891" s="452"/>
      <c r="N891" s="453"/>
      <c r="P891" s="454"/>
    </row>
    <row r="892" spans="1:16" ht="24.75" customHeight="1">
      <c r="A892" s="631" t="s">
        <v>2522</v>
      </c>
      <c r="B892" s="457">
        <v>43312</v>
      </c>
      <c r="C892" s="458">
        <v>36843</v>
      </c>
      <c r="D892" s="575">
        <v>341</v>
      </c>
      <c r="E892" s="590" t="s">
        <v>2523</v>
      </c>
      <c r="F892" s="586" t="s">
        <v>2524</v>
      </c>
      <c r="G892" s="456">
        <v>20648</v>
      </c>
      <c r="H892" s="574" t="s">
        <v>2098</v>
      </c>
      <c r="I892" s="635">
        <v>20648</v>
      </c>
      <c r="J892" s="472"/>
    </row>
    <row r="893" spans="1:16" ht="24.75" customHeight="1">
      <c r="A893" s="631" t="s">
        <v>2522</v>
      </c>
      <c r="B893" s="457">
        <v>43312</v>
      </c>
      <c r="C893" s="458">
        <v>36844</v>
      </c>
      <c r="D893" s="575">
        <v>342</v>
      </c>
      <c r="E893" s="590" t="s">
        <v>2523</v>
      </c>
      <c r="F893" s="586" t="s">
        <v>2524</v>
      </c>
      <c r="G893" s="456">
        <v>19256</v>
      </c>
      <c r="H893" s="574" t="s">
        <v>2098</v>
      </c>
      <c r="I893" s="635">
        <v>19256</v>
      </c>
      <c r="J893" s="472"/>
    </row>
    <row r="894" spans="1:16" ht="24.75" customHeight="1">
      <c r="A894" s="631" t="s">
        <v>2522</v>
      </c>
      <c r="B894" s="457">
        <v>43312</v>
      </c>
      <c r="C894" s="458">
        <v>36845</v>
      </c>
      <c r="D894" s="575">
        <v>343</v>
      </c>
      <c r="E894" s="590" t="s">
        <v>2523</v>
      </c>
      <c r="F894" s="586" t="s">
        <v>2524</v>
      </c>
      <c r="G894" s="456">
        <v>18900</v>
      </c>
      <c r="H894" s="574" t="s">
        <v>2098</v>
      </c>
      <c r="I894" s="635">
        <v>18900</v>
      </c>
      <c r="J894" s="472"/>
    </row>
    <row r="895" spans="1:16" ht="24.75" customHeight="1">
      <c r="A895" s="631" t="s">
        <v>2525</v>
      </c>
      <c r="B895" s="457">
        <v>43697</v>
      </c>
      <c r="C895" s="458">
        <v>37114</v>
      </c>
      <c r="D895" s="455" t="s">
        <v>2526</v>
      </c>
      <c r="E895" s="590" t="s">
        <v>2527</v>
      </c>
      <c r="F895" s="586" t="s">
        <v>2528</v>
      </c>
      <c r="G895" s="456">
        <v>54520</v>
      </c>
      <c r="H895" s="574" t="s">
        <v>2098</v>
      </c>
      <c r="I895" s="635">
        <v>54520</v>
      </c>
      <c r="J895" s="472"/>
    </row>
    <row r="896" spans="1:16" ht="24.75" customHeight="1">
      <c r="A896" s="631" t="s">
        <v>2525</v>
      </c>
      <c r="B896" s="457">
        <v>43697</v>
      </c>
      <c r="C896" s="458">
        <v>37115</v>
      </c>
      <c r="D896" s="455" t="s">
        <v>2529</v>
      </c>
      <c r="E896" s="590" t="s">
        <v>2527</v>
      </c>
      <c r="F896" s="586" t="s">
        <v>2528</v>
      </c>
      <c r="G896" s="456">
        <v>54520</v>
      </c>
      <c r="H896" s="574" t="s">
        <v>2098</v>
      </c>
      <c r="I896" s="635">
        <v>54520</v>
      </c>
      <c r="J896" s="472"/>
    </row>
    <row r="897" spans="1:11" ht="24.75" customHeight="1">
      <c r="A897" s="631" t="s">
        <v>2525</v>
      </c>
      <c r="B897" s="457">
        <v>43084</v>
      </c>
      <c r="C897" s="458">
        <v>37116</v>
      </c>
      <c r="D897" s="455" t="s">
        <v>2530</v>
      </c>
      <c r="E897" s="590" t="s">
        <v>2527</v>
      </c>
      <c r="F897" s="586" t="s">
        <v>2528</v>
      </c>
      <c r="G897" s="456">
        <v>54520</v>
      </c>
      <c r="H897" s="574" t="s">
        <v>2098</v>
      </c>
      <c r="I897" s="635">
        <v>54520</v>
      </c>
      <c r="J897" s="472"/>
    </row>
    <row r="898" spans="1:11" ht="24.75" customHeight="1">
      <c r="A898" s="631" t="s">
        <v>2525</v>
      </c>
      <c r="B898" s="457">
        <v>43180</v>
      </c>
      <c r="C898" s="458">
        <v>36517</v>
      </c>
      <c r="D898" s="455" t="s">
        <v>2531</v>
      </c>
      <c r="E898" s="590" t="s">
        <v>2527</v>
      </c>
      <c r="F898" s="586" t="s">
        <v>2528</v>
      </c>
      <c r="G898" s="456">
        <v>54520</v>
      </c>
      <c r="H898" s="574" t="s">
        <v>2098</v>
      </c>
      <c r="I898" s="635">
        <v>54520</v>
      </c>
      <c r="J898" s="472"/>
    </row>
    <row r="899" spans="1:11" ht="24.75" customHeight="1">
      <c r="A899" s="631" t="s">
        <v>2525</v>
      </c>
      <c r="B899" s="457">
        <v>43200</v>
      </c>
      <c r="C899" s="458">
        <v>36544</v>
      </c>
      <c r="D899" s="455" t="s">
        <v>2532</v>
      </c>
      <c r="E899" s="590" t="s">
        <v>2527</v>
      </c>
      <c r="F899" s="586" t="s">
        <v>2528</v>
      </c>
      <c r="G899" s="456">
        <v>50885</v>
      </c>
      <c r="H899" s="574" t="s">
        <v>2098</v>
      </c>
      <c r="I899" s="635">
        <v>50885</v>
      </c>
      <c r="J899" s="472"/>
      <c r="K899" s="380"/>
    </row>
    <row r="900" spans="1:11" ht="24.75" customHeight="1">
      <c r="A900" s="631" t="s">
        <v>2525</v>
      </c>
      <c r="B900" s="457">
        <v>43242</v>
      </c>
      <c r="C900" s="458">
        <v>36583</v>
      </c>
      <c r="D900" s="455" t="s">
        <v>2533</v>
      </c>
      <c r="E900" s="590" t="s">
        <v>2527</v>
      </c>
      <c r="F900" s="586" t="s">
        <v>2528</v>
      </c>
      <c r="G900" s="456">
        <v>54520</v>
      </c>
      <c r="H900" s="574" t="s">
        <v>2098</v>
      </c>
      <c r="I900" s="635">
        <v>54520</v>
      </c>
      <c r="J900" s="472"/>
      <c r="K900" s="380"/>
    </row>
    <row r="901" spans="1:11" ht="24.75" customHeight="1">
      <c r="A901" s="631" t="s">
        <v>2525</v>
      </c>
      <c r="B901" s="457">
        <v>43255</v>
      </c>
      <c r="C901" s="458">
        <v>36601</v>
      </c>
      <c r="D901" s="455" t="s">
        <v>2534</v>
      </c>
      <c r="E901" s="590" t="s">
        <v>2527</v>
      </c>
      <c r="F901" s="586" t="s">
        <v>2528</v>
      </c>
      <c r="G901" s="456">
        <v>54520</v>
      </c>
      <c r="H901" s="574" t="s">
        <v>2098</v>
      </c>
      <c r="I901" s="635">
        <v>54520</v>
      </c>
      <c r="J901" s="473"/>
      <c r="K901" s="380"/>
    </row>
    <row r="902" spans="1:11" ht="24.75" customHeight="1">
      <c r="A902" s="631" t="s">
        <v>2525</v>
      </c>
      <c r="B902" s="457">
        <v>43311</v>
      </c>
      <c r="C902" s="458">
        <v>36723</v>
      </c>
      <c r="D902" s="455" t="s">
        <v>2452</v>
      </c>
      <c r="E902" s="590" t="s">
        <v>2527</v>
      </c>
      <c r="F902" s="586" t="s">
        <v>2528</v>
      </c>
      <c r="G902" s="456">
        <v>54520</v>
      </c>
      <c r="H902" s="574" t="s">
        <v>2098</v>
      </c>
      <c r="I902" s="635">
        <v>54520</v>
      </c>
      <c r="J902" s="473"/>
      <c r="K902" s="380"/>
    </row>
    <row r="903" spans="1:11" ht="24.75" customHeight="1">
      <c r="A903" s="631" t="s">
        <v>2525</v>
      </c>
      <c r="B903" s="457">
        <v>43312</v>
      </c>
      <c r="C903" s="458">
        <v>36800</v>
      </c>
      <c r="D903" s="455" t="s">
        <v>2535</v>
      </c>
      <c r="E903" s="590" t="s">
        <v>2527</v>
      </c>
      <c r="F903" s="586" t="s">
        <v>2528</v>
      </c>
      <c r="G903" s="456">
        <v>54520</v>
      </c>
      <c r="H903" s="574" t="s">
        <v>2098</v>
      </c>
      <c r="I903" s="635">
        <v>54520</v>
      </c>
      <c r="J903" s="473"/>
      <c r="K903" s="380"/>
    </row>
    <row r="904" spans="1:11" ht="24.75" customHeight="1">
      <c r="A904" s="631" t="s">
        <v>2525</v>
      </c>
      <c r="B904" s="457">
        <v>43312</v>
      </c>
      <c r="C904" s="458">
        <v>36801</v>
      </c>
      <c r="D904" s="455" t="s">
        <v>2536</v>
      </c>
      <c r="E904" s="590" t="s">
        <v>2527</v>
      </c>
      <c r="F904" s="586" t="s">
        <v>2528</v>
      </c>
      <c r="G904" s="456">
        <v>54520</v>
      </c>
      <c r="H904" s="574" t="s">
        <v>2098</v>
      </c>
      <c r="I904" s="635">
        <v>54520</v>
      </c>
      <c r="J904" s="473"/>
      <c r="K904" s="380"/>
    </row>
    <row r="905" spans="1:11" ht="24.75" customHeight="1">
      <c r="A905" s="631" t="s">
        <v>2525</v>
      </c>
      <c r="B905" s="457">
        <v>43312</v>
      </c>
      <c r="C905" s="458">
        <v>36802</v>
      </c>
      <c r="D905" s="455" t="s">
        <v>2453</v>
      </c>
      <c r="E905" s="590" t="s">
        <v>2527</v>
      </c>
      <c r="F905" s="586" t="s">
        <v>2528</v>
      </c>
      <c r="G905" s="456">
        <v>54520</v>
      </c>
      <c r="H905" s="574" t="s">
        <v>2098</v>
      </c>
      <c r="I905" s="635">
        <v>54520</v>
      </c>
      <c r="J905" s="473"/>
      <c r="K905" s="380"/>
    </row>
    <row r="906" spans="1:11" ht="24.75" customHeight="1">
      <c r="A906" s="631" t="s">
        <v>2525</v>
      </c>
      <c r="B906" s="457">
        <v>43312</v>
      </c>
      <c r="C906" s="458">
        <v>36803</v>
      </c>
      <c r="D906" s="455" t="s">
        <v>2537</v>
      </c>
      <c r="E906" s="590" t="s">
        <v>2527</v>
      </c>
      <c r="F906" s="586" t="s">
        <v>2528</v>
      </c>
      <c r="G906" s="456">
        <v>54520</v>
      </c>
      <c r="H906" s="574" t="s">
        <v>2098</v>
      </c>
      <c r="I906" s="635">
        <v>54520</v>
      </c>
      <c r="J906" s="473"/>
      <c r="K906" s="380"/>
    </row>
    <row r="907" spans="1:11" ht="24.75" customHeight="1">
      <c r="A907" s="631" t="s">
        <v>2538</v>
      </c>
      <c r="B907" s="457">
        <v>43312</v>
      </c>
      <c r="C907" s="458">
        <v>36821</v>
      </c>
      <c r="D907" s="455" t="s">
        <v>2539</v>
      </c>
      <c r="E907" s="590" t="s">
        <v>2540</v>
      </c>
      <c r="F907" s="586" t="s">
        <v>2541</v>
      </c>
      <c r="G907" s="456">
        <v>58000</v>
      </c>
      <c r="H907" s="574" t="s">
        <v>2098</v>
      </c>
      <c r="I907" s="635">
        <v>58000</v>
      </c>
      <c r="J907" s="474"/>
      <c r="K907" s="380"/>
    </row>
    <row r="908" spans="1:11" ht="24.75" customHeight="1">
      <c r="A908" s="631" t="s">
        <v>2538</v>
      </c>
      <c r="B908" s="457">
        <v>43312</v>
      </c>
      <c r="C908" s="458">
        <v>36830</v>
      </c>
      <c r="D908" s="455" t="s">
        <v>2542</v>
      </c>
      <c r="E908" s="590" t="s">
        <v>2540</v>
      </c>
      <c r="F908" s="586" t="s">
        <v>2541</v>
      </c>
      <c r="G908" s="456">
        <v>58000</v>
      </c>
      <c r="H908" s="574" t="s">
        <v>2098</v>
      </c>
      <c r="I908" s="635">
        <v>58000</v>
      </c>
      <c r="J908" s="474"/>
      <c r="K908" s="380"/>
    </row>
    <row r="909" spans="1:11" ht="24.75" customHeight="1">
      <c r="A909" s="631" t="s">
        <v>2543</v>
      </c>
      <c r="B909" s="457">
        <v>43312</v>
      </c>
      <c r="C909" s="458">
        <v>36747</v>
      </c>
      <c r="D909" s="455" t="s">
        <v>2544</v>
      </c>
      <c r="E909" s="590" t="s">
        <v>2545</v>
      </c>
      <c r="F909" s="586" t="s">
        <v>2528</v>
      </c>
      <c r="G909" s="456">
        <v>54520</v>
      </c>
      <c r="H909" s="574" t="s">
        <v>2098</v>
      </c>
      <c r="I909" s="635">
        <v>54520</v>
      </c>
      <c r="J909" s="474"/>
      <c r="K909" s="380"/>
    </row>
    <row r="910" spans="1:11" ht="24.75" customHeight="1">
      <c r="A910" s="631" t="s">
        <v>2543</v>
      </c>
      <c r="B910" s="457">
        <v>43312</v>
      </c>
      <c r="C910" s="458">
        <v>36780</v>
      </c>
      <c r="D910" s="455" t="s">
        <v>2546</v>
      </c>
      <c r="E910" s="590" t="s">
        <v>2545</v>
      </c>
      <c r="F910" s="586" t="s">
        <v>2528</v>
      </c>
      <c r="G910" s="456">
        <v>54520</v>
      </c>
      <c r="H910" s="574" t="s">
        <v>2098</v>
      </c>
      <c r="I910" s="635">
        <v>54520</v>
      </c>
      <c r="J910" s="474"/>
      <c r="K910" s="380"/>
    </row>
    <row r="911" spans="1:11" ht="24.75" customHeight="1">
      <c r="A911" s="631" t="s">
        <v>2547</v>
      </c>
      <c r="B911" s="457" t="s">
        <v>2548</v>
      </c>
      <c r="C911" s="458" t="s">
        <v>2549</v>
      </c>
      <c r="D911" s="455" t="s">
        <v>2550</v>
      </c>
      <c r="E911" s="590" t="s">
        <v>2551</v>
      </c>
      <c r="F911" s="586" t="s">
        <v>2552</v>
      </c>
      <c r="G911" s="456">
        <v>151261.89000000001</v>
      </c>
      <c r="H911" s="574" t="s">
        <v>2098</v>
      </c>
      <c r="I911" s="635">
        <v>151261.89000000001</v>
      </c>
      <c r="J911" s="474"/>
      <c r="K911" s="380"/>
    </row>
    <row r="912" spans="1:11" ht="24.75" customHeight="1">
      <c r="A912" s="631" t="s">
        <v>2553</v>
      </c>
      <c r="B912" s="457">
        <v>43020</v>
      </c>
      <c r="C912" s="458">
        <v>31792</v>
      </c>
      <c r="D912" s="575" t="s">
        <v>2554</v>
      </c>
      <c r="E912" s="590" t="s">
        <v>2555</v>
      </c>
      <c r="F912" s="586" t="s">
        <v>2130</v>
      </c>
      <c r="G912" s="456">
        <v>71965.8</v>
      </c>
      <c r="H912" s="574" t="s">
        <v>2556</v>
      </c>
      <c r="I912" s="635">
        <v>71965.8</v>
      </c>
      <c r="J912" s="474"/>
      <c r="K912" s="380"/>
    </row>
    <row r="913" spans="1:11" ht="24.75" customHeight="1">
      <c r="A913" s="631" t="s">
        <v>2553</v>
      </c>
      <c r="B913" s="457">
        <v>43082</v>
      </c>
      <c r="C913" s="458">
        <v>32003</v>
      </c>
      <c r="D913" s="455" t="s">
        <v>2557</v>
      </c>
      <c r="E913" s="590" t="s">
        <v>2555</v>
      </c>
      <c r="F913" s="586" t="s">
        <v>2130</v>
      </c>
      <c r="G913" s="456">
        <v>71965.8</v>
      </c>
      <c r="H913" s="574" t="s">
        <v>2556</v>
      </c>
      <c r="I913" s="635">
        <v>71965.8</v>
      </c>
      <c r="J913" s="474"/>
      <c r="K913" s="380"/>
    </row>
    <row r="914" spans="1:11" ht="24.75" customHeight="1">
      <c r="A914" s="631" t="s">
        <v>2553</v>
      </c>
      <c r="B914" s="457">
        <v>43082</v>
      </c>
      <c r="C914" s="458">
        <v>32003</v>
      </c>
      <c r="D914" s="455" t="s">
        <v>2558</v>
      </c>
      <c r="E914" s="590" t="s">
        <v>2555</v>
      </c>
      <c r="F914" s="586" t="s">
        <v>2130</v>
      </c>
      <c r="G914" s="456">
        <v>31945.8</v>
      </c>
      <c r="H914" s="574" t="s">
        <v>2556</v>
      </c>
      <c r="I914" s="635">
        <v>31945.8</v>
      </c>
      <c r="J914" s="474"/>
      <c r="K914" s="380"/>
    </row>
    <row r="915" spans="1:11" ht="24.75" customHeight="1">
      <c r="A915" s="631" t="s">
        <v>2553</v>
      </c>
      <c r="B915" s="457">
        <v>43098</v>
      </c>
      <c r="C915" s="458">
        <v>32043</v>
      </c>
      <c r="D915" s="455" t="s">
        <v>2559</v>
      </c>
      <c r="E915" s="590" t="s">
        <v>2555</v>
      </c>
      <c r="F915" s="586" t="s">
        <v>2130</v>
      </c>
      <c r="G915" s="456">
        <v>31945.78</v>
      </c>
      <c r="H915" s="574" t="s">
        <v>2556</v>
      </c>
      <c r="I915" s="635">
        <v>31945.78</v>
      </c>
      <c r="J915" s="474"/>
      <c r="K915" s="380"/>
    </row>
    <row r="916" spans="1:11" ht="24.75" customHeight="1">
      <c r="A916" s="631" t="s">
        <v>2553</v>
      </c>
      <c r="B916" s="457">
        <v>43290</v>
      </c>
      <c r="C916" s="458">
        <v>30510</v>
      </c>
      <c r="D916" s="455" t="s">
        <v>2560</v>
      </c>
      <c r="E916" s="590" t="s">
        <v>2555</v>
      </c>
      <c r="F916" s="586" t="s">
        <v>2130</v>
      </c>
      <c r="G916" s="456">
        <v>26680</v>
      </c>
      <c r="H916" s="574" t="s">
        <v>2556</v>
      </c>
      <c r="I916" s="635">
        <v>26680</v>
      </c>
      <c r="J916" s="474"/>
      <c r="K916" s="380"/>
    </row>
    <row r="917" spans="1:11" ht="24.75" customHeight="1">
      <c r="A917" s="631" t="s">
        <v>2553</v>
      </c>
      <c r="B917" s="457">
        <v>43290</v>
      </c>
      <c r="C917" s="458">
        <v>30511</v>
      </c>
      <c r="D917" s="455" t="s">
        <v>2561</v>
      </c>
      <c r="E917" s="590" t="s">
        <v>2555</v>
      </c>
      <c r="F917" s="586" t="s">
        <v>2130</v>
      </c>
      <c r="G917" s="456">
        <v>26680</v>
      </c>
      <c r="H917" s="574" t="s">
        <v>2556</v>
      </c>
      <c r="I917" s="635">
        <v>26680</v>
      </c>
      <c r="J917" s="474"/>
      <c r="K917" s="380"/>
    </row>
    <row r="918" spans="1:11" ht="24.75" customHeight="1">
      <c r="A918" s="631" t="s">
        <v>2553</v>
      </c>
      <c r="B918" s="457">
        <v>43231</v>
      </c>
      <c r="C918" s="458">
        <v>30354</v>
      </c>
      <c r="D918" s="455" t="s">
        <v>2562</v>
      </c>
      <c r="E918" s="590" t="s">
        <v>2555</v>
      </c>
      <c r="F918" s="586" t="s">
        <v>2130</v>
      </c>
      <c r="G918" s="456">
        <v>26680</v>
      </c>
      <c r="H918" s="574" t="s">
        <v>2556</v>
      </c>
      <c r="I918" s="635">
        <v>26680</v>
      </c>
      <c r="J918" s="474"/>
      <c r="K918" s="380"/>
    </row>
    <row r="919" spans="1:11" ht="24.75" customHeight="1">
      <c r="A919" s="631" t="s">
        <v>2553</v>
      </c>
      <c r="B919" s="457">
        <v>43273</v>
      </c>
      <c r="C919" s="458">
        <v>30455</v>
      </c>
      <c r="D919" s="455" t="s">
        <v>2563</v>
      </c>
      <c r="E919" s="590" t="s">
        <v>2555</v>
      </c>
      <c r="F919" s="586" t="s">
        <v>2130</v>
      </c>
      <c r="G919" s="456">
        <v>26680</v>
      </c>
      <c r="H919" s="574" t="s">
        <v>2098</v>
      </c>
      <c r="I919" s="635">
        <v>26680</v>
      </c>
      <c r="J919" s="474"/>
      <c r="K919" s="380"/>
    </row>
    <row r="920" spans="1:11" ht="24.75" customHeight="1">
      <c r="A920" s="631" t="s">
        <v>2553</v>
      </c>
      <c r="B920" s="457">
        <v>43231</v>
      </c>
      <c r="C920" s="458">
        <v>30354</v>
      </c>
      <c r="D920" s="455" t="s">
        <v>2564</v>
      </c>
      <c r="E920" s="590" t="s">
        <v>2555</v>
      </c>
      <c r="F920" s="586" t="s">
        <v>2130</v>
      </c>
      <c r="G920" s="456">
        <v>26680</v>
      </c>
      <c r="H920" s="574" t="s">
        <v>2098</v>
      </c>
      <c r="I920" s="635">
        <v>26680</v>
      </c>
      <c r="J920" s="474"/>
      <c r="K920" s="380"/>
    </row>
    <row r="921" spans="1:11" ht="24.75" customHeight="1">
      <c r="A921" s="631" t="s">
        <v>2553</v>
      </c>
      <c r="B921" s="457">
        <v>43286</v>
      </c>
      <c r="C921" s="458">
        <v>30501</v>
      </c>
      <c r="D921" s="455" t="s">
        <v>2565</v>
      </c>
      <c r="E921" s="590" t="s">
        <v>2555</v>
      </c>
      <c r="F921" s="586" t="s">
        <v>2130</v>
      </c>
      <c r="G921" s="456">
        <v>9442</v>
      </c>
      <c r="H921" s="574" t="s">
        <v>2098</v>
      </c>
      <c r="I921" s="635">
        <v>9442</v>
      </c>
      <c r="J921" s="474"/>
      <c r="K921" s="380"/>
    </row>
    <row r="922" spans="1:11" ht="24.75" customHeight="1">
      <c r="A922" s="631" t="s">
        <v>2553</v>
      </c>
      <c r="B922" s="457">
        <v>43311</v>
      </c>
      <c r="C922" s="458">
        <v>30562</v>
      </c>
      <c r="D922" s="455" t="s">
        <v>2566</v>
      </c>
      <c r="E922" s="590" t="s">
        <v>2555</v>
      </c>
      <c r="F922" s="586" t="s">
        <v>2130</v>
      </c>
      <c r="G922" s="456">
        <v>26680</v>
      </c>
      <c r="H922" s="574" t="s">
        <v>2098</v>
      </c>
      <c r="I922" s="635">
        <v>26680</v>
      </c>
      <c r="J922" s="474"/>
      <c r="K922" s="380"/>
    </row>
    <row r="923" spans="1:11" ht="24.75" customHeight="1">
      <c r="A923" s="631" t="s">
        <v>2553</v>
      </c>
      <c r="B923" s="457">
        <v>43312</v>
      </c>
      <c r="C923" s="458">
        <v>30572</v>
      </c>
      <c r="D923" s="455" t="s">
        <v>2567</v>
      </c>
      <c r="E923" s="590" t="s">
        <v>2555</v>
      </c>
      <c r="F923" s="586" t="s">
        <v>2130</v>
      </c>
      <c r="G923" s="456">
        <v>9825</v>
      </c>
      <c r="H923" s="574" t="s">
        <v>2098</v>
      </c>
      <c r="I923" s="635">
        <v>9825</v>
      </c>
      <c r="J923" s="474"/>
      <c r="K923" s="380"/>
    </row>
    <row r="924" spans="1:11" ht="24.75" customHeight="1">
      <c r="A924" s="631" t="s">
        <v>2553</v>
      </c>
      <c r="B924" s="457">
        <v>43312</v>
      </c>
      <c r="C924" s="458">
        <v>30578</v>
      </c>
      <c r="D924" s="455" t="s">
        <v>2568</v>
      </c>
      <c r="E924" s="590" t="s">
        <v>2555</v>
      </c>
      <c r="F924" s="586" t="s">
        <v>2130</v>
      </c>
      <c r="G924" s="456">
        <v>26680</v>
      </c>
      <c r="H924" s="574" t="s">
        <v>2098</v>
      </c>
      <c r="I924" s="635">
        <v>26680</v>
      </c>
      <c r="J924" s="474"/>
      <c r="K924" s="380"/>
    </row>
    <row r="925" spans="1:11" ht="24.75" customHeight="1">
      <c r="A925" s="631" t="s">
        <v>2569</v>
      </c>
      <c r="B925" s="457">
        <v>44204</v>
      </c>
      <c r="C925" s="458" t="s">
        <v>3768</v>
      </c>
      <c r="D925" s="455" t="s">
        <v>2571</v>
      </c>
      <c r="E925" s="590" t="s">
        <v>2572</v>
      </c>
      <c r="F925" s="586" t="s">
        <v>2573</v>
      </c>
      <c r="G925" s="456">
        <v>1886037.9400000004</v>
      </c>
      <c r="H925" s="574" t="s">
        <v>2098</v>
      </c>
      <c r="I925" s="635">
        <v>1886037.9400000004</v>
      </c>
      <c r="J925" s="474"/>
      <c r="K925" s="380"/>
    </row>
    <row r="926" spans="1:11" ht="24.75" customHeight="1">
      <c r="A926" s="631" t="s">
        <v>2569</v>
      </c>
      <c r="B926" s="457">
        <v>44237</v>
      </c>
      <c r="C926" s="458" t="s">
        <v>3769</v>
      </c>
      <c r="D926" s="455" t="s">
        <v>2574</v>
      </c>
      <c r="E926" s="590" t="s">
        <v>2572</v>
      </c>
      <c r="F926" s="586" t="s">
        <v>2575</v>
      </c>
      <c r="G926" s="456">
        <v>8692159</v>
      </c>
      <c r="H926" s="574" t="s">
        <v>2098</v>
      </c>
      <c r="I926" s="635">
        <v>8692159</v>
      </c>
      <c r="J926" s="474"/>
      <c r="K926" s="380"/>
    </row>
    <row r="927" spans="1:11" ht="24.75" customHeight="1">
      <c r="A927" s="631" t="s">
        <v>2569</v>
      </c>
      <c r="B927" s="457">
        <v>44265</v>
      </c>
      <c r="C927" s="458" t="s">
        <v>3770</v>
      </c>
      <c r="D927" s="455" t="s">
        <v>2577</v>
      </c>
      <c r="E927" s="590" t="s">
        <v>2572</v>
      </c>
      <c r="F927" s="586" t="s">
        <v>2578</v>
      </c>
      <c r="G927" s="456">
        <v>7991127</v>
      </c>
      <c r="H927" s="574" t="s">
        <v>2098</v>
      </c>
      <c r="I927" s="635">
        <v>7991127</v>
      </c>
      <c r="J927" s="474"/>
      <c r="K927" s="380"/>
    </row>
    <row r="928" spans="1:11" ht="24.75" customHeight="1">
      <c r="A928" s="631" t="s">
        <v>2569</v>
      </c>
      <c r="B928" s="457">
        <v>44294</v>
      </c>
      <c r="C928" s="458" t="s">
        <v>3771</v>
      </c>
      <c r="D928" s="455" t="s">
        <v>2579</v>
      </c>
      <c r="E928" s="590" t="s">
        <v>2572</v>
      </c>
      <c r="F928" s="586" t="s">
        <v>2580</v>
      </c>
      <c r="G928" s="456">
        <v>8817644</v>
      </c>
      <c r="H928" s="574" t="s">
        <v>2098</v>
      </c>
      <c r="I928" s="635">
        <v>8817644</v>
      </c>
      <c r="J928" s="474"/>
      <c r="K928" s="380"/>
    </row>
    <row r="929" spans="1:11" ht="24.75" customHeight="1">
      <c r="A929" s="631" t="s">
        <v>2569</v>
      </c>
      <c r="B929" s="457">
        <v>44418</v>
      </c>
      <c r="C929" s="458" t="s">
        <v>3772</v>
      </c>
      <c r="D929" s="455" t="s">
        <v>2581</v>
      </c>
      <c r="E929" s="590" t="s">
        <v>2572</v>
      </c>
      <c r="F929" s="586" t="s">
        <v>2582</v>
      </c>
      <c r="G929" s="456">
        <v>9531086</v>
      </c>
      <c r="H929" s="574" t="s">
        <v>2098</v>
      </c>
      <c r="I929" s="635">
        <v>9531086</v>
      </c>
      <c r="J929" s="474"/>
      <c r="K929" s="380"/>
    </row>
    <row r="930" spans="1:11" ht="24.75" customHeight="1">
      <c r="A930" s="628" t="s">
        <v>2569</v>
      </c>
      <c r="B930" s="577">
        <v>44446</v>
      </c>
      <c r="C930" s="578" t="s">
        <v>3773</v>
      </c>
      <c r="D930" s="579" t="s">
        <v>2583</v>
      </c>
      <c r="E930" s="598" t="s">
        <v>2572</v>
      </c>
      <c r="F930" s="587" t="s">
        <v>2584</v>
      </c>
      <c r="G930" s="580">
        <v>9228155</v>
      </c>
      <c r="H930" s="581" t="s">
        <v>2098</v>
      </c>
      <c r="I930" s="633">
        <v>4559458</v>
      </c>
      <c r="J930" s="474"/>
      <c r="K930" s="380"/>
    </row>
    <row r="931" spans="1:11" ht="24.75" customHeight="1">
      <c r="A931" s="631" t="s">
        <v>2569</v>
      </c>
      <c r="B931" s="457">
        <v>44812</v>
      </c>
      <c r="C931" s="458" t="s">
        <v>2587</v>
      </c>
      <c r="D931" s="455" t="s">
        <v>3774</v>
      </c>
      <c r="E931" s="590" t="s">
        <v>2572</v>
      </c>
      <c r="F931" s="586" t="s">
        <v>3775</v>
      </c>
      <c r="G931" s="456">
        <v>5645671</v>
      </c>
      <c r="H931" s="574" t="s">
        <v>2098</v>
      </c>
      <c r="I931" s="635">
        <v>5645671</v>
      </c>
      <c r="J931" s="474"/>
      <c r="K931" s="380"/>
    </row>
    <row r="932" spans="1:11" ht="24.75" customHeight="1">
      <c r="A932" s="631" t="s">
        <v>2569</v>
      </c>
      <c r="B932" s="457">
        <v>44844</v>
      </c>
      <c r="C932" s="458" t="s">
        <v>3776</v>
      </c>
      <c r="D932" s="455" t="s">
        <v>3777</v>
      </c>
      <c r="E932" s="590" t="s">
        <v>2572</v>
      </c>
      <c r="F932" s="586" t="s">
        <v>3778</v>
      </c>
      <c r="G932" s="456">
        <v>9622477</v>
      </c>
      <c r="H932" s="574" t="s">
        <v>2098</v>
      </c>
      <c r="I932" s="635">
        <v>9622477</v>
      </c>
      <c r="J932" s="474"/>
      <c r="K932" s="380"/>
    </row>
    <row r="933" spans="1:11" ht="24.75" customHeight="1">
      <c r="A933" s="631" t="s">
        <v>2569</v>
      </c>
      <c r="B933" s="457">
        <v>44844</v>
      </c>
      <c r="C933" s="458" t="s">
        <v>3776</v>
      </c>
      <c r="D933" s="455" t="s">
        <v>3779</v>
      </c>
      <c r="E933" s="590" t="s">
        <v>2572</v>
      </c>
      <c r="F933" s="586" t="s">
        <v>3778</v>
      </c>
      <c r="G933" s="456">
        <v>1336084</v>
      </c>
      <c r="H933" s="574" t="s">
        <v>2098</v>
      </c>
      <c r="I933" s="635">
        <v>1336084</v>
      </c>
      <c r="J933" s="474"/>
      <c r="K933" s="380"/>
    </row>
    <row r="934" spans="1:11" ht="24.75" customHeight="1">
      <c r="A934" s="631" t="s">
        <v>2569</v>
      </c>
      <c r="B934" s="457">
        <v>44875</v>
      </c>
      <c r="C934" s="458" t="s">
        <v>3780</v>
      </c>
      <c r="D934" s="455" t="s">
        <v>3781</v>
      </c>
      <c r="E934" s="590" t="s">
        <v>2572</v>
      </c>
      <c r="F934" s="586" t="s">
        <v>3778</v>
      </c>
      <c r="G934" s="456">
        <v>1466141</v>
      </c>
      <c r="H934" s="574" t="s">
        <v>2098</v>
      </c>
      <c r="I934" s="635">
        <v>1466141</v>
      </c>
      <c r="J934" s="474"/>
      <c r="K934" s="380"/>
    </row>
    <row r="935" spans="1:11" ht="24.75" customHeight="1">
      <c r="A935" s="631" t="s">
        <v>2569</v>
      </c>
      <c r="B935" s="457">
        <v>44875</v>
      </c>
      <c r="C935" s="458" t="s">
        <v>3780</v>
      </c>
      <c r="D935" s="455" t="s">
        <v>3782</v>
      </c>
      <c r="E935" s="590" t="s">
        <v>2572</v>
      </c>
      <c r="F935" s="586" t="s">
        <v>3778</v>
      </c>
      <c r="G935" s="456">
        <v>10093547</v>
      </c>
      <c r="H935" s="574" t="s">
        <v>2098</v>
      </c>
      <c r="I935" s="635">
        <v>10093547</v>
      </c>
      <c r="J935" s="474"/>
      <c r="K935" s="380"/>
    </row>
    <row r="936" spans="1:11" ht="24.75" customHeight="1">
      <c r="A936" s="631" t="s">
        <v>2569</v>
      </c>
      <c r="B936" s="457">
        <v>44902</v>
      </c>
      <c r="C936" s="458" t="s">
        <v>3783</v>
      </c>
      <c r="D936" s="455" t="s">
        <v>3784</v>
      </c>
      <c r="E936" s="590" t="s">
        <v>2572</v>
      </c>
      <c r="F936" s="586" t="s">
        <v>3785</v>
      </c>
      <c r="G936" s="456">
        <v>9825215</v>
      </c>
      <c r="H936" s="574" t="s">
        <v>2098</v>
      </c>
      <c r="I936" s="635">
        <v>9825215</v>
      </c>
      <c r="J936" s="474"/>
      <c r="K936" s="380"/>
    </row>
    <row r="937" spans="1:11" ht="24.75" customHeight="1">
      <c r="A937" s="631" t="s">
        <v>2569</v>
      </c>
      <c r="B937" s="457">
        <v>44902</v>
      </c>
      <c r="C937" s="458" t="s">
        <v>3783</v>
      </c>
      <c r="D937" s="455" t="s">
        <v>3786</v>
      </c>
      <c r="E937" s="590" t="s">
        <v>2572</v>
      </c>
      <c r="F937" s="586" t="s">
        <v>3785</v>
      </c>
      <c r="G937" s="456">
        <v>1384830</v>
      </c>
      <c r="H937" s="574" t="s">
        <v>2098</v>
      </c>
      <c r="I937" s="635">
        <v>1384830</v>
      </c>
      <c r="J937" s="474"/>
      <c r="K937" s="380"/>
    </row>
    <row r="938" spans="1:11" ht="24.75" customHeight="1">
      <c r="A938" s="631" t="s">
        <v>2589</v>
      </c>
      <c r="B938" s="457">
        <v>42809</v>
      </c>
      <c r="C938" s="458">
        <v>38024</v>
      </c>
      <c r="D938" s="455" t="s">
        <v>2590</v>
      </c>
      <c r="E938" s="590" t="s">
        <v>2591</v>
      </c>
      <c r="F938" s="586" t="s">
        <v>2592</v>
      </c>
      <c r="G938" s="456">
        <v>104400</v>
      </c>
      <c r="H938" s="574" t="s">
        <v>2098</v>
      </c>
      <c r="I938" s="635">
        <v>104400</v>
      </c>
      <c r="J938" s="474"/>
      <c r="K938" s="380"/>
    </row>
    <row r="939" spans="1:11" ht="24.75" customHeight="1">
      <c r="A939" s="631" t="s">
        <v>2593</v>
      </c>
      <c r="B939" s="457">
        <v>43214</v>
      </c>
      <c r="C939" s="458">
        <v>30278</v>
      </c>
      <c r="D939" s="575">
        <v>655</v>
      </c>
      <c r="E939" s="590" t="s">
        <v>2594</v>
      </c>
      <c r="F939" s="586" t="s">
        <v>2595</v>
      </c>
      <c r="G939" s="456">
        <v>124594</v>
      </c>
      <c r="H939" s="574" t="s">
        <v>2098</v>
      </c>
      <c r="I939" s="635">
        <v>124594</v>
      </c>
      <c r="J939" s="474"/>
      <c r="K939" s="380"/>
    </row>
    <row r="940" spans="1:11" ht="24.75" customHeight="1">
      <c r="A940" s="631" t="s">
        <v>2596</v>
      </c>
      <c r="B940" s="457">
        <v>43175</v>
      </c>
      <c r="C940" s="458">
        <v>30140</v>
      </c>
      <c r="D940" s="575">
        <v>277</v>
      </c>
      <c r="E940" s="590" t="s">
        <v>2597</v>
      </c>
      <c r="F940" s="586" t="s">
        <v>2190</v>
      </c>
      <c r="G940" s="456">
        <v>11600</v>
      </c>
      <c r="H940" s="574" t="s">
        <v>2098</v>
      </c>
      <c r="I940" s="635">
        <v>11600</v>
      </c>
      <c r="J940" s="474"/>
      <c r="K940" s="380"/>
    </row>
    <row r="941" spans="1:11" ht="24.75" customHeight="1">
      <c r="A941" s="631" t="s">
        <v>2596</v>
      </c>
      <c r="B941" s="457">
        <v>43210</v>
      </c>
      <c r="C941" s="458">
        <v>30272</v>
      </c>
      <c r="D941" s="575">
        <v>282</v>
      </c>
      <c r="E941" s="590" t="s">
        <v>2597</v>
      </c>
      <c r="F941" s="586" t="s">
        <v>2190</v>
      </c>
      <c r="G941" s="456">
        <v>11600</v>
      </c>
      <c r="H941" s="574" t="s">
        <v>2098</v>
      </c>
      <c r="I941" s="635">
        <v>11600</v>
      </c>
      <c r="J941" s="474"/>
      <c r="K941" s="380"/>
    </row>
    <row r="942" spans="1:11" ht="24.75" customHeight="1">
      <c r="A942" s="631" t="s">
        <v>2598</v>
      </c>
      <c r="B942" s="457">
        <v>42886</v>
      </c>
      <c r="C942" s="458">
        <v>35097</v>
      </c>
      <c r="D942" s="455" t="s">
        <v>2599</v>
      </c>
      <c r="E942" s="590" t="s">
        <v>2600</v>
      </c>
      <c r="F942" s="586" t="s">
        <v>2432</v>
      </c>
      <c r="G942" s="456">
        <v>21274</v>
      </c>
      <c r="H942" s="574" t="s">
        <v>2098</v>
      </c>
      <c r="I942" s="635">
        <v>21274</v>
      </c>
      <c r="J942" s="474"/>
      <c r="K942" s="380"/>
    </row>
    <row r="943" spans="1:11" ht="24.75" customHeight="1">
      <c r="A943" s="631" t="s">
        <v>2601</v>
      </c>
      <c r="B943" s="457">
        <v>43098</v>
      </c>
      <c r="C943" s="458">
        <v>35517</v>
      </c>
      <c r="D943" s="455" t="s">
        <v>2602</v>
      </c>
      <c r="E943" s="590" t="s">
        <v>2603</v>
      </c>
      <c r="F943" s="586" t="s">
        <v>2432</v>
      </c>
      <c r="G943" s="456">
        <v>8652</v>
      </c>
      <c r="H943" s="574" t="s">
        <v>2098</v>
      </c>
      <c r="I943" s="635">
        <v>8652</v>
      </c>
      <c r="J943" s="474"/>
      <c r="K943" s="380"/>
    </row>
    <row r="944" spans="1:11" ht="24.75" customHeight="1">
      <c r="A944" s="631" t="s">
        <v>2601</v>
      </c>
      <c r="B944" s="457">
        <v>43098</v>
      </c>
      <c r="C944" s="458">
        <v>35518</v>
      </c>
      <c r="D944" s="455" t="s">
        <v>2604</v>
      </c>
      <c r="E944" s="590" t="s">
        <v>2603</v>
      </c>
      <c r="F944" s="586" t="s">
        <v>2432</v>
      </c>
      <c r="G944" s="456">
        <v>5277</v>
      </c>
      <c r="H944" s="574" t="s">
        <v>2098</v>
      </c>
      <c r="I944" s="635">
        <v>5277</v>
      </c>
      <c r="J944" s="474"/>
      <c r="K944" s="380"/>
    </row>
    <row r="945" spans="1:11" ht="24.75" customHeight="1">
      <c r="A945" s="631" t="s">
        <v>2601</v>
      </c>
      <c r="B945" s="457">
        <v>43098</v>
      </c>
      <c r="C945" s="458">
        <v>35519</v>
      </c>
      <c r="D945" s="455" t="s">
        <v>2605</v>
      </c>
      <c r="E945" s="590" t="s">
        <v>2603</v>
      </c>
      <c r="F945" s="586" t="s">
        <v>2432</v>
      </c>
      <c r="G945" s="456">
        <v>26520</v>
      </c>
      <c r="H945" s="574" t="s">
        <v>2098</v>
      </c>
      <c r="I945" s="635">
        <v>26520</v>
      </c>
      <c r="J945" s="474"/>
      <c r="K945" s="380"/>
    </row>
    <row r="946" spans="1:11" ht="24.75" customHeight="1">
      <c r="A946" s="631" t="s">
        <v>2601</v>
      </c>
      <c r="B946" s="457">
        <v>43098</v>
      </c>
      <c r="C946" s="458">
        <v>35520</v>
      </c>
      <c r="D946" s="455" t="s">
        <v>2606</v>
      </c>
      <c r="E946" s="590" t="s">
        <v>2603</v>
      </c>
      <c r="F946" s="586" t="s">
        <v>2432</v>
      </c>
      <c r="G946" s="456">
        <v>25861</v>
      </c>
      <c r="H946" s="574" t="s">
        <v>2098</v>
      </c>
      <c r="I946" s="635">
        <v>25861</v>
      </c>
      <c r="J946" s="474"/>
      <c r="K946" s="380"/>
    </row>
    <row r="947" spans="1:11" ht="24.75" customHeight="1">
      <c r="A947" s="631" t="s">
        <v>2601</v>
      </c>
      <c r="B947" s="457">
        <v>43098</v>
      </c>
      <c r="C947" s="458">
        <v>35521</v>
      </c>
      <c r="D947" s="455" t="s">
        <v>2607</v>
      </c>
      <c r="E947" s="590" t="s">
        <v>2603</v>
      </c>
      <c r="F947" s="586" t="s">
        <v>2432</v>
      </c>
      <c r="G947" s="456">
        <v>514</v>
      </c>
      <c r="H947" s="574" t="s">
        <v>2098</v>
      </c>
      <c r="I947" s="635">
        <v>514</v>
      </c>
      <c r="J947" s="474"/>
      <c r="K947" s="380"/>
    </row>
    <row r="948" spans="1:11" ht="24.75" customHeight="1">
      <c r="A948" s="631" t="s">
        <v>2608</v>
      </c>
      <c r="B948" s="457">
        <v>43312</v>
      </c>
      <c r="C948" s="458">
        <v>30610</v>
      </c>
      <c r="D948" s="575">
        <v>121</v>
      </c>
      <c r="E948" s="590" t="s">
        <v>2609</v>
      </c>
      <c r="F948" s="586" t="s">
        <v>2610</v>
      </c>
      <c r="G948" s="456">
        <v>9540</v>
      </c>
      <c r="H948" s="574" t="s">
        <v>2098</v>
      </c>
      <c r="I948" s="635">
        <v>9540</v>
      </c>
      <c r="J948" s="474"/>
      <c r="K948" s="380"/>
    </row>
    <row r="949" spans="1:11" ht="24.75" customHeight="1">
      <c r="A949" s="631" t="s">
        <v>2608</v>
      </c>
      <c r="B949" s="457">
        <v>43312</v>
      </c>
      <c r="C949" s="458">
        <v>30611</v>
      </c>
      <c r="D949" s="575">
        <v>130</v>
      </c>
      <c r="E949" s="590" t="s">
        <v>2609</v>
      </c>
      <c r="F949" s="586" t="s">
        <v>2610</v>
      </c>
      <c r="G949" s="456">
        <v>9540</v>
      </c>
      <c r="H949" s="574" t="s">
        <v>2098</v>
      </c>
      <c r="I949" s="635">
        <v>9540</v>
      </c>
      <c r="J949" s="474"/>
      <c r="K949" s="380"/>
    </row>
    <row r="950" spans="1:11" ht="24.75" customHeight="1">
      <c r="A950" s="631" t="s">
        <v>2635</v>
      </c>
      <c r="B950" s="457">
        <v>43312</v>
      </c>
      <c r="C950" s="458">
        <v>36819</v>
      </c>
      <c r="D950" s="455" t="s">
        <v>2636</v>
      </c>
      <c r="E950" s="590" t="s">
        <v>2637</v>
      </c>
      <c r="F950" s="586" t="s">
        <v>2339</v>
      </c>
      <c r="G950" s="456">
        <v>5568</v>
      </c>
      <c r="H950" s="574" t="s">
        <v>2098</v>
      </c>
      <c r="I950" s="635">
        <v>5568</v>
      </c>
      <c r="J950" s="474"/>
      <c r="K950" s="380"/>
    </row>
    <row r="951" spans="1:11" ht="24.75" customHeight="1">
      <c r="A951" s="631" t="s">
        <v>2635</v>
      </c>
      <c r="B951" s="457">
        <v>43788</v>
      </c>
      <c r="C951" s="458" t="s">
        <v>2638</v>
      </c>
      <c r="D951" s="575" t="s">
        <v>2639</v>
      </c>
      <c r="E951" s="590" t="s">
        <v>2637</v>
      </c>
      <c r="F951" s="586" t="s">
        <v>2339</v>
      </c>
      <c r="G951" s="456">
        <v>2900</v>
      </c>
      <c r="H951" s="574" t="s">
        <v>2098</v>
      </c>
      <c r="I951" s="635">
        <v>2900</v>
      </c>
      <c r="J951" s="474"/>
      <c r="K951" s="380"/>
    </row>
    <row r="952" spans="1:11" ht="24.75" customHeight="1">
      <c r="A952" s="631" t="s">
        <v>2635</v>
      </c>
      <c r="B952" s="457">
        <v>44727</v>
      </c>
      <c r="C952" s="458"/>
      <c r="D952" s="575" t="s">
        <v>2640</v>
      </c>
      <c r="E952" s="590" t="s">
        <v>2637</v>
      </c>
      <c r="F952" s="586" t="s">
        <v>2339</v>
      </c>
      <c r="G952" s="456">
        <v>13340</v>
      </c>
      <c r="H952" s="574" t="s">
        <v>2098</v>
      </c>
      <c r="I952" s="635">
        <v>13340</v>
      </c>
      <c r="J952" s="474"/>
      <c r="K952" s="380"/>
    </row>
    <row r="953" spans="1:11" ht="24.75" customHeight="1">
      <c r="A953" s="631" t="s">
        <v>2635</v>
      </c>
      <c r="B953" s="457" t="s">
        <v>4100</v>
      </c>
      <c r="C953" s="458" t="s">
        <v>3787</v>
      </c>
      <c r="D953" s="575" t="s">
        <v>3788</v>
      </c>
      <c r="E953" s="590" t="s">
        <v>2637</v>
      </c>
      <c r="F953" s="586" t="s">
        <v>2339</v>
      </c>
      <c r="G953" s="456">
        <v>12760</v>
      </c>
      <c r="H953" s="574" t="s">
        <v>2098</v>
      </c>
      <c r="I953" s="635">
        <v>12760</v>
      </c>
      <c r="J953" s="474"/>
      <c r="K953" s="380"/>
    </row>
    <row r="954" spans="1:11" ht="24.75" customHeight="1">
      <c r="A954" s="631" t="s">
        <v>2641</v>
      </c>
      <c r="B954" s="457">
        <v>43021</v>
      </c>
      <c r="C954" s="458">
        <v>31813</v>
      </c>
      <c r="D954" s="455" t="s">
        <v>2642</v>
      </c>
      <c r="E954" s="590" t="s">
        <v>2643</v>
      </c>
      <c r="F954" s="586" t="s">
        <v>2552</v>
      </c>
      <c r="G954" s="456">
        <v>23525</v>
      </c>
      <c r="H954" s="574" t="s">
        <v>2098</v>
      </c>
      <c r="I954" s="635">
        <v>23525</v>
      </c>
      <c r="J954" s="474"/>
      <c r="K954" s="380"/>
    </row>
    <row r="955" spans="1:11" ht="24.75" customHeight="1">
      <c r="A955" s="631" t="s">
        <v>2641</v>
      </c>
      <c r="B955" s="457">
        <v>43069</v>
      </c>
      <c r="C955" s="458">
        <v>31939</v>
      </c>
      <c r="D955" s="455" t="s">
        <v>2642</v>
      </c>
      <c r="E955" s="590" t="s">
        <v>2643</v>
      </c>
      <c r="F955" s="586" t="s">
        <v>2644</v>
      </c>
      <c r="G955" s="456">
        <v>1167.5999999999999</v>
      </c>
      <c r="H955" s="574" t="s">
        <v>2098</v>
      </c>
      <c r="I955" s="635">
        <v>1167.5999999999999</v>
      </c>
      <c r="J955" s="474"/>
      <c r="K955" s="380"/>
    </row>
    <row r="956" spans="1:11" ht="24.75" customHeight="1">
      <c r="A956" s="631" t="s">
        <v>2641</v>
      </c>
      <c r="B956" s="457">
        <v>43077</v>
      </c>
      <c r="C956" s="458">
        <v>31970</v>
      </c>
      <c r="D956" s="455" t="s">
        <v>2645</v>
      </c>
      <c r="E956" s="590" t="s">
        <v>2643</v>
      </c>
      <c r="F956" s="586" t="s">
        <v>2644</v>
      </c>
      <c r="G956" s="456">
        <v>19016</v>
      </c>
      <c r="H956" s="574" t="s">
        <v>2098</v>
      </c>
      <c r="I956" s="635">
        <v>19016</v>
      </c>
      <c r="J956" s="474"/>
      <c r="K956" s="380"/>
    </row>
    <row r="957" spans="1:11" ht="24.75" customHeight="1">
      <c r="A957" s="631" t="s">
        <v>2646</v>
      </c>
      <c r="B957" s="457">
        <v>43021</v>
      </c>
      <c r="C957" s="458">
        <v>31814</v>
      </c>
      <c r="D957" s="575">
        <v>252</v>
      </c>
      <c r="E957" s="590" t="s">
        <v>2647</v>
      </c>
      <c r="F957" s="586" t="s">
        <v>2648</v>
      </c>
      <c r="G957" s="456">
        <v>30102</v>
      </c>
      <c r="H957" s="574" t="s">
        <v>2098</v>
      </c>
      <c r="I957" s="635">
        <v>30102</v>
      </c>
      <c r="J957" s="474"/>
      <c r="K957" s="380"/>
    </row>
    <row r="958" spans="1:11" ht="24.75" customHeight="1">
      <c r="A958" s="631" t="s">
        <v>2649</v>
      </c>
      <c r="B958" s="457">
        <v>43021</v>
      </c>
      <c r="C958" s="458">
        <v>31817</v>
      </c>
      <c r="D958" s="455" t="s">
        <v>2650</v>
      </c>
      <c r="E958" s="590" t="s">
        <v>2651</v>
      </c>
      <c r="F958" s="586" t="s">
        <v>2139</v>
      </c>
      <c r="G958" s="456">
        <v>13920</v>
      </c>
      <c r="H958" s="574" t="s">
        <v>2098</v>
      </c>
      <c r="I958" s="635">
        <v>13920</v>
      </c>
      <c r="J958" s="474"/>
      <c r="K958" s="380"/>
    </row>
    <row r="959" spans="1:11" ht="24.75" customHeight="1">
      <c r="A959" s="631" t="s">
        <v>2649</v>
      </c>
      <c r="B959" s="457">
        <v>43021</v>
      </c>
      <c r="C959" s="458">
        <v>31818</v>
      </c>
      <c r="D959" s="455" t="s">
        <v>2652</v>
      </c>
      <c r="E959" s="590" t="s">
        <v>2651</v>
      </c>
      <c r="F959" s="586" t="s">
        <v>2139</v>
      </c>
      <c r="G959" s="456">
        <v>13920</v>
      </c>
      <c r="H959" s="574" t="s">
        <v>2098</v>
      </c>
      <c r="I959" s="635">
        <v>13920</v>
      </c>
      <c r="J959" s="474"/>
      <c r="K959" s="380"/>
    </row>
    <row r="960" spans="1:11" ht="24.75" customHeight="1">
      <c r="A960" s="631" t="s">
        <v>2649</v>
      </c>
      <c r="B960" s="457">
        <v>43020</v>
      </c>
      <c r="C960" s="458">
        <v>31791</v>
      </c>
      <c r="D960" s="455" t="s">
        <v>2653</v>
      </c>
      <c r="E960" s="590" t="s">
        <v>2651</v>
      </c>
      <c r="F960" s="586" t="s">
        <v>2139</v>
      </c>
      <c r="G960" s="456">
        <v>13920</v>
      </c>
      <c r="H960" s="574" t="s">
        <v>2098</v>
      </c>
      <c r="I960" s="635">
        <v>13920</v>
      </c>
      <c r="J960" s="474"/>
      <c r="K960" s="380"/>
    </row>
    <row r="961" spans="1:11" ht="24.75" customHeight="1">
      <c r="A961" s="631" t="s">
        <v>2649</v>
      </c>
      <c r="B961" s="457">
        <v>43082</v>
      </c>
      <c r="C961" s="458">
        <v>32015</v>
      </c>
      <c r="D961" s="455" t="s">
        <v>2654</v>
      </c>
      <c r="E961" s="590" t="s">
        <v>2651</v>
      </c>
      <c r="F961" s="586" t="s">
        <v>2139</v>
      </c>
      <c r="G961" s="456">
        <v>13920</v>
      </c>
      <c r="H961" s="574" t="s">
        <v>2098</v>
      </c>
      <c r="I961" s="635">
        <v>13920</v>
      </c>
      <c r="J961" s="474"/>
      <c r="K961" s="380"/>
    </row>
    <row r="962" spans="1:11" ht="24.75" customHeight="1">
      <c r="A962" s="631" t="s">
        <v>2649</v>
      </c>
      <c r="B962" s="457">
        <v>43082</v>
      </c>
      <c r="C962" s="458">
        <v>32016</v>
      </c>
      <c r="D962" s="455" t="s">
        <v>2655</v>
      </c>
      <c r="E962" s="590" t="s">
        <v>2651</v>
      </c>
      <c r="F962" s="586" t="s">
        <v>2139</v>
      </c>
      <c r="G962" s="456">
        <v>13920</v>
      </c>
      <c r="H962" s="574" t="s">
        <v>2098</v>
      </c>
      <c r="I962" s="635">
        <v>13920</v>
      </c>
      <c r="J962" s="474"/>
      <c r="K962" s="380"/>
    </row>
    <row r="963" spans="1:11" ht="24.75" customHeight="1">
      <c r="A963" s="631" t="s">
        <v>2649</v>
      </c>
      <c r="B963" s="457">
        <v>43082</v>
      </c>
      <c r="C963" s="458">
        <v>32017</v>
      </c>
      <c r="D963" s="455" t="s">
        <v>2656</v>
      </c>
      <c r="E963" s="590" t="s">
        <v>2651</v>
      </c>
      <c r="F963" s="586" t="s">
        <v>2139</v>
      </c>
      <c r="G963" s="456">
        <v>13920</v>
      </c>
      <c r="H963" s="574" t="s">
        <v>2098</v>
      </c>
      <c r="I963" s="635">
        <v>13920</v>
      </c>
      <c r="J963" s="474"/>
      <c r="K963" s="380"/>
    </row>
    <row r="964" spans="1:11" ht="24.75" customHeight="1">
      <c r="A964" s="631" t="s">
        <v>2649</v>
      </c>
      <c r="B964" s="457">
        <v>43202</v>
      </c>
      <c r="C964" s="458">
        <v>30230</v>
      </c>
      <c r="D964" s="455" t="s">
        <v>2657</v>
      </c>
      <c r="E964" s="590" t="s">
        <v>2651</v>
      </c>
      <c r="F964" s="586" t="s">
        <v>2139</v>
      </c>
      <c r="G964" s="456">
        <v>13920</v>
      </c>
      <c r="H964" s="574" t="s">
        <v>2098</v>
      </c>
      <c r="I964" s="635">
        <v>13920</v>
      </c>
      <c r="J964" s="474"/>
      <c r="K964" s="380"/>
    </row>
    <row r="965" spans="1:11" ht="24.75" customHeight="1">
      <c r="A965" s="631" t="s">
        <v>2649</v>
      </c>
      <c r="B965" s="457">
        <v>43202</v>
      </c>
      <c r="C965" s="458">
        <v>30231</v>
      </c>
      <c r="D965" s="455" t="s">
        <v>2658</v>
      </c>
      <c r="E965" s="590" t="s">
        <v>2651</v>
      </c>
      <c r="F965" s="586" t="s">
        <v>2139</v>
      </c>
      <c r="G965" s="456">
        <v>13920</v>
      </c>
      <c r="H965" s="574" t="s">
        <v>2098</v>
      </c>
      <c r="I965" s="635">
        <v>13920</v>
      </c>
      <c r="J965" s="474"/>
      <c r="K965" s="380"/>
    </row>
    <row r="966" spans="1:11" ht="24.75" customHeight="1">
      <c r="A966" s="631" t="s">
        <v>2649</v>
      </c>
      <c r="B966" s="457">
        <v>43202</v>
      </c>
      <c r="C966" s="458">
        <v>30232</v>
      </c>
      <c r="D966" s="455" t="s">
        <v>2659</v>
      </c>
      <c r="E966" s="590" t="s">
        <v>2651</v>
      </c>
      <c r="F966" s="586" t="s">
        <v>2139</v>
      </c>
      <c r="G966" s="456">
        <v>13920</v>
      </c>
      <c r="H966" s="574" t="s">
        <v>2098</v>
      </c>
      <c r="I966" s="635">
        <v>13920</v>
      </c>
      <c r="J966" s="474"/>
      <c r="K966" s="380"/>
    </row>
    <row r="967" spans="1:11" ht="24.75" customHeight="1">
      <c r="A967" s="631" t="s">
        <v>2649</v>
      </c>
      <c r="B967" s="457">
        <v>43286</v>
      </c>
      <c r="C967" s="458">
        <v>30502</v>
      </c>
      <c r="D967" s="455" t="s">
        <v>2660</v>
      </c>
      <c r="E967" s="590" t="s">
        <v>2651</v>
      </c>
      <c r="F967" s="586" t="s">
        <v>2139</v>
      </c>
      <c r="G967" s="456">
        <v>13920</v>
      </c>
      <c r="H967" s="574" t="s">
        <v>2098</v>
      </c>
      <c r="I967" s="635">
        <v>13920</v>
      </c>
      <c r="J967" s="474"/>
      <c r="K967" s="380"/>
    </row>
    <row r="968" spans="1:11" ht="24.75" customHeight="1">
      <c r="A968" s="631" t="s">
        <v>2649</v>
      </c>
      <c r="B968" s="457">
        <v>43286</v>
      </c>
      <c r="C968" s="458">
        <v>30503</v>
      </c>
      <c r="D968" s="455" t="s">
        <v>2661</v>
      </c>
      <c r="E968" s="590" t="s">
        <v>2651</v>
      </c>
      <c r="F968" s="586" t="s">
        <v>2139</v>
      </c>
      <c r="G968" s="456">
        <v>13920</v>
      </c>
      <c r="H968" s="574" t="s">
        <v>2098</v>
      </c>
      <c r="I968" s="635">
        <v>13920</v>
      </c>
      <c r="J968" s="474"/>
      <c r="K968" s="380"/>
    </row>
    <row r="969" spans="1:11" ht="24.75" customHeight="1">
      <c r="A969" s="631" t="s">
        <v>2649</v>
      </c>
      <c r="B969" s="457">
        <v>43312</v>
      </c>
      <c r="C969" s="458">
        <v>30630</v>
      </c>
      <c r="D969" s="455" t="s">
        <v>2662</v>
      </c>
      <c r="E969" s="590" t="s">
        <v>2651</v>
      </c>
      <c r="F969" s="586" t="s">
        <v>2139</v>
      </c>
      <c r="G969" s="456">
        <v>13920</v>
      </c>
      <c r="H969" s="574" t="s">
        <v>2098</v>
      </c>
      <c r="I969" s="635">
        <v>13920</v>
      </c>
      <c r="J969" s="474"/>
      <c r="K969" s="380"/>
    </row>
    <row r="970" spans="1:11" ht="24.75" customHeight="1">
      <c r="A970" s="631" t="s">
        <v>2649</v>
      </c>
      <c r="B970" s="457">
        <v>43312</v>
      </c>
      <c r="C970" s="458">
        <v>30631</v>
      </c>
      <c r="D970" s="455" t="s">
        <v>2663</v>
      </c>
      <c r="E970" s="590" t="s">
        <v>2651</v>
      </c>
      <c r="F970" s="586" t="s">
        <v>2139</v>
      </c>
      <c r="G970" s="456">
        <v>13920</v>
      </c>
      <c r="H970" s="574" t="s">
        <v>2098</v>
      </c>
      <c r="I970" s="635">
        <v>13920</v>
      </c>
      <c r="J970" s="474"/>
      <c r="K970" s="380"/>
    </row>
    <row r="971" spans="1:11" ht="24.75" customHeight="1">
      <c r="A971" s="631" t="s">
        <v>2649</v>
      </c>
      <c r="B971" s="457">
        <v>43312</v>
      </c>
      <c r="C971" s="458">
        <v>30632</v>
      </c>
      <c r="D971" s="455" t="s">
        <v>2664</v>
      </c>
      <c r="E971" s="590" t="s">
        <v>2651</v>
      </c>
      <c r="F971" s="586" t="s">
        <v>2139</v>
      </c>
      <c r="G971" s="456">
        <v>13920</v>
      </c>
      <c r="H971" s="574" t="s">
        <v>2098</v>
      </c>
      <c r="I971" s="635">
        <v>13920</v>
      </c>
      <c r="J971" s="474"/>
      <c r="K971" s="380"/>
    </row>
    <row r="972" spans="1:11" ht="24.75" customHeight="1">
      <c r="A972" s="631" t="s">
        <v>2649</v>
      </c>
      <c r="B972" s="457">
        <v>43312</v>
      </c>
      <c r="C972" s="458">
        <v>30633</v>
      </c>
      <c r="D972" s="455" t="s">
        <v>2665</v>
      </c>
      <c r="E972" s="590" t="s">
        <v>2651</v>
      </c>
      <c r="F972" s="586" t="s">
        <v>2139</v>
      </c>
      <c r="G972" s="456">
        <v>13920</v>
      </c>
      <c r="H972" s="574" t="s">
        <v>2098</v>
      </c>
      <c r="I972" s="635">
        <v>13920</v>
      </c>
      <c r="J972" s="474"/>
      <c r="K972" s="380"/>
    </row>
    <row r="973" spans="1:11" ht="24.75" customHeight="1">
      <c r="A973" s="631" t="s">
        <v>2666</v>
      </c>
      <c r="B973" s="457">
        <v>43236</v>
      </c>
      <c r="C973" s="458">
        <v>30357</v>
      </c>
      <c r="D973" s="455" t="s">
        <v>2667</v>
      </c>
      <c r="E973" s="590" t="s">
        <v>84</v>
      </c>
      <c r="F973" s="586" t="s">
        <v>2613</v>
      </c>
      <c r="G973" s="456">
        <v>46400</v>
      </c>
      <c r="H973" s="574" t="s">
        <v>2098</v>
      </c>
      <c r="I973" s="635">
        <v>46400</v>
      </c>
      <c r="J973" s="474"/>
      <c r="K973" s="380"/>
    </row>
    <row r="974" spans="1:11" ht="24.75" customHeight="1">
      <c r="A974" s="631" t="s">
        <v>2666</v>
      </c>
      <c r="B974" s="457">
        <v>43262</v>
      </c>
      <c r="C974" s="458">
        <v>30431</v>
      </c>
      <c r="D974" s="455" t="s">
        <v>2668</v>
      </c>
      <c r="E974" s="590" t="s">
        <v>84</v>
      </c>
      <c r="F974" s="586" t="s">
        <v>2613</v>
      </c>
      <c r="G974" s="456">
        <v>46400</v>
      </c>
      <c r="H974" s="574" t="s">
        <v>2098</v>
      </c>
      <c r="I974" s="635">
        <v>46400</v>
      </c>
      <c r="J974" s="474"/>
      <c r="K974" s="380"/>
    </row>
    <row r="975" spans="1:11" ht="24.75" customHeight="1">
      <c r="A975" s="631" t="s">
        <v>2666</v>
      </c>
      <c r="B975" s="457">
        <v>43286</v>
      </c>
      <c r="C975" s="458">
        <v>30500</v>
      </c>
      <c r="D975" s="455" t="s">
        <v>2669</v>
      </c>
      <c r="E975" s="590" t="s">
        <v>84</v>
      </c>
      <c r="F975" s="586" t="s">
        <v>2613</v>
      </c>
      <c r="G975" s="456">
        <v>46400</v>
      </c>
      <c r="H975" s="574" t="s">
        <v>2098</v>
      </c>
      <c r="I975" s="635">
        <v>46400</v>
      </c>
      <c r="J975" s="474"/>
      <c r="K975" s="380"/>
    </row>
    <row r="976" spans="1:11" ht="24.75" customHeight="1">
      <c r="A976" s="631" t="s">
        <v>2666</v>
      </c>
      <c r="B976" s="457">
        <v>43312</v>
      </c>
      <c r="C976" s="458">
        <v>30573</v>
      </c>
      <c r="D976" s="455" t="s">
        <v>2670</v>
      </c>
      <c r="E976" s="590" t="s">
        <v>84</v>
      </c>
      <c r="F976" s="586" t="s">
        <v>2613</v>
      </c>
      <c r="G976" s="456">
        <v>46400</v>
      </c>
      <c r="H976" s="574" t="s">
        <v>2098</v>
      </c>
      <c r="I976" s="635">
        <v>46400</v>
      </c>
      <c r="J976" s="474"/>
      <c r="K976" s="380"/>
    </row>
    <row r="977" spans="1:11" ht="24.75" customHeight="1">
      <c r="A977" s="631" t="s">
        <v>2666</v>
      </c>
      <c r="B977" s="457">
        <v>43312</v>
      </c>
      <c r="C977" s="458">
        <v>30574</v>
      </c>
      <c r="D977" s="455" t="s">
        <v>2671</v>
      </c>
      <c r="E977" s="590" t="s">
        <v>84</v>
      </c>
      <c r="F977" s="586" t="s">
        <v>2613</v>
      </c>
      <c r="G977" s="456">
        <v>46400</v>
      </c>
      <c r="H977" s="574" t="s">
        <v>2098</v>
      </c>
      <c r="I977" s="635">
        <v>46400</v>
      </c>
      <c r="J977" s="474"/>
      <c r="K977" s="380"/>
    </row>
    <row r="978" spans="1:11" ht="24.75" customHeight="1">
      <c r="A978" s="631" t="s">
        <v>2666</v>
      </c>
      <c r="B978" s="457">
        <v>43312</v>
      </c>
      <c r="C978" s="458">
        <v>30575</v>
      </c>
      <c r="D978" s="455" t="s">
        <v>2672</v>
      </c>
      <c r="E978" s="590" t="s">
        <v>84</v>
      </c>
      <c r="F978" s="586" t="s">
        <v>2613</v>
      </c>
      <c r="G978" s="456">
        <v>46400</v>
      </c>
      <c r="H978" s="574" t="s">
        <v>2098</v>
      </c>
      <c r="I978" s="635">
        <v>46400</v>
      </c>
      <c r="J978" s="474"/>
      <c r="K978" s="380"/>
    </row>
    <row r="979" spans="1:11" ht="24.75" customHeight="1">
      <c r="A979" s="631" t="s">
        <v>2673</v>
      </c>
      <c r="B979" s="457">
        <v>43189</v>
      </c>
      <c r="C979" s="458">
        <v>30185</v>
      </c>
      <c r="D979" s="575">
        <v>2</v>
      </c>
      <c r="E979" s="590" t="s">
        <v>2674</v>
      </c>
      <c r="F979" s="586" t="s">
        <v>2262</v>
      </c>
      <c r="G979" s="456">
        <v>1347931.04</v>
      </c>
      <c r="H979" s="574" t="s">
        <v>2098</v>
      </c>
      <c r="I979" s="635">
        <v>1347931.04</v>
      </c>
      <c r="J979" s="474"/>
      <c r="K979" s="380"/>
    </row>
    <row r="980" spans="1:11" ht="24.75" customHeight="1">
      <c r="A980" s="631" t="s">
        <v>2675</v>
      </c>
      <c r="B980" s="457">
        <v>43363</v>
      </c>
      <c r="C980" s="458">
        <v>36881</v>
      </c>
      <c r="D980" s="455" t="s">
        <v>2676</v>
      </c>
      <c r="E980" s="590" t="s">
        <v>2677</v>
      </c>
      <c r="F980" s="586" t="s">
        <v>2465</v>
      </c>
      <c r="G980" s="456">
        <v>21692</v>
      </c>
      <c r="H980" s="574" t="s">
        <v>2098</v>
      </c>
      <c r="I980" s="635">
        <v>21692</v>
      </c>
      <c r="J980" s="474"/>
      <c r="K980" s="380"/>
    </row>
    <row r="981" spans="1:11" ht="24.75" customHeight="1">
      <c r="A981" s="631" t="s">
        <v>2675</v>
      </c>
      <c r="B981" s="457">
        <v>43363</v>
      </c>
      <c r="C981" s="458">
        <v>36882</v>
      </c>
      <c r="D981" s="455" t="s">
        <v>2678</v>
      </c>
      <c r="E981" s="590" t="s">
        <v>2677</v>
      </c>
      <c r="F981" s="586" t="s">
        <v>2465</v>
      </c>
      <c r="G981" s="456">
        <v>55220</v>
      </c>
      <c r="H981" s="574" t="s">
        <v>2098</v>
      </c>
      <c r="I981" s="635">
        <v>55220</v>
      </c>
      <c r="J981" s="474"/>
      <c r="K981" s="380"/>
    </row>
    <row r="982" spans="1:11" ht="24.75" customHeight="1">
      <c r="A982" s="631" t="s">
        <v>2679</v>
      </c>
      <c r="B982" s="457">
        <v>43216</v>
      </c>
      <c r="C982" s="458">
        <v>30300</v>
      </c>
      <c r="D982" s="582">
        <v>159</v>
      </c>
      <c r="E982" s="590" t="s">
        <v>2680</v>
      </c>
      <c r="F982" s="586" t="s">
        <v>2681</v>
      </c>
      <c r="G982" s="456">
        <v>60900</v>
      </c>
      <c r="H982" s="574" t="s">
        <v>2098</v>
      </c>
      <c r="I982" s="635">
        <v>60900</v>
      </c>
      <c r="J982" s="474"/>
      <c r="K982" s="380"/>
    </row>
    <row r="983" spans="1:11" ht="24.75" customHeight="1">
      <c r="A983" s="631" t="s">
        <v>2682</v>
      </c>
      <c r="B983" s="457">
        <v>43873</v>
      </c>
      <c r="C983" s="458" t="s">
        <v>2683</v>
      </c>
      <c r="D983" s="582">
        <v>12</v>
      </c>
      <c r="E983" s="590" t="s">
        <v>2684</v>
      </c>
      <c r="F983" s="586" t="s">
        <v>2685</v>
      </c>
      <c r="G983" s="456">
        <v>14616</v>
      </c>
      <c r="H983" s="574" t="s">
        <v>2098</v>
      </c>
      <c r="I983" s="635">
        <v>14616</v>
      </c>
      <c r="J983" s="474"/>
      <c r="K983" s="380"/>
    </row>
    <row r="984" spans="1:11" ht="24.75" customHeight="1">
      <c r="A984" s="631" t="s">
        <v>2686</v>
      </c>
      <c r="B984" s="457">
        <v>43287</v>
      </c>
      <c r="C984" s="458">
        <v>36691</v>
      </c>
      <c r="D984" s="583" t="s">
        <v>2687</v>
      </c>
      <c r="E984" s="590" t="s">
        <v>2688</v>
      </c>
      <c r="F984" s="586" t="s">
        <v>2689</v>
      </c>
      <c r="G984" s="456">
        <v>2088</v>
      </c>
      <c r="H984" s="574" t="s">
        <v>2098</v>
      </c>
      <c r="I984" s="635">
        <v>2088</v>
      </c>
      <c r="J984" s="474"/>
      <c r="K984" s="380"/>
    </row>
    <row r="985" spans="1:11" ht="24.75" customHeight="1">
      <c r="A985" s="631" t="s">
        <v>2690</v>
      </c>
      <c r="B985" s="457">
        <v>44168</v>
      </c>
      <c r="C985" s="458" t="s">
        <v>2691</v>
      </c>
      <c r="D985" s="583" t="s">
        <v>2692</v>
      </c>
      <c r="E985" s="590" t="s">
        <v>2693</v>
      </c>
      <c r="F985" s="586" t="s">
        <v>2694</v>
      </c>
      <c r="G985" s="456">
        <v>45240</v>
      </c>
      <c r="H985" s="574" t="s">
        <v>2098</v>
      </c>
      <c r="I985" s="635">
        <v>45240</v>
      </c>
      <c r="J985" s="474"/>
      <c r="K985" s="380"/>
    </row>
    <row r="986" spans="1:11" ht="24.75" customHeight="1">
      <c r="A986" s="631" t="s">
        <v>2690</v>
      </c>
      <c r="B986" s="457">
        <v>44168</v>
      </c>
      <c r="C986" s="458" t="s">
        <v>2695</v>
      </c>
      <c r="D986" s="583" t="s">
        <v>2696</v>
      </c>
      <c r="E986" s="590" t="s">
        <v>2693</v>
      </c>
      <c r="F986" s="586" t="s">
        <v>2694</v>
      </c>
      <c r="G986" s="456">
        <v>84680</v>
      </c>
      <c r="H986" s="574" t="s">
        <v>2098</v>
      </c>
      <c r="I986" s="635">
        <v>84680</v>
      </c>
      <c r="J986" s="474"/>
      <c r="K986" s="380"/>
    </row>
    <row r="987" spans="1:11" ht="24.75" customHeight="1">
      <c r="A987" s="631" t="s">
        <v>2697</v>
      </c>
      <c r="B987" s="457">
        <v>43312</v>
      </c>
      <c r="C987" s="458">
        <v>30677</v>
      </c>
      <c r="D987" s="583" t="s">
        <v>2698</v>
      </c>
      <c r="E987" s="590" t="s">
        <v>2699</v>
      </c>
      <c r="F987" s="586" t="s">
        <v>2262</v>
      </c>
      <c r="G987" s="456">
        <v>3741</v>
      </c>
      <c r="H987" s="574" t="s">
        <v>2098</v>
      </c>
      <c r="I987" s="635">
        <v>3741</v>
      </c>
      <c r="J987" s="474"/>
      <c r="K987" s="380"/>
    </row>
    <row r="988" spans="1:11" ht="24.75" customHeight="1">
      <c r="A988" s="631" t="s">
        <v>2697</v>
      </c>
      <c r="B988" s="457">
        <v>43312</v>
      </c>
      <c r="C988" s="458">
        <v>30678</v>
      </c>
      <c r="D988" s="455" t="s">
        <v>2700</v>
      </c>
      <c r="E988" s="590" t="s">
        <v>2699</v>
      </c>
      <c r="F988" s="586" t="s">
        <v>2262</v>
      </c>
      <c r="G988" s="456">
        <v>226</v>
      </c>
      <c r="H988" s="574" t="s">
        <v>2098</v>
      </c>
      <c r="I988" s="635">
        <v>226</v>
      </c>
      <c r="J988" s="474"/>
      <c r="K988" s="380"/>
    </row>
    <row r="989" spans="1:11" ht="24.75" customHeight="1">
      <c r="A989" s="631" t="s">
        <v>2701</v>
      </c>
      <c r="B989" s="457" t="s">
        <v>2702</v>
      </c>
      <c r="C989" s="458" t="s">
        <v>2703</v>
      </c>
      <c r="D989" s="455" t="s">
        <v>2704</v>
      </c>
      <c r="E989" s="590" t="s">
        <v>2705</v>
      </c>
      <c r="F989" s="586" t="s">
        <v>2706</v>
      </c>
      <c r="G989" s="456">
        <v>46189604</v>
      </c>
      <c r="H989" s="574" t="s">
        <v>2098</v>
      </c>
      <c r="I989" s="635">
        <v>46189604</v>
      </c>
      <c r="J989" s="474"/>
      <c r="K989" s="380"/>
    </row>
    <row r="990" spans="1:11" ht="24.75" customHeight="1">
      <c r="A990" s="631" t="s">
        <v>2707</v>
      </c>
      <c r="B990" s="457">
        <v>43837</v>
      </c>
      <c r="C990" s="458" t="s">
        <v>2708</v>
      </c>
      <c r="D990" s="455" t="s">
        <v>2709</v>
      </c>
      <c r="E990" s="590" t="s">
        <v>2710</v>
      </c>
      <c r="F990" s="586" t="s">
        <v>2339</v>
      </c>
      <c r="G990" s="456">
        <v>73</v>
      </c>
      <c r="H990" s="574" t="s">
        <v>2098</v>
      </c>
      <c r="I990" s="635">
        <v>73</v>
      </c>
      <c r="J990" s="474"/>
      <c r="K990" s="380"/>
    </row>
    <row r="991" spans="1:11" ht="24.75" customHeight="1">
      <c r="A991" s="631" t="s">
        <v>2707</v>
      </c>
      <c r="B991" s="457">
        <v>43846</v>
      </c>
      <c r="C991" s="458" t="s">
        <v>2711</v>
      </c>
      <c r="D991" s="455" t="s">
        <v>2712</v>
      </c>
      <c r="E991" s="590" t="s">
        <v>2710</v>
      </c>
      <c r="F991" s="586" t="s">
        <v>2713</v>
      </c>
      <c r="G991" s="456">
        <v>73</v>
      </c>
      <c r="H991" s="574" t="s">
        <v>2098</v>
      </c>
      <c r="I991" s="635">
        <v>73</v>
      </c>
      <c r="J991" s="474"/>
      <c r="K991" s="380"/>
    </row>
    <row r="992" spans="1:11" ht="24.75" customHeight="1">
      <c r="A992" s="631" t="s">
        <v>2714</v>
      </c>
      <c r="B992" s="457">
        <v>43745</v>
      </c>
      <c r="C992" s="458" t="s">
        <v>2715</v>
      </c>
      <c r="D992" s="455" t="s">
        <v>2715</v>
      </c>
      <c r="E992" s="590" t="s">
        <v>2716</v>
      </c>
      <c r="F992" s="586" t="s">
        <v>2717</v>
      </c>
      <c r="G992" s="456">
        <v>37488</v>
      </c>
      <c r="H992" s="574" t="s">
        <v>2098</v>
      </c>
      <c r="I992" s="635">
        <v>37488</v>
      </c>
      <c r="J992" s="474"/>
      <c r="K992" s="380"/>
    </row>
    <row r="993" spans="1:11" ht="24.75" customHeight="1">
      <c r="A993" s="631" t="s">
        <v>3313</v>
      </c>
      <c r="B993" s="457">
        <v>43816</v>
      </c>
      <c r="C993" s="458" t="s">
        <v>3314</v>
      </c>
      <c r="D993" s="455" t="s">
        <v>3315</v>
      </c>
      <c r="E993" s="590" t="s">
        <v>3316</v>
      </c>
      <c r="F993" s="586" t="s">
        <v>3317</v>
      </c>
      <c r="G993" s="456">
        <v>546</v>
      </c>
      <c r="H993" s="574" t="s">
        <v>2098</v>
      </c>
      <c r="I993" s="635">
        <v>546</v>
      </c>
      <c r="J993" s="474"/>
      <c r="K993" s="380"/>
    </row>
    <row r="994" spans="1:11" ht="24.75" customHeight="1">
      <c r="A994" s="631" t="s">
        <v>3313</v>
      </c>
      <c r="B994" s="457" t="s">
        <v>4088</v>
      </c>
      <c r="C994" s="458" t="s">
        <v>3028</v>
      </c>
      <c r="D994" s="455" t="s">
        <v>3789</v>
      </c>
      <c r="E994" s="590" t="s">
        <v>3316</v>
      </c>
      <c r="F994" s="586" t="s">
        <v>3317</v>
      </c>
      <c r="G994" s="456">
        <v>597</v>
      </c>
      <c r="H994" s="574" t="s">
        <v>2098</v>
      </c>
      <c r="I994" s="635">
        <v>597</v>
      </c>
      <c r="J994" s="474"/>
      <c r="K994" s="380"/>
    </row>
    <row r="995" spans="1:11" ht="24.75" customHeight="1">
      <c r="A995" s="631" t="s">
        <v>2718</v>
      </c>
      <c r="B995" s="457">
        <v>43255</v>
      </c>
      <c r="C995" s="458">
        <v>38144</v>
      </c>
      <c r="D995" s="455" t="s">
        <v>2719</v>
      </c>
      <c r="E995" s="590" t="s">
        <v>2720</v>
      </c>
      <c r="F995" s="586" t="s">
        <v>2592</v>
      </c>
      <c r="G995" s="456">
        <v>176200</v>
      </c>
      <c r="H995" s="574" t="s">
        <v>2098</v>
      </c>
      <c r="I995" s="635">
        <v>176200</v>
      </c>
      <c r="J995" s="474"/>
      <c r="K995" s="380"/>
    </row>
    <row r="996" spans="1:11" ht="24.75" customHeight="1">
      <c r="A996" s="631" t="s">
        <v>2721</v>
      </c>
      <c r="B996" s="457">
        <v>43599</v>
      </c>
      <c r="C996" s="458">
        <v>30262</v>
      </c>
      <c r="D996" s="575">
        <v>30312</v>
      </c>
      <c r="E996" s="590" t="s">
        <v>2722</v>
      </c>
      <c r="F996" s="586" t="s">
        <v>2361</v>
      </c>
      <c r="G996" s="456">
        <v>37654</v>
      </c>
      <c r="H996" s="574" t="s">
        <v>2098</v>
      </c>
      <c r="I996" s="635">
        <v>37654</v>
      </c>
      <c r="J996" s="474"/>
      <c r="K996" s="380"/>
    </row>
    <row r="997" spans="1:11" ht="24.75" customHeight="1">
      <c r="A997" s="631" t="s">
        <v>2723</v>
      </c>
      <c r="B997" s="457">
        <v>43738</v>
      </c>
      <c r="C997" s="458" t="s">
        <v>2724</v>
      </c>
      <c r="D997" s="575">
        <v>59</v>
      </c>
      <c r="E997" s="590" t="s">
        <v>2725</v>
      </c>
      <c r="F997" s="586" t="s">
        <v>2262</v>
      </c>
      <c r="G997" s="456">
        <v>12528</v>
      </c>
      <c r="H997" s="574" t="s">
        <v>2098</v>
      </c>
      <c r="I997" s="635">
        <v>12528</v>
      </c>
      <c r="J997" s="474"/>
      <c r="K997" s="380"/>
    </row>
    <row r="998" spans="1:11" ht="24.75" customHeight="1">
      <c r="A998" s="631" t="s">
        <v>2723</v>
      </c>
      <c r="B998" s="457">
        <v>43738</v>
      </c>
      <c r="C998" s="458" t="s">
        <v>2726</v>
      </c>
      <c r="D998" s="575">
        <v>58</v>
      </c>
      <c r="E998" s="590" t="s">
        <v>2725</v>
      </c>
      <c r="F998" s="586" t="s">
        <v>2262</v>
      </c>
      <c r="G998" s="456">
        <v>11832</v>
      </c>
      <c r="H998" s="574" t="s">
        <v>2098</v>
      </c>
      <c r="I998" s="635">
        <v>11832</v>
      </c>
      <c r="J998" s="474"/>
      <c r="K998" s="380"/>
    </row>
    <row r="999" spans="1:11" ht="24.75" customHeight="1">
      <c r="A999" s="631" t="s">
        <v>2723</v>
      </c>
      <c r="B999" s="457">
        <v>43753</v>
      </c>
      <c r="C999" s="458" t="s">
        <v>2727</v>
      </c>
      <c r="D999" s="575">
        <v>72</v>
      </c>
      <c r="E999" s="590" t="s">
        <v>2725</v>
      </c>
      <c r="F999" s="586" t="s">
        <v>2262</v>
      </c>
      <c r="G999" s="456">
        <v>6264</v>
      </c>
      <c r="H999" s="574" t="s">
        <v>2098</v>
      </c>
      <c r="I999" s="635">
        <v>6264</v>
      </c>
      <c r="J999" s="474"/>
      <c r="K999" s="380"/>
    </row>
    <row r="1000" spans="1:11" ht="24.75" customHeight="1">
      <c r="A1000" s="631" t="s">
        <v>2723</v>
      </c>
      <c r="B1000" s="457">
        <v>43753</v>
      </c>
      <c r="C1000" s="458" t="s">
        <v>2728</v>
      </c>
      <c r="D1000" s="575">
        <v>71</v>
      </c>
      <c r="E1000" s="590" t="s">
        <v>2725</v>
      </c>
      <c r="F1000" s="586" t="s">
        <v>2262</v>
      </c>
      <c r="G1000" s="456">
        <v>10440</v>
      </c>
      <c r="H1000" s="574" t="s">
        <v>2098</v>
      </c>
      <c r="I1000" s="635">
        <v>10440</v>
      </c>
      <c r="J1000" s="474"/>
      <c r="K1000" s="380"/>
    </row>
    <row r="1001" spans="1:11" ht="24.75" customHeight="1">
      <c r="A1001" s="631" t="s">
        <v>2723</v>
      </c>
      <c r="B1001" s="457">
        <v>43755</v>
      </c>
      <c r="C1001" s="458" t="s">
        <v>2729</v>
      </c>
      <c r="D1001" s="575">
        <v>52</v>
      </c>
      <c r="E1001" s="590" t="s">
        <v>2725</v>
      </c>
      <c r="F1001" s="586" t="s">
        <v>2262</v>
      </c>
      <c r="G1001" s="456">
        <v>8352</v>
      </c>
      <c r="H1001" s="574" t="s">
        <v>2098</v>
      </c>
      <c r="I1001" s="635">
        <v>8352</v>
      </c>
      <c r="J1001" s="474"/>
      <c r="K1001" s="380"/>
    </row>
    <row r="1002" spans="1:11" ht="24.75" customHeight="1">
      <c r="A1002" s="631" t="s">
        <v>2723</v>
      </c>
      <c r="B1002" s="457">
        <v>43755</v>
      </c>
      <c r="C1002" s="458" t="s">
        <v>2730</v>
      </c>
      <c r="D1002" s="575">
        <v>53</v>
      </c>
      <c r="E1002" s="590" t="s">
        <v>2725</v>
      </c>
      <c r="F1002" s="586" t="s">
        <v>2262</v>
      </c>
      <c r="G1002" s="456">
        <v>12528</v>
      </c>
      <c r="H1002" s="574" t="s">
        <v>2098</v>
      </c>
      <c r="I1002" s="635">
        <v>12528</v>
      </c>
      <c r="J1002" s="474"/>
      <c r="K1002" s="380"/>
    </row>
    <row r="1003" spans="1:11" ht="24.75" customHeight="1">
      <c r="A1003" s="631" t="s">
        <v>2723</v>
      </c>
      <c r="B1003" s="457">
        <v>43853</v>
      </c>
      <c r="C1003" s="458" t="s">
        <v>2731</v>
      </c>
      <c r="D1003" s="575">
        <v>106</v>
      </c>
      <c r="E1003" s="590" t="s">
        <v>2725</v>
      </c>
      <c r="F1003" s="586" t="s">
        <v>2262</v>
      </c>
      <c r="G1003" s="456">
        <v>16008</v>
      </c>
      <c r="H1003" s="574" t="s">
        <v>2098</v>
      </c>
      <c r="I1003" s="635">
        <v>16008</v>
      </c>
      <c r="J1003" s="474"/>
      <c r="K1003" s="380"/>
    </row>
    <row r="1004" spans="1:11" ht="24.75" customHeight="1">
      <c r="A1004" s="631" t="s">
        <v>2723</v>
      </c>
      <c r="B1004" s="457">
        <v>43878</v>
      </c>
      <c r="C1004" s="458" t="s">
        <v>1196</v>
      </c>
      <c r="D1004" s="455" t="s">
        <v>2732</v>
      </c>
      <c r="E1004" s="590" t="s">
        <v>2725</v>
      </c>
      <c r="F1004" s="586" t="s">
        <v>2262</v>
      </c>
      <c r="G1004" s="456">
        <v>9048</v>
      </c>
      <c r="H1004" s="574" t="s">
        <v>2098</v>
      </c>
      <c r="I1004" s="635">
        <v>9048</v>
      </c>
      <c r="J1004" s="474"/>
      <c r="K1004" s="380"/>
    </row>
    <row r="1005" spans="1:11" ht="24.75" customHeight="1">
      <c r="A1005" s="631" t="s">
        <v>2723</v>
      </c>
      <c r="B1005" s="457">
        <v>43917</v>
      </c>
      <c r="C1005" s="458" t="s">
        <v>2733</v>
      </c>
      <c r="D1005" s="455" t="s">
        <v>2734</v>
      </c>
      <c r="E1005" s="590" t="s">
        <v>2725</v>
      </c>
      <c r="F1005" s="586" t="s">
        <v>2262</v>
      </c>
      <c r="G1005" s="456">
        <v>11832</v>
      </c>
      <c r="H1005" s="574" t="s">
        <v>2098</v>
      </c>
      <c r="I1005" s="635">
        <v>11832</v>
      </c>
      <c r="J1005" s="474"/>
      <c r="K1005" s="380"/>
    </row>
    <row r="1006" spans="1:11" ht="24.75" customHeight="1">
      <c r="A1006" s="631" t="s">
        <v>2735</v>
      </c>
      <c r="B1006" s="457" t="s">
        <v>2736</v>
      </c>
      <c r="C1006" s="458" t="s">
        <v>2737</v>
      </c>
      <c r="D1006" s="455" t="s">
        <v>2738</v>
      </c>
      <c r="E1006" s="590" t="s">
        <v>2739</v>
      </c>
      <c r="F1006" s="586" t="s">
        <v>2740</v>
      </c>
      <c r="G1006" s="456">
        <v>68440</v>
      </c>
      <c r="H1006" s="574" t="s">
        <v>2098</v>
      </c>
      <c r="I1006" s="635">
        <v>68440</v>
      </c>
      <c r="J1006" s="474"/>
      <c r="K1006" s="380"/>
    </row>
    <row r="1007" spans="1:11" ht="24.75" customHeight="1">
      <c r="A1007" s="631" t="s">
        <v>2735</v>
      </c>
      <c r="B1007" s="457" t="s">
        <v>2736</v>
      </c>
      <c r="C1007" s="458" t="s">
        <v>2741</v>
      </c>
      <c r="D1007" s="455" t="s">
        <v>2742</v>
      </c>
      <c r="E1007" s="590" t="s">
        <v>2739</v>
      </c>
      <c r="F1007" s="586" t="s">
        <v>2740</v>
      </c>
      <c r="G1007" s="456">
        <v>38395.06</v>
      </c>
      <c r="H1007" s="574" t="s">
        <v>2098</v>
      </c>
      <c r="I1007" s="635">
        <v>38395.06</v>
      </c>
      <c r="J1007" s="474"/>
      <c r="K1007" s="380"/>
    </row>
    <row r="1008" spans="1:11" ht="24.75" customHeight="1">
      <c r="A1008" s="631" t="s">
        <v>2735</v>
      </c>
      <c r="B1008" s="457" t="s">
        <v>2736</v>
      </c>
      <c r="C1008" s="458" t="s">
        <v>2743</v>
      </c>
      <c r="D1008" s="455" t="s">
        <v>2744</v>
      </c>
      <c r="E1008" s="590" t="s">
        <v>2739</v>
      </c>
      <c r="F1008" s="586" t="s">
        <v>2740</v>
      </c>
      <c r="G1008" s="456">
        <v>3781.01</v>
      </c>
      <c r="H1008" s="574" t="s">
        <v>2098</v>
      </c>
      <c r="I1008" s="635">
        <v>3781.01</v>
      </c>
      <c r="J1008" s="474"/>
      <c r="K1008" s="380"/>
    </row>
    <row r="1009" spans="1:11" ht="24.75" customHeight="1">
      <c r="A1009" s="631" t="s">
        <v>2735</v>
      </c>
      <c r="B1009" s="457" t="s">
        <v>2736</v>
      </c>
      <c r="C1009" s="458" t="s">
        <v>2745</v>
      </c>
      <c r="D1009" s="455" t="s">
        <v>2746</v>
      </c>
      <c r="E1009" s="590" t="s">
        <v>2739</v>
      </c>
      <c r="F1009" s="586" t="s">
        <v>2740</v>
      </c>
      <c r="G1009" s="456">
        <v>12666.97</v>
      </c>
      <c r="H1009" s="574" t="s">
        <v>2098</v>
      </c>
      <c r="I1009" s="635">
        <v>12666.97</v>
      </c>
      <c r="J1009" s="474"/>
      <c r="K1009" s="380"/>
    </row>
    <row r="1010" spans="1:11" ht="24.75" customHeight="1">
      <c r="A1010" s="631" t="s">
        <v>2735</v>
      </c>
      <c r="B1010" s="457" t="s">
        <v>2736</v>
      </c>
      <c r="C1010" s="458" t="s">
        <v>2747</v>
      </c>
      <c r="D1010" s="455" t="s">
        <v>2748</v>
      </c>
      <c r="E1010" s="590" t="s">
        <v>2739</v>
      </c>
      <c r="F1010" s="586" t="s">
        <v>2740</v>
      </c>
      <c r="G1010" s="456">
        <v>56864.63</v>
      </c>
      <c r="H1010" s="574" t="s">
        <v>2098</v>
      </c>
      <c r="I1010" s="635">
        <v>56864.63</v>
      </c>
      <c r="J1010" s="474"/>
      <c r="K1010" s="380"/>
    </row>
    <row r="1011" spans="1:11" ht="24.75" customHeight="1">
      <c r="A1011" s="631" t="s">
        <v>2735</v>
      </c>
      <c r="B1011" s="457" t="s">
        <v>2749</v>
      </c>
      <c r="C1011" s="458" t="s">
        <v>2750</v>
      </c>
      <c r="D1011" s="455" t="s">
        <v>2751</v>
      </c>
      <c r="E1011" s="590" t="s">
        <v>2739</v>
      </c>
      <c r="F1011" s="586" t="s">
        <v>2740</v>
      </c>
      <c r="G1011" s="456">
        <v>60321</v>
      </c>
      <c r="H1011" s="574" t="s">
        <v>2098</v>
      </c>
      <c r="I1011" s="635">
        <v>60321</v>
      </c>
      <c r="J1011" s="474"/>
      <c r="K1011" s="380"/>
    </row>
    <row r="1012" spans="1:11" ht="24.75" customHeight="1">
      <c r="A1012" s="631" t="s">
        <v>2735</v>
      </c>
      <c r="B1012" s="457" t="s">
        <v>2752</v>
      </c>
      <c r="C1012" s="458" t="s">
        <v>2753</v>
      </c>
      <c r="D1012" s="455" t="s">
        <v>2754</v>
      </c>
      <c r="E1012" s="590" t="s">
        <v>2739</v>
      </c>
      <c r="F1012" s="586" t="s">
        <v>2740</v>
      </c>
      <c r="G1012" s="456">
        <v>218094.11</v>
      </c>
      <c r="H1012" s="574" t="s">
        <v>2098</v>
      </c>
      <c r="I1012" s="635">
        <v>218094.11</v>
      </c>
      <c r="J1012" s="474"/>
      <c r="K1012" s="380"/>
    </row>
    <row r="1013" spans="1:11" ht="24.75" customHeight="1">
      <c r="A1013" s="631" t="s">
        <v>2755</v>
      </c>
      <c r="B1013" s="457">
        <v>44544</v>
      </c>
      <c r="C1013" s="458" t="s">
        <v>2756</v>
      </c>
      <c r="D1013" s="575">
        <v>6031</v>
      </c>
      <c r="E1013" s="590" t="s">
        <v>2757</v>
      </c>
      <c r="F1013" s="586" t="s">
        <v>2758</v>
      </c>
      <c r="G1013" s="456">
        <v>16344.4</v>
      </c>
      <c r="H1013" s="574" t="s">
        <v>2098</v>
      </c>
      <c r="I1013" s="635">
        <v>16344.4</v>
      </c>
      <c r="J1013" s="474"/>
      <c r="K1013" s="380"/>
    </row>
    <row r="1014" spans="1:11" ht="24.75" customHeight="1">
      <c r="A1014" s="631" t="s">
        <v>2755</v>
      </c>
      <c r="B1014" s="457">
        <v>44525</v>
      </c>
      <c r="C1014" s="458" t="s">
        <v>2759</v>
      </c>
      <c r="D1014" s="575">
        <v>5984</v>
      </c>
      <c r="E1014" s="590" t="s">
        <v>2757</v>
      </c>
      <c r="F1014" s="586" t="s">
        <v>2758</v>
      </c>
      <c r="G1014" s="456">
        <v>12342.4</v>
      </c>
      <c r="H1014" s="574" t="s">
        <v>2098</v>
      </c>
      <c r="I1014" s="635">
        <v>12342.4</v>
      </c>
      <c r="J1014" s="474"/>
      <c r="K1014" s="380"/>
    </row>
    <row r="1015" spans="1:11" ht="24.75" customHeight="1">
      <c r="A1015" s="631" t="s">
        <v>2755</v>
      </c>
      <c r="B1015" s="457">
        <v>44544</v>
      </c>
      <c r="C1015" s="458" t="s">
        <v>2760</v>
      </c>
      <c r="D1015" s="575">
        <v>6032</v>
      </c>
      <c r="E1015" s="590" t="s">
        <v>2757</v>
      </c>
      <c r="F1015" s="586" t="s">
        <v>2758</v>
      </c>
      <c r="G1015" s="456">
        <v>13572</v>
      </c>
      <c r="H1015" s="574" t="s">
        <v>2098</v>
      </c>
      <c r="I1015" s="635">
        <v>13572</v>
      </c>
      <c r="J1015" s="474"/>
      <c r="K1015" s="380"/>
    </row>
    <row r="1016" spans="1:11" ht="24.75" customHeight="1">
      <c r="A1016" s="631" t="s">
        <v>3233</v>
      </c>
      <c r="B1016" s="457">
        <v>44827</v>
      </c>
      <c r="C1016" s="458" t="s">
        <v>3236</v>
      </c>
      <c r="D1016" s="455" t="s">
        <v>3237</v>
      </c>
      <c r="E1016" s="590" t="s">
        <v>3234</v>
      </c>
      <c r="F1016" s="586" t="s">
        <v>3235</v>
      </c>
      <c r="G1016" s="456">
        <v>4416.72</v>
      </c>
      <c r="H1016" s="574" t="s">
        <v>2098</v>
      </c>
      <c r="I1016" s="635">
        <v>4416.72</v>
      </c>
      <c r="J1016" s="474"/>
      <c r="K1016" s="380"/>
    </row>
    <row r="1017" spans="1:11" ht="24.75" customHeight="1">
      <c r="A1017" s="631" t="s">
        <v>3233</v>
      </c>
      <c r="B1017" s="457">
        <v>44827</v>
      </c>
      <c r="C1017" s="458" t="s">
        <v>3238</v>
      </c>
      <c r="D1017" s="455" t="s">
        <v>3239</v>
      </c>
      <c r="E1017" s="590" t="s">
        <v>3234</v>
      </c>
      <c r="F1017" s="586" t="s">
        <v>3235</v>
      </c>
      <c r="G1017" s="456">
        <v>1580.01</v>
      </c>
      <c r="H1017" s="574" t="s">
        <v>2098</v>
      </c>
      <c r="I1017" s="635">
        <v>1580.01</v>
      </c>
      <c r="J1017" s="474"/>
      <c r="K1017" s="380"/>
    </row>
    <row r="1018" spans="1:11" ht="24.75" customHeight="1">
      <c r="A1018" s="631" t="s">
        <v>3233</v>
      </c>
      <c r="B1018" s="457" t="s">
        <v>4105</v>
      </c>
      <c r="C1018" s="458" t="s">
        <v>3790</v>
      </c>
      <c r="D1018" s="455" t="s">
        <v>3791</v>
      </c>
      <c r="E1018" s="590" t="s">
        <v>3234</v>
      </c>
      <c r="F1018" s="586" t="s">
        <v>3235</v>
      </c>
      <c r="G1018" s="456">
        <v>1247.4100000000001</v>
      </c>
      <c r="H1018" s="574" t="s">
        <v>2098</v>
      </c>
      <c r="I1018" s="635">
        <v>1247.4100000000001</v>
      </c>
      <c r="J1018" s="474"/>
      <c r="K1018" s="380"/>
    </row>
    <row r="1019" spans="1:11" ht="24.75" customHeight="1">
      <c r="A1019" s="631" t="s">
        <v>3233</v>
      </c>
      <c r="B1019" s="457" t="s">
        <v>4106</v>
      </c>
      <c r="C1019" s="458" t="s">
        <v>3792</v>
      </c>
      <c r="D1019" s="455" t="s">
        <v>3793</v>
      </c>
      <c r="E1019" s="590" t="s">
        <v>3234</v>
      </c>
      <c r="F1019" s="586" t="s">
        <v>3235</v>
      </c>
      <c r="G1019" s="456">
        <v>5031.32</v>
      </c>
      <c r="H1019" s="574" t="s">
        <v>2098</v>
      </c>
      <c r="I1019" s="635">
        <v>5031.32</v>
      </c>
      <c r="J1019" s="474"/>
      <c r="K1019" s="380"/>
    </row>
    <row r="1020" spans="1:11" ht="24.75" customHeight="1">
      <c r="A1020" s="631" t="s">
        <v>3233</v>
      </c>
      <c r="B1020" s="457" t="s">
        <v>4086</v>
      </c>
      <c r="C1020" s="458" t="s">
        <v>3794</v>
      </c>
      <c r="D1020" s="455" t="s">
        <v>3795</v>
      </c>
      <c r="E1020" s="590" t="s">
        <v>3234</v>
      </c>
      <c r="F1020" s="586" t="s">
        <v>3235</v>
      </c>
      <c r="G1020" s="456">
        <v>5841.3</v>
      </c>
      <c r="H1020" s="574" t="s">
        <v>2098</v>
      </c>
      <c r="I1020" s="635">
        <v>5841.3</v>
      </c>
      <c r="J1020" s="474"/>
      <c r="K1020" s="380"/>
    </row>
    <row r="1021" spans="1:11" ht="24.75" customHeight="1">
      <c r="A1021" s="631" t="s">
        <v>3233</v>
      </c>
      <c r="B1021" s="457" t="s">
        <v>4088</v>
      </c>
      <c r="C1021" s="458" t="s">
        <v>3796</v>
      </c>
      <c r="D1021" s="455" t="s">
        <v>3797</v>
      </c>
      <c r="E1021" s="590" t="s">
        <v>3234</v>
      </c>
      <c r="F1021" s="586" t="s">
        <v>3235</v>
      </c>
      <c r="G1021" s="456">
        <v>3220.26</v>
      </c>
      <c r="H1021" s="574" t="s">
        <v>2098</v>
      </c>
      <c r="I1021" s="635">
        <v>3220.26</v>
      </c>
      <c r="J1021" s="474"/>
      <c r="K1021" s="380"/>
    </row>
    <row r="1022" spans="1:11" ht="24.75" customHeight="1">
      <c r="A1022" s="631" t="s">
        <v>3233</v>
      </c>
      <c r="B1022" s="457" t="s">
        <v>4088</v>
      </c>
      <c r="C1022" s="458" t="s">
        <v>3798</v>
      </c>
      <c r="D1022" s="455" t="s">
        <v>3799</v>
      </c>
      <c r="E1022" s="590" t="s">
        <v>3234</v>
      </c>
      <c r="F1022" s="586" t="s">
        <v>3235</v>
      </c>
      <c r="G1022" s="456">
        <v>8851.1</v>
      </c>
      <c r="H1022" s="574" t="s">
        <v>2098</v>
      </c>
      <c r="I1022" s="635">
        <v>8851.1</v>
      </c>
      <c r="J1022" s="474"/>
      <c r="K1022" s="380"/>
    </row>
    <row r="1023" spans="1:11" ht="24.75" customHeight="1">
      <c r="A1023" s="631" t="s">
        <v>2761</v>
      </c>
      <c r="B1023" s="457" t="s">
        <v>2762</v>
      </c>
      <c r="C1023" s="458" t="s">
        <v>2763</v>
      </c>
      <c r="D1023" s="455" t="s">
        <v>2764</v>
      </c>
      <c r="E1023" s="590" t="s">
        <v>2765</v>
      </c>
      <c r="F1023" s="586" t="s">
        <v>2766</v>
      </c>
      <c r="G1023" s="456">
        <v>5452</v>
      </c>
      <c r="H1023" s="574" t="s">
        <v>2098</v>
      </c>
      <c r="I1023" s="635">
        <v>5452</v>
      </c>
      <c r="J1023" s="474"/>
      <c r="K1023" s="380"/>
    </row>
    <row r="1024" spans="1:11" ht="24.75" customHeight="1">
      <c r="A1024" s="631" t="s">
        <v>2761</v>
      </c>
      <c r="B1024" s="457" t="s">
        <v>2767</v>
      </c>
      <c r="C1024" s="458" t="s">
        <v>2768</v>
      </c>
      <c r="D1024" s="455" t="s">
        <v>2769</v>
      </c>
      <c r="E1024" s="590" t="s">
        <v>2765</v>
      </c>
      <c r="F1024" s="586" t="s">
        <v>2766</v>
      </c>
      <c r="G1024" s="456">
        <v>12180</v>
      </c>
      <c r="H1024" s="574" t="s">
        <v>2098</v>
      </c>
      <c r="I1024" s="635">
        <v>12180</v>
      </c>
      <c r="J1024" s="474"/>
      <c r="K1024" s="380"/>
    </row>
    <row r="1025" spans="1:11" ht="24.75" customHeight="1">
      <c r="A1025" s="631" t="s">
        <v>3274</v>
      </c>
      <c r="B1025" s="457" t="s">
        <v>4107</v>
      </c>
      <c r="C1025" s="458" t="s">
        <v>3800</v>
      </c>
      <c r="D1025" s="455" t="s">
        <v>3801</v>
      </c>
      <c r="E1025" s="590" t="s">
        <v>3275</v>
      </c>
      <c r="F1025" s="586" t="s">
        <v>3276</v>
      </c>
      <c r="G1025" s="456">
        <v>4060</v>
      </c>
      <c r="H1025" s="574" t="s">
        <v>2098</v>
      </c>
      <c r="I1025" s="635">
        <v>4060</v>
      </c>
      <c r="J1025" s="474"/>
      <c r="K1025" s="380"/>
    </row>
    <row r="1026" spans="1:11" ht="24.75" customHeight="1">
      <c r="A1026" s="631" t="s">
        <v>2770</v>
      </c>
      <c r="B1026" s="457">
        <v>43662</v>
      </c>
      <c r="C1026" s="458" t="s">
        <v>2771</v>
      </c>
      <c r="D1026" s="575">
        <v>89</v>
      </c>
      <c r="E1026" s="590" t="s">
        <v>2772</v>
      </c>
      <c r="F1026" s="586" t="s">
        <v>2773</v>
      </c>
      <c r="G1026" s="456">
        <v>44466.66</v>
      </c>
      <c r="H1026" s="574" t="s">
        <v>2098</v>
      </c>
      <c r="I1026" s="635">
        <v>44466.66</v>
      </c>
      <c r="J1026" s="474"/>
      <c r="K1026" s="380"/>
    </row>
    <row r="1027" spans="1:11" ht="24.75" customHeight="1">
      <c r="A1027" s="631" t="s">
        <v>2770</v>
      </c>
      <c r="B1027" s="457">
        <v>43746</v>
      </c>
      <c r="C1027" s="458" t="s">
        <v>2774</v>
      </c>
      <c r="D1027" s="575">
        <v>94</v>
      </c>
      <c r="E1027" s="590" t="s">
        <v>2772</v>
      </c>
      <c r="F1027" s="586" t="s">
        <v>2773</v>
      </c>
      <c r="G1027" s="456">
        <v>36733.33</v>
      </c>
      <c r="H1027" s="574" t="s">
        <v>2098</v>
      </c>
      <c r="I1027" s="635">
        <v>36733.33</v>
      </c>
      <c r="J1027" s="474"/>
      <c r="K1027" s="380"/>
    </row>
    <row r="1028" spans="1:11" ht="24.75" customHeight="1">
      <c r="A1028" s="631" t="s">
        <v>2770</v>
      </c>
      <c r="B1028" s="457">
        <v>43767</v>
      </c>
      <c r="C1028" s="458" t="s">
        <v>2775</v>
      </c>
      <c r="D1028" s="575">
        <v>95</v>
      </c>
      <c r="E1028" s="590" t="s">
        <v>2772</v>
      </c>
      <c r="F1028" s="586" t="s">
        <v>2773</v>
      </c>
      <c r="G1028" s="456">
        <v>25133.34</v>
      </c>
      <c r="H1028" s="574" t="s">
        <v>2098</v>
      </c>
      <c r="I1028" s="635">
        <v>25133.34</v>
      </c>
      <c r="J1028" s="474"/>
      <c r="K1028" s="380"/>
    </row>
    <row r="1029" spans="1:11" ht="24.75" customHeight="1">
      <c r="A1029" s="631" t="s">
        <v>2770</v>
      </c>
      <c r="B1029" s="457">
        <v>43777</v>
      </c>
      <c r="C1029" s="458" t="s">
        <v>2776</v>
      </c>
      <c r="D1029" s="575">
        <v>92</v>
      </c>
      <c r="E1029" s="590" t="s">
        <v>2772</v>
      </c>
      <c r="F1029" s="586" t="s">
        <v>2773</v>
      </c>
      <c r="G1029" s="456">
        <v>50266.66</v>
      </c>
      <c r="H1029" s="574" t="s">
        <v>2098</v>
      </c>
      <c r="I1029" s="635">
        <v>50266.66</v>
      </c>
      <c r="J1029" s="474"/>
      <c r="K1029" s="380"/>
    </row>
    <row r="1030" spans="1:11" ht="24.75" customHeight="1">
      <c r="A1030" s="631" t="s">
        <v>2777</v>
      </c>
      <c r="B1030" s="457">
        <v>43794</v>
      </c>
      <c r="C1030" s="458" t="s">
        <v>2778</v>
      </c>
      <c r="D1030" s="455" t="s">
        <v>2779</v>
      </c>
      <c r="E1030" s="590" t="s">
        <v>2780</v>
      </c>
      <c r="F1030" s="586" t="s">
        <v>2781</v>
      </c>
      <c r="G1030" s="456">
        <v>556.79999999999995</v>
      </c>
      <c r="H1030" s="574" t="s">
        <v>2098</v>
      </c>
      <c r="I1030" s="635">
        <v>556.79999999999995</v>
      </c>
      <c r="J1030" s="474"/>
      <c r="K1030" s="380"/>
    </row>
    <row r="1031" spans="1:11" ht="24.75" customHeight="1">
      <c r="A1031" s="631" t="s">
        <v>2777</v>
      </c>
      <c r="B1031" s="457">
        <v>43796</v>
      </c>
      <c r="C1031" s="458" t="s">
        <v>2782</v>
      </c>
      <c r="D1031" s="455" t="s">
        <v>2783</v>
      </c>
      <c r="E1031" s="590" t="s">
        <v>2780</v>
      </c>
      <c r="F1031" s="586" t="s">
        <v>2781</v>
      </c>
      <c r="G1031" s="456">
        <v>609</v>
      </c>
      <c r="H1031" s="574" t="s">
        <v>2098</v>
      </c>
      <c r="I1031" s="635">
        <v>609</v>
      </c>
      <c r="J1031" s="474"/>
      <c r="K1031" s="380"/>
    </row>
    <row r="1032" spans="1:11" ht="24.75" customHeight="1">
      <c r="A1032" s="631" t="s">
        <v>2777</v>
      </c>
      <c r="B1032" s="457">
        <v>43796</v>
      </c>
      <c r="C1032" s="458" t="s">
        <v>2784</v>
      </c>
      <c r="D1032" s="455" t="s">
        <v>2785</v>
      </c>
      <c r="E1032" s="590" t="s">
        <v>2780</v>
      </c>
      <c r="F1032" s="586" t="s">
        <v>2786</v>
      </c>
      <c r="G1032" s="456">
        <v>5220</v>
      </c>
      <c r="H1032" s="574" t="s">
        <v>2098</v>
      </c>
      <c r="I1032" s="635">
        <v>5220</v>
      </c>
      <c r="J1032" s="474"/>
      <c r="K1032" s="380"/>
    </row>
    <row r="1033" spans="1:11" ht="24.75" customHeight="1">
      <c r="A1033" s="631" t="s">
        <v>2777</v>
      </c>
      <c r="B1033" s="457">
        <v>43796</v>
      </c>
      <c r="C1033" s="458" t="s">
        <v>2787</v>
      </c>
      <c r="D1033" s="455" t="s">
        <v>2788</v>
      </c>
      <c r="E1033" s="590" t="s">
        <v>2780</v>
      </c>
      <c r="F1033" s="586" t="s">
        <v>2789</v>
      </c>
      <c r="G1033" s="456">
        <v>7424</v>
      </c>
      <c r="H1033" s="574" t="s">
        <v>2098</v>
      </c>
      <c r="I1033" s="635">
        <v>7424</v>
      </c>
      <c r="J1033" s="474"/>
      <c r="K1033" s="380"/>
    </row>
    <row r="1034" spans="1:11" ht="24.75" customHeight="1">
      <c r="A1034" s="631" t="s">
        <v>2777</v>
      </c>
      <c r="B1034" s="457">
        <v>43796</v>
      </c>
      <c r="C1034" s="458" t="s">
        <v>2790</v>
      </c>
      <c r="D1034" s="455" t="s">
        <v>2791</v>
      </c>
      <c r="E1034" s="590" t="s">
        <v>2780</v>
      </c>
      <c r="F1034" s="586" t="s">
        <v>2792</v>
      </c>
      <c r="G1034" s="456">
        <v>3500</v>
      </c>
      <c r="H1034" s="574" t="s">
        <v>2098</v>
      </c>
      <c r="I1034" s="635">
        <v>3500</v>
      </c>
      <c r="J1034" s="474"/>
      <c r="K1034" s="380"/>
    </row>
    <row r="1035" spans="1:11" ht="24.75" customHeight="1">
      <c r="A1035" s="631" t="s">
        <v>2777</v>
      </c>
      <c r="B1035" s="457">
        <v>43798</v>
      </c>
      <c r="C1035" s="458" t="s">
        <v>2793</v>
      </c>
      <c r="D1035" s="455" t="s">
        <v>2794</v>
      </c>
      <c r="E1035" s="590" t="s">
        <v>2780</v>
      </c>
      <c r="F1035" s="586" t="s">
        <v>2795</v>
      </c>
      <c r="G1035" s="456">
        <v>2088</v>
      </c>
      <c r="H1035" s="574" t="s">
        <v>2098</v>
      </c>
      <c r="I1035" s="635">
        <v>2088</v>
      </c>
      <c r="J1035" s="474"/>
      <c r="K1035" s="380"/>
    </row>
    <row r="1036" spans="1:11" ht="24.75" customHeight="1">
      <c r="A1036" s="631" t="s">
        <v>2777</v>
      </c>
      <c r="B1036" s="457">
        <v>43921</v>
      </c>
      <c r="C1036" s="458" t="s">
        <v>2796</v>
      </c>
      <c r="D1036" s="455" t="s">
        <v>2797</v>
      </c>
      <c r="E1036" s="590" t="s">
        <v>2780</v>
      </c>
      <c r="F1036" s="586" t="s">
        <v>2798</v>
      </c>
      <c r="G1036" s="456">
        <v>39440</v>
      </c>
      <c r="H1036" s="574" t="s">
        <v>2098</v>
      </c>
      <c r="I1036" s="635">
        <v>39440</v>
      </c>
      <c r="J1036" s="474"/>
      <c r="K1036" s="380"/>
    </row>
    <row r="1037" spans="1:11" ht="24.75" customHeight="1">
      <c r="A1037" s="631" t="s">
        <v>2777</v>
      </c>
      <c r="B1037" s="457">
        <v>43942</v>
      </c>
      <c r="C1037" s="458" t="s">
        <v>2799</v>
      </c>
      <c r="D1037" s="455" t="s">
        <v>2800</v>
      </c>
      <c r="E1037" s="590" t="s">
        <v>2780</v>
      </c>
      <c r="F1037" s="586" t="s">
        <v>2801</v>
      </c>
      <c r="G1037" s="456">
        <v>6960</v>
      </c>
      <c r="H1037" s="574" t="s">
        <v>2098</v>
      </c>
      <c r="I1037" s="635">
        <v>6960</v>
      </c>
      <c r="J1037" s="474"/>
      <c r="K1037" s="380"/>
    </row>
    <row r="1038" spans="1:11" ht="24.75" customHeight="1">
      <c r="A1038" s="631" t="s">
        <v>2777</v>
      </c>
      <c r="B1038" s="457">
        <v>43955</v>
      </c>
      <c r="C1038" s="458" t="s">
        <v>1197</v>
      </c>
      <c r="D1038" s="455" t="s">
        <v>2802</v>
      </c>
      <c r="E1038" s="590" t="s">
        <v>2780</v>
      </c>
      <c r="F1038" s="586" t="s">
        <v>2803</v>
      </c>
      <c r="G1038" s="456">
        <v>1740</v>
      </c>
      <c r="H1038" s="574" t="s">
        <v>2098</v>
      </c>
      <c r="I1038" s="635">
        <v>1740</v>
      </c>
      <c r="J1038" s="474"/>
      <c r="K1038" s="380"/>
    </row>
    <row r="1039" spans="1:11" ht="24.75" customHeight="1">
      <c r="A1039" s="631" t="s">
        <v>2777</v>
      </c>
      <c r="B1039" s="457">
        <v>43955</v>
      </c>
      <c r="C1039" s="458" t="s">
        <v>2804</v>
      </c>
      <c r="D1039" s="455" t="s">
        <v>2805</v>
      </c>
      <c r="E1039" s="590" t="s">
        <v>2780</v>
      </c>
      <c r="F1039" s="586" t="s">
        <v>2803</v>
      </c>
      <c r="G1039" s="456">
        <v>10750</v>
      </c>
      <c r="H1039" s="574" t="s">
        <v>2098</v>
      </c>
      <c r="I1039" s="635">
        <v>10750</v>
      </c>
      <c r="J1039" s="474"/>
      <c r="K1039" s="380"/>
    </row>
    <row r="1040" spans="1:11" ht="24.75" customHeight="1">
      <c r="A1040" s="631" t="s">
        <v>2777</v>
      </c>
      <c r="B1040" s="457">
        <v>43956</v>
      </c>
      <c r="C1040" s="458" t="s">
        <v>2806</v>
      </c>
      <c r="D1040" s="455" t="s">
        <v>2807</v>
      </c>
      <c r="E1040" s="590" t="s">
        <v>2780</v>
      </c>
      <c r="F1040" s="586" t="s">
        <v>2803</v>
      </c>
      <c r="G1040" s="456">
        <v>2900</v>
      </c>
      <c r="H1040" s="574" t="s">
        <v>2098</v>
      </c>
      <c r="I1040" s="635">
        <v>2900</v>
      </c>
      <c r="J1040" s="474"/>
      <c r="K1040" s="380"/>
    </row>
    <row r="1041" spans="1:11" ht="24.75" customHeight="1">
      <c r="A1041" s="631" t="s">
        <v>2777</v>
      </c>
      <c r="B1041" s="457">
        <v>43969</v>
      </c>
      <c r="C1041" s="458" t="s">
        <v>2808</v>
      </c>
      <c r="D1041" s="455" t="s">
        <v>2809</v>
      </c>
      <c r="E1041" s="590" t="s">
        <v>2780</v>
      </c>
      <c r="F1041" s="586" t="s">
        <v>2803</v>
      </c>
      <c r="G1041" s="456">
        <v>1160</v>
      </c>
      <c r="H1041" s="574" t="s">
        <v>2098</v>
      </c>
      <c r="I1041" s="635">
        <v>1160</v>
      </c>
      <c r="J1041" s="474"/>
      <c r="K1041" s="380"/>
    </row>
    <row r="1042" spans="1:11" ht="24.75" customHeight="1">
      <c r="A1042" s="631" t="s">
        <v>2777</v>
      </c>
      <c r="B1042" s="457">
        <v>44007</v>
      </c>
      <c r="C1042" s="458" t="s">
        <v>2810</v>
      </c>
      <c r="D1042" s="455" t="s">
        <v>2811</v>
      </c>
      <c r="E1042" s="590" t="s">
        <v>2780</v>
      </c>
      <c r="F1042" s="586" t="s">
        <v>2803</v>
      </c>
      <c r="G1042" s="456">
        <v>3438.24</v>
      </c>
      <c r="H1042" s="574" t="s">
        <v>2098</v>
      </c>
      <c r="I1042" s="635">
        <v>3438.24</v>
      </c>
      <c r="J1042" s="474"/>
      <c r="K1042" s="380"/>
    </row>
    <row r="1043" spans="1:11" ht="24.75" customHeight="1">
      <c r="A1043" s="631" t="s">
        <v>2777</v>
      </c>
      <c r="B1043" s="457">
        <v>44105</v>
      </c>
      <c r="C1043" s="458" t="s">
        <v>2812</v>
      </c>
      <c r="D1043" s="455" t="s">
        <v>2813</v>
      </c>
      <c r="E1043" s="590" t="s">
        <v>2780</v>
      </c>
      <c r="F1043" s="586" t="s">
        <v>2814</v>
      </c>
      <c r="G1043" s="456">
        <v>14210</v>
      </c>
      <c r="H1043" s="574" t="s">
        <v>2098</v>
      </c>
      <c r="I1043" s="635">
        <v>14210</v>
      </c>
      <c r="J1043" s="474"/>
      <c r="K1043" s="380"/>
    </row>
    <row r="1044" spans="1:11" ht="24.75" customHeight="1">
      <c r="A1044" s="631" t="s">
        <v>2815</v>
      </c>
      <c r="B1044" s="457">
        <v>44140</v>
      </c>
      <c r="C1044" s="458" t="s">
        <v>2816</v>
      </c>
      <c r="D1044" s="455" t="s">
        <v>2817</v>
      </c>
      <c r="E1044" s="590" t="s">
        <v>2818</v>
      </c>
      <c r="F1044" s="586" t="s">
        <v>2819</v>
      </c>
      <c r="G1044" s="456">
        <v>49300</v>
      </c>
      <c r="H1044" s="574" t="s">
        <v>2098</v>
      </c>
      <c r="I1044" s="635">
        <v>49300</v>
      </c>
      <c r="J1044" s="474"/>
      <c r="K1044" s="380"/>
    </row>
    <row r="1045" spans="1:11" ht="24.75" customHeight="1">
      <c r="A1045" s="631" t="s">
        <v>2815</v>
      </c>
      <c r="B1045" s="457">
        <v>44694</v>
      </c>
      <c r="C1045" s="458" t="s">
        <v>2820</v>
      </c>
      <c r="D1045" s="455" t="s">
        <v>2821</v>
      </c>
      <c r="E1045" s="590" t="s">
        <v>2818</v>
      </c>
      <c r="F1045" s="586" t="s">
        <v>2819</v>
      </c>
      <c r="G1045" s="456">
        <v>21924</v>
      </c>
      <c r="H1045" s="574" t="s">
        <v>2098</v>
      </c>
      <c r="I1045" s="635">
        <v>21924</v>
      </c>
      <c r="J1045" s="474"/>
      <c r="K1045" s="380"/>
    </row>
    <row r="1046" spans="1:11" ht="24.75" customHeight="1">
      <c r="A1046" s="631" t="s">
        <v>2815</v>
      </c>
      <c r="B1046" s="457">
        <v>44760</v>
      </c>
      <c r="C1046" s="458" t="s">
        <v>2822</v>
      </c>
      <c r="D1046" s="455" t="s">
        <v>2823</v>
      </c>
      <c r="E1046" s="590" t="s">
        <v>2818</v>
      </c>
      <c r="F1046" s="586" t="s">
        <v>2819</v>
      </c>
      <c r="G1046" s="456">
        <v>1856</v>
      </c>
      <c r="H1046" s="574" t="s">
        <v>2098</v>
      </c>
      <c r="I1046" s="635">
        <v>1856</v>
      </c>
      <c r="J1046" s="474"/>
      <c r="K1046" s="380"/>
    </row>
    <row r="1047" spans="1:11" ht="24.75" customHeight="1">
      <c r="A1047" s="631" t="s">
        <v>2815</v>
      </c>
      <c r="B1047" s="457">
        <v>44812</v>
      </c>
      <c r="C1047" s="458" t="s">
        <v>2824</v>
      </c>
      <c r="D1047" s="455" t="s">
        <v>2825</v>
      </c>
      <c r="E1047" s="590" t="s">
        <v>2818</v>
      </c>
      <c r="F1047" s="586" t="s">
        <v>2819</v>
      </c>
      <c r="G1047" s="456">
        <v>6733.8</v>
      </c>
      <c r="H1047" s="574" t="s">
        <v>2098</v>
      </c>
      <c r="I1047" s="635">
        <v>6733.8</v>
      </c>
      <c r="J1047" s="474"/>
      <c r="K1047" s="380"/>
    </row>
    <row r="1048" spans="1:11" ht="24.75" customHeight="1">
      <c r="A1048" s="631" t="s">
        <v>2815</v>
      </c>
      <c r="B1048" s="457">
        <v>44823</v>
      </c>
      <c r="C1048" s="458" t="s">
        <v>2826</v>
      </c>
      <c r="D1048" s="455" t="s">
        <v>2827</v>
      </c>
      <c r="E1048" s="590" t="s">
        <v>2818</v>
      </c>
      <c r="F1048" s="586" t="s">
        <v>2819</v>
      </c>
      <c r="G1048" s="456">
        <v>928</v>
      </c>
      <c r="H1048" s="574" t="s">
        <v>2098</v>
      </c>
      <c r="I1048" s="635">
        <v>928</v>
      </c>
      <c r="J1048" s="474"/>
      <c r="K1048" s="380"/>
    </row>
    <row r="1049" spans="1:11" ht="24.75" customHeight="1">
      <c r="A1049" s="631" t="s">
        <v>2815</v>
      </c>
      <c r="B1049" s="457">
        <v>44834</v>
      </c>
      <c r="C1049" s="458" t="s">
        <v>2828</v>
      </c>
      <c r="D1049" s="455" t="s">
        <v>2829</v>
      </c>
      <c r="E1049" s="590" t="s">
        <v>2818</v>
      </c>
      <c r="F1049" s="586" t="s">
        <v>2819</v>
      </c>
      <c r="G1049" s="456">
        <v>32323.4</v>
      </c>
      <c r="H1049" s="574" t="s">
        <v>2098</v>
      </c>
      <c r="I1049" s="635">
        <v>32323.4</v>
      </c>
      <c r="J1049" s="474"/>
      <c r="K1049" s="380"/>
    </row>
    <row r="1050" spans="1:11" ht="24.75" customHeight="1">
      <c r="A1050" s="631" t="s">
        <v>2815</v>
      </c>
      <c r="B1050" s="457">
        <v>44834</v>
      </c>
      <c r="C1050" s="458" t="s">
        <v>2830</v>
      </c>
      <c r="D1050" s="455" t="s">
        <v>2831</v>
      </c>
      <c r="E1050" s="590" t="s">
        <v>2818</v>
      </c>
      <c r="F1050" s="586" t="s">
        <v>2819</v>
      </c>
      <c r="G1050" s="456">
        <v>522</v>
      </c>
      <c r="H1050" s="574" t="s">
        <v>2098</v>
      </c>
      <c r="I1050" s="635">
        <v>522</v>
      </c>
      <c r="J1050" s="474"/>
      <c r="K1050" s="380"/>
    </row>
    <row r="1051" spans="1:11" ht="24.75" customHeight="1">
      <c r="A1051" s="631" t="s">
        <v>2815</v>
      </c>
      <c r="B1051" s="457" t="s">
        <v>4108</v>
      </c>
      <c r="C1051" s="458" t="s">
        <v>3802</v>
      </c>
      <c r="D1051" s="455" t="s">
        <v>3803</v>
      </c>
      <c r="E1051" s="590" t="s">
        <v>2818</v>
      </c>
      <c r="F1051" s="586" t="s">
        <v>2819</v>
      </c>
      <c r="G1051" s="456">
        <v>9088.6</v>
      </c>
      <c r="H1051" s="574" t="s">
        <v>2098</v>
      </c>
      <c r="I1051" s="635">
        <v>9088.6</v>
      </c>
      <c r="J1051" s="474"/>
      <c r="K1051" s="380"/>
    </row>
    <row r="1052" spans="1:11" ht="24.75" customHeight="1">
      <c r="A1052" s="631" t="s">
        <v>2815</v>
      </c>
      <c r="B1052" s="457" t="s">
        <v>4099</v>
      </c>
      <c r="C1052" s="458" t="s">
        <v>3804</v>
      </c>
      <c r="D1052" s="455" t="s">
        <v>3805</v>
      </c>
      <c r="E1052" s="590" t="s">
        <v>2818</v>
      </c>
      <c r="F1052" s="586" t="s">
        <v>2819</v>
      </c>
      <c r="G1052" s="456">
        <v>6786</v>
      </c>
      <c r="H1052" s="574" t="s">
        <v>2098</v>
      </c>
      <c r="I1052" s="635">
        <v>6786</v>
      </c>
      <c r="J1052" s="474"/>
      <c r="K1052" s="380"/>
    </row>
    <row r="1053" spans="1:11" ht="24.75" customHeight="1">
      <c r="A1053" s="631" t="s">
        <v>2815</v>
      </c>
      <c r="B1053" s="457" t="s">
        <v>4099</v>
      </c>
      <c r="C1053" s="458" t="s">
        <v>3806</v>
      </c>
      <c r="D1053" s="455" t="s">
        <v>3807</v>
      </c>
      <c r="E1053" s="590" t="s">
        <v>2818</v>
      </c>
      <c r="F1053" s="586" t="s">
        <v>2819</v>
      </c>
      <c r="G1053" s="456">
        <v>5057.6000000000004</v>
      </c>
      <c r="H1053" s="574" t="s">
        <v>2098</v>
      </c>
      <c r="I1053" s="635">
        <v>5057.6000000000004</v>
      </c>
      <c r="J1053" s="474"/>
      <c r="K1053" s="380"/>
    </row>
    <row r="1054" spans="1:11" ht="24.75" customHeight="1">
      <c r="A1054" s="631" t="s">
        <v>2815</v>
      </c>
      <c r="B1054" s="457" t="s">
        <v>4109</v>
      </c>
      <c r="C1054" s="458" t="s">
        <v>3808</v>
      </c>
      <c r="D1054" s="455" t="s">
        <v>3809</v>
      </c>
      <c r="E1054" s="590" t="s">
        <v>2818</v>
      </c>
      <c r="F1054" s="586" t="s">
        <v>2819</v>
      </c>
      <c r="G1054" s="456">
        <v>17139</v>
      </c>
      <c r="H1054" s="574" t="s">
        <v>2098</v>
      </c>
      <c r="I1054" s="635">
        <v>17139</v>
      </c>
      <c r="J1054" s="474"/>
      <c r="K1054" s="380"/>
    </row>
    <row r="1055" spans="1:11" ht="24.75" customHeight="1">
      <c r="A1055" s="631" t="s">
        <v>2815</v>
      </c>
      <c r="B1055" s="457" t="s">
        <v>4109</v>
      </c>
      <c r="C1055" s="458" t="s">
        <v>3810</v>
      </c>
      <c r="D1055" s="455" t="s">
        <v>3811</v>
      </c>
      <c r="E1055" s="590" t="s">
        <v>2818</v>
      </c>
      <c r="F1055" s="586" t="s">
        <v>2819</v>
      </c>
      <c r="G1055" s="456">
        <v>2088</v>
      </c>
      <c r="H1055" s="574" t="s">
        <v>2098</v>
      </c>
      <c r="I1055" s="635">
        <v>2088</v>
      </c>
      <c r="J1055" s="474"/>
      <c r="K1055" s="380"/>
    </row>
    <row r="1056" spans="1:11" ht="24.75" customHeight="1">
      <c r="A1056" s="631" t="s">
        <v>2815</v>
      </c>
      <c r="B1056" s="457" t="s">
        <v>4110</v>
      </c>
      <c r="C1056" s="458" t="s">
        <v>3812</v>
      </c>
      <c r="D1056" s="455" t="s">
        <v>3813</v>
      </c>
      <c r="E1056" s="590" t="s">
        <v>2818</v>
      </c>
      <c r="F1056" s="586" t="s">
        <v>2819</v>
      </c>
      <c r="G1056" s="456">
        <v>5127.2</v>
      </c>
      <c r="H1056" s="574" t="s">
        <v>2098</v>
      </c>
      <c r="I1056" s="635">
        <v>5127.2</v>
      </c>
      <c r="J1056" s="474"/>
      <c r="K1056" s="380"/>
    </row>
    <row r="1057" spans="1:11" ht="24.75" customHeight="1">
      <c r="A1057" s="631" t="s">
        <v>2815</v>
      </c>
      <c r="B1057" s="457" t="s">
        <v>4110</v>
      </c>
      <c r="C1057" s="458" t="s">
        <v>3814</v>
      </c>
      <c r="D1057" s="455" t="s">
        <v>3815</v>
      </c>
      <c r="E1057" s="590" t="s">
        <v>2818</v>
      </c>
      <c r="F1057" s="586" t="s">
        <v>2819</v>
      </c>
      <c r="G1057" s="456">
        <v>6728</v>
      </c>
      <c r="H1057" s="574" t="s">
        <v>2098</v>
      </c>
      <c r="I1057" s="635">
        <v>6728</v>
      </c>
      <c r="J1057" s="474"/>
      <c r="K1057" s="380"/>
    </row>
    <row r="1058" spans="1:11" ht="24.75" customHeight="1">
      <c r="A1058" s="631" t="s">
        <v>2832</v>
      </c>
      <c r="B1058" s="457">
        <v>43753</v>
      </c>
      <c r="C1058" s="458" t="s">
        <v>2833</v>
      </c>
      <c r="D1058" s="583" t="s">
        <v>2834</v>
      </c>
      <c r="E1058" s="590" t="s">
        <v>2835</v>
      </c>
      <c r="F1058" s="586" t="s">
        <v>2836</v>
      </c>
      <c r="G1058" s="456">
        <v>14500</v>
      </c>
      <c r="H1058" s="574" t="s">
        <v>2098</v>
      </c>
      <c r="I1058" s="635">
        <v>14500</v>
      </c>
      <c r="J1058" s="474"/>
      <c r="K1058" s="380"/>
    </row>
    <row r="1059" spans="1:11" ht="24.75" customHeight="1">
      <c r="A1059" s="631" t="s">
        <v>2832</v>
      </c>
      <c r="B1059" s="457">
        <v>43753</v>
      </c>
      <c r="C1059" s="458" t="s">
        <v>2837</v>
      </c>
      <c r="D1059" s="455" t="s">
        <v>2838</v>
      </c>
      <c r="E1059" s="590" t="s">
        <v>2835</v>
      </c>
      <c r="F1059" s="586" t="s">
        <v>2836</v>
      </c>
      <c r="G1059" s="456">
        <v>10846</v>
      </c>
      <c r="H1059" s="574" t="s">
        <v>2098</v>
      </c>
      <c r="I1059" s="635">
        <v>10846</v>
      </c>
      <c r="J1059" s="474"/>
      <c r="K1059" s="380"/>
    </row>
    <row r="1060" spans="1:11" ht="24.75" customHeight="1">
      <c r="A1060" s="631" t="s">
        <v>2839</v>
      </c>
      <c r="B1060" s="457">
        <v>43614</v>
      </c>
      <c r="C1060" s="458" t="s">
        <v>2840</v>
      </c>
      <c r="D1060" s="575">
        <v>52</v>
      </c>
      <c r="E1060" s="590" t="s">
        <v>2841</v>
      </c>
      <c r="F1060" s="586" t="s">
        <v>2509</v>
      </c>
      <c r="G1060" s="456">
        <v>19140</v>
      </c>
      <c r="H1060" s="574" t="s">
        <v>2098</v>
      </c>
      <c r="I1060" s="635">
        <v>19140</v>
      </c>
      <c r="J1060" s="474"/>
      <c r="K1060" s="380"/>
    </row>
    <row r="1061" spans="1:11" ht="24.75" customHeight="1">
      <c r="A1061" s="631" t="s">
        <v>2839</v>
      </c>
      <c r="B1061" s="457">
        <v>43614</v>
      </c>
      <c r="C1061" s="458" t="s">
        <v>2842</v>
      </c>
      <c r="D1061" s="575">
        <v>53</v>
      </c>
      <c r="E1061" s="590" t="s">
        <v>2841</v>
      </c>
      <c r="F1061" s="586" t="s">
        <v>2509</v>
      </c>
      <c r="G1061" s="456">
        <v>16156.61</v>
      </c>
      <c r="H1061" s="574" t="s">
        <v>2098</v>
      </c>
      <c r="I1061" s="635">
        <v>16156.61</v>
      </c>
      <c r="J1061" s="474"/>
      <c r="K1061" s="380"/>
    </row>
    <row r="1062" spans="1:11" ht="24.75" customHeight="1">
      <c r="A1062" s="631" t="s">
        <v>3297</v>
      </c>
      <c r="B1062" s="457">
        <v>44825</v>
      </c>
      <c r="C1062" s="458" t="s">
        <v>3299</v>
      </c>
      <c r="D1062" s="455" t="s">
        <v>3300</v>
      </c>
      <c r="E1062" s="590" t="s">
        <v>3298</v>
      </c>
      <c r="F1062" s="586" t="s">
        <v>3301</v>
      </c>
      <c r="G1062" s="456">
        <v>42298.239999999998</v>
      </c>
      <c r="H1062" s="574" t="s">
        <v>2098</v>
      </c>
      <c r="I1062" s="635">
        <v>42298.239999999998</v>
      </c>
      <c r="J1062" s="474"/>
      <c r="K1062" s="380"/>
    </row>
    <row r="1063" spans="1:11" ht="24.75" customHeight="1">
      <c r="A1063" s="631" t="s">
        <v>3297</v>
      </c>
      <c r="B1063" s="457">
        <v>44832</v>
      </c>
      <c r="C1063" s="458" t="s">
        <v>3302</v>
      </c>
      <c r="D1063" s="455" t="s">
        <v>3303</v>
      </c>
      <c r="E1063" s="590" t="s">
        <v>3298</v>
      </c>
      <c r="F1063" s="586" t="s">
        <v>3304</v>
      </c>
      <c r="G1063" s="456">
        <v>63939.199999999997</v>
      </c>
      <c r="H1063" s="574" t="s">
        <v>2098</v>
      </c>
      <c r="I1063" s="635">
        <v>63939.199999999997</v>
      </c>
      <c r="J1063" s="474"/>
      <c r="K1063" s="380"/>
    </row>
    <row r="1064" spans="1:11" ht="24.75" customHeight="1">
      <c r="A1064" s="631" t="s">
        <v>3297</v>
      </c>
      <c r="B1064" s="457" t="s">
        <v>4111</v>
      </c>
      <c r="C1064" s="458" t="s">
        <v>3816</v>
      </c>
      <c r="D1064" s="455" t="s">
        <v>3817</v>
      </c>
      <c r="E1064" s="590" t="s">
        <v>3298</v>
      </c>
      <c r="F1064" s="586" t="s">
        <v>3304</v>
      </c>
      <c r="G1064" s="456">
        <v>2951.04</v>
      </c>
      <c r="H1064" s="574" t="s">
        <v>2098</v>
      </c>
      <c r="I1064" s="635">
        <v>2951.04</v>
      </c>
      <c r="J1064" s="474"/>
      <c r="K1064" s="380"/>
    </row>
    <row r="1065" spans="1:11" ht="24.75" customHeight="1">
      <c r="A1065" s="631" t="s">
        <v>3297</v>
      </c>
      <c r="B1065" s="457" t="s">
        <v>4112</v>
      </c>
      <c r="C1065" s="458" t="s">
        <v>3818</v>
      </c>
      <c r="D1065" s="455" t="s">
        <v>3819</v>
      </c>
      <c r="E1065" s="590" t="s">
        <v>3298</v>
      </c>
      <c r="F1065" s="586" t="s">
        <v>3304</v>
      </c>
      <c r="G1065" s="456">
        <v>63939.199999999997</v>
      </c>
      <c r="H1065" s="574" t="s">
        <v>2098</v>
      </c>
      <c r="I1065" s="635">
        <v>63939.199999999997</v>
      </c>
      <c r="J1065" s="474"/>
      <c r="K1065" s="380"/>
    </row>
    <row r="1066" spans="1:11" ht="24.75" customHeight="1">
      <c r="A1066" s="631" t="s">
        <v>3297</v>
      </c>
      <c r="B1066" s="457" t="s">
        <v>4112</v>
      </c>
      <c r="C1066" s="458" t="s">
        <v>3820</v>
      </c>
      <c r="D1066" s="455" t="s">
        <v>3821</v>
      </c>
      <c r="E1066" s="590" t="s">
        <v>3298</v>
      </c>
      <c r="F1066" s="586" t="s">
        <v>3304</v>
      </c>
      <c r="G1066" s="456">
        <v>4918.3999999999996</v>
      </c>
      <c r="H1066" s="574" t="s">
        <v>2098</v>
      </c>
      <c r="I1066" s="635">
        <v>4918.3999999999996</v>
      </c>
      <c r="J1066" s="474"/>
      <c r="K1066" s="380"/>
    </row>
    <row r="1067" spans="1:11" ht="24.75" customHeight="1">
      <c r="A1067" s="631" t="s">
        <v>3297</v>
      </c>
      <c r="B1067" s="457" t="s">
        <v>4093</v>
      </c>
      <c r="C1067" s="458" t="s">
        <v>3822</v>
      </c>
      <c r="D1067" s="455" t="s">
        <v>3823</v>
      </c>
      <c r="E1067" s="590" t="s">
        <v>3298</v>
      </c>
      <c r="F1067" s="586" t="s">
        <v>3304</v>
      </c>
      <c r="G1067" s="456">
        <v>61971.839999999997</v>
      </c>
      <c r="H1067" s="574" t="s">
        <v>2098</v>
      </c>
      <c r="I1067" s="635">
        <v>61971.839999999997</v>
      </c>
      <c r="J1067" s="474"/>
      <c r="K1067" s="380"/>
    </row>
    <row r="1068" spans="1:11" ht="24.75" customHeight="1">
      <c r="A1068" s="631" t="s">
        <v>3297</v>
      </c>
      <c r="B1068" s="457" t="s">
        <v>4093</v>
      </c>
      <c r="C1068" s="458" t="s">
        <v>3824</v>
      </c>
      <c r="D1068" s="455" t="s">
        <v>3825</v>
      </c>
      <c r="E1068" s="590" t="s">
        <v>3298</v>
      </c>
      <c r="F1068" s="586" t="s">
        <v>3304</v>
      </c>
      <c r="G1068" s="456">
        <v>58528.959999999999</v>
      </c>
      <c r="H1068" s="574" t="s">
        <v>2098</v>
      </c>
      <c r="I1068" s="635">
        <v>58528.959999999999</v>
      </c>
      <c r="J1068" s="474"/>
      <c r="K1068" s="380"/>
    </row>
    <row r="1069" spans="1:11" ht="24.75" customHeight="1">
      <c r="A1069" s="631" t="s">
        <v>3297</v>
      </c>
      <c r="B1069" s="457" t="s">
        <v>3555</v>
      </c>
      <c r="C1069" s="458" t="s">
        <v>3826</v>
      </c>
      <c r="D1069" s="455" t="s">
        <v>3827</v>
      </c>
      <c r="E1069" s="590" t="s">
        <v>3298</v>
      </c>
      <c r="F1069" s="586" t="s">
        <v>3304</v>
      </c>
      <c r="G1069" s="456">
        <v>4426.5600000000004</v>
      </c>
      <c r="H1069" s="574" t="s">
        <v>2098</v>
      </c>
      <c r="I1069" s="635">
        <v>4426.5600000000004</v>
      </c>
      <c r="J1069" s="474"/>
      <c r="K1069" s="380"/>
    </row>
    <row r="1070" spans="1:11" ht="24.75" customHeight="1">
      <c r="A1070" s="631" t="s">
        <v>3297</v>
      </c>
      <c r="B1070" s="457" t="s">
        <v>3555</v>
      </c>
      <c r="C1070" s="458" t="s">
        <v>3828</v>
      </c>
      <c r="D1070" s="455" t="s">
        <v>3829</v>
      </c>
      <c r="E1070" s="590" t="s">
        <v>3298</v>
      </c>
      <c r="F1070" s="586" t="s">
        <v>3304</v>
      </c>
      <c r="G1070" s="456">
        <v>20165.439999999999</v>
      </c>
      <c r="H1070" s="574" t="s">
        <v>2098</v>
      </c>
      <c r="I1070" s="635">
        <v>20165.439999999999</v>
      </c>
      <c r="J1070" s="474"/>
      <c r="K1070" s="380"/>
    </row>
    <row r="1071" spans="1:11" ht="24.75" customHeight="1">
      <c r="A1071" s="631" t="s">
        <v>3326</v>
      </c>
      <c r="B1071" s="457">
        <v>43083</v>
      </c>
      <c r="C1071" s="458">
        <v>32022</v>
      </c>
      <c r="D1071" s="455" t="s">
        <v>2611</v>
      </c>
      <c r="E1071" s="590" t="s">
        <v>2612</v>
      </c>
      <c r="F1071" s="586" t="s">
        <v>2613</v>
      </c>
      <c r="G1071" s="456">
        <v>13572</v>
      </c>
      <c r="H1071" s="574" t="s">
        <v>2098</v>
      </c>
      <c r="I1071" s="635">
        <v>13572</v>
      </c>
      <c r="J1071" s="474"/>
      <c r="K1071" s="380"/>
    </row>
    <row r="1072" spans="1:11" ht="24.75" customHeight="1">
      <c r="A1072" s="631" t="s">
        <v>3326</v>
      </c>
      <c r="B1072" s="457">
        <v>43083</v>
      </c>
      <c r="C1072" s="458">
        <v>32023</v>
      </c>
      <c r="D1072" s="455" t="s">
        <v>2614</v>
      </c>
      <c r="E1072" s="590" t="s">
        <v>2612</v>
      </c>
      <c r="F1072" s="586" t="s">
        <v>2613</v>
      </c>
      <c r="G1072" s="456">
        <v>13572</v>
      </c>
      <c r="H1072" s="574" t="s">
        <v>2098</v>
      </c>
      <c r="I1072" s="635">
        <v>13572</v>
      </c>
      <c r="J1072" s="474"/>
      <c r="K1072" s="380"/>
    </row>
    <row r="1073" spans="1:11" ht="24.75" customHeight="1">
      <c r="A1073" s="631" t="s">
        <v>3326</v>
      </c>
      <c r="B1073" s="457">
        <v>43238</v>
      </c>
      <c r="C1073" s="458">
        <v>30366</v>
      </c>
      <c r="D1073" s="455" t="s">
        <v>2615</v>
      </c>
      <c r="E1073" s="590" t="s">
        <v>2612</v>
      </c>
      <c r="F1073" s="586" t="s">
        <v>2613</v>
      </c>
      <c r="G1073" s="456">
        <v>13572</v>
      </c>
      <c r="H1073" s="574" t="s">
        <v>2098</v>
      </c>
      <c r="I1073" s="635">
        <v>13572</v>
      </c>
      <c r="J1073" s="474"/>
      <c r="K1073" s="380"/>
    </row>
    <row r="1074" spans="1:11" ht="24.75" customHeight="1">
      <c r="A1074" s="631" t="s">
        <v>3326</v>
      </c>
      <c r="B1074" s="457">
        <v>43248</v>
      </c>
      <c r="C1074" s="458">
        <v>36593</v>
      </c>
      <c r="D1074" s="455" t="s">
        <v>2616</v>
      </c>
      <c r="E1074" s="590" t="s">
        <v>2612</v>
      </c>
      <c r="F1074" s="586" t="s">
        <v>2613</v>
      </c>
      <c r="G1074" s="456">
        <v>11079</v>
      </c>
      <c r="H1074" s="574" t="s">
        <v>2098</v>
      </c>
      <c r="I1074" s="635">
        <v>11079</v>
      </c>
      <c r="J1074" s="474"/>
      <c r="K1074" s="380"/>
    </row>
    <row r="1075" spans="1:11" ht="24.75" customHeight="1">
      <c r="A1075" s="631" t="s">
        <v>3326</v>
      </c>
      <c r="B1075" s="457">
        <v>43248</v>
      </c>
      <c r="C1075" s="458">
        <v>36594</v>
      </c>
      <c r="D1075" s="455" t="s">
        <v>2617</v>
      </c>
      <c r="E1075" s="590" t="s">
        <v>2612</v>
      </c>
      <c r="F1075" s="586" t="s">
        <v>2613</v>
      </c>
      <c r="G1075" s="456">
        <v>2931</v>
      </c>
      <c r="H1075" s="574" t="s">
        <v>2098</v>
      </c>
      <c r="I1075" s="635">
        <v>2931</v>
      </c>
      <c r="J1075" s="474"/>
      <c r="K1075" s="380"/>
    </row>
    <row r="1076" spans="1:11" ht="24.75" customHeight="1">
      <c r="A1076" s="631" t="s">
        <v>3326</v>
      </c>
      <c r="B1076" s="457">
        <v>43248</v>
      </c>
      <c r="C1076" s="458">
        <v>36595</v>
      </c>
      <c r="D1076" s="455" t="s">
        <v>2618</v>
      </c>
      <c r="E1076" s="590" t="s">
        <v>2612</v>
      </c>
      <c r="F1076" s="586" t="s">
        <v>2613</v>
      </c>
      <c r="G1076" s="456">
        <v>8673</v>
      </c>
      <c r="H1076" s="574" t="s">
        <v>2098</v>
      </c>
      <c r="I1076" s="635">
        <v>8673</v>
      </c>
      <c r="J1076" s="474"/>
      <c r="K1076" s="380"/>
    </row>
    <row r="1077" spans="1:11" ht="24.75" customHeight="1">
      <c r="A1077" s="631" t="s">
        <v>3326</v>
      </c>
      <c r="B1077" s="457">
        <v>43273</v>
      </c>
      <c r="C1077" s="458">
        <v>30453</v>
      </c>
      <c r="D1077" s="455" t="s">
        <v>2619</v>
      </c>
      <c r="E1077" s="590" t="s">
        <v>2612</v>
      </c>
      <c r="F1077" s="586" t="s">
        <v>2613</v>
      </c>
      <c r="G1077" s="456">
        <v>13572</v>
      </c>
      <c r="H1077" s="574" t="s">
        <v>2098</v>
      </c>
      <c r="I1077" s="635">
        <v>13572</v>
      </c>
      <c r="J1077" s="474"/>
      <c r="K1077" s="380"/>
    </row>
    <row r="1078" spans="1:11" ht="24.75" customHeight="1">
      <c r="A1078" s="631" t="s">
        <v>3326</v>
      </c>
      <c r="B1078" s="457">
        <v>43312</v>
      </c>
      <c r="C1078" s="458">
        <v>30581</v>
      </c>
      <c r="D1078" s="455" t="s">
        <v>2620</v>
      </c>
      <c r="E1078" s="590" t="s">
        <v>2612</v>
      </c>
      <c r="F1078" s="586" t="s">
        <v>2613</v>
      </c>
      <c r="G1078" s="456">
        <v>13572</v>
      </c>
      <c r="H1078" s="574" t="s">
        <v>2098</v>
      </c>
      <c r="I1078" s="635">
        <v>13572</v>
      </c>
      <c r="J1078" s="474"/>
      <c r="K1078" s="380"/>
    </row>
    <row r="1079" spans="1:11" ht="24.75" customHeight="1">
      <c r="A1079" s="631" t="s">
        <v>3326</v>
      </c>
      <c r="B1079" s="457">
        <v>43312</v>
      </c>
      <c r="C1079" s="458">
        <v>30619</v>
      </c>
      <c r="D1079" s="455" t="s">
        <v>2621</v>
      </c>
      <c r="E1079" s="590" t="s">
        <v>2612</v>
      </c>
      <c r="F1079" s="586" t="s">
        <v>2613</v>
      </c>
      <c r="G1079" s="456">
        <v>13572</v>
      </c>
      <c r="H1079" s="574" t="s">
        <v>2098</v>
      </c>
      <c r="I1079" s="635">
        <v>13572</v>
      </c>
      <c r="J1079" s="474"/>
      <c r="K1079" s="380"/>
    </row>
    <row r="1080" spans="1:11" ht="24.75" customHeight="1">
      <c r="A1080" s="631" t="s">
        <v>3326</v>
      </c>
      <c r="B1080" s="457">
        <v>43312</v>
      </c>
      <c r="C1080" s="458">
        <v>30620</v>
      </c>
      <c r="D1080" s="455" t="s">
        <v>2622</v>
      </c>
      <c r="E1080" s="590" t="s">
        <v>2612</v>
      </c>
      <c r="F1080" s="586" t="s">
        <v>2613</v>
      </c>
      <c r="G1080" s="456">
        <v>13572</v>
      </c>
      <c r="H1080" s="574" t="s">
        <v>2098</v>
      </c>
      <c r="I1080" s="635">
        <v>13572</v>
      </c>
      <c r="J1080" s="474"/>
      <c r="K1080" s="380"/>
    </row>
    <row r="1081" spans="1:11" ht="24.75" customHeight="1">
      <c r="A1081" s="631" t="s">
        <v>3326</v>
      </c>
      <c r="B1081" s="457">
        <v>43312</v>
      </c>
      <c r="C1081" s="458">
        <v>30621</v>
      </c>
      <c r="D1081" s="455" t="s">
        <v>2623</v>
      </c>
      <c r="E1081" s="590" t="s">
        <v>2612</v>
      </c>
      <c r="F1081" s="586" t="s">
        <v>2613</v>
      </c>
      <c r="G1081" s="456">
        <v>13572</v>
      </c>
      <c r="H1081" s="574" t="s">
        <v>2098</v>
      </c>
      <c r="I1081" s="635">
        <v>13572</v>
      </c>
      <c r="J1081" s="474"/>
      <c r="K1081" s="380"/>
    </row>
    <row r="1082" spans="1:11" ht="24.75" customHeight="1">
      <c r="A1082" s="631" t="s">
        <v>3326</v>
      </c>
      <c r="B1082" s="457">
        <v>43312</v>
      </c>
      <c r="C1082" s="458">
        <v>30622</v>
      </c>
      <c r="D1082" s="455" t="s">
        <v>2624</v>
      </c>
      <c r="E1082" s="590" t="s">
        <v>2612</v>
      </c>
      <c r="F1082" s="586" t="s">
        <v>2613</v>
      </c>
      <c r="G1082" s="456">
        <v>20880</v>
      </c>
      <c r="H1082" s="574" t="s">
        <v>2098</v>
      </c>
      <c r="I1082" s="635">
        <v>20880</v>
      </c>
      <c r="J1082" s="474"/>
      <c r="K1082" s="380"/>
    </row>
    <row r="1083" spans="1:11" ht="24.75" customHeight="1">
      <c r="A1083" s="631" t="s">
        <v>3326</v>
      </c>
      <c r="B1083" s="457">
        <v>43312</v>
      </c>
      <c r="C1083" s="458">
        <v>30623</v>
      </c>
      <c r="D1083" s="455" t="s">
        <v>2625</v>
      </c>
      <c r="E1083" s="590" t="s">
        <v>2612</v>
      </c>
      <c r="F1083" s="586" t="s">
        <v>2613</v>
      </c>
      <c r="G1083" s="456">
        <v>20880</v>
      </c>
      <c r="H1083" s="574" t="s">
        <v>2098</v>
      </c>
      <c r="I1083" s="635">
        <v>20880</v>
      </c>
      <c r="J1083" s="474"/>
      <c r="K1083" s="380"/>
    </row>
    <row r="1084" spans="1:11" ht="24.75" customHeight="1">
      <c r="A1084" s="631" t="s">
        <v>3326</v>
      </c>
      <c r="B1084" s="457">
        <v>43312</v>
      </c>
      <c r="C1084" s="458">
        <v>36805</v>
      </c>
      <c r="D1084" s="455" t="s">
        <v>2626</v>
      </c>
      <c r="E1084" s="590" t="s">
        <v>2612</v>
      </c>
      <c r="F1084" s="586" t="s">
        <v>2613</v>
      </c>
      <c r="G1084" s="456">
        <v>25133</v>
      </c>
      <c r="H1084" s="574" t="s">
        <v>2098</v>
      </c>
      <c r="I1084" s="635">
        <v>25133</v>
      </c>
      <c r="J1084" s="474"/>
      <c r="K1084" s="380"/>
    </row>
    <row r="1085" spans="1:11" ht="24.75" customHeight="1">
      <c r="A1085" s="631" t="s">
        <v>3326</v>
      </c>
      <c r="B1085" s="457">
        <v>43312</v>
      </c>
      <c r="C1085" s="458">
        <v>36806</v>
      </c>
      <c r="D1085" s="455" t="s">
        <v>2627</v>
      </c>
      <c r="E1085" s="590" t="s">
        <v>2612</v>
      </c>
      <c r="F1085" s="586" t="s">
        <v>2613</v>
      </c>
      <c r="G1085" s="456">
        <v>25779</v>
      </c>
      <c r="H1085" s="574" t="s">
        <v>2098</v>
      </c>
      <c r="I1085" s="635">
        <v>25779</v>
      </c>
      <c r="J1085" s="474"/>
      <c r="K1085" s="380"/>
    </row>
    <row r="1086" spans="1:11" ht="24.75" customHeight="1">
      <c r="A1086" s="631" t="s">
        <v>3326</v>
      </c>
      <c r="B1086" s="457">
        <v>43312</v>
      </c>
      <c r="C1086" s="458">
        <v>36832</v>
      </c>
      <c r="D1086" s="455" t="s">
        <v>2628</v>
      </c>
      <c r="E1086" s="590" t="s">
        <v>2612</v>
      </c>
      <c r="F1086" s="586" t="s">
        <v>2613</v>
      </c>
      <c r="G1086" s="456">
        <v>26072</v>
      </c>
      <c r="H1086" s="574" t="s">
        <v>2098</v>
      </c>
      <c r="I1086" s="635">
        <v>26072</v>
      </c>
      <c r="J1086" s="474"/>
      <c r="K1086" s="380"/>
    </row>
    <row r="1087" spans="1:11" ht="24.75" customHeight="1">
      <c r="A1087" s="631" t="s">
        <v>3326</v>
      </c>
      <c r="B1087" s="457">
        <v>43312</v>
      </c>
      <c r="C1087" s="458">
        <v>36833</v>
      </c>
      <c r="D1087" s="455" t="s">
        <v>2629</v>
      </c>
      <c r="E1087" s="590" t="s">
        <v>2612</v>
      </c>
      <c r="F1087" s="586" t="s">
        <v>2613</v>
      </c>
      <c r="G1087" s="456">
        <v>15701</v>
      </c>
      <c r="H1087" s="574" t="s">
        <v>2098</v>
      </c>
      <c r="I1087" s="635">
        <v>15701</v>
      </c>
      <c r="J1087" s="474"/>
      <c r="K1087" s="380"/>
    </row>
    <row r="1088" spans="1:11" ht="24.75" customHeight="1">
      <c r="A1088" s="631" t="s">
        <v>3326</v>
      </c>
      <c r="B1088" s="457">
        <v>43353</v>
      </c>
      <c r="C1088" s="458">
        <v>36870</v>
      </c>
      <c r="D1088" s="455" t="s">
        <v>2630</v>
      </c>
      <c r="E1088" s="590" t="s">
        <v>2612</v>
      </c>
      <c r="F1088" s="586" t="s">
        <v>2613</v>
      </c>
      <c r="G1088" s="456">
        <v>22532</v>
      </c>
      <c r="H1088" s="574" t="s">
        <v>2098</v>
      </c>
      <c r="I1088" s="635">
        <v>22532</v>
      </c>
      <c r="J1088" s="474"/>
      <c r="K1088" s="380"/>
    </row>
    <row r="1089" spans="1:11" ht="24.75" customHeight="1">
      <c r="A1089" s="631" t="s">
        <v>3326</v>
      </c>
      <c r="B1089" s="457">
        <v>43606</v>
      </c>
      <c r="C1089" s="458">
        <v>36806</v>
      </c>
      <c r="D1089" s="455" t="s">
        <v>2631</v>
      </c>
      <c r="E1089" s="590" t="s">
        <v>2612</v>
      </c>
      <c r="F1089" s="586" t="s">
        <v>2613</v>
      </c>
      <c r="G1089" s="456">
        <v>13572</v>
      </c>
      <c r="H1089" s="574" t="s">
        <v>2098</v>
      </c>
      <c r="I1089" s="635">
        <v>13572</v>
      </c>
      <c r="J1089" s="474"/>
      <c r="K1089" s="380"/>
    </row>
    <row r="1090" spans="1:11" ht="24.75" customHeight="1">
      <c r="A1090" s="631" t="s">
        <v>3326</v>
      </c>
      <c r="B1090" s="457">
        <v>43606</v>
      </c>
      <c r="C1090" s="458">
        <v>36832</v>
      </c>
      <c r="D1090" s="455" t="s">
        <v>2632</v>
      </c>
      <c r="E1090" s="590" t="s">
        <v>2612</v>
      </c>
      <c r="F1090" s="586" t="s">
        <v>2613</v>
      </c>
      <c r="G1090" s="456">
        <v>13572</v>
      </c>
      <c r="H1090" s="574" t="s">
        <v>2098</v>
      </c>
      <c r="I1090" s="635">
        <v>13572</v>
      </c>
      <c r="J1090" s="474"/>
      <c r="K1090" s="380"/>
    </row>
    <row r="1091" spans="1:11" ht="24.75" customHeight="1">
      <c r="A1091" s="631" t="s">
        <v>3326</v>
      </c>
      <c r="B1091" s="457">
        <v>43606</v>
      </c>
      <c r="C1091" s="458">
        <v>36833</v>
      </c>
      <c r="D1091" s="455" t="s">
        <v>2633</v>
      </c>
      <c r="E1091" s="590" t="s">
        <v>2612</v>
      </c>
      <c r="F1091" s="586" t="s">
        <v>2613</v>
      </c>
      <c r="G1091" s="456">
        <v>13572</v>
      </c>
      <c r="H1091" s="574" t="s">
        <v>2098</v>
      </c>
      <c r="I1091" s="635">
        <v>13572</v>
      </c>
      <c r="J1091" s="474"/>
      <c r="K1091" s="380"/>
    </row>
    <row r="1092" spans="1:11" ht="24.75" customHeight="1">
      <c r="A1092" s="631" t="s">
        <v>3326</v>
      </c>
      <c r="B1092" s="457">
        <v>43637</v>
      </c>
      <c r="C1092" s="458">
        <v>36870</v>
      </c>
      <c r="D1092" s="455" t="s">
        <v>2634</v>
      </c>
      <c r="E1092" s="590" t="s">
        <v>2612</v>
      </c>
      <c r="F1092" s="586" t="s">
        <v>2613</v>
      </c>
      <c r="G1092" s="456">
        <v>8368</v>
      </c>
      <c r="H1092" s="574" t="s">
        <v>2098</v>
      </c>
      <c r="I1092" s="635">
        <v>8368</v>
      </c>
      <c r="J1092" s="474"/>
      <c r="K1092" s="380"/>
    </row>
    <row r="1093" spans="1:11" ht="24.75" customHeight="1">
      <c r="A1093" s="631" t="s">
        <v>2843</v>
      </c>
      <c r="B1093" s="457">
        <v>43615</v>
      </c>
      <c r="C1093" s="458" t="s">
        <v>2844</v>
      </c>
      <c r="D1093" s="455" t="s">
        <v>2845</v>
      </c>
      <c r="E1093" s="590" t="s">
        <v>2846</v>
      </c>
      <c r="F1093" s="586" t="s">
        <v>2541</v>
      </c>
      <c r="G1093" s="456">
        <v>36733</v>
      </c>
      <c r="H1093" s="574" t="s">
        <v>2098</v>
      </c>
      <c r="I1093" s="635">
        <v>36733</v>
      </c>
      <c r="J1093" s="474"/>
      <c r="K1093" s="380"/>
    </row>
    <row r="1094" spans="1:11" ht="24.75" customHeight="1">
      <c r="A1094" s="631" t="s">
        <v>2843</v>
      </c>
      <c r="B1094" s="457">
        <v>43679</v>
      </c>
      <c r="C1094" s="458" t="s">
        <v>2847</v>
      </c>
      <c r="D1094" s="455" t="s">
        <v>2848</v>
      </c>
      <c r="E1094" s="590" t="s">
        <v>2846</v>
      </c>
      <c r="F1094" s="586" t="s">
        <v>2541</v>
      </c>
      <c r="G1094" s="456">
        <v>40600</v>
      </c>
      <c r="H1094" s="574" t="s">
        <v>2098</v>
      </c>
      <c r="I1094" s="635">
        <v>40600</v>
      </c>
      <c r="J1094" s="474"/>
      <c r="K1094" s="380"/>
    </row>
    <row r="1095" spans="1:11" ht="24.75" customHeight="1">
      <c r="A1095" s="631" t="s">
        <v>2843</v>
      </c>
      <c r="B1095" s="457">
        <v>43706</v>
      </c>
      <c r="C1095" s="458" t="s">
        <v>2849</v>
      </c>
      <c r="D1095" s="455" t="s">
        <v>2850</v>
      </c>
      <c r="E1095" s="590" t="s">
        <v>2846</v>
      </c>
      <c r="F1095" s="586" t="s">
        <v>2541</v>
      </c>
      <c r="G1095" s="456">
        <v>36733</v>
      </c>
      <c r="H1095" s="574" t="s">
        <v>2098</v>
      </c>
      <c r="I1095" s="635">
        <v>36733</v>
      </c>
      <c r="J1095" s="474"/>
      <c r="K1095" s="380"/>
    </row>
    <row r="1096" spans="1:11" ht="24.75" customHeight="1">
      <c r="A1096" s="631" t="s">
        <v>2843</v>
      </c>
      <c r="B1096" s="457">
        <v>43753</v>
      </c>
      <c r="C1096" s="458" t="s">
        <v>2851</v>
      </c>
      <c r="D1096" s="455" t="s">
        <v>2669</v>
      </c>
      <c r="E1096" s="590" t="s">
        <v>2846</v>
      </c>
      <c r="F1096" s="586" t="s">
        <v>2541</v>
      </c>
      <c r="G1096" s="456">
        <v>52200</v>
      </c>
      <c r="H1096" s="574" t="s">
        <v>2098</v>
      </c>
      <c r="I1096" s="635">
        <v>52200</v>
      </c>
      <c r="J1096" s="474"/>
      <c r="K1096" s="380"/>
    </row>
    <row r="1097" spans="1:11" ht="24.75" customHeight="1">
      <c r="A1097" s="631" t="s">
        <v>2843</v>
      </c>
      <c r="B1097" s="457">
        <v>43795</v>
      </c>
      <c r="C1097" s="458" t="s">
        <v>2852</v>
      </c>
      <c r="D1097" s="455" t="s">
        <v>2670</v>
      </c>
      <c r="E1097" s="590" t="s">
        <v>2846</v>
      </c>
      <c r="F1097" s="586" t="s">
        <v>2541</v>
      </c>
      <c r="G1097" s="456">
        <v>1933</v>
      </c>
      <c r="H1097" s="574" t="s">
        <v>2098</v>
      </c>
      <c r="I1097" s="635">
        <v>1933</v>
      </c>
      <c r="J1097" s="474"/>
      <c r="K1097" s="380"/>
    </row>
    <row r="1098" spans="1:11" ht="24.75" customHeight="1">
      <c r="A1098" s="631" t="s">
        <v>2843</v>
      </c>
      <c r="B1098" s="457">
        <v>43853</v>
      </c>
      <c r="C1098" s="458" t="s">
        <v>2853</v>
      </c>
      <c r="D1098" s="455" t="s">
        <v>2670</v>
      </c>
      <c r="E1098" s="590" t="s">
        <v>2846</v>
      </c>
      <c r="F1098" s="586" t="s">
        <v>2541</v>
      </c>
      <c r="G1098" s="456">
        <v>36733</v>
      </c>
      <c r="H1098" s="574" t="s">
        <v>2098</v>
      </c>
      <c r="I1098" s="635">
        <v>36733</v>
      </c>
      <c r="J1098" s="474"/>
      <c r="K1098" s="380"/>
    </row>
    <row r="1099" spans="1:11" ht="24.75" customHeight="1">
      <c r="A1099" s="631" t="s">
        <v>2843</v>
      </c>
      <c r="B1099" s="457">
        <v>43854</v>
      </c>
      <c r="C1099" s="458" t="s">
        <v>2854</v>
      </c>
      <c r="D1099" s="455" t="s">
        <v>2671</v>
      </c>
      <c r="E1099" s="590" t="s">
        <v>2846</v>
      </c>
      <c r="F1099" s="586" t="s">
        <v>2541</v>
      </c>
      <c r="G1099" s="456">
        <v>48333</v>
      </c>
      <c r="H1099" s="574" t="s">
        <v>2098</v>
      </c>
      <c r="I1099" s="635">
        <v>48333</v>
      </c>
      <c r="J1099" s="474"/>
      <c r="K1099" s="380"/>
    </row>
    <row r="1100" spans="1:11" ht="24.75" customHeight="1">
      <c r="A1100" s="631" t="s">
        <v>2843</v>
      </c>
      <c r="B1100" s="457">
        <v>43880</v>
      </c>
      <c r="C1100" s="458" t="s">
        <v>2855</v>
      </c>
      <c r="D1100" s="455" t="s">
        <v>2672</v>
      </c>
      <c r="E1100" s="590" t="s">
        <v>2846</v>
      </c>
      <c r="F1100" s="586" t="s">
        <v>2541</v>
      </c>
      <c r="G1100" s="456">
        <v>11600</v>
      </c>
      <c r="H1100" s="574" t="s">
        <v>2098</v>
      </c>
      <c r="I1100" s="635">
        <v>11600</v>
      </c>
      <c r="J1100" s="474"/>
      <c r="K1100" s="380"/>
    </row>
    <row r="1101" spans="1:11" ht="24.75" customHeight="1">
      <c r="A1101" s="631" t="s">
        <v>2843</v>
      </c>
      <c r="B1101" s="457">
        <v>43880</v>
      </c>
      <c r="C1101" s="458" t="s">
        <v>2856</v>
      </c>
      <c r="D1101" s="455" t="s">
        <v>2857</v>
      </c>
      <c r="E1101" s="590" t="s">
        <v>2846</v>
      </c>
      <c r="F1101" s="586" t="s">
        <v>2541</v>
      </c>
      <c r="G1101" s="456">
        <v>23200</v>
      </c>
      <c r="H1101" s="574" t="s">
        <v>2098</v>
      </c>
      <c r="I1101" s="635">
        <v>23200</v>
      </c>
      <c r="J1101" s="474"/>
      <c r="K1101" s="380"/>
    </row>
    <row r="1102" spans="1:11" ht="24.75" customHeight="1">
      <c r="A1102" s="631" t="s">
        <v>2843</v>
      </c>
      <c r="B1102" s="457">
        <v>43951</v>
      </c>
      <c r="C1102" s="458" t="s">
        <v>2858</v>
      </c>
      <c r="D1102" s="455" t="s">
        <v>2859</v>
      </c>
      <c r="E1102" s="590" t="s">
        <v>2846</v>
      </c>
      <c r="F1102" s="586" t="s">
        <v>2541</v>
      </c>
      <c r="G1102" s="456">
        <v>36741</v>
      </c>
      <c r="H1102" s="574" t="s">
        <v>2098</v>
      </c>
      <c r="I1102" s="635">
        <v>36741</v>
      </c>
      <c r="J1102" s="474"/>
      <c r="K1102" s="380"/>
    </row>
    <row r="1103" spans="1:11" ht="24.75" customHeight="1">
      <c r="A1103" s="631" t="s">
        <v>2860</v>
      </c>
      <c r="B1103" s="457" t="s">
        <v>4088</v>
      </c>
      <c r="C1103" s="458" t="s">
        <v>3830</v>
      </c>
      <c r="D1103" s="455" t="s">
        <v>3831</v>
      </c>
      <c r="E1103" s="590" t="s">
        <v>2862</v>
      </c>
      <c r="F1103" s="586" t="s">
        <v>2863</v>
      </c>
      <c r="G1103" s="456">
        <v>2240</v>
      </c>
      <c r="H1103" s="574" t="s">
        <v>2098</v>
      </c>
      <c r="I1103" s="635">
        <v>2240</v>
      </c>
      <c r="J1103" s="474"/>
      <c r="K1103" s="380"/>
    </row>
    <row r="1104" spans="1:11" ht="24.75" customHeight="1">
      <c r="A1104" s="631" t="s">
        <v>2864</v>
      </c>
      <c r="B1104" s="457" t="s">
        <v>2865</v>
      </c>
      <c r="C1104" s="458" t="s">
        <v>2866</v>
      </c>
      <c r="D1104" s="455" t="s">
        <v>2867</v>
      </c>
      <c r="E1104" s="590" t="s">
        <v>2868</v>
      </c>
      <c r="F1104" s="586" t="s">
        <v>2869</v>
      </c>
      <c r="G1104" s="456">
        <v>696</v>
      </c>
      <c r="H1104" s="574" t="s">
        <v>2098</v>
      </c>
      <c r="I1104" s="635">
        <v>696</v>
      </c>
      <c r="J1104" s="474"/>
      <c r="K1104" s="380"/>
    </row>
    <row r="1105" spans="1:11" ht="24.75" customHeight="1">
      <c r="A1105" s="631" t="s">
        <v>2864</v>
      </c>
      <c r="B1105" s="457" t="s">
        <v>2865</v>
      </c>
      <c r="C1105" s="458" t="s">
        <v>2866</v>
      </c>
      <c r="D1105" s="455" t="s">
        <v>2870</v>
      </c>
      <c r="E1105" s="590" t="s">
        <v>2868</v>
      </c>
      <c r="F1105" s="586" t="s">
        <v>2869</v>
      </c>
      <c r="G1105" s="456">
        <v>40688.160000000003</v>
      </c>
      <c r="H1105" s="574" t="s">
        <v>2098</v>
      </c>
      <c r="I1105" s="635">
        <v>40688.160000000003</v>
      </c>
      <c r="J1105" s="474"/>
      <c r="K1105" s="380"/>
    </row>
    <row r="1106" spans="1:11" ht="24.75" customHeight="1">
      <c r="A1106" s="631" t="s">
        <v>2871</v>
      </c>
      <c r="B1106" s="457">
        <v>44463</v>
      </c>
      <c r="C1106" s="458" t="s">
        <v>2872</v>
      </c>
      <c r="D1106" s="575" t="s">
        <v>2873</v>
      </c>
      <c r="E1106" s="590" t="s">
        <v>2874</v>
      </c>
      <c r="F1106" s="586" t="s">
        <v>2875</v>
      </c>
      <c r="G1106" s="456">
        <v>12399</v>
      </c>
      <c r="H1106" s="574" t="s">
        <v>2098</v>
      </c>
      <c r="I1106" s="635">
        <v>12399</v>
      </c>
      <c r="J1106" s="474"/>
      <c r="K1106" s="380"/>
    </row>
    <row r="1107" spans="1:11" ht="24.75" customHeight="1">
      <c r="A1107" s="631" t="s">
        <v>2876</v>
      </c>
      <c r="B1107" s="457">
        <v>43679</v>
      </c>
      <c r="C1107" s="458" t="s">
        <v>2877</v>
      </c>
      <c r="D1107" s="575">
        <v>110</v>
      </c>
      <c r="E1107" s="590" t="s">
        <v>2878</v>
      </c>
      <c r="F1107" s="586" t="s">
        <v>2879</v>
      </c>
      <c r="G1107" s="456">
        <v>34800</v>
      </c>
      <c r="H1107" s="574" t="s">
        <v>2098</v>
      </c>
      <c r="I1107" s="635">
        <v>34800</v>
      </c>
      <c r="J1107" s="474"/>
      <c r="K1107" s="380"/>
    </row>
    <row r="1108" spans="1:11" ht="24.75" customHeight="1">
      <c r="A1108" s="631" t="s">
        <v>2876</v>
      </c>
      <c r="B1108" s="457">
        <v>43616</v>
      </c>
      <c r="C1108" s="458">
        <v>36640</v>
      </c>
      <c r="D1108" s="575">
        <v>116</v>
      </c>
      <c r="E1108" s="590" t="s">
        <v>2878</v>
      </c>
      <c r="F1108" s="586" t="s">
        <v>2879</v>
      </c>
      <c r="G1108" s="456">
        <v>49068</v>
      </c>
      <c r="H1108" s="574" t="s">
        <v>2098</v>
      </c>
      <c r="I1108" s="635">
        <v>49068</v>
      </c>
      <c r="J1108" s="474"/>
      <c r="K1108" s="380"/>
    </row>
    <row r="1109" spans="1:11" ht="24.75" customHeight="1">
      <c r="A1109" s="631" t="s">
        <v>2876</v>
      </c>
      <c r="B1109" s="457">
        <v>43753</v>
      </c>
      <c r="C1109" s="458" t="s">
        <v>2880</v>
      </c>
      <c r="D1109" s="575">
        <v>117</v>
      </c>
      <c r="E1109" s="590" t="s">
        <v>2878</v>
      </c>
      <c r="F1109" s="586" t="s">
        <v>2879</v>
      </c>
      <c r="G1109" s="456">
        <v>43616</v>
      </c>
      <c r="H1109" s="574" t="s">
        <v>2098</v>
      </c>
      <c r="I1109" s="635">
        <v>43616</v>
      </c>
      <c r="J1109" s="474"/>
      <c r="K1109" s="380"/>
    </row>
    <row r="1110" spans="1:11" ht="24.75" customHeight="1">
      <c r="A1110" s="631" t="s">
        <v>2876</v>
      </c>
      <c r="B1110" s="457">
        <v>43789</v>
      </c>
      <c r="C1110" s="458" t="s">
        <v>2881</v>
      </c>
      <c r="D1110" s="575">
        <v>120</v>
      </c>
      <c r="E1110" s="590" t="s">
        <v>2878</v>
      </c>
      <c r="F1110" s="586" t="s">
        <v>2879</v>
      </c>
      <c r="G1110" s="456">
        <v>104567</v>
      </c>
      <c r="H1110" s="574" t="s">
        <v>2098</v>
      </c>
      <c r="I1110" s="635">
        <v>104567</v>
      </c>
      <c r="J1110" s="474"/>
      <c r="K1110" s="380"/>
    </row>
    <row r="1111" spans="1:11" ht="24.75" customHeight="1">
      <c r="A1111" s="631" t="s">
        <v>2882</v>
      </c>
      <c r="B1111" s="457">
        <v>43616</v>
      </c>
      <c r="C1111" s="458">
        <v>36636</v>
      </c>
      <c r="D1111" s="575">
        <v>3349</v>
      </c>
      <c r="E1111" s="590" t="s">
        <v>2883</v>
      </c>
      <c r="F1111" s="586" t="s">
        <v>2884</v>
      </c>
      <c r="G1111" s="456">
        <v>1995</v>
      </c>
      <c r="H1111" s="574" t="s">
        <v>2098</v>
      </c>
      <c r="I1111" s="635">
        <v>1995</v>
      </c>
      <c r="J1111" s="474"/>
      <c r="K1111" s="380"/>
    </row>
    <row r="1112" spans="1:11" ht="24.75" customHeight="1">
      <c r="A1112" s="631" t="s">
        <v>2885</v>
      </c>
      <c r="B1112" s="457">
        <v>44498</v>
      </c>
      <c r="C1112" s="458" t="s">
        <v>2886</v>
      </c>
      <c r="D1112" s="575">
        <v>209</v>
      </c>
      <c r="E1112" s="590" t="s">
        <v>2887</v>
      </c>
      <c r="F1112" s="586" t="s">
        <v>2888</v>
      </c>
      <c r="G1112" s="456">
        <v>15376.55</v>
      </c>
      <c r="H1112" s="574" t="s">
        <v>2098</v>
      </c>
      <c r="I1112" s="635">
        <v>15376.55</v>
      </c>
      <c r="J1112" s="474"/>
      <c r="K1112" s="380"/>
    </row>
    <row r="1113" spans="1:11" ht="24.75" customHeight="1">
      <c r="A1113" s="631" t="s">
        <v>2885</v>
      </c>
      <c r="B1113" s="457">
        <v>44498</v>
      </c>
      <c r="C1113" s="458" t="s">
        <v>2889</v>
      </c>
      <c r="D1113" s="575">
        <v>208</v>
      </c>
      <c r="E1113" s="590" t="s">
        <v>2887</v>
      </c>
      <c r="F1113" s="586" t="s">
        <v>2890</v>
      </c>
      <c r="G1113" s="456">
        <v>15376.55</v>
      </c>
      <c r="H1113" s="574" t="s">
        <v>2098</v>
      </c>
      <c r="I1113" s="635">
        <v>15376.55</v>
      </c>
      <c r="J1113" s="474"/>
      <c r="K1113" s="380"/>
    </row>
    <row r="1114" spans="1:11" ht="24.75" customHeight="1">
      <c r="A1114" s="631" t="s">
        <v>2885</v>
      </c>
      <c r="B1114" s="457">
        <v>44497</v>
      </c>
      <c r="C1114" s="458" t="s">
        <v>2891</v>
      </c>
      <c r="D1114" s="575">
        <v>206</v>
      </c>
      <c r="E1114" s="590" t="s">
        <v>2887</v>
      </c>
      <c r="F1114" s="586" t="s">
        <v>2892</v>
      </c>
      <c r="G1114" s="456">
        <v>15376.55</v>
      </c>
      <c r="H1114" s="574" t="s">
        <v>2098</v>
      </c>
      <c r="I1114" s="635">
        <v>15376.55</v>
      </c>
      <c r="J1114" s="474"/>
      <c r="K1114" s="380"/>
    </row>
    <row r="1115" spans="1:11" ht="24.75" customHeight="1">
      <c r="A1115" s="631" t="s">
        <v>2885</v>
      </c>
      <c r="B1115" s="457">
        <v>44497</v>
      </c>
      <c r="C1115" s="458" t="s">
        <v>2893</v>
      </c>
      <c r="D1115" s="575">
        <v>205</v>
      </c>
      <c r="E1115" s="590" t="s">
        <v>2887</v>
      </c>
      <c r="F1115" s="586" t="s">
        <v>2894</v>
      </c>
      <c r="G1115" s="456">
        <v>30631.57</v>
      </c>
      <c r="H1115" s="574" t="s">
        <v>2098</v>
      </c>
      <c r="I1115" s="635">
        <v>30631.57</v>
      </c>
      <c r="J1115" s="474"/>
      <c r="K1115" s="380"/>
    </row>
    <row r="1116" spans="1:11" ht="24.75" customHeight="1">
      <c r="A1116" s="631" t="s">
        <v>2885</v>
      </c>
      <c r="B1116" s="457">
        <v>44508</v>
      </c>
      <c r="C1116" s="458" t="s">
        <v>2895</v>
      </c>
      <c r="D1116" s="575">
        <v>211</v>
      </c>
      <c r="E1116" s="590" t="s">
        <v>2887</v>
      </c>
      <c r="F1116" s="586" t="s">
        <v>2896</v>
      </c>
      <c r="G1116" s="456">
        <v>30631.57</v>
      </c>
      <c r="H1116" s="574" t="s">
        <v>2098</v>
      </c>
      <c r="I1116" s="635">
        <v>30631.57</v>
      </c>
      <c r="J1116" s="474"/>
      <c r="K1116" s="380"/>
    </row>
    <row r="1117" spans="1:11" ht="24.75" customHeight="1">
      <c r="A1117" s="631" t="s">
        <v>2885</v>
      </c>
      <c r="B1117" s="457">
        <v>44508</v>
      </c>
      <c r="C1117" s="458" t="s">
        <v>2895</v>
      </c>
      <c r="D1117" s="575">
        <v>212</v>
      </c>
      <c r="E1117" s="590" t="s">
        <v>2887</v>
      </c>
      <c r="F1117" s="586" t="s">
        <v>2897</v>
      </c>
      <c r="G1117" s="456">
        <v>30631.57</v>
      </c>
      <c r="H1117" s="574" t="s">
        <v>2098</v>
      </c>
      <c r="I1117" s="635">
        <v>30631.57</v>
      </c>
      <c r="J1117" s="474"/>
      <c r="K1117" s="380"/>
    </row>
    <row r="1118" spans="1:11" ht="24.75" customHeight="1">
      <c r="A1118" s="631" t="s">
        <v>2898</v>
      </c>
      <c r="B1118" s="457">
        <v>44182</v>
      </c>
      <c r="C1118" s="458" t="s">
        <v>2899</v>
      </c>
      <c r="D1118" s="455" t="s">
        <v>2900</v>
      </c>
      <c r="E1118" s="590" t="s">
        <v>2901</v>
      </c>
      <c r="F1118" s="586" t="s">
        <v>2879</v>
      </c>
      <c r="G1118" s="456">
        <v>87580</v>
      </c>
      <c r="H1118" s="574" t="s">
        <v>2098</v>
      </c>
      <c r="I1118" s="635">
        <v>87580</v>
      </c>
      <c r="J1118" s="474"/>
      <c r="K1118" s="380"/>
    </row>
    <row r="1119" spans="1:11" ht="24.75" customHeight="1">
      <c r="A1119" s="631" t="s">
        <v>2898</v>
      </c>
      <c r="B1119" s="457" t="s">
        <v>4089</v>
      </c>
      <c r="C1119" s="458" t="s">
        <v>3832</v>
      </c>
      <c r="D1119" s="455" t="s">
        <v>3833</v>
      </c>
      <c r="E1119" s="590" t="s">
        <v>2901</v>
      </c>
      <c r="F1119" s="586" t="s">
        <v>2879</v>
      </c>
      <c r="G1119" s="456">
        <v>38937</v>
      </c>
      <c r="H1119" s="574" t="s">
        <v>2098</v>
      </c>
      <c r="I1119" s="635">
        <v>38937</v>
      </c>
      <c r="J1119" s="474"/>
      <c r="K1119" s="380"/>
    </row>
    <row r="1120" spans="1:11" ht="24.75" customHeight="1">
      <c r="A1120" s="631" t="s">
        <v>2902</v>
      </c>
      <c r="B1120" s="457">
        <v>44824</v>
      </c>
      <c r="C1120" s="458" t="s">
        <v>2904</v>
      </c>
      <c r="D1120" s="575">
        <v>70</v>
      </c>
      <c r="E1120" s="590" t="s">
        <v>2903</v>
      </c>
      <c r="F1120" s="586" t="s">
        <v>2879</v>
      </c>
      <c r="G1120" s="456">
        <v>2951.04</v>
      </c>
      <c r="H1120" s="574"/>
      <c r="I1120" s="635">
        <v>2951.04</v>
      </c>
      <c r="J1120" s="474"/>
      <c r="K1120" s="380"/>
    </row>
    <row r="1121" spans="1:11" ht="24.75" customHeight="1">
      <c r="A1121" s="631" t="s">
        <v>2902</v>
      </c>
      <c r="B1121" s="457">
        <v>44834</v>
      </c>
      <c r="C1121" s="458" t="s">
        <v>2905</v>
      </c>
      <c r="D1121" s="575">
        <v>74</v>
      </c>
      <c r="E1121" s="590" t="s">
        <v>2903</v>
      </c>
      <c r="F1121" s="586" t="s">
        <v>2879</v>
      </c>
      <c r="G1121" s="456">
        <v>63939.199999999997</v>
      </c>
      <c r="H1121" s="574"/>
      <c r="I1121" s="635">
        <v>63939.199999999997</v>
      </c>
      <c r="J1121" s="474"/>
      <c r="K1121" s="380"/>
    </row>
    <row r="1122" spans="1:11" ht="24.75" customHeight="1">
      <c r="A1122" s="631" t="s">
        <v>2902</v>
      </c>
      <c r="B1122" s="457" t="s">
        <v>4113</v>
      </c>
      <c r="C1122" s="458" t="s">
        <v>3834</v>
      </c>
      <c r="D1122" s="575" t="s">
        <v>3835</v>
      </c>
      <c r="E1122" s="590" t="s">
        <v>2903</v>
      </c>
      <c r="F1122" s="586" t="s">
        <v>2879</v>
      </c>
      <c r="G1122" s="456">
        <v>21149.119999999999</v>
      </c>
      <c r="H1122" s="574"/>
      <c r="I1122" s="635">
        <v>21149.119999999999</v>
      </c>
      <c r="J1122" s="474"/>
      <c r="K1122" s="380"/>
    </row>
    <row r="1123" spans="1:11" ht="24.75" customHeight="1">
      <c r="A1123" s="631" t="s">
        <v>2902</v>
      </c>
      <c r="B1123" s="457" t="s">
        <v>4103</v>
      </c>
      <c r="C1123" s="458" t="s">
        <v>3836</v>
      </c>
      <c r="D1123" s="575" t="s">
        <v>3837</v>
      </c>
      <c r="E1123" s="590" t="s">
        <v>2903</v>
      </c>
      <c r="F1123" s="586" t="s">
        <v>2879</v>
      </c>
      <c r="G1123" s="456">
        <v>63939.199999999997</v>
      </c>
      <c r="H1123" s="574"/>
      <c r="I1123" s="635">
        <v>63939.199999999997</v>
      </c>
      <c r="J1123" s="474"/>
      <c r="K1123" s="380"/>
    </row>
    <row r="1124" spans="1:11" ht="24.75" customHeight="1">
      <c r="A1124" s="631" t="s">
        <v>2902</v>
      </c>
      <c r="B1124" s="457" t="s">
        <v>4114</v>
      </c>
      <c r="C1124" s="458" t="s">
        <v>3838</v>
      </c>
      <c r="D1124" s="575" t="s">
        <v>3839</v>
      </c>
      <c r="E1124" s="590" t="s">
        <v>2903</v>
      </c>
      <c r="F1124" s="586" t="s">
        <v>2879</v>
      </c>
      <c r="G1124" s="456">
        <v>60988.160000000003</v>
      </c>
      <c r="H1124" s="574"/>
      <c r="I1124" s="635">
        <v>60988.160000000003</v>
      </c>
      <c r="J1124" s="474"/>
      <c r="K1124" s="380"/>
    </row>
    <row r="1125" spans="1:11" ht="24.75" customHeight="1">
      <c r="A1125" s="631" t="s">
        <v>2902</v>
      </c>
      <c r="B1125" s="457" t="s">
        <v>3555</v>
      </c>
      <c r="C1125" s="458" t="s">
        <v>3840</v>
      </c>
      <c r="D1125" s="575" t="s">
        <v>3841</v>
      </c>
      <c r="E1125" s="590" t="s">
        <v>2903</v>
      </c>
      <c r="F1125" s="586" t="s">
        <v>2879</v>
      </c>
      <c r="G1125" s="456">
        <v>9836.7999999999993</v>
      </c>
      <c r="H1125" s="574"/>
      <c r="I1125" s="635">
        <v>9836.7999999999993</v>
      </c>
      <c r="J1125" s="474"/>
      <c r="K1125" s="380"/>
    </row>
    <row r="1126" spans="1:11" ht="24.75" customHeight="1">
      <c r="A1126" s="631" t="s">
        <v>2902</v>
      </c>
      <c r="B1126" s="457" t="s">
        <v>3555</v>
      </c>
      <c r="C1126" s="458" t="s">
        <v>3842</v>
      </c>
      <c r="D1126" s="575" t="s">
        <v>3843</v>
      </c>
      <c r="E1126" s="590" t="s">
        <v>2903</v>
      </c>
      <c r="F1126" s="586" t="s">
        <v>2879</v>
      </c>
      <c r="G1126" s="456">
        <v>63939.199999999997</v>
      </c>
      <c r="H1126" s="574"/>
      <c r="I1126" s="635">
        <v>63939.199999999997</v>
      </c>
      <c r="J1126" s="474"/>
      <c r="K1126" s="380"/>
    </row>
    <row r="1127" spans="1:11" ht="24.75" customHeight="1">
      <c r="A1127" s="631" t="s">
        <v>2902</v>
      </c>
      <c r="B1127" s="457" t="s">
        <v>3555</v>
      </c>
      <c r="C1127" s="458" t="s">
        <v>3844</v>
      </c>
      <c r="D1127" s="575" t="s">
        <v>3845</v>
      </c>
      <c r="E1127" s="590" t="s">
        <v>2903</v>
      </c>
      <c r="F1127" s="586" t="s">
        <v>2879</v>
      </c>
      <c r="G1127" s="456">
        <v>58037.120000000003</v>
      </c>
      <c r="H1127" s="574"/>
      <c r="I1127" s="635">
        <v>58037.120000000003</v>
      </c>
      <c r="J1127" s="474"/>
      <c r="K1127" s="380"/>
    </row>
    <row r="1128" spans="1:11" ht="24.75" customHeight="1">
      <c r="A1128" s="631" t="s">
        <v>2906</v>
      </c>
      <c r="B1128" s="457">
        <v>44824</v>
      </c>
      <c r="C1128" s="458" t="s">
        <v>2907</v>
      </c>
      <c r="D1128" s="455" t="s">
        <v>2908</v>
      </c>
      <c r="E1128" s="590" t="s">
        <v>2909</v>
      </c>
      <c r="F1128" s="586" t="s">
        <v>2879</v>
      </c>
      <c r="G1128" s="456">
        <v>7377.6</v>
      </c>
      <c r="H1128" s="574" t="s">
        <v>2098</v>
      </c>
      <c r="I1128" s="635">
        <v>7377.6</v>
      </c>
      <c r="J1128" s="474"/>
      <c r="K1128" s="380"/>
    </row>
    <row r="1129" spans="1:11" ht="24.75" customHeight="1">
      <c r="A1129" s="631" t="s">
        <v>2906</v>
      </c>
      <c r="B1129" s="457" t="s">
        <v>4115</v>
      </c>
      <c r="C1129" s="458" t="s">
        <v>3846</v>
      </c>
      <c r="D1129" s="455" t="s">
        <v>3847</v>
      </c>
      <c r="E1129" s="590" t="s">
        <v>2909</v>
      </c>
      <c r="F1129" s="586" t="s">
        <v>2879</v>
      </c>
      <c r="G1129" s="456">
        <v>11350.18</v>
      </c>
      <c r="H1129" s="574" t="s">
        <v>2098</v>
      </c>
      <c r="I1129" s="635">
        <v>11350.18</v>
      </c>
      <c r="J1129" s="474"/>
      <c r="K1129" s="380"/>
    </row>
    <row r="1130" spans="1:11" ht="24.75" customHeight="1">
      <c r="A1130" s="631" t="s">
        <v>2906</v>
      </c>
      <c r="B1130" s="457" t="s">
        <v>3555</v>
      </c>
      <c r="C1130" s="458" t="s">
        <v>3848</v>
      </c>
      <c r="D1130" s="455" t="s">
        <v>4116</v>
      </c>
      <c r="E1130" s="590" t="s">
        <v>2909</v>
      </c>
      <c r="F1130" s="586" t="s">
        <v>2879</v>
      </c>
      <c r="G1130" s="456">
        <v>46724.800000000003</v>
      </c>
      <c r="H1130" s="574" t="s">
        <v>2098</v>
      </c>
      <c r="I1130" s="635">
        <v>46724.800000000003</v>
      </c>
      <c r="J1130" s="474"/>
      <c r="K1130" s="380"/>
    </row>
    <row r="1131" spans="1:11" ht="24.75" customHeight="1">
      <c r="A1131" s="631" t="s">
        <v>2910</v>
      </c>
      <c r="B1131" s="457">
        <v>43608</v>
      </c>
      <c r="C1131" s="458">
        <v>38045</v>
      </c>
      <c r="D1131" s="455" t="s">
        <v>2911</v>
      </c>
      <c r="E1131" s="590" t="s">
        <v>2912</v>
      </c>
      <c r="F1131" s="586" t="s">
        <v>2685</v>
      </c>
      <c r="G1131" s="456">
        <v>22011</v>
      </c>
      <c r="H1131" s="574" t="s">
        <v>2098</v>
      </c>
      <c r="I1131" s="635">
        <v>22011</v>
      </c>
      <c r="J1131" s="474"/>
      <c r="K1131" s="380"/>
    </row>
    <row r="1132" spans="1:11" ht="24.75" customHeight="1">
      <c r="A1132" s="631" t="s">
        <v>2913</v>
      </c>
      <c r="B1132" s="457">
        <v>43917</v>
      </c>
      <c r="C1132" s="458" t="s">
        <v>2914</v>
      </c>
      <c r="D1132" s="455" t="s">
        <v>2915</v>
      </c>
      <c r="E1132" s="590" t="s">
        <v>2916</v>
      </c>
      <c r="F1132" s="586" t="s">
        <v>2917</v>
      </c>
      <c r="G1132" s="456">
        <v>7691</v>
      </c>
      <c r="H1132" s="574" t="s">
        <v>2098</v>
      </c>
      <c r="I1132" s="635">
        <v>7691</v>
      </c>
      <c r="J1132" s="474"/>
      <c r="K1132" s="380"/>
    </row>
    <row r="1133" spans="1:11" ht="24.75" customHeight="1">
      <c r="A1133" s="631" t="s">
        <v>3277</v>
      </c>
      <c r="B1133" s="457" t="s">
        <v>4117</v>
      </c>
      <c r="C1133" s="458" t="s">
        <v>3849</v>
      </c>
      <c r="D1133" s="575" t="s">
        <v>3850</v>
      </c>
      <c r="E1133" s="590" t="s">
        <v>3278</v>
      </c>
      <c r="F1133" s="586" t="s">
        <v>3279</v>
      </c>
      <c r="G1133" s="456">
        <v>18270</v>
      </c>
      <c r="H1133" s="574" t="s">
        <v>2098</v>
      </c>
      <c r="I1133" s="635">
        <v>18270</v>
      </c>
      <c r="J1133" s="474"/>
      <c r="K1133" s="380"/>
    </row>
    <row r="1134" spans="1:11" ht="24.75" customHeight="1">
      <c r="A1134" s="631" t="s">
        <v>3277</v>
      </c>
      <c r="B1134" s="457" t="s">
        <v>3555</v>
      </c>
      <c r="C1134" s="458" t="s">
        <v>3851</v>
      </c>
      <c r="D1134" s="575" t="s">
        <v>4118</v>
      </c>
      <c r="E1134" s="590" t="s">
        <v>3278</v>
      </c>
      <c r="F1134" s="586" t="s">
        <v>3279</v>
      </c>
      <c r="G1134" s="456">
        <v>3196.96</v>
      </c>
      <c r="H1134" s="574" t="s">
        <v>2098</v>
      </c>
      <c r="I1134" s="635">
        <v>3196.96</v>
      </c>
      <c r="J1134" s="474"/>
      <c r="K1134" s="380"/>
    </row>
    <row r="1135" spans="1:11" ht="24.75" customHeight="1">
      <c r="A1135" s="631" t="s">
        <v>3277</v>
      </c>
      <c r="B1135" s="457" t="s">
        <v>4088</v>
      </c>
      <c r="C1135" s="458" t="s">
        <v>3852</v>
      </c>
      <c r="D1135" s="575" t="s">
        <v>3853</v>
      </c>
      <c r="E1135" s="590" t="s">
        <v>3278</v>
      </c>
      <c r="F1135" s="586" t="s">
        <v>3279</v>
      </c>
      <c r="G1135" s="456">
        <v>2391.92</v>
      </c>
      <c r="H1135" s="574" t="s">
        <v>2098</v>
      </c>
      <c r="I1135" s="635">
        <v>2391.92</v>
      </c>
      <c r="J1135" s="474"/>
      <c r="K1135" s="380"/>
    </row>
    <row r="1136" spans="1:11" ht="24.75" customHeight="1">
      <c r="A1136" s="631" t="s">
        <v>3277</v>
      </c>
      <c r="B1136" s="457" t="s">
        <v>4088</v>
      </c>
      <c r="C1136" s="458" t="s">
        <v>3854</v>
      </c>
      <c r="D1136" s="575" t="s">
        <v>3855</v>
      </c>
      <c r="E1136" s="590" t="s">
        <v>3278</v>
      </c>
      <c r="F1136" s="586" t="s">
        <v>3279</v>
      </c>
      <c r="G1136" s="456">
        <v>2650.6</v>
      </c>
      <c r="H1136" s="574" t="s">
        <v>2098</v>
      </c>
      <c r="I1136" s="635">
        <v>2650.6</v>
      </c>
      <c r="J1136" s="474"/>
      <c r="K1136" s="380"/>
    </row>
    <row r="1137" spans="1:11" ht="24.75" customHeight="1">
      <c r="A1137" s="631" t="s">
        <v>3277</v>
      </c>
      <c r="B1137" s="457" t="s">
        <v>4088</v>
      </c>
      <c r="C1137" s="458" t="s">
        <v>3856</v>
      </c>
      <c r="D1137" s="575" t="s">
        <v>3857</v>
      </c>
      <c r="E1137" s="590" t="s">
        <v>3278</v>
      </c>
      <c r="F1137" s="586" t="s">
        <v>3279</v>
      </c>
      <c r="G1137" s="456">
        <v>16692.400000000001</v>
      </c>
      <c r="H1137" s="574" t="s">
        <v>2098</v>
      </c>
      <c r="I1137" s="635">
        <v>16692.400000000001</v>
      </c>
      <c r="J1137" s="474"/>
      <c r="K1137" s="380"/>
    </row>
    <row r="1138" spans="1:11" ht="24.75" customHeight="1">
      <c r="A1138" s="631" t="s">
        <v>3277</v>
      </c>
      <c r="B1138" s="457" t="s">
        <v>4088</v>
      </c>
      <c r="C1138" s="458" t="s">
        <v>3858</v>
      </c>
      <c r="D1138" s="575" t="s">
        <v>3859</v>
      </c>
      <c r="E1138" s="590" t="s">
        <v>3278</v>
      </c>
      <c r="F1138" s="586" t="s">
        <v>3279</v>
      </c>
      <c r="G1138" s="456">
        <v>101505.8</v>
      </c>
      <c r="H1138" s="574" t="s">
        <v>2098</v>
      </c>
      <c r="I1138" s="635">
        <v>101505.8</v>
      </c>
      <c r="J1138" s="474"/>
      <c r="K1138" s="380"/>
    </row>
    <row r="1139" spans="1:11" ht="24.75" customHeight="1">
      <c r="A1139" s="631" t="s">
        <v>3277</v>
      </c>
      <c r="B1139" s="457" t="s">
        <v>4088</v>
      </c>
      <c r="C1139" s="458" t="s">
        <v>3860</v>
      </c>
      <c r="D1139" s="575" t="s">
        <v>3861</v>
      </c>
      <c r="E1139" s="590" t="s">
        <v>3278</v>
      </c>
      <c r="F1139" s="586" t="s">
        <v>3279</v>
      </c>
      <c r="G1139" s="456">
        <v>52670.96</v>
      </c>
      <c r="H1139" s="574" t="s">
        <v>2098</v>
      </c>
      <c r="I1139" s="635">
        <v>52670.96</v>
      </c>
      <c r="J1139" s="474"/>
      <c r="K1139" s="380"/>
    </row>
    <row r="1140" spans="1:11" ht="24.75" customHeight="1">
      <c r="A1140" s="631" t="s">
        <v>2918</v>
      </c>
      <c r="B1140" s="457" t="s">
        <v>4119</v>
      </c>
      <c r="C1140" s="458" t="s">
        <v>3862</v>
      </c>
      <c r="D1140" s="575" t="s">
        <v>3863</v>
      </c>
      <c r="E1140" s="590" t="s">
        <v>2919</v>
      </c>
      <c r="F1140" s="586" t="s">
        <v>2432</v>
      </c>
      <c r="G1140" s="456">
        <v>8070.15</v>
      </c>
      <c r="H1140" s="574" t="s">
        <v>2098</v>
      </c>
      <c r="I1140" s="635">
        <v>8070.15</v>
      </c>
      <c r="J1140" s="474"/>
      <c r="K1140" s="380"/>
    </row>
    <row r="1141" spans="1:11" ht="24.75" customHeight="1">
      <c r="A1141" s="631" t="s">
        <v>2918</v>
      </c>
      <c r="B1141" s="457" t="s">
        <v>4119</v>
      </c>
      <c r="C1141" s="458" t="s">
        <v>3864</v>
      </c>
      <c r="D1141" s="575" t="s">
        <v>3865</v>
      </c>
      <c r="E1141" s="590" t="s">
        <v>2919</v>
      </c>
      <c r="F1141" s="586" t="s">
        <v>2432</v>
      </c>
      <c r="G1141" s="456">
        <v>1800</v>
      </c>
      <c r="H1141" s="574" t="s">
        <v>2098</v>
      </c>
      <c r="I1141" s="635">
        <v>1800</v>
      </c>
      <c r="J1141" s="474"/>
      <c r="K1141" s="380"/>
    </row>
    <row r="1142" spans="1:11" ht="24.75" customHeight="1">
      <c r="A1142" s="631" t="s">
        <v>2918</v>
      </c>
      <c r="B1142" s="457" t="s">
        <v>4119</v>
      </c>
      <c r="C1142" s="458" t="s">
        <v>3866</v>
      </c>
      <c r="D1142" s="575" t="s">
        <v>3867</v>
      </c>
      <c r="E1142" s="590" t="s">
        <v>2919</v>
      </c>
      <c r="F1142" s="586" t="s">
        <v>2432</v>
      </c>
      <c r="G1142" s="456">
        <v>5748.6</v>
      </c>
      <c r="H1142" s="574" t="s">
        <v>2098</v>
      </c>
      <c r="I1142" s="635">
        <v>5748.6</v>
      </c>
      <c r="J1142" s="474"/>
      <c r="K1142" s="380"/>
    </row>
    <row r="1143" spans="1:11" ht="24.75" customHeight="1">
      <c r="A1143" s="631" t="s">
        <v>2918</v>
      </c>
      <c r="B1143" s="457" t="s">
        <v>4120</v>
      </c>
      <c r="C1143" s="458" t="s">
        <v>3868</v>
      </c>
      <c r="D1143" s="575" t="s">
        <v>3869</v>
      </c>
      <c r="E1143" s="590" t="s">
        <v>2919</v>
      </c>
      <c r="F1143" s="586" t="s">
        <v>2432</v>
      </c>
      <c r="G1143" s="456">
        <v>7400</v>
      </c>
      <c r="H1143" s="574" t="s">
        <v>2098</v>
      </c>
      <c r="I1143" s="635">
        <v>7400</v>
      </c>
      <c r="J1143" s="474"/>
      <c r="K1143" s="380"/>
    </row>
    <row r="1144" spans="1:11" ht="24.75" customHeight="1">
      <c r="A1144" s="631" t="s">
        <v>2918</v>
      </c>
      <c r="B1144" s="457" t="s">
        <v>4120</v>
      </c>
      <c r="C1144" s="458" t="s">
        <v>3870</v>
      </c>
      <c r="D1144" s="575" t="s">
        <v>3871</v>
      </c>
      <c r="E1144" s="590" t="s">
        <v>2919</v>
      </c>
      <c r="F1144" s="586" t="s">
        <v>2432</v>
      </c>
      <c r="G1144" s="456">
        <v>39338.67</v>
      </c>
      <c r="H1144" s="574" t="s">
        <v>2098</v>
      </c>
      <c r="I1144" s="635">
        <v>39338.67</v>
      </c>
      <c r="J1144" s="474"/>
      <c r="K1144" s="380"/>
    </row>
    <row r="1145" spans="1:11" ht="24.75" customHeight="1">
      <c r="A1145" s="631" t="s">
        <v>2918</v>
      </c>
      <c r="B1145" s="457" t="s">
        <v>4121</v>
      </c>
      <c r="C1145" s="458" t="s">
        <v>3872</v>
      </c>
      <c r="D1145" s="575" t="s">
        <v>3873</v>
      </c>
      <c r="E1145" s="590" t="s">
        <v>2919</v>
      </c>
      <c r="F1145" s="586" t="s">
        <v>2432</v>
      </c>
      <c r="G1145" s="456">
        <v>3800</v>
      </c>
      <c r="H1145" s="574" t="s">
        <v>2098</v>
      </c>
      <c r="I1145" s="635">
        <v>3800</v>
      </c>
      <c r="J1145" s="474"/>
      <c r="K1145" s="380"/>
    </row>
    <row r="1146" spans="1:11" ht="24.75" customHeight="1">
      <c r="A1146" s="631" t="s">
        <v>2918</v>
      </c>
      <c r="B1146" s="457" t="s">
        <v>4121</v>
      </c>
      <c r="C1146" s="458" t="s">
        <v>3874</v>
      </c>
      <c r="D1146" s="575" t="s">
        <v>3875</v>
      </c>
      <c r="E1146" s="590" t="s">
        <v>2919</v>
      </c>
      <c r="F1146" s="586" t="s">
        <v>2432</v>
      </c>
      <c r="G1146" s="456">
        <v>23522.54</v>
      </c>
      <c r="H1146" s="574" t="s">
        <v>2098</v>
      </c>
      <c r="I1146" s="635">
        <v>23522.54</v>
      </c>
      <c r="J1146" s="474"/>
      <c r="K1146" s="380"/>
    </row>
    <row r="1147" spans="1:11" ht="24.75" customHeight="1">
      <c r="A1147" s="631" t="s">
        <v>2918</v>
      </c>
      <c r="B1147" s="457" t="s">
        <v>4122</v>
      </c>
      <c r="C1147" s="458" t="s">
        <v>3876</v>
      </c>
      <c r="D1147" s="575" t="s">
        <v>3877</v>
      </c>
      <c r="E1147" s="590" t="s">
        <v>2919</v>
      </c>
      <c r="F1147" s="586" t="s">
        <v>2432</v>
      </c>
      <c r="G1147" s="456">
        <v>4600</v>
      </c>
      <c r="H1147" s="574" t="s">
        <v>2098</v>
      </c>
      <c r="I1147" s="635">
        <v>4600</v>
      </c>
      <c r="J1147" s="474"/>
      <c r="K1147" s="380"/>
    </row>
    <row r="1148" spans="1:11" ht="24.75" customHeight="1">
      <c r="A1148" s="631" t="s">
        <v>2918</v>
      </c>
      <c r="B1148" s="457" t="s">
        <v>4122</v>
      </c>
      <c r="C1148" s="458" t="s">
        <v>3878</v>
      </c>
      <c r="D1148" s="575" t="s">
        <v>3879</v>
      </c>
      <c r="E1148" s="590" t="s">
        <v>2919</v>
      </c>
      <c r="F1148" s="586" t="s">
        <v>2432</v>
      </c>
      <c r="G1148" s="456">
        <v>28035.26</v>
      </c>
      <c r="H1148" s="574" t="s">
        <v>2098</v>
      </c>
      <c r="I1148" s="635">
        <v>28035.26</v>
      </c>
      <c r="J1148" s="474"/>
      <c r="K1148" s="380"/>
    </row>
    <row r="1149" spans="1:11" ht="24.75" customHeight="1">
      <c r="A1149" s="631" t="s">
        <v>2918</v>
      </c>
      <c r="B1149" s="457" t="s">
        <v>4123</v>
      </c>
      <c r="C1149" s="458" t="s">
        <v>3880</v>
      </c>
      <c r="D1149" s="575" t="s">
        <v>3881</v>
      </c>
      <c r="E1149" s="590" t="s">
        <v>2919</v>
      </c>
      <c r="F1149" s="586" t="s">
        <v>2432</v>
      </c>
      <c r="G1149" s="456">
        <v>7200.03</v>
      </c>
      <c r="H1149" s="574" t="s">
        <v>2098</v>
      </c>
      <c r="I1149" s="635">
        <v>7200.03</v>
      </c>
      <c r="J1149" s="474"/>
      <c r="K1149" s="380"/>
    </row>
    <row r="1150" spans="1:11" ht="24.75" customHeight="1">
      <c r="A1150" s="631" t="s">
        <v>2918</v>
      </c>
      <c r="B1150" s="457" t="s">
        <v>4123</v>
      </c>
      <c r="C1150" s="458" t="s">
        <v>3882</v>
      </c>
      <c r="D1150" s="575" t="s">
        <v>3883</v>
      </c>
      <c r="E1150" s="590" t="s">
        <v>2919</v>
      </c>
      <c r="F1150" s="586" t="s">
        <v>2432</v>
      </c>
      <c r="G1150" s="456">
        <v>20387.57</v>
      </c>
      <c r="H1150" s="574" t="s">
        <v>2098</v>
      </c>
      <c r="I1150" s="635">
        <v>20387.57</v>
      </c>
      <c r="J1150" s="474"/>
      <c r="K1150" s="380"/>
    </row>
    <row r="1151" spans="1:11" ht="24.75" customHeight="1">
      <c r="A1151" s="631" t="s">
        <v>2918</v>
      </c>
      <c r="B1151" s="457" t="s">
        <v>4124</v>
      </c>
      <c r="C1151" s="458" t="s">
        <v>3884</v>
      </c>
      <c r="D1151" s="575" t="s">
        <v>3885</v>
      </c>
      <c r="E1151" s="590" t="s">
        <v>2919</v>
      </c>
      <c r="F1151" s="586" t="s">
        <v>2432</v>
      </c>
      <c r="G1151" s="456">
        <v>7200</v>
      </c>
      <c r="H1151" s="574" t="s">
        <v>2098</v>
      </c>
      <c r="I1151" s="635">
        <v>7200</v>
      </c>
      <c r="J1151" s="474"/>
      <c r="K1151" s="380"/>
    </row>
    <row r="1152" spans="1:11" ht="24.75" customHeight="1">
      <c r="A1152" s="631" t="s">
        <v>2918</v>
      </c>
      <c r="B1152" s="457" t="s">
        <v>4124</v>
      </c>
      <c r="C1152" s="458" t="s">
        <v>3886</v>
      </c>
      <c r="D1152" s="575" t="s">
        <v>3887</v>
      </c>
      <c r="E1152" s="590" t="s">
        <v>2919</v>
      </c>
      <c r="F1152" s="586" t="s">
        <v>2432</v>
      </c>
      <c r="G1152" s="456">
        <v>23677.97</v>
      </c>
      <c r="H1152" s="574" t="s">
        <v>2098</v>
      </c>
      <c r="I1152" s="635">
        <v>23677.97</v>
      </c>
      <c r="J1152" s="474"/>
      <c r="K1152" s="380"/>
    </row>
    <row r="1153" spans="1:11" ht="24.75" customHeight="1">
      <c r="A1153" s="631" t="s">
        <v>2918</v>
      </c>
      <c r="B1153" s="457" t="s">
        <v>3557</v>
      </c>
      <c r="C1153" s="458" t="s">
        <v>3888</v>
      </c>
      <c r="D1153" s="575" t="s">
        <v>3889</v>
      </c>
      <c r="E1153" s="590" t="s">
        <v>2919</v>
      </c>
      <c r="F1153" s="586" t="s">
        <v>2432</v>
      </c>
      <c r="G1153" s="456">
        <v>800</v>
      </c>
      <c r="H1153" s="574" t="s">
        <v>2098</v>
      </c>
      <c r="I1153" s="635">
        <v>800</v>
      </c>
      <c r="J1153" s="474"/>
      <c r="K1153" s="380"/>
    </row>
    <row r="1154" spans="1:11" ht="24.75" customHeight="1">
      <c r="A1154" s="631" t="s">
        <v>2918</v>
      </c>
      <c r="B1154" s="457" t="s">
        <v>3557</v>
      </c>
      <c r="C1154" s="458" t="s">
        <v>3890</v>
      </c>
      <c r="D1154" s="575" t="s">
        <v>3891</v>
      </c>
      <c r="E1154" s="590" t="s">
        <v>2919</v>
      </c>
      <c r="F1154" s="586" t="s">
        <v>2432</v>
      </c>
      <c r="G1154" s="456">
        <v>8647.0400000000009</v>
      </c>
      <c r="H1154" s="574" t="s">
        <v>2098</v>
      </c>
      <c r="I1154" s="635">
        <v>8647.0400000000009</v>
      </c>
      <c r="J1154" s="474"/>
      <c r="K1154" s="380"/>
    </row>
    <row r="1155" spans="1:11" ht="24.75" customHeight="1">
      <c r="A1155" s="631" t="s">
        <v>2918</v>
      </c>
      <c r="B1155" s="457" t="s">
        <v>3557</v>
      </c>
      <c r="C1155" s="458" t="s">
        <v>3201</v>
      </c>
      <c r="D1155" s="575" t="s">
        <v>3892</v>
      </c>
      <c r="E1155" s="590" t="s">
        <v>2919</v>
      </c>
      <c r="F1155" s="586" t="s">
        <v>2432</v>
      </c>
      <c r="G1155" s="456">
        <v>1873</v>
      </c>
      <c r="H1155" s="574" t="s">
        <v>2098</v>
      </c>
      <c r="I1155" s="635">
        <v>1873</v>
      </c>
      <c r="J1155" s="474"/>
    </row>
    <row r="1156" spans="1:11" ht="24.75" customHeight="1">
      <c r="A1156" s="631" t="s">
        <v>2918</v>
      </c>
      <c r="B1156" s="457" t="s">
        <v>3557</v>
      </c>
      <c r="C1156" s="458" t="s">
        <v>3893</v>
      </c>
      <c r="D1156" s="575" t="s">
        <v>3894</v>
      </c>
      <c r="E1156" s="590" t="s">
        <v>2919</v>
      </c>
      <c r="F1156" s="586" t="s">
        <v>2432</v>
      </c>
      <c r="G1156" s="456">
        <v>5643.1</v>
      </c>
      <c r="H1156" s="574" t="s">
        <v>2098</v>
      </c>
      <c r="I1156" s="635">
        <v>5643.1</v>
      </c>
      <c r="J1156" s="474"/>
    </row>
    <row r="1157" spans="1:11" ht="24.75" customHeight="1">
      <c r="A1157" s="631" t="s">
        <v>2918</v>
      </c>
      <c r="B1157" s="457" t="s">
        <v>4125</v>
      </c>
      <c r="C1157" s="458" t="s">
        <v>3895</v>
      </c>
      <c r="D1157" s="575" t="s">
        <v>3896</v>
      </c>
      <c r="E1157" s="590" t="s">
        <v>2919</v>
      </c>
      <c r="F1157" s="586" t="s">
        <v>2432</v>
      </c>
      <c r="G1157" s="456">
        <v>5800</v>
      </c>
      <c r="H1157" s="574" t="s">
        <v>2098</v>
      </c>
      <c r="I1157" s="635">
        <v>5800</v>
      </c>
      <c r="J1157" s="474"/>
    </row>
    <row r="1158" spans="1:11" ht="24.75" customHeight="1">
      <c r="A1158" s="631" t="s">
        <v>2918</v>
      </c>
      <c r="B1158" s="457" t="s">
        <v>4125</v>
      </c>
      <c r="C1158" s="458" t="s">
        <v>3897</v>
      </c>
      <c r="D1158" s="575" t="s">
        <v>3898</v>
      </c>
      <c r="E1158" s="590" t="s">
        <v>2919</v>
      </c>
      <c r="F1158" s="586" t="s">
        <v>2432</v>
      </c>
      <c r="G1158" s="456">
        <v>34316.449999999997</v>
      </c>
      <c r="H1158" s="574" t="s">
        <v>2098</v>
      </c>
      <c r="I1158" s="635">
        <v>34316.449999999997</v>
      </c>
      <c r="J1158" s="474"/>
    </row>
    <row r="1159" spans="1:11" ht="24.75" customHeight="1">
      <c r="A1159" s="631" t="s">
        <v>2918</v>
      </c>
      <c r="B1159" s="457" t="s">
        <v>4126</v>
      </c>
      <c r="C1159" s="458" t="s">
        <v>3899</v>
      </c>
      <c r="D1159" s="575" t="s">
        <v>3900</v>
      </c>
      <c r="E1159" s="590" t="s">
        <v>2919</v>
      </c>
      <c r="F1159" s="586" t="s">
        <v>2432</v>
      </c>
      <c r="G1159" s="456">
        <v>6400</v>
      </c>
      <c r="H1159" s="574" t="s">
        <v>2098</v>
      </c>
      <c r="I1159" s="635">
        <v>6400</v>
      </c>
      <c r="J1159" s="474"/>
    </row>
    <row r="1160" spans="1:11" ht="24.75" customHeight="1">
      <c r="A1160" s="631" t="s">
        <v>2918</v>
      </c>
      <c r="B1160" s="457" t="s">
        <v>4126</v>
      </c>
      <c r="C1160" s="458" t="s">
        <v>3901</v>
      </c>
      <c r="D1160" s="575" t="s">
        <v>3902</v>
      </c>
      <c r="E1160" s="590" t="s">
        <v>2919</v>
      </c>
      <c r="F1160" s="586" t="s">
        <v>2432</v>
      </c>
      <c r="G1160" s="456">
        <v>15192.6</v>
      </c>
      <c r="H1160" s="574" t="s">
        <v>2098</v>
      </c>
      <c r="I1160" s="635">
        <v>15192.6</v>
      </c>
      <c r="J1160" s="474"/>
    </row>
    <row r="1161" spans="1:11" ht="24.75" customHeight="1">
      <c r="A1161" s="631" t="s">
        <v>2918</v>
      </c>
      <c r="B1161" s="457" t="s">
        <v>4127</v>
      </c>
      <c r="C1161" s="458" t="s">
        <v>3903</v>
      </c>
      <c r="D1161" s="575" t="s">
        <v>3904</v>
      </c>
      <c r="E1161" s="590" t="s">
        <v>2919</v>
      </c>
      <c r="F1161" s="586" t="s">
        <v>2432</v>
      </c>
      <c r="G1161" s="456">
        <v>11581.72</v>
      </c>
      <c r="H1161" s="574" t="s">
        <v>2098</v>
      </c>
      <c r="I1161" s="635">
        <v>11581.72</v>
      </c>
      <c r="J1161" s="474"/>
    </row>
    <row r="1162" spans="1:11" ht="24.75" customHeight="1">
      <c r="A1162" s="631" t="s">
        <v>2918</v>
      </c>
      <c r="B1162" s="457" t="s">
        <v>4127</v>
      </c>
      <c r="C1162" s="458" t="s">
        <v>3905</v>
      </c>
      <c r="D1162" s="575" t="s">
        <v>3906</v>
      </c>
      <c r="E1162" s="590" t="s">
        <v>2919</v>
      </c>
      <c r="F1162" s="586" t="s">
        <v>2432</v>
      </c>
      <c r="G1162" s="456">
        <v>19252.439999999999</v>
      </c>
      <c r="H1162" s="574" t="s">
        <v>2098</v>
      </c>
      <c r="I1162" s="635">
        <v>19252.439999999999</v>
      </c>
      <c r="J1162" s="474"/>
    </row>
    <row r="1163" spans="1:11" ht="24.75" customHeight="1">
      <c r="A1163" s="631" t="s">
        <v>2918</v>
      </c>
      <c r="B1163" s="457" t="s">
        <v>4088</v>
      </c>
      <c r="C1163" s="458" t="s">
        <v>2760</v>
      </c>
      <c r="D1163" s="575" t="s">
        <v>3907</v>
      </c>
      <c r="E1163" s="590" t="s">
        <v>2919</v>
      </c>
      <c r="F1163" s="586" t="s">
        <v>2432</v>
      </c>
      <c r="G1163" s="456">
        <v>9408.07</v>
      </c>
      <c r="H1163" s="574" t="s">
        <v>2098</v>
      </c>
      <c r="I1163" s="635">
        <v>9408.07</v>
      </c>
      <c r="J1163" s="474"/>
    </row>
    <row r="1164" spans="1:11" ht="24.75" customHeight="1">
      <c r="A1164" s="631" t="s">
        <v>2918</v>
      </c>
      <c r="B1164" s="457" t="s">
        <v>4088</v>
      </c>
      <c r="C1164" s="458" t="s">
        <v>2759</v>
      </c>
      <c r="D1164" s="575" t="s">
        <v>3908</v>
      </c>
      <c r="E1164" s="590" t="s">
        <v>2919</v>
      </c>
      <c r="F1164" s="586" t="s">
        <v>2432</v>
      </c>
      <c r="G1164" s="456">
        <v>20998.07</v>
      </c>
      <c r="H1164" s="574" t="s">
        <v>2098</v>
      </c>
      <c r="I1164" s="635">
        <v>20998.07</v>
      </c>
      <c r="J1164" s="474"/>
    </row>
    <row r="1165" spans="1:11" ht="24.75" customHeight="1">
      <c r="A1165" s="631" t="s">
        <v>2918</v>
      </c>
      <c r="B1165" s="457" t="s">
        <v>4128</v>
      </c>
      <c r="C1165" s="458" t="s">
        <v>3038</v>
      </c>
      <c r="D1165" s="575" t="s">
        <v>3909</v>
      </c>
      <c r="E1165" s="590" t="s">
        <v>2919</v>
      </c>
      <c r="F1165" s="586" t="s">
        <v>2432</v>
      </c>
      <c r="G1165" s="456">
        <v>7000</v>
      </c>
      <c r="H1165" s="574" t="s">
        <v>2098</v>
      </c>
      <c r="I1165" s="635">
        <v>7000</v>
      </c>
      <c r="J1165" s="474"/>
    </row>
    <row r="1166" spans="1:11" ht="24.75" customHeight="1">
      <c r="A1166" s="631" t="s">
        <v>2918</v>
      </c>
      <c r="B1166" s="457" t="s">
        <v>4128</v>
      </c>
      <c r="C1166" s="458" t="s">
        <v>3910</v>
      </c>
      <c r="D1166" s="575" t="s">
        <v>3911</v>
      </c>
      <c r="E1166" s="590" t="s">
        <v>2919</v>
      </c>
      <c r="F1166" s="586" t="s">
        <v>2432</v>
      </c>
      <c r="G1166" s="456">
        <v>19020.330000000002</v>
      </c>
      <c r="H1166" s="574" t="s">
        <v>2098</v>
      </c>
      <c r="I1166" s="635">
        <v>19020.330000000002</v>
      </c>
      <c r="J1166" s="474"/>
    </row>
    <row r="1167" spans="1:11" ht="24.75" customHeight="1">
      <c r="A1167" s="631" t="s">
        <v>2918</v>
      </c>
      <c r="B1167" s="457" t="s">
        <v>4128</v>
      </c>
      <c r="C1167" s="458" t="s">
        <v>3912</v>
      </c>
      <c r="D1167" s="575" t="s">
        <v>3913</v>
      </c>
      <c r="E1167" s="590" t="s">
        <v>2919</v>
      </c>
      <c r="F1167" s="586" t="s">
        <v>2432</v>
      </c>
      <c r="G1167" s="456">
        <v>800</v>
      </c>
      <c r="H1167" s="574" t="s">
        <v>2098</v>
      </c>
      <c r="I1167" s="635">
        <v>800</v>
      </c>
      <c r="J1167" s="474"/>
    </row>
    <row r="1168" spans="1:11" ht="24.75" customHeight="1">
      <c r="A1168" s="631" t="s">
        <v>2918</v>
      </c>
      <c r="B1168" s="457" t="s">
        <v>4128</v>
      </c>
      <c r="C1168" s="458" t="s">
        <v>3914</v>
      </c>
      <c r="D1168" s="575" t="s">
        <v>3915</v>
      </c>
      <c r="E1168" s="590" t="s">
        <v>2919</v>
      </c>
      <c r="F1168" s="586" t="s">
        <v>2432</v>
      </c>
      <c r="G1168" s="456">
        <v>5880.35</v>
      </c>
      <c r="H1168" s="574" t="s">
        <v>2098</v>
      </c>
      <c r="I1168" s="635">
        <v>5880.35</v>
      </c>
      <c r="J1168" s="474"/>
    </row>
    <row r="1169" spans="1:10" ht="24.75" customHeight="1">
      <c r="A1169" s="631" t="s">
        <v>2920</v>
      </c>
      <c r="B1169" s="457">
        <v>44176</v>
      </c>
      <c r="C1169" s="458" t="s">
        <v>2921</v>
      </c>
      <c r="D1169" s="455" t="s">
        <v>2922</v>
      </c>
      <c r="E1169" s="590" t="s">
        <v>2923</v>
      </c>
      <c r="F1169" s="586" t="s">
        <v>2685</v>
      </c>
      <c r="G1169" s="456">
        <v>2047</v>
      </c>
      <c r="H1169" s="574" t="s">
        <v>2098</v>
      </c>
      <c r="I1169" s="635">
        <v>2047</v>
      </c>
      <c r="J1169" s="474"/>
    </row>
    <row r="1170" spans="1:10" ht="24.75" customHeight="1">
      <c r="A1170" s="631" t="s">
        <v>2924</v>
      </c>
      <c r="B1170" s="457">
        <v>44011</v>
      </c>
      <c r="C1170" s="458" t="s">
        <v>2925</v>
      </c>
      <c r="D1170" s="575">
        <v>10933</v>
      </c>
      <c r="E1170" s="590" t="s">
        <v>2926</v>
      </c>
      <c r="F1170" s="586" t="s">
        <v>2685</v>
      </c>
      <c r="G1170" s="456">
        <v>52200</v>
      </c>
      <c r="H1170" s="574" t="s">
        <v>2098</v>
      </c>
      <c r="I1170" s="635">
        <v>52200</v>
      </c>
      <c r="J1170" s="474"/>
    </row>
    <row r="1171" spans="1:10" ht="24.75" customHeight="1">
      <c r="A1171" s="631" t="s">
        <v>2927</v>
      </c>
      <c r="B1171" s="457">
        <v>43832</v>
      </c>
      <c r="C1171" s="458" t="s">
        <v>2928</v>
      </c>
      <c r="D1171" s="455" t="s">
        <v>2929</v>
      </c>
      <c r="E1171" s="590" t="s">
        <v>2930</v>
      </c>
      <c r="F1171" s="586" t="s">
        <v>2931</v>
      </c>
      <c r="G1171" s="456">
        <v>23200</v>
      </c>
      <c r="H1171" s="574" t="s">
        <v>2098</v>
      </c>
      <c r="I1171" s="635">
        <v>23200</v>
      </c>
      <c r="J1171" s="474"/>
    </row>
    <row r="1172" spans="1:10" ht="24.75" customHeight="1">
      <c r="A1172" s="631" t="s">
        <v>2927</v>
      </c>
      <c r="B1172" s="457">
        <v>43837</v>
      </c>
      <c r="C1172" s="458" t="s">
        <v>2932</v>
      </c>
      <c r="D1172" s="455" t="s">
        <v>2933</v>
      </c>
      <c r="E1172" s="590" t="s">
        <v>2930</v>
      </c>
      <c r="F1172" s="586" t="s">
        <v>2931</v>
      </c>
      <c r="G1172" s="456">
        <v>22040</v>
      </c>
      <c r="H1172" s="574" t="s">
        <v>2098</v>
      </c>
      <c r="I1172" s="635">
        <v>22040</v>
      </c>
      <c r="J1172" s="474"/>
    </row>
    <row r="1173" spans="1:10" ht="24.75" customHeight="1">
      <c r="A1173" s="631" t="s">
        <v>2927</v>
      </c>
      <c r="B1173" s="457">
        <v>43921</v>
      </c>
      <c r="C1173" s="458" t="s">
        <v>2934</v>
      </c>
      <c r="D1173" s="455" t="s">
        <v>2935</v>
      </c>
      <c r="E1173" s="590" t="s">
        <v>2930</v>
      </c>
      <c r="F1173" s="586" t="s">
        <v>2931</v>
      </c>
      <c r="G1173" s="456">
        <v>23200</v>
      </c>
      <c r="H1173" s="574" t="s">
        <v>2098</v>
      </c>
      <c r="I1173" s="635">
        <v>23200</v>
      </c>
      <c r="J1173" s="474"/>
    </row>
    <row r="1174" spans="1:10" ht="24.75" customHeight="1">
      <c r="A1174" s="631" t="s">
        <v>2927</v>
      </c>
      <c r="B1174" s="457">
        <v>43936</v>
      </c>
      <c r="C1174" s="458" t="s">
        <v>2936</v>
      </c>
      <c r="D1174" s="455" t="s">
        <v>2937</v>
      </c>
      <c r="E1174" s="590" t="s">
        <v>2930</v>
      </c>
      <c r="F1174" s="586" t="s">
        <v>2931</v>
      </c>
      <c r="G1174" s="456">
        <v>35463</v>
      </c>
      <c r="H1174" s="574" t="s">
        <v>2098</v>
      </c>
      <c r="I1174" s="635">
        <v>35463</v>
      </c>
      <c r="J1174" s="474"/>
    </row>
    <row r="1175" spans="1:10" ht="24.75" customHeight="1">
      <c r="A1175" s="631" t="s">
        <v>2927</v>
      </c>
      <c r="B1175" s="457">
        <v>44044</v>
      </c>
      <c r="C1175" s="458" t="s">
        <v>2938</v>
      </c>
      <c r="D1175" s="455" t="s">
        <v>2939</v>
      </c>
      <c r="E1175" s="590" t="s">
        <v>2930</v>
      </c>
      <c r="F1175" s="586" t="s">
        <v>2931</v>
      </c>
      <c r="G1175" s="456">
        <v>2269</v>
      </c>
      <c r="H1175" s="574" t="s">
        <v>2098</v>
      </c>
      <c r="I1175" s="635">
        <v>2269</v>
      </c>
      <c r="J1175" s="474"/>
    </row>
    <row r="1176" spans="1:10" ht="24.75" customHeight="1">
      <c r="A1176" s="631" t="s">
        <v>2927</v>
      </c>
      <c r="B1176" s="457">
        <v>44044</v>
      </c>
      <c r="C1176" s="458" t="s">
        <v>2940</v>
      </c>
      <c r="D1176" s="455" t="s">
        <v>2941</v>
      </c>
      <c r="E1176" s="590" t="s">
        <v>2930</v>
      </c>
      <c r="F1176" s="586" t="s">
        <v>2931</v>
      </c>
      <c r="G1176" s="456">
        <v>5797</v>
      </c>
      <c r="H1176" s="574" t="s">
        <v>2098</v>
      </c>
      <c r="I1176" s="635">
        <v>5797</v>
      </c>
      <c r="J1176" s="474"/>
    </row>
    <row r="1177" spans="1:10" ht="24.75" customHeight="1">
      <c r="A1177" s="631" t="s">
        <v>2927</v>
      </c>
      <c r="B1177" s="457">
        <v>44044</v>
      </c>
      <c r="C1177" s="458" t="s">
        <v>2942</v>
      </c>
      <c r="D1177" s="455" t="s">
        <v>2943</v>
      </c>
      <c r="E1177" s="590" t="s">
        <v>2930</v>
      </c>
      <c r="F1177" s="586" t="s">
        <v>2931</v>
      </c>
      <c r="G1177" s="456">
        <v>23200</v>
      </c>
      <c r="H1177" s="574" t="s">
        <v>2098</v>
      </c>
      <c r="I1177" s="635">
        <v>23200</v>
      </c>
      <c r="J1177" s="474"/>
    </row>
    <row r="1178" spans="1:10" ht="24.75" customHeight="1">
      <c r="A1178" s="631" t="s">
        <v>3916</v>
      </c>
      <c r="B1178" s="457" t="s">
        <v>4085</v>
      </c>
      <c r="C1178" s="458" t="s">
        <v>3917</v>
      </c>
      <c r="D1178" s="455" t="s">
        <v>3918</v>
      </c>
      <c r="E1178" s="590" t="s">
        <v>3919</v>
      </c>
      <c r="F1178" s="586" t="s">
        <v>3920</v>
      </c>
      <c r="G1178" s="456">
        <v>20079</v>
      </c>
      <c r="H1178" s="574" t="s">
        <v>2098</v>
      </c>
      <c r="I1178" s="635">
        <v>20079</v>
      </c>
      <c r="J1178" s="474"/>
    </row>
    <row r="1179" spans="1:10" ht="24.75" customHeight="1">
      <c r="A1179" s="631" t="s">
        <v>2944</v>
      </c>
      <c r="B1179" s="457" t="s">
        <v>2945</v>
      </c>
      <c r="C1179" s="458" t="s">
        <v>2946</v>
      </c>
      <c r="D1179" s="455" t="s">
        <v>2947</v>
      </c>
      <c r="E1179" s="590" t="s">
        <v>2948</v>
      </c>
      <c r="F1179" s="586" t="s">
        <v>2541</v>
      </c>
      <c r="G1179" s="456">
        <v>86768</v>
      </c>
      <c r="H1179" s="574" t="s">
        <v>2098</v>
      </c>
      <c r="I1179" s="635">
        <v>86768</v>
      </c>
      <c r="J1179" s="474"/>
    </row>
    <row r="1180" spans="1:10" ht="24.75" customHeight="1">
      <c r="A1180" s="631" t="s">
        <v>2944</v>
      </c>
      <c r="B1180" s="457" t="s">
        <v>2949</v>
      </c>
      <c r="C1180" s="458" t="s">
        <v>2950</v>
      </c>
      <c r="D1180" s="455" t="s">
        <v>2951</v>
      </c>
      <c r="E1180" s="590" t="s">
        <v>2948</v>
      </c>
      <c r="F1180" s="586" t="s">
        <v>2541</v>
      </c>
      <c r="G1180" s="456">
        <v>65076</v>
      </c>
      <c r="H1180" s="574" t="s">
        <v>2098</v>
      </c>
      <c r="I1180" s="635">
        <v>65076</v>
      </c>
      <c r="J1180" s="474"/>
    </row>
    <row r="1181" spans="1:10" ht="24.75" customHeight="1">
      <c r="A1181" s="631" t="s">
        <v>2944</v>
      </c>
      <c r="B1181" s="457" t="s">
        <v>2952</v>
      </c>
      <c r="C1181" s="458" t="s">
        <v>2953</v>
      </c>
      <c r="D1181" s="455" t="s">
        <v>2954</v>
      </c>
      <c r="E1181" s="590" t="s">
        <v>2948</v>
      </c>
      <c r="F1181" s="586" t="s">
        <v>2541</v>
      </c>
      <c r="G1181" s="456">
        <v>118320</v>
      </c>
      <c r="H1181" s="574" t="s">
        <v>2098</v>
      </c>
      <c r="I1181" s="635">
        <v>118320</v>
      </c>
      <c r="J1181" s="474"/>
    </row>
    <row r="1182" spans="1:10" ht="24.75" customHeight="1">
      <c r="A1182" s="631" t="s">
        <v>2944</v>
      </c>
      <c r="B1182" s="457" t="s">
        <v>2955</v>
      </c>
      <c r="C1182" s="458" t="s">
        <v>2956</v>
      </c>
      <c r="D1182" s="455" t="s">
        <v>2957</v>
      </c>
      <c r="E1182" s="590" t="s">
        <v>2948</v>
      </c>
      <c r="F1182" s="586" t="s">
        <v>2541</v>
      </c>
      <c r="G1182" s="456">
        <v>161704</v>
      </c>
      <c r="H1182" s="574" t="s">
        <v>2098</v>
      </c>
      <c r="I1182" s="635">
        <v>161704</v>
      </c>
      <c r="J1182" s="474"/>
    </row>
    <row r="1183" spans="1:10" ht="24.75" customHeight="1">
      <c r="A1183" s="631" t="s">
        <v>2944</v>
      </c>
      <c r="B1183" s="457" t="s">
        <v>2958</v>
      </c>
      <c r="C1183" s="458" t="s">
        <v>2959</v>
      </c>
      <c r="D1183" s="455" t="s">
        <v>2960</v>
      </c>
      <c r="E1183" s="590" t="s">
        <v>2948</v>
      </c>
      <c r="F1183" s="586" t="s">
        <v>2541</v>
      </c>
      <c r="G1183" s="456">
        <v>163676</v>
      </c>
      <c r="H1183" s="574" t="s">
        <v>2098</v>
      </c>
      <c r="I1183" s="635">
        <v>163676</v>
      </c>
      <c r="J1183" s="474"/>
    </row>
    <row r="1184" spans="1:10" ht="24.75" customHeight="1">
      <c r="A1184" s="631" t="s">
        <v>3261</v>
      </c>
      <c r="B1184" s="457" t="s">
        <v>4129</v>
      </c>
      <c r="C1184" s="458" t="s">
        <v>3921</v>
      </c>
      <c r="D1184" s="455" t="s">
        <v>3922</v>
      </c>
      <c r="E1184" s="590" t="s">
        <v>3262</v>
      </c>
      <c r="F1184" s="586" t="s">
        <v>3923</v>
      </c>
      <c r="G1184" s="456">
        <v>7734.88</v>
      </c>
      <c r="H1184" s="574" t="s">
        <v>2098</v>
      </c>
      <c r="I1184" s="635">
        <v>7734.88</v>
      </c>
      <c r="J1184" s="474"/>
    </row>
    <row r="1185" spans="1:10" ht="24.75" customHeight="1">
      <c r="A1185" s="631" t="s">
        <v>3261</v>
      </c>
      <c r="B1185" s="457" t="s">
        <v>4129</v>
      </c>
      <c r="C1185" s="458" t="s">
        <v>3924</v>
      </c>
      <c r="D1185" s="455" t="s">
        <v>3925</v>
      </c>
      <c r="E1185" s="590" t="s">
        <v>3262</v>
      </c>
      <c r="F1185" s="586" t="s">
        <v>3923</v>
      </c>
      <c r="G1185" s="456">
        <v>42541.84</v>
      </c>
      <c r="H1185" s="574" t="s">
        <v>2098</v>
      </c>
      <c r="I1185" s="635">
        <v>42541.84</v>
      </c>
      <c r="J1185" s="474"/>
    </row>
    <row r="1186" spans="1:10" ht="24.75" customHeight="1">
      <c r="A1186" s="631" t="s">
        <v>3261</v>
      </c>
      <c r="B1186" s="457" t="s">
        <v>4094</v>
      </c>
      <c r="C1186" s="458" t="s">
        <v>3926</v>
      </c>
      <c r="D1186" s="455" t="s">
        <v>4130</v>
      </c>
      <c r="E1186" s="590" t="s">
        <v>3262</v>
      </c>
      <c r="F1186" s="586" t="s">
        <v>3923</v>
      </c>
      <c r="G1186" s="456">
        <v>67280</v>
      </c>
      <c r="H1186" s="574" t="s">
        <v>2098</v>
      </c>
      <c r="I1186" s="635">
        <v>67280</v>
      </c>
      <c r="J1186" s="474"/>
    </row>
    <row r="1187" spans="1:10" ht="24.75" customHeight="1">
      <c r="A1187" s="631" t="s">
        <v>3261</v>
      </c>
      <c r="B1187" s="457" t="s">
        <v>4085</v>
      </c>
      <c r="C1187" s="458" t="s">
        <v>3927</v>
      </c>
      <c r="D1187" s="455" t="s">
        <v>4131</v>
      </c>
      <c r="E1187" s="590" t="s">
        <v>3262</v>
      </c>
      <c r="F1187" s="586" t="s">
        <v>3923</v>
      </c>
      <c r="G1187" s="456">
        <v>58011.6</v>
      </c>
      <c r="H1187" s="574" t="s">
        <v>2098</v>
      </c>
      <c r="I1187" s="635">
        <v>58011.6</v>
      </c>
      <c r="J1187" s="474"/>
    </row>
    <row r="1188" spans="1:10" ht="24.75" customHeight="1">
      <c r="A1188" s="631" t="s">
        <v>2961</v>
      </c>
      <c r="B1188" s="457" t="s">
        <v>2945</v>
      </c>
      <c r="C1188" s="458" t="s">
        <v>2962</v>
      </c>
      <c r="D1188" s="455" t="s">
        <v>2963</v>
      </c>
      <c r="E1188" s="590" t="s">
        <v>2964</v>
      </c>
      <c r="F1188" s="586" t="s">
        <v>2965</v>
      </c>
      <c r="G1188" s="456">
        <v>25056</v>
      </c>
      <c r="H1188" s="574" t="s">
        <v>2098</v>
      </c>
      <c r="I1188" s="635">
        <v>25056</v>
      </c>
      <c r="J1188" s="474"/>
    </row>
    <row r="1189" spans="1:10" ht="24.75" customHeight="1">
      <c r="A1189" s="631" t="s">
        <v>2961</v>
      </c>
      <c r="B1189" s="457" t="s">
        <v>2762</v>
      </c>
      <c r="C1189" s="458" t="s">
        <v>2966</v>
      </c>
      <c r="D1189" s="455" t="s">
        <v>2967</v>
      </c>
      <c r="E1189" s="590" t="s">
        <v>2964</v>
      </c>
      <c r="F1189" s="586" t="s">
        <v>2965</v>
      </c>
      <c r="G1189" s="456">
        <v>36656</v>
      </c>
      <c r="H1189" s="574" t="s">
        <v>2098</v>
      </c>
      <c r="I1189" s="635">
        <v>36656</v>
      </c>
      <c r="J1189" s="474"/>
    </row>
    <row r="1190" spans="1:10" ht="24.75" customHeight="1">
      <c r="A1190" s="631" t="s">
        <v>2961</v>
      </c>
      <c r="B1190" s="457" t="s">
        <v>4114</v>
      </c>
      <c r="C1190" s="458" t="s">
        <v>3928</v>
      </c>
      <c r="D1190" s="575" t="s">
        <v>3929</v>
      </c>
      <c r="E1190" s="590" t="s">
        <v>2964</v>
      </c>
      <c r="F1190" s="586" t="s">
        <v>2965</v>
      </c>
      <c r="G1190" s="456">
        <v>3934.72</v>
      </c>
      <c r="H1190" s="574"/>
      <c r="I1190" s="635">
        <v>3934.72</v>
      </c>
      <c r="J1190" s="474"/>
    </row>
    <row r="1191" spans="1:10" ht="24.75" customHeight="1">
      <c r="A1191" s="631" t="s">
        <v>2968</v>
      </c>
      <c r="B1191" s="457">
        <v>43949</v>
      </c>
      <c r="C1191" s="458" t="s">
        <v>2969</v>
      </c>
      <c r="D1191" s="575" t="s">
        <v>2970</v>
      </c>
      <c r="E1191" s="590" t="s">
        <v>2971</v>
      </c>
      <c r="F1191" s="586" t="s">
        <v>2592</v>
      </c>
      <c r="G1191" s="456">
        <v>3366</v>
      </c>
      <c r="H1191" s="574" t="s">
        <v>2098</v>
      </c>
      <c r="I1191" s="635">
        <v>3366</v>
      </c>
      <c r="J1191" s="474"/>
    </row>
    <row r="1192" spans="1:10" ht="24.75" customHeight="1">
      <c r="A1192" s="631" t="s">
        <v>2968</v>
      </c>
      <c r="B1192" s="457">
        <v>44011</v>
      </c>
      <c r="C1192" s="458" t="s">
        <v>2972</v>
      </c>
      <c r="D1192" s="583" t="s">
        <v>2973</v>
      </c>
      <c r="E1192" s="590" t="s">
        <v>2971</v>
      </c>
      <c r="F1192" s="586" t="s">
        <v>2592</v>
      </c>
      <c r="G1192" s="456">
        <v>11507</v>
      </c>
      <c r="H1192" s="574" t="s">
        <v>2098</v>
      </c>
      <c r="I1192" s="635">
        <v>11507</v>
      </c>
      <c r="J1192" s="474"/>
    </row>
    <row r="1193" spans="1:10" ht="24.75" customHeight="1">
      <c r="A1193" s="631" t="s">
        <v>2968</v>
      </c>
      <c r="B1193" s="457">
        <v>44075</v>
      </c>
      <c r="C1193" s="458" t="s">
        <v>2974</v>
      </c>
      <c r="D1193" s="583" t="s">
        <v>2975</v>
      </c>
      <c r="E1193" s="590" t="s">
        <v>2971</v>
      </c>
      <c r="F1193" s="586" t="s">
        <v>2592</v>
      </c>
      <c r="G1193" s="456">
        <v>15080</v>
      </c>
      <c r="H1193" s="574" t="s">
        <v>2098</v>
      </c>
      <c r="I1193" s="635">
        <v>15080</v>
      </c>
      <c r="J1193" s="474"/>
    </row>
    <row r="1194" spans="1:10" ht="24.75" customHeight="1">
      <c r="A1194" s="631" t="s">
        <v>2976</v>
      </c>
      <c r="B1194" s="457">
        <v>43819</v>
      </c>
      <c r="C1194" s="458" t="s">
        <v>2977</v>
      </c>
      <c r="D1194" s="582" t="s">
        <v>2978</v>
      </c>
      <c r="E1194" s="590" t="s">
        <v>2979</v>
      </c>
      <c r="F1194" s="586" t="s">
        <v>2588</v>
      </c>
      <c r="G1194" s="456">
        <v>13688</v>
      </c>
      <c r="H1194" s="574" t="s">
        <v>2098</v>
      </c>
      <c r="I1194" s="635">
        <v>13688</v>
      </c>
      <c r="J1194" s="474"/>
    </row>
    <row r="1195" spans="1:10" ht="24.75" customHeight="1">
      <c r="A1195" s="631" t="s">
        <v>2976</v>
      </c>
      <c r="B1195" s="457">
        <v>44105</v>
      </c>
      <c r="C1195" s="458" t="s">
        <v>2980</v>
      </c>
      <c r="D1195" s="583" t="s">
        <v>2981</v>
      </c>
      <c r="E1195" s="590" t="s">
        <v>2979</v>
      </c>
      <c r="F1195" s="586" t="s">
        <v>2982</v>
      </c>
      <c r="G1195" s="456">
        <v>9009</v>
      </c>
      <c r="H1195" s="574" t="s">
        <v>2098</v>
      </c>
      <c r="I1195" s="635">
        <v>9009</v>
      </c>
      <c r="J1195" s="474"/>
    </row>
    <row r="1196" spans="1:10" ht="24.75" customHeight="1">
      <c r="A1196" s="631" t="s">
        <v>2983</v>
      </c>
      <c r="B1196" s="457">
        <v>43231</v>
      </c>
      <c r="C1196" s="458">
        <v>30347</v>
      </c>
      <c r="D1196" s="582">
        <v>554</v>
      </c>
      <c r="E1196" s="590" t="s">
        <v>2984</v>
      </c>
      <c r="F1196" s="586" t="s">
        <v>2985</v>
      </c>
      <c r="G1196" s="456">
        <v>103611</v>
      </c>
      <c r="H1196" s="574" t="s">
        <v>2098</v>
      </c>
      <c r="I1196" s="635">
        <v>103611</v>
      </c>
      <c r="J1196" s="474"/>
    </row>
    <row r="1197" spans="1:10" ht="24.75" customHeight="1">
      <c r="A1197" s="631" t="s">
        <v>2986</v>
      </c>
      <c r="B1197" s="457" t="s">
        <v>2987</v>
      </c>
      <c r="C1197" s="458" t="s">
        <v>2988</v>
      </c>
      <c r="D1197" s="583" t="s">
        <v>2989</v>
      </c>
      <c r="E1197" s="590" t="s">
        <v>2990</v>
      </c>
      <c r="F1197" s="586" t="s">
        <v>2991</v>
      </c>
      <c r="G1197" s="456">
        <v>29700</v>
      </c>
      <c r="H1197" s="574" t="s">
        <v>2098</v>
      </c>
      <c r="I1197" s="635">
        <v>29700</v>
      </c>
      <c r="J1197" s="474"/>
    </row>
    <row r="1198" spans="1:10" ht="24.75" customHeight="1">
      <c r="A1198" s="631" t="s">
        <v>2992</v>
      </c>
      <c r="B1198" s="457">
        <v>43739</v>
      </c>
      <c r="C1198" s="458" t="s">
        <v>2993</v>
      </c>
      <c r="D1198" s="582">
        <v>1155893</v>
      </c>
      <c r="E1198" s="590" t="s">
        <v>2994</v>
      </c>
      <c r="F1198" s="586" t="s">
        <v>2995</v>
      </c>
      <c r="G1198" s="456">
        <v>6711.26</v>
      </c>
      <c r="H1198" s="574" t="s">
        <v>2098</v>
      </c>
      <c r="I1198" s="635">
        <v>6711.26</v>
      </c>
      <c r="J1198" s="474"/>
    </row>
    <row r="1199" spans="1:10" ht="24.75" customHeight="1">
      <c r="A1199" s="631" t="s">
        <v>2996</v>
      </c>
      <c r="B1199" s="457">
        <v>44168</v>
      </c>
      <c r="C1199" s="458" t="s">
        <v>2997</v>
      </c>
      <c r="D1199" s="583" t="s">
        <v>2998</v>
      </c>
      <c r="E1199" s="590" t="s">
        <v>2999</v>
      </c>
      <c r="F1199" s="586" t="s">
        <v>3000</v>
      </c>
      <c r="G1199" s="456">
        <v>42542</v>
      </c>
      <c r="H1199" s="574" t="s">
        <v>2098</v>
      </c>
      <c r="I1199" s="635">
        <v>42542</v>
      </c>
      <c r="J1199" s="474"/>
    </row>
    <row r="1200" spans="1:10" ht="24.75" customHeight="1">
      <c r="A1200" s="631" t="s">
        <v>2996</v>
      </c>
      <c r="B1200" s="457">
        <v>44169</v>
      </c>
      <c r="C1200" s="458" t="s">
        <v>3001</v>
      </c>
      <c r="D1200" s="583" t="s">
        <v>3002</v>
      </c>
      <c r="E1200" s="590" t="s">
        <v>2999</v>
      </c>
      <c r="F1200" s="586" t="s">
        <v>3003</v>
      </c>
      <c r="G1200" s="456">
        <v>34807</v>
      </c>
      <c r="H1200" s="574" t="s">
        <v>2098</v>
      </c>
      <c r="I1200" s="635">
        <v>34807</v>
      </c>
      <c r="J1200" s="474"/>
    </row>
    <row r="1201" spans="1:10" ht="24.75" customHeight="1">
      <c r="A1201" s="631" t="s">
        <v>2996</v>
      </c>
      <c r="B1201" s="457">
        <v>44176</v>
      </c>
      <c r="C1201" s="458" t="s">
        <v>3004</v>
      </c>
      <c r="D1201" s="583" t="s">
        <v>3005</v>
      </c>
      <c r="E1201" s="590" t="s">
        <v>2999</v>
      </c>
      <c r="F1201" s="586" t="s">
        <v>3000</v>
      </c>
      <c r="G1201" s="456">
        <v>19337</v>
      </c>
      <c r="H1201" s="574" t="s">
        <v>2098</v>
      </c>
      <c r="I1201" s="635">
        <v>19337</v>
      </c>
      <c r="J1201" s="474"/>
    </row>
    <row r="1202" spans="1:10" ht="24.75" customHeight="1">
      <c r="A1202" s="631" t="s">
        <v>3006</v>
      </c>
      <c r="B1202" s="457" t="s">
        <v>3007</v>
      </c>
      <c r="C1202" s="458" t="s">
        <v>3008</v>
      </c>
      <c r="D1202" s="583" t="s">
        <v>3009</v>
      </c>
      <c r="E1202" s="590" t="s">
        <v>3010</v>
      </c>
      <c r="F1202" s="586" t="s">
        <v>2685</v>
      </c>
      <c r="G1202" s="456">
        <v>7516.8</v>
      </c>
      <c r="H1202" s="574" t="s">
        <v>2098</v>
      </c>
      <c r="I1202" s="635">
        <v>7516.8</v>
      </c>
      <c r="J1202" s="474"/>
    </row>
    <row r="1203" spans="1:10" ht="24.75" customHeight="1">
      <c r="A1203" s="631" t="s">
        <v>3006</v>
      </c>
      <c r="B1203" s="457" t="s">
        <v>3007</v>
      </c>
      <c r="C1203" s="458" t="s">
        <v>3011</v>
      </c>
      <c r="D1203" s="582">
        <v>1628</v>
      </c>
      <c r="E1203" s="590" t="s">
        <v>3010</v>
      </c>
      <c r="F1203" s="586" t="s">
        <v>2685</v>
      </c>
      <c r="G1203" s="456">
        <v>3248</v>
      </c>
      <c r="H1203" s="574" t="s">
        <v>2098</v>
      </c>
      <c r="I1203" s="635">
        <v>3248</v>
      </c>
      <c r="J1203" s="474"/>
    </row>
    <row r="1204" spans="1:10" ht="24.75" customHeight="1">
      <c r="A1204" s="631" t="s">
        <v>3006</v>
      </c>
      <c r="B1204" s="457" t="s">
        <v>3007</v>
      </c>
      <c r="C1204" s="458" t="s">
        <v>3012</v>
      </c>
      <c r="D1204" s="583" t="s">
        <v>3013</v>
      </c>
      <c r="E1204" s="590" t="s">
        <v>3010</v>
      </c>
      <c r="F1204" s="586" t="s">
        <v>2685</v>
      </c>
      <c r="G1204" s="456">
        <v>5196.8</v>
      </c>
      <c r="H1204" s="574" t="s">
        <v>2098</v>
      </c>
      <c r="I1204" s="635">
        <v>5196.8</v>
      </c>
      <c r="J1204" s="474"/>
    </row>
    <row r="1205" spans="1:10" ht="24.75" customHeight="1">
      <c r="A1205" s="631" t="s">
        <v>3006</v>
      </c>
      <c r="B1205" s="457" t="s">
        <v>2861</v>
      </c>
      <c r="C1205" s="458" t="s">
        <v>3014</v>
      </c>
      <c r="D1205" s="455" t="s">
        <v>3015</v>
      </c>
      <c r="E1205" s="590" t="s">
        <v>3010</v>
      </c>
      <c r="F1205" s="586" t="s">
        <v>2685</v>
      </c>
      <c r="G1205" s="456">
        <v>7516.8</v>
      </c>
      <c r="H1205" s="574" t="s">
        <v>2098</v>
      </c>
      <c r="I1205" s="635">
        <v>7516.8</v>
      </c>
      <c r="J1205" s="474"/>
    </row>
    <row r="1206" spans="1:10" ht="24.75" customHeight="1">
      <c r="A1206" s="631" t="s">
        <v>3006</v>
      </c>
      <c r="B1206" s="457" t="s">
        <v>3016</v>
      </c>
      <c r="C1206" s="458" t="s">
        <v>3017</v>
      </c>
      <c r="D1206" s="455" t="s">
        <v>3018</v>
      </c>
      <c r="E1206" s="590" t="s">
        <v>3010</v>
      </c>
      <c r="F1206" s="586" t="s">
        <v>2685</v>
      </c>
      <c r="G1206" s="456">
        <v>4640</v>
      </c>
      <c r="H1206" s="574" t="s">
        <v>2098</v>
      </c>
      <c r="I1206" s="635">
        <v>4640</v>
      </c>
      <c r="J1206" s="474"/>
    </row>
    <row r="1207" spans="1:10" ht="24.75" customHeight="1">
      <c r="A1207" s="631" t="s">
        <v>3006</v>
      </c>
      <c r="B1207" s="457" t="s">
        <v>3019</v>
      </c>
      <c r="C1207" s="458" t="s">
        <v>3020</v>
      </c>
      <c r="D1207" s="455" t="s">
        <v>3021</v>
      </c>
      <c r="E1207" s="590" t="s">
        <v>3010</v>
      </c>
      <c r="F1207" s="586" t="s">
        <v>2685</v>
      </c>
      <c r="G1207" s="456">
        <v>4640</v>
      </c>
      <c r="H1207" s="574" t="s">
        <v>2098</v>
      </c>
      <c r="I1207" s="635">
        <v>4640</v>
      </c>
      <c r="J1207" s="474"/>
    </row>
    <row r="1208" spans="1:10" ht="24.75" customHeight="1">
      <c r="A1208" s="631" t="s">
        <v>3006</v>
      </c>
      <c r="B1208" s="457" t="s">
        <v>2319</v>
      </c>
      <c r="C1208" s="458" t="s">
        <v>3022</v>
      </c>
      <c r="D1208" s="455" t="s">
        <v>3023</v>
      </c>
      <c r="E1208" s="590" t="s">
        <v>3010</v>
      </c>
      <c r="F1208" s="586" t="s">
        <v>2685</v>
      </c>
      <c r="G1208" s="456">
        <v>7516.8</v>
      </c>
      <c r="H1208" s="574" t="s">
        <v>2098</v>
      </c>
      <c r="I1208" s="635">
        <v>7516.8</v>
      </c>
      <c r="J1208" s="475"/>
    </row>
    <row r="1209" spans="1:10" ht="24.75" customHeight="1">
      <c r="A1209" s="631" t="s">
        <v>3006</v>
      </c>
      <c r="B1209" s="457" t="s">
        <v>2752</v>
      </c>
      <c r="C1209" s="458" t="s">
        <v>3024</v>
      </c>
      <c r="D1209" s="575">
        <v>1682</v>
      </c>
      <c r="E1209" s="590" t="s">
        <v>3010</v>
      </c>
      <c r="F1209" s="586" t="s">
        <v>2685</v>
      </c>
      <c r="G1209" s="456">
        <v>36830</v>
      </c>
      <c r="H1209" s="574" t="s">
        <v>2098</v>
      </c>
      <c r="I1209" s="635">
        <v>36830</v>
      </c>
      <c r="J1209" s="476"/>
    </row>
    <row r="1210" spans="1:10" ht="24.75" customHeight="1">
      <c r="A1210" s="631" t="s">
        <v>3006</v>
      </c>
      <c r="B1210" s="457">
        <v>44538</v>
      </c>
      <c r="C1210" s="458" t="s">
        <v>3025</v>
      </c>
      <c r="D1210" s="575">
        <v>1722</v>
      </c>
      <c r="E1210" s="590" t="s">
        <v>3010</v>
      </c>
      <c r="F1210" s="586" t="s">
        <v>3026</v>
      </c>
      <c r="G1210" s="456">
        <v>20555.2</v>
      </c>
      <c r="H1210" s="574" t="s">
        <v>2098</v>
      </c>
      <c r="I1210" s="635">
        <v>20555.2</v>
      </c>
      <c r="J1210" s="476"/>
    </row>
    <row r="1211" spans="1:10" ht="24.75" customHeight="1">
      <c r="A1211" s="631" t="s">
        <v>3006</v>
      </c>
      <c r="B1211" s="457">
        <v>44539</v>
      </c>
      <c r="C1211" s="458" t="s">
        <v>3027</v>
      </c>
      <c r="D1211" s="575">
        <v>1723</v>
      </c>
      <c r="E1211" s="590" t="s">
        <v>3010</v>
      </c>
      <c r="F1211" s="586" t="s">
        <v>3026</v>
      </c>
      <c r="G1211" s="456">
        <v>7516.8</v>
      </c>
      <c r="H1211" s="574" t="s">
        <v>2098</v>
      </c>
      <c r="I1211" s="635">
        <v>7516.8</v>
      </c>
      <c r="J1211" s="476"/>
    </row>
    <row r="1212" spans="1:10" ht="24.75" customHeight="1">
      <c r="A1212" s="631" t="s">
        <v>3006</v>
      </c>
      <c r="B1212" s="457">
        <v>44540</v>
      </c>
      <c r="C1212" s="458" t="s">
        <v>3028</v>
      </c>
      <c r="D1212" s="575">
        <v>1724</v>
      </c>
      <c r="E1212" s="590" t="s">
        <v>3010</v>
      </c>
      <c r="F1212" s="586" t="s">
        <v>3026</v>
      </c>
      <c r="G1212" s="456">
        <v>11275.2</v>
      </c>
      <c r="H1212" s="574" t="s">
        <v>2098</v>
      </c>
      <c r="I1212" s="635">
        <v>11275.2</v>
      </c>
      <c r="J1212" s="476"/>
    </row>
    <row r="1213" spans="1:10" ht="24.75" customHeight="1">
      <c r="A1213" s="631" t="s">
        <v>3029</v>
      </c>
      <c r="B1213" s="457">
        <v>43753</v>
      </c>
      <c r="C1213" s="458" t="s">
        <v>3030</v>
      </c>
      <c r="D1213" s="575">
        <v>58748</v>
      </c>
      <c r="E1213" s="590" t="s">
        <v>3031</v>
      </c>
      <c r="F1213" s="586" t="s">
        <v>3032</v>
      </c>
      <c r="G1213" s="456">
        <v>50885</v>
      </c>
      <c r="H1213" s="574" t="s">
        <v>2098</v>
      </c>
      <c r="I1213" s="635">
        <v>50885</v>
      </c>
      <c r="J1213" s="476"/>
    </row>
    <row r="1214" spans="1:10" ht="24.75" customHeight="1">
      <c r="A1214" s="631" t="s">
        <v>3029</v>
      </c>
      <c r="B1214" s="457">
        <v>43794</v>
      </c>
      <c r="C1214" s="458" t="s">
        <v>3033</v>
      </c>
      <c r="D1214" s="575" t="s">
        <v>3034</v>
      </c>
      <c r="E1214" s="590" t="s">
        <v>3031</v>
      </c>
      <c r="F1214" s="586" t="s">
        <v>3032</v>
      </c>
      <c r="G1214" s="456">
        <v>95672</v>
      </c>
      <c r="H1214" s="574" t="s">
        <v>2098</v>
      </c>
      <c r="I1214" s="635">
        <v>95672</v>
      </c>
      <c r="J1214" s="462"/>
    </row>
    <row r="1215" spans="1:10" ht="24.75" customHeight="1">
      <c r="A1215" s="631" t="s">
        <v>3029</v>
      </c>
      <c r="B1215" s="457">
        <v>43794</v>
      </c>
      <c r="C1215" s="458" t="s">
        <v>3035</v>
      </c>
      <c r="D1215" s="575" t="s">
        <v>3036</v>
      </c>
      <c r="E1215" s="590" t="s">
        <v>3031</v>
      </c>
      <c r="F1215" s="586" t="s">
        <v>3032</v>
      </c>
      <c r="G1215" s="456">
        <v>90222</v>
      </c>
      <c r="H1215" s="574" t="s">
        <v>2098</v>
      </c>
      <c r="I1215" s="635">
        <v>90222</v>
      </c>
      <c r="J1215" s="477"/>
    </row>
    <row r="1216" spans="1:10" ht="24.75" customHeight="1">
      <c r="A1216" s="631" t="s">
        <v>3037</v>
      </c>
      <c r="B1216" s="457">
        <v>44536</v>
      </c>
      <c r="C1216" s="458" t="s">
        <v>3038</v>
      </c>
      <c r="D1216" s="575">
        <v>29938</v>
      </c>
      <c r="E1216" s="590" t="s">
        <v>3039</v>
      </c>
      <c r="F1216" s="586" t="s">
        <v>2685</v>
      </c>
      <c r="G1216" s="456">
        <v>876.26</v>
      </c>
      <c r="H1216" s="574" t="s">
        <v>2098</v>
      </c>
      <c r="I1216" s="635">
        <v>876.26</v>
      </c>
      <c r="J1216" s="477"/>
    </row>
    <row r="1217" spans="1:10" ht="24.75" customHeight="1">
      <c r="A1217" s="631" t="s">
        <v>3040</v>
      </c>
      <c r="B1217" s="457">
        <v>43829</v>
      </c>
      <c r="C1217" s="458" t="s">
        <v>3041</v>
      </c>
      <c r="D1217" s="575">
        <v>302</v>
      </c>
      <c r="E1217" s="590" t="s">
        <v>3042</v>
      </c>
      <c r="F1217" s="586" t="s">
        <v>2965</v>
      </c>
      <c r="G1217" s="456">
        <v>72662</v>
      </c>
      <c r="H1217" s="574" t="s">
        <v>2098</v>
      </c>
      <c r="I1217" s="635">
        <v>72662</v>
      </c>
      <c r="J1217" s="477"/>
    </row>
    <row r="1218" spans="1:10" ht="24.75" customHeight="1">
      <c r="A1218" s="631" t="s">
        <v>3043</v>
      </c>
      <c r="B1218" s="457">
        <v>44176</v>
      </c>
      <c r="C1218" s="458" t="s">
        <v>3044</v>
      </c>
      <c r="D1218" s="575">
        <v>101</v>
      </c>
      <c r="E1218" s="590" t="s">
        <v>3045</v>
      </c>
      <c r="F1218" s="586" t="s">
        <v>3046</v>
      </c>
      <c r="G1218" s="456">
        <v>41800.19</v>
      </c>
      <c r="H1218" s="574" t="s">
        <v>2098</v>
      </c>
      <c r="I1218" s="635">
        <v>41800.19</v>
      </c>
      <c r="J1218" s="477"/>
    </row>
    <row r="1219" spans="1:10" ht="24.75" customHeight="1">
      <c r="A1219" s="631" t="s">
        <v>3043</v>
      </c>
      <c r="B1219" s="457">
        <v>44176</v>
      </c>
      <c r="C1219" s="458" t="s">
        <v>3047</v>
      </c>
      <c r="D1219" s="575">
        <v>103</v>
      </c>
      <c r="E1219" s="590" t="s">
        <v>3045</v>
      </c>
      <c r="F1219" s="586" t="s">
        <v>3046</v>
      </c>
      <c r="G1219" s="456">
        <v>48950.21</v>
      </c>
      <c r="H1219" s="574" t="s">
        <v>2098</v>
      </c>
      <c r="I1219" s="635">
        <v>48950.21</v>
      </c>
      <c r="J1219" s="477"/>
    </row>
    <row r="1220" spans="1:10" ht="24.75" customHeight="1">
      <c r="A1220" s="631" t="s">
        <v>3043</v>
      </c>
      <c r="B1220" s="457" t="s">
        <v>2736</v>
      </c>
      <c r="C1220" s="458" t="s">
        <v>3048</v>
      </c>
      <c r="D1220" s="575">
        <v>112</v>
      </c>
      <c r="E1220" s="590" t="s">
        <v>3045</v>
      </c>
      <c r="F1220" s="586" t="s">
        <v>3046</v>
      </c>
      <c r="G1220" s="456">
        <v>49500.21</v>
      </c>
      <c r="H1220" s="574" t="s">
        <v>2098</v>
      </c>
      <c r="I1220" s="635">
        <v>49500.21</v>
      </c>
      <c r="J1220" s="477"/>
    </row>
    <row r="1221" spans="1:10" ht="24.75" customHeight="1">
      <c r="A1221" s="631" t="s">
        <v>3043</v>
      </c>
      <c r="B1221" s="457">
        <v>44538</v>
      </c>
      <c r="C1221" s="458" t="s">
        <v>3049</v>
      </c>
      <c r="D1221" s="575">
        <v>117</v>
      </c>
      <c r="E1221" s="590" t="s">
        <v>3045</v>
      </c>
      <c r="F1221" s="586" t="s">
        <v>3046</v>
      </c>
      <c r="G1221" s="456">
        <v>51150.21</v>
      </c>
      <c r="H1221" s="574" t="s">
        <v>2098</v>
      </c>
      <c r="I1221" s="635">
        <v>51150.21</v>
      </c>
      <c r="J1221" s="477"/>
    </row>
    <row r="1222" spans="1:10" ht="24.75" customHeight="1">
      <c r="A1222" s="631" t="s">
        <v>3050</v>
      </c>
      <c r="B1222" s="457">
        <v>43278</v>
      </c>
      <c r="C1222" s="458">
        <v>50202</v>
      </c>
      <c r="D1222" s="455" t="s">
        <v>3051</v>
      </c>
      <c r="E1222" s="590" t="s">
        <v>3052</v>
      </c>
      <c r="F1222" s="586" t="s">
        <v>3053</v>
      </c>
      <c r="G1222" s="456">
        <v>39218</v>
      </c>
      <c r="H1222" s="574" t="s">
        <v>2098</v>
      </c>
      <c r="I1222" s="635">
        <v>39218</v>
      </c>
      <c r="J1222" s="477"/>
    </row>
    <row r="1223" spans="1:10" ht="24.75" customHeight="1">
      <c r="A1223" s="631" t="s">
        <v>3050</v>
      </c>
      <c r="B1223" s="457">
        <v>43285</v>
      </c>
      <c r="C1223" s="458">
        <v>50219</v>
      </c>
      <c r="D1223" s="455" t="s">
        <v>3054</v>
      </c>
      <c r="E1223" s="590" t="s">
        <v>3052</v>
      </c>
      <c r="F1223" s="586" t="s">
        <v>3053</v>
      </c>
      <c r="G1223" s="456">
        <v>41817</v>
      </c>
      <c r="H1223" s="574" t="s">
        <v>2098</v>
      </c>
      <c r="I1223" s="635">
        <v>41817</v>
      </c>
      <c r="J1223" s="477"/>
    </row>
    <row r="1224" spans="1:10" ht="24.75" customHeight="1">
      <c r="A1224" s="631" t="s">
        <v>3050</v>
      </c>
      <c r="B1224" s="457">
        <v>43297</v>
      </c>
      <c r="C1224" s="458">
        <v>50234</v>
      </c>
      <c r="D1224" s="455" t="s">
        <v>3055</v>
      </c>
      <c r="E1224" s="590" t="s">
        <v>3052</v>
      </c>
      <c r="F1224" s="586" t="s">
        <v>3053</v>
      </c>
      <c r="G1224" s="456">
        <v>27464</v>
      </c>
      <c r="H1224" s="574" t="s">
        <v>2098</v>
      </c>
      <c r="I1224" s="635">
        <v>27464</v>
      </c>
      <c r="J1224" s="477"/>
    </row>
    <row r="1225" spans="1:10" ht="24.75" customHeight="1">
      <c r="A1225" s="631" t="s">
        <v>3050</v>
      </c>
      <c r="B1225" s="457">
        <v>43297</v>
      </c>
      <c r="C1225" s="458">
        <v>50235</v>
      </c>
      <c r="D1225" s="455" t="s">
        <v>3056</v>
      </c>
      <c r="E1225" s="590" t="s">
        <v>3052</v>
      </c>
      <c r="F1225" s="586" t="s">
        <v>3053</v>
      </c>
      <c r="G1225" s="456">
        <v>20343</v>
      </c>
      <c r="H1225" s="574" t="s">
        <v>2098</v>
      </c>
      <c r="I1225" s="635">
        <v>20343</v>
      </c>
      <c r="J1225" s="477"/>
    </row>
    <row r="1226" spans="1:10" ht="24.75" customHeight="1">
      <c r="A1226" s="631" t="s">
        <v>3050</v>
      </c>
      <c r="B1226" s="457">
        <v>43318</v>
      </c>
      <c r="C1226" s="458">
        <v>50258</v>
      </c>
      <c r="D1226" s="455" t="s">
        <v>3057</v>
      </c>
      <c r="E1226" s="590" t="s">
        <v>3052</v>
      </c>
      <c r="F1226" s="586" t="s">
        <v>3053</v>
      </c>
      <c r="G1226" s="456">
        <v>17857</v>
      </c>
      <c r="H1226" s="574" t="s">
        <v>2098</v>
      </c>
      <c r="I1226" s="635">
        <v>17857</v>
      </c>
      <c r="J1226" s="477"/>
    </row>
    <row r="1227" spans="1:10" ht="24.75" customHeight="1">
      <c r="A1227" s="631" t="s">
        <v>3050</v>
      </c>
      <c r="B1227" s="457">
        <v>43318</v>
      </c>
      <c r="C1227" s="458">
        <v>50259</v>
      </c>
      <c r="D1227" s="455" t="s">
        <v>3058</v>
      </c>
      <c r="E1227" s="590" t="s">
        <v>3052</v>
      </c>
      <c r="F1227" s="586" t="s">
        <v>3053</v>
      </c>
      <c r="G1227" s="456">
        <v>11302</v>
      </c>
      <c r="H1227" s="574" t="s">
        <v>2098</v>
      </c>
      <c r="I1227" s="635">
        <v>11302</v>
      </c>
      <c r="J1227" s="477"/>
    </row>
    <row r="1228" spans="1:10" ht="24.75" customHeight="1">
      <c r="A1228" s="631" t="s">
        <v>3050</v>
      </c>
      <c r="B1228" s="457">
        <v>43322</v>
      </c>
      <c r="C1228" s="458">
        <v>50266</v>
      </c>
      <c r="D1228" s="455" t="s">
        <v>3059</v>
      </c>
      <c r="E1228" s="590" t="s">
        <v>3052</v>
      </c>
      <c r="F1228" s="586" t="s">
        <v>3053</v>
      </c>
      <c r="G1228" s="456">
        <v>9607</v>
      </c>
      <c r="H1228" s="574" t="s">
        <v>2098</v>
      </c>
      <c r="I1228" s="635">
        <v>9607</v>
      </c>
      <c r="J1228" s="477"/>
    </row>
    <row r="1229" spans="1:10" ht="24.75" customHeight="1">
      <c r="A1229" s="631" t="s">
        <v>3050</v>
      </c>
      <c r="B1229" s="457">
        <v>43343</v>
      </c>
      <c r="C1229" s="458">
        <v>50278</v>
      </c>
      <c r="D1229" s="455" t="s">
        <v>3060</v>
      </c>
      <c r="E1229" s="590" t="s">
        <v>3052</v>
      </c>
      <c r="F1229" s="586" t="s">
        <v>3053</v>
      </c>
      <c r="G1229" s="456">
        <v>8250</v>
      </c>
      <c r="H1229" s="574" t="s">
        <v>2098</v>
      </c>
      <c r="I1229" s="635">
        <v>8250</v>
      </c>
      <c r="J1229" s="477"/>
    </row>
    <row r="1230" spans="1:10" ht="24.75" customHeight="1">
      <c r="A1230" s="631" t="s">
        <v>3061</v>
      </c>
      <c r="B1230" s="457">
        <v>43739</v>
      </c>
      <c r="C1230" s="458" t="s">
        <v>3062</v>
      </c>
      <c r="D1230" s="455" t="s">
        <v>3063</v>
      </c>
      <c r="E1230" s="590" t="s">
        <v>3064</v>
      </c>
      <c r="F1230" s="586" t="s">
        <v>2361</v>
      </c>
      <c r="G1230" s="456">
        <v>33000</v>
      </c>
      <c r="H1230" s="574" t="s">
        <v>2098</v>
      </c>
      <c r="I1230" s="635">
        <v>33000</v>
      </c>
      <c r="J1230" s="461"/>
    </row>
    <row r="1231" spans="1:10" ht="24.75" customHeight="1">
      <c r="A1231" s="631" t="s">
        <v>3065</v>
      </c>
      <c r="B1231" s="457">
        <v>44136</v>
      </c>
      <c r="C1231" s="458" t="s">
        <v>3066</v>
      </c>
      <c r="D1231" s="575">
        <v>11391</v>
      </c>
      <c r="E1231" s="590" t="s">
        <v>3067</v>
      </c>
      <c r="F1231" s="586" t="s">
        <v>2509</v>
      </c>
      <c r="G1231" s="456">
        <v>1740</v>
      </c>
      <c r="H1231" s="574" t="s">
        <v>2098</v>
      </c>
      <c r="I1231" s="635">
        <v>1740</v>
      </c>
      <c r="J1231" s="459"/>
    </row>
    <row r="1232" spans="1:10" ht="24.75" customHeight="1">
      <c r="A1232" s="631" t="s">
        <v>3065</v>
      </c>
      <c r="B1232" s="457" t="s">
        <v>3068</v>
      </c>
      <c r="C1232" s="458" t="s">
        <v>3069</v>
      </c>
      <c r="D1232" s="455" t="s">
        <v>3070</v>
      </c>
      <c r="E1232" s="590" t="s">
        <v>3067</v>
      </c>
      <c r="F1232" s="586" t="s">
        <v>2509</v>
      </c>
      <c r="G1232" s="456">
        <v>1392</v>
      </c>
      <c r="H1232" s="574" t="s">
        <v>2098</v>
      </c>
      <c r="I1232" s="635">
        <v>1392</v>
      </c>
      <c r="J1232" s="465"/>
    </row>
    <row r="1233" spans="1:10" ht="24.75" customHeight="1">
      <c r="A1233" s="631" t="s">
        <v>3930</v>
      </c>
      <c r="B1233" s="457" t="s">
        <v>4104</v>
      </c>
      <c r="C1233" s="458" t="s">
        <v>3931</v>
      </c>
      <c r="D1233" s="455" t="s">
        <v>3932</v>
      </c>
      <c r="E1233" s="590" t="s">
        <v>3933</v>
      </c>
      <c r="F1233" s="586" t="s">
        <v>3100</v>
      </c>
      <c r="G1233" s="456">
        <v>61971.839999999997</v>
      </c>
      <c r="H1233" s="574" t="s">
        <v>2098</v>
      </c>
      <c r="I1233" s="635">
        <v>61971.839999999997</v>
      </c>
      <c r="J1233" s="465"/>
    </row>
    <row r="1234" spans="1:10" ht="24.75" customHeight="1">
      <c r="A1234" s="631" t="s">
        <v>3930</v>
      </c>
      <c r="B1234" s="457" t="s">
        <v>4094</v>
      </c>
      <c r="C1234" s="458" t="s">
        <v>3934</v>
      </c>
      <c r="D1234" s="455" t="s">
        <v>3935</v>
      </c>
      <c r="E1234" s="590" t="s">
        <v>3933</v>
      </c>
      <c r="F1234" s="586" t="s">
        <v>3100</v>
      </c>
      <c r="G1234" s="456">
        <v>60988.160000000003</v>
      </c>
      <c r="H1234" s="574" t="s">
        <v>2098</v>
      </c>
      <c r="I1234" s="635">
        <v>60988.160000000003</v>
      </c>
      <c r="J1234" s="465"/>
    </row>
    <row r="1235" spans="1:10" ht="24.75" customHeight="1">
      <c r="A1235" s="631" t="s">
        <v>3930</v>
      </c>
      <c r="B1235" s="457" t="s">
        <v>4094</v>
      </c>
      <c r="C1235" s="458" t="s">
        <v>3936</v>
      </c>
      <c r="D1235" s="455" t="s">
        <v>3937</v>
      </c>
      <c r="E1235" s="590" t="s">
        <v>3933</v>
      </c>
      <c r="F1235" s="586" t="s">
        <v>3100</v>
      </c>
      <c r="G1235" s="456">
        <v>59020.800000000003</v>
      </c>
      <c r="H1235" s="574" t="s">
        <v>2098</v>
      </c>
      <c r="I1235" s="635">
        <v>59020.800000000003</v>
      </c>
      <c r="J1235" s="465"/>
    </row>
    <row r="1236" spans="1:10" ht="24.75" customHeight="1">
      <c r="A1236" s="631" t="s">
        <v>3930</v>
      </c>
      <c r="B1236" s="457" t="s">
        <v>4085</v>
      </c>
      <c r="C1236" s="458" t="s">
        <v>3938</v>
      </c>
      <c r="D1236" s="455" t="s">
        <v>3939</v>
      </c>
      <c r="E1236" s="590" t="s">
        <v>3933</v>
      </c>
      <c r="F1236" s="586" t="s">
        <v>3100</v>
      </c>
      <c r="G1236" s="456">
        <v>67391.710000000006</v>
      </c>
      <c r="H1236" s="574" t="s">
        <v>2098</v>
      </c>
      <c r="I1236" s="635">
        <v>67391.710000000006</v>
      </c>
      <c r="J1236" s="465"/>
    </row>
    <row r="1237" spans="1:10" ht="24.75" customHeight="1">
      <c r="A1237" s="631" t="s">
        <v>3930</v>
      </c>
      <c r="B1237" s="457" t="s">
        <v>4085</v>
      </c>
      <c r="C1237" s="458" t="s">
        <v>3940</v>
      </c>
      <c r="D1237" s="455" t="s">
        <v>3941</v>
      </c>
      <c r="E1237" s="590" t="s">
        <v>3933</v>
      </c>
      <c r="F1237" s="586" t="s">
        <v>3100</v>
      </c>
      <c r="G1237" s="456">
        <v>68101.09</v>
      </c>
      <c r="H1237" s="574" t="s">
        <v>2098</v>
      </c>
      <c r="I1237" s="635">
        <v>68101.09</v>
      </c>
      <c r="J1237" s="465"/>
    </row>
    <row r="1238" spans="1:10" ht="24.75" customHeight="1">
      <c r="A1238" s="631" t="s">
        <v>3942</v>
      </c>
      <c r="B1238" s="457" t="s">
        <v>4086</v>
      </c>
      <c r="C1238" s="458" t="s">
        <v>3943</v>
      </c>
      <c r="D1238" s="455" t="s">
        <v>3944</v>
      </c>
      <c r="E1238" s="590" t="s">
        <v>3945</v>
      </c>
      <c r="F1238" s="586" t="s">
        <v>2509</v>
      </c>
      <c r="G1238" s="456">
        <v>1984.17</v>
      </c>
      <c r="H1238" s="574" t="s">
        <v>2098</v>
      </c>
      <c r="I1238" s="635">
        <v>1984.17</v>
      </c>
      <c r="J1238" s="465"/>
    </row>
    <row r="1239" spans="1:10" ht="24.75" customHeight="1">
      <c r="A1239" s="631" t="s">
        <v>3942</v>
      </c>
      <c r="B1239" s="457" t="s">
        <v>4099</v>
      </c>
      <c r="C1239" s="458" t="s">
        <v>3946</v>
      </c>
      <c r="D1239" s="455" t="s">
        <v>3947</v>
      </c>
      <c r="E1239" s="590" t="s">
        <v>3945</v>
      </c>
      <c r="F1239" s="586" t="s">
        <v>2509</v>
      </c>
      <c r="G1239" s="456">
        <v>69263.839999999997</v>
      </c>
      <c r="H1239" s="574" t="s">
        <v>2098</v>
      </c>
      <c r="I1239" s="635">
        <v>69263.839999999997</v>
      </c>
      <c r="J1239" s="465"/>
    </row>
    <row r="1240" spans="1:10" ht="24.75" customHeight="1">
      <c r="A1240" s="631" t="s">
        <v>3942</v>
      </c>
      <c r="B1240" s="457" t="s">
        <v>4089</v>
      </c>
      <c r="C1240" s="458" t="s">
        <v>3948</v>
      </c>
      <c r="D1240" s="455" t="s">
        <v>3949</v>
      </c>
      <c r="E1240" s="590" t="s">
        <v>3945</v>
      </c>
      <c r="F1240" s="586" t="s">
        <v>2509</v>
      </c>
      <c r="G1240" s="456">
        <v>79754.06</v>
      </c>
      <c r="H1240" s="574" t="s">
        <v>2098</v>
      </c>
      <c r="I1240" s="635">
        <v>79754.06</v>
      </c>
      <c r="J1240" s="465"/>
    </row>
    <row r="1241" spans="1:10" ht="24.75" customHeight="1">
      <c r="A1241" s="631" t="s">
        <v>3942</v>
      </c>
      <c r="B1241" s="457" t="s">
        <v>4088</v>
      </c>
      <c r="C1241" s="458" t="s">
        <v>3950</v>
      </c>
      <c r="D1241" s="455" t="s">
        <v>3951</v>
      </c>
      <c r="E1241" s="590" t="s">
        <v>3945</v>
      </c>
      <c r="F1241" s="586" t="s">
        <v>2509</v>
      </c>
      <c r="G1241" s="456">
        <v>102892</v>
      </c>
      <c r="H1241" s="574" t="s">
        <v>2098</v>
      </c>
      <c r="I1241" s="635">
        <v>102892</v>
      </c>
      <c r="J1241" s="465"/>
    </row>
    <row r="1242" spans="1:10" ht="24.75" customHeight="1">
      <c r="A1242" s="631" t="s">
        <v>3942</v>
      </c>
      <c r="B1242" s="457" t="s">
        <v>4088</v>
      </c>
      <c r="C1242" s="458" t="s">
        <v>3952</v>
      </c>
      <c r="D1242" s="455" t="s">
        <v>3953</v>
      </c>
      <c r="E1242" s="590" t="s">
        <v>3945</v>
      </c>
      <c r="F1242" s="586" t="s">
        <v>2509</v>
      </c>
      <c r="G1242" s="456">
        <v>102889.68</v>
      </c>
      <c r="H1242" s="574" t="s">
        <v>2098</v>
      </c>
      <c r="I1242" s="635">
        <v>102889.68</v>
      </c>
      <c r="J1242" s="465"/>
    </row>
    <row r="1243" spans="1:10" ht="24.75" customHeight="1">
      <c r="A1243" s="631" t="s">
        <v>3942</v>
      </c>
      <c r="B1243" s="457" t="s">
        <v>4088</v>
      </c>
      <c r="C1243" s="458" t="s">
        <v>3954</v>
      </c>
      <c r="D1243" s="455" t="s">
        <v>3955</v>
      </c>
      <c r="E1243" s="590" t="s">
        <v>3945</v>
      </c>
      <c r="F1243" s="586" t="s">
        <v>2509</v>
      </c>
      <c r="G1243" s="456">
        <v>119510.85</v>
      </c>
      <c r="H1243" s="574" t="s">
        <v>2098</v>
      </c>
      <c r="I1243" s="635">
        <v>119510.85</v>
      </c>
      <c r="J1243" s="465"/>
    </row>
    <row r="1244" spans="1:10" ht="24.75" customHeight="1">
      <c r="A1244" s="631" t="s">
        <v>3071</v>
      </c>
      <c r="B1244" s="457">
        <v>43830</v>
      </c>
      <c r="C1244" s="458" t="s">
        <v>3072</v>
      </c>
      <c r="D1244" s="455" t="s">
        <v>3073</v>
      </c>
      <c r="E1244" s="590" t="s">
        <v>3074</v>
      </c>
      <c r="F1244" s="586" t="s">
        <v>3075</v>
      </c>
      <c r="G1244" s="456">
        <v>84100</v>
      </c>
      <c r="H1244" s="574" t="s">
        <v>2098</v>
      </c>
      <c r="I1244" s="635">
        <v>84100</v>
      </c>
      <c r="J1244" s="465"/>
    </row>
    <row r="1245" spans="1:10" ht="24.75" customHeight="1">
      <c r="A1245" s="631" t="s">
        <v>3076</v>
      </c>
      <c r="B1245" s="457">
        <v>43830</v>
      </c>
      <c r="C1245" s="458" t="s">
        <v>3077</v>
      </c>
      <c r="D1245" s="575">
        <v>75</v>
      </c>
      <c r="E1245" s="590" t="s">
        <v>3078</v>
      </c>
      <c r="F1245" s="586" t="s">
        <v>3075</v>
      </c>
      <c r="G1245" s="456">
        <v>262392</v>
      </c>
      <c r="H1245" s="574" t="s">
        <v>2098</v>
      </c>
      <c r="I1245" s="635">
        <v>262392</v>
      </c>
      <c r="J1245" s="465"/>
    </row>
    <row r="1246" spans="1:10" ht="24.75" customHeight="1">
      <c r="A1246" s="631" t="s">
        <v>3079</v>
      </c>
      <c r="B1246" s="457">
        <v>44536</v>
      </c>
      <c r="C1246" s="458" t="s">
        <v>3080</v>
      </c>
      <c r="D1246" s="575" t="s">
        <v>3081</v>
      </c>
      <c r="E1246" s="590" t="s">
        <v>3082</v>
      </c>
      <c r="F1246" s="586" t="s">
        <v>3083</v>
      </c>
      <c r="G1246" s="456">
        <v>17400</v>
      </c>
      <c r="H1246" s="574" t="s">
        <v>2098</v>
      </c>
      <c r="I1246" s="635">
        <v>17400</v>
      </c>
      <c r="J1246" s="465"/>
    </row>
    <row r="1247" spans="1:10" ht="24.75" customHeight="1">
      <c r="A1247" s="631" t="s">
        <v>3079</v>
      </c>
      <c r="B1247" s="457">
        <v>44536</v>
      </c>
      <c r="C1247" s="458" t="s">
        <v>3084</v>
      </c>
      <c r="D1247" s="575" t="s">
        <v>3085</v>
      </c>
      <c r="E1247" s="590" t="s">
        <v>3082</v>
      </c>
      <c r="F1247" s="586" t="s">
        <v>3086</v>
      </c>
      <c r="G1247" s="456">
        <v>17400</v>
      </c>
      <c r="H1247" s="574" t="s">
        <v>2098</v>
      </c>
      <c r="I1247" s="635">
        <v>17400</v>
      </c>
      <c r="J1247" s="465"/>
    </row>
    <row r="1248" spans="1:10" ht="24.75" customHeight="1">
      <c r="A1248" s="631" t="s">
        <v>3079</v>
      </c>
      <c r="B1248" s="457">
        <v>44538</v>
      </c>
      <c r="C1248" s="458" t="s">
        <v>3087</v>
      </c>
      <c r="D1248" s="575" t="s">
        <v>3088</v>
      </c>
      <c r="E1248" s="590" t="s">
        <v>3082</v>
      </c>
      <c r="F1248" s="586" t="s">
        <v>3089</v>
      </c>
      <c r="G1248" s="456">
        <v>17400</v>
      </c>
      <c r="H1248" s="574" t="s">
        <v>2098</v>
      </c>
      <c r="I1248" s="635">
        <v>17400</v>
      </c>
      <c r="J1248" s="465"/>
    </row>
    <row r="1249" spans="1:10" ht="24.75" customHeight="1">
      <c r="A1249" s="631" t="s">
        <v>3090</v>
      </c>
      <c r="B1249" s="457" t="s">
        <v>2945</v>
      </c>
      <c r="C1249" s="458" t="s">
        <v>3091</v>
      </c>
      <c r="D1249" s="455" t="s">
        <v>3092</v>
      </c>
      <c r="E1249" s="590" t="s">
        <v>3093</v>
      </c>
      <c r="F1249" s="586" t="s">
        <v>2879</v>
      </c>
      <c r="G1249" s="456">
        <v>36740.68</v>
      </c>
      <c r="H1249" s="574" t="s">
        <v>2098</v>
      </c>
      <c r="I1249" s="635">
        <v>36740.68</v>
      </c>
      <c r="J1249" s="465"/>
    </row>
    <row r="1250" spans="1:10" ht="24.75" customHeight="1">
      <c r="A1250" s="631" t="s">
        <v>3090</v>
      </c>
      <c r="B1250" s="457" t="s">
        <v>2945</v>
      </c>
      <c r="C1250" s="458" t="s">
        <v>3094</v>
      </c>
      <c r="D1250" s="575">
        <v>689</v>
      </c>
      <c r="E1250" s="590" t="s">
        <v>3093</v>
      </c>
      <c r="F1250" s="586" t="s">
        <v>2879</v>
      </c>
      <c r="G1250" s="456">
        <v>44475.56</v>
      </c>
      <c r="H1250" s="574" t="s">
        <v>2098</v>
      </c>
      <c r="I1250" s="635">
        <v>44475.56</v>
      </c>
      <c r="J1250" s="465"/>
    </row>
    <row r="1251" spans="1:10" ht="24.75" customHeight="1">
      <c r="A1251" s="631" t="s">
        <v>3090</v>
      </c>
      <c r="B1251" s="457" t="s">
        <v>3095</v>
      </c>
      <c r="C1251" s="458" t="s">
        <v>3096</v>
      </c>
      <c r="D1251" s="575" t="s">
        <v>3097</v>
      </c>
      <c r="E1251" s="590" t="s">
        <v>3093</v>
      </c>
      <c r="F1251" s="586" t="s">
        <v>2879</v>
      </c>
      <c r="G1251" s="456">
        <v>17980</v>
      </c>
      <c r="H1251" s="574" t="s">
        <v>2098</v>
      </c>
      <c r="I1251" s="635">
        <v>17980</v>
      </c>
      <c r="J1251" s="465"/>
    </row>
    <row r="1252" spans="1:10" ht="24.75" customHeight="1">
      <c r="A1252" s="631" t="s">
        <v>3098</v>
      </c>
      <c r="B1252" s="457">
        <v>43921</v>
      </c>
      <c r="C1252" s="458" t="s">
        <v>2729</v>
      </c>
      <c r="D1252" s="575">
        <v>103308</v>
      </c>
      <c r="E1252" s="590" t="s">
        <v>3099</v>
      </c>
      <c r="F1252" s="586" t="s">
        <v>3100</v>
      </c>
      <c r="G1252" s="456">
        <v>70157</v>
      </c>
      <c r="H1252" s="574" t="s">
        <v>2098</v>
      </c>
      <c r="I1252" s="635">
        <v>70157</v>
      </c>
      <c r="J1252" s="465"/>
    </row>
    <row r="1253" spans="1:10" ht="24.75" customHeight="1">
      <c r="A1253" s="631" t="s">
        <v>3098</v>
      </c>
      <c r="B1253" s="457">
        <v>43921</v>
      </c>
      <c r="C1253" s="458" t="s">
        <v>3101</v>
      </c>
      <c r="D1253" s="575">
        <v>103312</v>
      </c>
      <c r="E1253" s="590" t="s">
        <v>3099</v>
      </c>
      <c r="F1253" s="586" t="s">
        <v>3100</v>
      </c>
      <c r="G1253" s="456">
        <v>56919</v>
      </c>
      <c r="H1253" s="574" t="s">
        <v>2098</v>
      </c>
      <c r="I1253" s="635">
        <v>56919</v>
      </c>
      <c r="J1253" s="465"/>
    </row>
    <row r="1254" spans="1:10" ht="24.75" customHeight="1">
      <c r="A1254" s="631" t="s">
        <v>3098</v>
      </c>
      <c r="B1254" s="457">
        <v>43921</v>
      </c>
      <c r="C1254" s="458" t="s">
        <v>3102</v>
      </c>
      <c r="D1254" s="575">
        <v>103313</v>
      </c>
      <c r="E1254" s="590" t="s">
        <v>3099</v>
      </c>
      <c r="F1254" s="586" t="s">
        <v>3100</v>
      </c>
      <c r="G1254" s="456">
        <v>70157</v>
      </c>
      <c r="H1254" s="574" t="s">
        <v>2098</v>
      </c>
      <c r="I1254" s="635">
        <v>70157</v>
      </c>
      <c r="J1254" s="465"/>
    </row>
    <row r="1255" spans="1:10" ht="24.75" customHeight="1">
      <c r="A1255" s="631" t="s">
        <v>3103</v>
      </c>
      <c r="B1255" s="457">
        <v>44463</v>
      </c>
      <c r="C1255" s="458" t="s">
        <v>3104</v>
      </c>
      <c r="D1255" s="575" t="s">
        <v>3105</v>
      </c>
      <c r="E1255" s="590" t="s">
        <v>3106</v>
      </c>
      <c r="F1255" s="586" t="s">
        <v>3107</v>
      </c>
      <c r="G1255" s="456">
        <v>6728</v>
      </c>
      <c r="H1255" s="574" t="s">
        <v>2098</v>
      </c>
      <c r="I1255" s="635">
        <v>6728</v>
      </c>
      <c r="J1255" s="465"/>
    </row>
    <row r="1256" spans="1:10" ht="24.75" customHeight="1">
      <c r="A1256" s="631" t="s">
        <v>3108</v>
      </c>
      <c r="B1256" s="457">
        <v>43921</v>
      </c>
      <c r="C1256" s="458" t="s">
        <v>3109</v>
      </c>
      <c r="D1256" s="575" t="s">
        <v>3110</v>
      </c>
      <c r="E1256" s="590" t="s">
        <v>3111</v>
      </c>
      <c r="F1256" s="586" t="s">
        <v>3112</v>
      </c>
      <c r="G1256" s="456">
        <v>50000</v>
      </c>
      <c r="H1256" s="574" t="s">
        <v>2098</v>
      </c>
      <c r="I1256" s="635">
        <v>50000</v>
      </c>
      <c r="J1256" s="465"/>
    </row>
    <row r="1257" spans="1:10" ht="24.75" customHeight="1">
      <c r="A1257" s="631" t="s">
        <v>3113</v>
      </c>
      <c r="B1257" s="457">
        <v>44043</v>
      </c>
      <c r="C1257" s="458" t="s">
        <v>3114</v>
      </c>
      <c r="D1257" s="575" t="s">
        <v>3115</v>
      </c>
      <c r="E1257" s="590" t="s">
        <v>3116</v>
      </c>
      <c r="F1257" s="586" t="s">
        <v>2509</v>
      </c>
      <c r="G1257" s="456">
        <v>44476</v>
      </c>
      <c r="H1257" s="574" t="s">
        <v>2098</v>
      </c>
      <c r="I1257" s="635">
        <v>44476</v>
      </c>
      <c r="J1257" s="465"/>
    </row>
    <row r="1258" spans="1:10" ht="24.75" customHeight="1">
      <c r="A1258" s="631" t="s">
        <v>3117</v>
      </c>
      <c r="B1258" s="457">
        <v>44754</v>
      </c>
      <c r="C1258" s="458" t="s">
        <v>3118</v>
      </c>
      <c r="D1258" s="575">
        <v>192</v>
      </c>
      <c r="E1258" s="590" t="s">
        <v>3119</v>
      </c>
      <c r="F1258" s="586" t="s">
        <v>2965</v>
      </c>
      <c r="G1258" s="456">
        <v>6885.76</v>
      </c>
      <c r="H1258" s="574" t="s">
        <v>2098</v>
      </c>
      <c r="I1258" s="635">
        <v>6885.76</v>
      </c>
      <c r="J1258" s="465"/>
    </row>
    <row r="1259" spans="1:10" ht="24.75" customHeight="1">
      <c r="A1259" s="631" t="s">
        <v>3117</v>
      </c>
      <c r="B1259" s="457">
        <v>44797</v>
      </c>
      <c r="C1259" s="458" t="s">
        <v>3120</v>
      </c>
      <c r="D1259" s="575">
        <v>202</v>
      </c>
      <c r="E1259" s="590" t="s">
        <v>3119</v>
      </c>
      <c r="F1259" s="586" t="s">
        <v>2965</v>
      </c>
      <c r="G1259" s="456">
        <v>63939.199999999997</v>
      </c>
      <c r="H1259" s="574" t="s">
        <v>2098</v>
      </c>
      <c r="I1259" s="635">
        <v>63939.199999999997</v>
      </c>
      <c r="J1259" s="465"/>
    </row>
    <row r="1260" spans="1:10" ht="24.75" customHeight="1">
      <c r="A1260" s="631" t="s">
        <v>3117</v>
      </c>
      <c r="B1260" s="457">
        <v>44805</v>
      </c>
      <c r="C1260" s="458" t="s">
        <v>3121</v>
      </c>
      <c r="D1260" s="575">
        <v>206</v>
      </c>
      <c r="E1260" s="590" t="s">
        <v>3119</v>
      </c>
      <c r="F1260" s="586" t="s">
        <v>2965</v>
      </c>
      <c r="G1260" s="456">
        <v>52626.879999999997</v>
      </c>
      <c r="H1260" s="574" t="s">
        <v>2098</v>
      </c>
      <c r="I1260" s="635">
        <v>52626.879999999997</v>
      </c>
      <c r="J1260" s="465"/>
    </row>
    <row r="1261" spans="1:10" ht="24.75" customHeight="1">
      <c r="A1261" s="631" t="s">
        <v>3117</v>
      </c>
      <c r="B1261" s="457">
        <v>44819</v>
      </c>
      <c r="C1261" s="458" t="s">
        <v>3122</v>
      </c>
      <c r="D1261" s="575">
        <v>211</v>
      </c>
      <c r="E1261" s="590" t="s">
        <v>3119</v>
      </c>
      <c r="F1261" s="586" t="s">
        <v>2965</v>
      </c>
      <c r="G1261" s="456">
        <v>55577.919999999998</v>
      </c>
      <c r="H1261" s="574" t="s">
        <v>2098</v>
      </c>
      <c r="I1261" s="635">
        <v>55577.919999999998</v>
      </c>
      <c r="J1261" s="465"/>
    </row>
    <row r="1262" spans="1:10" ht="24.75" customHeight="1">
      <c r="A1262" s="631" t="s">
        <v>3117</v>
      </c>
      <c r="B1262" s="457">
        <v>44819</v>
      </c>
      <c r="C1262" s="458" t="s">
        <v>3123</v>
      </c>
      <c r="D1262" s="575">
        <v>212</v>
      </c>
      <c r="E1262" s="590" t="s">
        <v>3119</v>
      </c>
      <c r="F1262" s="586" t="s">
        <v>2965</v>
      </c>
      <c r="G1262" s="456">
        <v>63939.199999999997</v>
      </c>
      <c r="H1262" s="574" t="s">
        <v>2098</v>
      </c>
      <c r="I1262" s="635">
        <v>63939.199999999997</v>
      </c>
      <c r="J1262" s="465"/>
    </row>
    <row r="1263" spans="1:10" ht="24.75" customHeight="1">
      <c r="A1263" s="631" t="s">
        <v>3117</v>
      </c>
      <c r="B1263" s="457" t="s">
        <v>4108</v>
      </c>
      <c r="C1263" s="458" t="s">
        <v>3956</v>
      </c>
      <c r="D1263" s="575" t="s">
        <v>3957</v>
      </c>
      <c r="E1263" s="590" t="s">
        <v>3119</v>
      </c>
      <c r="F1263" s="586" t="s">
        <v>2965</v>
      </c>
      <c r="G1263" s="456">
        <v>60988.160000000003</v>
      </c>
      <c r="H1263" s="574" t="s">
        <v>2098</v>
      </c>
      <c r="I1263" s="635">
        <v>60988.160000000003</v>
      </c>
      <c r="J1263" s="465"/>
    </row>
    <row r="1264" spans="1:10" ht="24.75" customHeight="1">
      <c r="A1264" s="631" t="s">
        <v>3117</v>
      </c>
      <c r="B1264" s="457" t="s">
        <v>4093</v>
      </c>
      <c r="C1264" s="458" t="s">
        <v>3958</v>
      </c>
      <c r="D1264" s="575" t="s">
        <v>3959</v>
      </c>
      <c r="E1264" s="590" t="s">
        <v>3119</v>
      </c>
      <c r="F1264" s="586" t="s">
        <v>2965</v>
      </c>
      <c r="G1264" s="456">
        <v>63447.360000000001</v>
      </c>
      <c r="H1264" s="574" t="s">
        <v>2098</v>
      </c>
      <c r="I1264" s="635">
        <v>63447.360000000001</v>
      </c>
      <c r="J1264" s="465"/>
    </row>
    <row r="1265" spans="1:10" ht="24.75" customHeight="1">
      <c r="A1265" s="631" t="s">
        <v>3117</v>
      </c>
      <c r="B1265" s="457" t="s">
        <v>4099</v>
      </c>
      <c r="C1265" s="458" t="s">
        <v>3960</v>
      </c>
      <c r="D1265" s="575" t="s">
        <v>3961</v>
      </c>
      <c r="E1265" s="590" t="s">
        <v>3119</v>
      </c>
      <c r="F1265" s="586" t="s">
        <v>2965</v>
      </c>
      <c r="G1265" s="456">
        <v>41806.400000000001</v>
      </c>
      <c r="H1265" s="574" t="s">
        <v>2098</v>
      </c>
      <c r="I1265" s="635">
        <v>41806.400000000001</v>
      </c>
      <c r="J1265" s="465"/>
    </row>
    <row r="1266" spans="1:10" ht="24.75" customHeight="1">
      <c r="A1266" s="631" t="s">
        <v>3117</v>
      </c>
      <c r="B1266" s="457" t="s">
        <v>4099</v>
      </c>
      <c r="C1266" s="458" t="s">
        <v>3962</v>
      </c>
      <c r="D1266" s="575" t="s">
        <v>3963</v>
      </c>
      <c r="E1266" s="590" t="s">
        <v>3119</v>
      </c>
      <c r="F1266" s="586" t="s">
        <v>2965</v>
      </c>
      <c r="G1266" s="456">
        <v>43773.760000000002</v>
      </c>
      <c r="H1266" s="574" t="s">
        <v>2098</v>
      </c>
      <c r="I1266" s="635">
        <v>43773.760000000002</v>
      </c>
      <c r="J1266" s="465"/>
    </row>
    <row r="1267" spans="1:10" ht="24.75" customHeight="1">
      <c r="A1267" s="631" t="s">
        <v>3124</v>
      </c>
      <c r="B1267" s="457" t="s">
        <v>3125</v>
      </c>
      <c r="C1267" s="458" t="s">
        <v>3126</v>
      </c>
      <c r="D1267" s="455" t="s">
        <v>3127</v>
      </c>
      <c r="E1267" s="590" t="s">
        <v>3128</v>
      </c>
      <c r="F1267" s="586" t="s">
        <v>3129</v>
      </c>
      <c r="G1267" s="456">
        <v>23200</v>
      </c>
      <c r="H1267" s="574" t="s">
        <v>2098</v>
      </c>
      <c r="I1267" s="635">
        <v>23200</v>
      </c>
      <c r="J1267" s="465"/>
    </row>
    <row r="1268" spans="1:10" ht="24.75" customHeight="1">
      <c r="A1268" s="631" t="s">
        <v>3124</v>
      </c>
      <c r="B1268" s="457" t="s">
        <v>3125</v>
      </c>
      <c r="C1268" s="458" t="s">
        <v>3130</v>
      </c>
      <c r="D1268" s="455" t="s">
        <v>3131</v>
      </c>
      <c r="E1268" s="590" t="s">
        <v>3128</v>
      </c>
      <c r="F1268" s="586" t="s">
        <v>3129</v>
      </c>
      <c r="G1268" s="456">
        <v>23200</v>
      </c>
      <c r="H1268" s="574" t="s">
        <v>2098</v>
      </c>
      <c r="I1268" s="635">
        <v>23200</v>
      </c>
      <c r="J1268" s="465"/>
    </row>
    <row r="1269" spans="1:10" ht="24.75" customHeight="1">
      <c r="A1269" s="631" t="s">
        <v>3124</v>
      </c>
      <c r="B1269" s="457" t="s">
        <v>3132</v>
      </c>
      <c r="C1269" s="458" t="s">
        <v>3133</v>
      </c>
      <c r="D1269" s="455" t="s">
        <v>3134</v>
      </c>
      <c r="E1269" s="590" t="s">
        <v>3128</v>
      </c>
      <c r="F1269" s="586" t="s">
        <v>3129</v>
      </c>
      <c r="G1269" s="456">
        <v>23200</v>
      </c>
      <c r="H1269" s="574" t="s">
        <v>2098</v>
      </c>
      <c r="I1269" s="635">
        <v>23200</v>
      </c>
      <c r="J1269" s="465"/>
    </row>
    <row r="1270" spans="1:10" ht="24.75" customHeight="1">
      <c r="A1270" s="631" t="s">
        <v>3124</v>
      </c>
      <c r="B1270" s="457" t="s">
        <v>2318</v>
      </c>
      <c r="C1270" s="458" t="s">
        <v>3135</v>
      </c>
      <c r="D1270" s="455" t="s">
        <v>3136</v>
      </c>
      <c r="E1270" s="590" t="s">
        <v>3128</v>
      </c>
      <c r="F1270" s="586" t="s">
        <v>3129</v>
      </c>
      <c r="G1270" s="456">
        <v>67925.89</v>
      </c>
      <c r="H1270" s="574" t="s">
        <v>2098</v>
      </c>
      <c r="I1270" s="635">
        <v>67925.89</v>
      </c>
      <c r="J1270" s="465"/>
    </row>
    <row r="1271" spans="1:10" ht="24.75" customHeight="1">
      <c r="A1271" s="631" t="s">
        <v>3124</v>
      </c>
      <c r="B1271" s="457" t="s">
        <v>2318</v>
      </c>
      <c r="C1271" s="458" t="s">
        <v>3137</v>
      </c>
      <c r="D1271" s="455" t="s">
        <v>3138</v>
      </c>
      <c r="E1271" s="590" t="s">
        <v>3128</v>
      </c>
      <c r="F1271" s="586" t="s">
        <v>3129</v>
      </c>
      <c r="G1271" s="456">
        <v>7410.78</v>
      </c>
      <c r="H1271" s="574" t="s">
        <v>2098</v>
      </c>
      <c r="I1271" s="635">
        <v>7410.78</v>
      </c>
      <c r="J1271" s="465"/>
    </row>
    <row r="1272" spans="1:10" ht="24.75" customHeight="1">
      <c r="A1272" s="631" t="s">
        <v>3124</v>
      </c>
      <c r="B1272" s="457" t="s">
        <v>2319</v>
      </c>
      <c r="C1272" s="458" t="s">
        <v>3139</v>
      </c>
      <c r="D1272" s="455" t="s">
        <v>3140</v>
      </c>
      <c r="E1272" s="590" t="s">
        <v>3128</v>
      </c>
      <c r="F1272" s="586" t="s">
        <v>3129</v>
      </c>
      <c r="G1272" s="456">
        <v>7655.77</v>
      </c>
      <c r="H1272" s="574" t="s">
        <v>2098</v>
      </c>
      <c r="I1272" s="635">
        <v>7655.77</v>
      </c>
      <c r="J1272" s="465"/>
    </row>
    <row r="1273" spans="1:10" ht="24.75" customHeight="1">
      <c r="A1273" s="631" t="s">
        <v>3124</v>
      </c>
      <c r="B1273" s="457">
        <v>44470</v>
      </c>
      <c r="C1273" s="458" t="s">
        <v>3141</v>
      </c>
      <c r="D1273" s="575">
        <v>338</v>
      </c>
      <c r="E1273" s="590" t="s">
        <v>3128</v>
      </c>
      <c r="F1273" s="586" t="s">
        <v>3129</v>
      </c>
      <c r="G1273" s="456">
        <v>23200</v>
      </c>
      <c r="H1273" s="574" t="s">
        <v>2098</v>
      </c>
      <c r="I1273" s="635">
        <v>23200</v>
      </c>
      <c r="J1273" s="465"/>
    </row>
    <row r="1274" spans="1:10" ht="24.75" customHeight="1">
      <c r="A1274" s="631" t="s">
        <v>3124</v>
      </c>
      <c r="B1274" s="457">
        <v>44470</v>
      </c>
      <c r="C1274" s="458" t="s">
        <v>3142</v>
      </c>
      <c r="D1274" s="575">
        <v>339</v>
      </c>
      <c r="E1274" s="590" t="s">
        <v>3128</v>
      </c>
      <c r="F1274" s="586" t="s">
        <v>3129</v>
      </c>
      <c r="G1274" s="456">
        <v>23200</v>
      </c>
      <c r="H1274" s="574" t="s">
        <v>2098</v>
      </c>
      <c r="I1274" s="635">
        <v>23200</v>
      </c>
      <c r="J1274" s="465"/>
    </row>
    <row r="1275" spans="1:10" ht="24.75" customHeight="1">
      <c r="A1275" s="631" t="s">
        <v>3124</v>
      </c>
      <c r="B1275" s="457">
        <v>44470</v>
      </c>
      <c r="C1275" s="458" t="s">
        <v>3143</v>
      </c>
      <c r="D1275" s="575">
        <v>340</v>
      </c>
      <c r="E1275" s="590" t="s">
        <v>3128</v>
      </c>
      <c r="F1275" s="586" t="s">
        <v>3129</v>
      </c>
      <c r="G1275" s="456">
        <v>56539.791999999994</v>
      </c>
      <c r="H1275" s="574" t="s">
        <v>2098</v>
      </c>
      <c r="I1275" s="635">
        <v>56539.791999999994</v>
      </c>
      <c r="J1275" s="465"/>
    </row>
    <row r="1276" spans="1:10" ht="24.75" customHeight="1">
      <c r="A1276" s="631" t="s">
        <v>3124</v>
      </c>
      <c r="B1276" s="457">
        <v>44470</v>
      </c>
      <c r="C1276" s="458" t="s">
        <v>3144</v>
      </c>
      <c r="D1276" s="575">
        <v>341</v>
      </c>
      <c r="E1276" s="590" t="s">
        <v>3128</v>
      </c>
      <c r="F1276" s="586" t="s">
        <v>3129</v>
      </c>
      <c r="G1276" s="456">
        <v>59707.288</v>
      </c>
      <c r="H1276" s="574" t="s">
        <v>2098</v>
      </c>
      <c r="I1276" s="635">
        <v>59707.288</v>
      </c>
      <c r="J1276" s="465"/>
    </row>
    <row r="1277" spans="1:10" ht="24.75" customHeight="1">
      <c r="A1277" s="631" t="s">
        <v>3124</v>
      </c>
      <c r="B1277" s="457">
        <v>44719</v>
      </c>
      <c r="C1277" s="458" t="s">
        <v>3145</v>
      </c>
      <c r="D1277" s="575">
        <v>476</v>
      </c>
      <c r="E1277" s="590" t="s">
        <v>3128</v>
      </c>
      <c r="F1277" s="586" t="s">
        <v>3129</v>
      </c>
      <c r="G1277" s="456">
        <v>3532.43</v>
      </c>
      <c r="H1277" s="574" t="s">
        <v>2098</v>
      </c>
      <c r="I1277" s="635">
        <v>3532.43</v>
      </c>
      <c r="J1277" s="465"/>
    </row>
    <row r="1278" spans="1:10" ht="24.75" customHeight="1">
      <c r="A1278" s="631" t="s">
        <v>3124</v>
      </c>
      <c r="B1278" s="457" t="s">
        <v>3555</v>
      </c>
      <c r="C1278" s="458" t="s">
        <v>3964</v>
      </c>
      <c r="D1278" s="575" t="s">
        <v>4132</v>
      </c>
      <c r="E1278" s="590" t="s">
        <v>3128</v>
      </c>
      <c r="F1278" s="586" t="s">
        <v>3129</v>
      </c>
      <c r="G1278" s="456">
        <v>27985</v>
      </c>
      <c r="H1278" s="574" t="s">
        <v>2098</v>
      </c>
      <c r="I1278" s="635">
        <v>27985</v>
      </c>
      <c r="J1278" s="465"/>
    </row>
    <row r="1279" spans="1:10" ht="24.75" customHeight="1">
      <c r="A1279" s="631" t="s">
        <v>3124</v>
      </c>
      <c r="B1279" s="457" t="s">
        <v>3555</v>
      </c>
      <c r="C1279" s="458" t="s">
        <v>3965</v>
      </c>
      <c r="D1279" s="575" t="s">
        <v>4133</v>
      </c>
      <c r="E1279" s="590" t="s">
        <v>3128</v>
      </c>
      <c r="F1279" s="586" t="s">
        <v>3129</v>
      </c>
      <c r="G1279" s="456">
        <v>32284.25</v>
      </c>
      <c r="H1279" s="574" t="s">
        <v>2098</v>
      </c>
      <c r="I1279" s="635">
        <v>32284.25</v>
      </c>
      <c r="J1279" s="465"/>
    </row>
    <row r="1280" spans="1:10" ht="24.75" customHeight="1">
      <c r="A1280" s="631" t="s">
        <v>3124</v>
      </c>
      <c r="B1280" s="457" t="s">
        <v>3555</v>
      </c>
      <c r="C1280" s="458" t="s">
        <v>3966</v>
      </c>
      <c r="D1280" s="575" t="s">
        <v>4134</v>
      </c>
      <c r="E1280" s="590" t="s">
        <v>3128</v>
      </c>
      <c r="F1280" s="586" t="s">
        <v>3129</v>
      </c>
      <c r="G1280" s="456">
        <v>39993.9</v>
      </c>
      <c r="H1280" s="574" t="s">
        <v>2098</v>
      </c>
      <c r="I1280" s="635">
        <v>39993.9</v>
      </c>
      <c r="J1280" s="465"/>
    </row>
    <row r="1281" spans="1:10" ht="24.75" customHeight="1">
      <c r="A1281" s="631" t="s">
        <v>3124</v>
      </c>
      <c r="B1281" s="457" t="s">
        <v>3555</v>
      </c>
      <c r="C1281" s="458" t="s">
        <v>3967</v>
      </c>
      <c r="D1281" s="575" t="s">
        <v>4135</v>
      </c>
      <c r="E1281" s="590" t="s">
        <v>3128</v>
      </c>
      <c r="F1281" s="586" t="s">
        <v>3129</v>
      </c>
      <c r="G1281" s="456">
        <v>29000</v>
      </c>
      <c r="H1281" s="574" t="s">
        <v>2098</v>
      </c>
      <c r="I1281" s="635">
        <v>29000</v>
      </c>
      <c r="J1281" s="462"/>
    </row>
    <row r="1282" spans="1:10" ht="24.75" customHeight="1">
      <c r="A1282" s="631" t="s">
        <v>3124</v>
      </c>
      <c r="B1282" s="457" t="s">
        <v>3555</v>
      </c>
      <c r="C1282" s="458" t="s">
        <v>3968</v>
      </c>
      <c r="D1282" s="575" t="s">
        <v>4136</v>
      </c>
      <c r="E1282" s="590" t="s">
        <v>3128</v>
      </c>
      <c r="F1282" s="586" t="s">
        <v>3129</v>
      </c>
      <c r="G1282" s="456">
        <v>29000</v>
      </c>
      <c r="H1282" s="574" t="s">
        <v>2098</v>
      </c>
      <c r="I1282" s="635">
        <v>29000</v>
      </c>
      <c r="J1282" s="478"/>
    </row>
    <row r="1283" spans="1:10" ht="24.75" customHeight="1">
      <c r="A1283" s="631" t="s">
        <v>3124</v>
      </c>
      <c r="B1283" s="457" t="s">
        <v>3555</v>
      </c>
      <c r="C1283" s="458" t="s">
        <v>3969</v>
      </c>
      <c r="D1283" s="575" t="s">
        <v>2156</v>
      </c>
      <c r="E1283" s="590" t="s">
        <v>3128</v>
      </c>
      <c r="F1283" s="586" t="s">
        <v>3129</v>
      </c>
      <c r="G1283" s="456">
        <v>29000</v>
      </c>
      <c r="H1283" s="574" t="s">
        <v>2098</v>
      </c>
      <c r="I1283" s="635">
        <v>29000</v>
      </c>
      <c r="J1283" s="479"/>
    </row>
    <row r="1284" spans="1:10" ht="24.75" customHeight="1">
      <c r="A1284" s="631" t="s">
        <v>3124</v>
      </c>
      <c r="B1284" s="457" t="s">
        <v>3555</v>
      </c>
      <c r="C1284" s="458" t="s">
        <v>3970</v>
      </c>
      <c r="D1284" s="575" t="s">
        <v>4137</v>
      </c>
      <c r="E1284" s="590" t="s">
        <v>3128</v>
      </c>
      <c r="F1284" s="586" t="s">
        <v>3129</v>
      </c>
      <c r="G1284" s="456">
        <v>29000</v>
      </c>
      <c r="H1284" s="574" t="s">
        <v>2098</v>
      </c>
      <c r="I1284" s="635">
        <v>29000</v>
      </c>
      <c r="J1284" s="479"/>
    </row>
    <row r="1285" spans="1:10" ht="24.75" customHeight="1">
      <c r="A1285" s="631" t="s">
        <v>3124</v>
      </c>
      <c r="B1285" s="457" t="s">
        <v>4107</v>
      </c>
      <c r="C1285" s="458" t="s">
        <v>3971</v>
      </c>
      <c r="D1285" s="575" t="s">
        <v>4138</v>
      </c>
      <c r="E1285" s="590" t="s">
        <v>3128</v>
      </c>
      <c r="F1285" s="586" t="s">
        <v>3129</v>
      </c>
      <c r="G1285" s="456">
        <v>29000</v>
      </c>
      <c r="H1285" s="574" t="s">
        <v>2098</v>
      </c>
      <c r="I1285" s="635">
        <v>29000</v>
      </c>
      <c r="J1285" s="479"/>
    </row>
    <row r="1286" spans="1:10" ht="24.75" customHeight="1">
      <c r="A1286" s="631" t="s">
        <v>3124</v>
      </c>
      <c r="B1286" s="457" t="s">
        <v>4107</v>
      </c>
      <c r="C1286" s="458" t="s">
        <v>3972</v>
      </c>
      <c r="D1286" s="575" t="s">
        <v>4139</v>
      </c>
      <c r="E1286" s="590" t="s">
        <v>3128</v>
      </c>
      <c r="F1286" s="586" t="s">
        <v>3129</v>
      </c>
      <c r="G1286" s="456">
        <v>29000</v>
      </c>
      <c r="H1286" s="574" t="s">
        <v>2098</v>
      </c>
      <c r="I1286" s="635">
        <v>29000</v>
      </c>
      <c r="J1286" s="479"/>
    </row>
    <row r="1287" spans="1:10" ht="24.75" customHeight="1">
      <c r="A1287" s="631" t="s">
        <v>3146</v>
      </c>
      <c r="B1287" s="457" t="s">
        <v>2736</v>
      </c>
      <c r="C1287" s="458" t="s">
        <v>3147</v>
      </c>
      <c r="D1287" s="455" t="s">
        <v>3148</v>
      </c>
      <c r="E1287" s="590" t="s">
        <v>3149</v>
      </c>
      <c r="F1287" s="586" t="s">
        <v>3150</v>
      </c>
      <c r="G1287" s="456">
        <v>17403.48</v>
      </c>
      <c r="H1287" s="574" t="s">
        <v>2098</v>
      </c>
      <c r="I1287" s="635">
        <v>17403.48</v>
      </c>
      <c r="J1287" s="479"/>
    </row>
    <row r="1288" spans="1:10" ht="24.75" customHeight="1">
      <c r="A1288" s="631" t="s">
        <v>3151</v>
      </c>
      <c r="B1288" s="457">
        <v>44013</v>
      </c>
      <c r="C1288" s="458" t="s">
        <v>3152</v>
      </c>
      <c r="D1288" s="455" t="s">
        <v>3153</v>
      </c>
      <c r="E1288" s="590" t="s">
        <v>3154</v>
      </c>
      <c r="F1288" s="586" t="s">
        <v>2509</v>
      </c>
      <c r="G1288" s="456">
        <v>3828</v>
      </c>
      <c r="H1288" s="574" t="s">
        <v>2098</v>
      </c>
      <c r="I1288" s="635">
        <v>3828</v>
      </c>
      <c r="J1288" s="479"/>
    </row>
    <row r="1289" spans="1:10" ht="24.75" customHeight="1">
      <c r="A1289" s="631" t="s">
        <v>3155</v>
      </c>
      <c r="B1289" s="457">
        <v>44136</v>
      </c>
      <c r="C1289" s="458" t="s">
        <v>3156</v>
      </c>
      <c r="D1289" s="575">
        <v>169</v>
      </c>
      <c r="E1289" s="590" t="s">
        <v>3157</v>
      </c>
      <c r="F1289" s="586" t="s">
        <v>2509</v>
      </c>
      <c r="G1289" s="456">
        <v>550000</v>
      </c>
      <c r="H1289" s="574" t="s">
        <v>2098</v>
      </c>
      <c r="I1289" s="635">
        <v>550000</v>
      </c>
      <c r="J1289" s="479"/>
    </row>
    <row r="1290" spans="1:10" ht="24.75" customHeight="1">
      <c r="A1290" s="631" t="s">
        <v>3155</v>
      </c>
      <c r="B1290" s="457" t="s">
        <v>3158</v>
      </c>
      <c r="C1290" s="458" t="s">
        <v>3159</v>
      </c>
      <c r="D1290" s="455" t="s">
        <v>3160</v>
      </c>
      <c r="E1290" s="590" t="s">
        <v>3157</v>
      </c>
      <c r="F1290" s="586" t="s">
        <v>2509</v>
      </c>
      <c r="G1290" s="456">
        <v>132049.76</v>
      </c>
      <c r="H1290" s="574" t="s">
        <v>2098</v>
      </c>
      <c r="I1290" s="635">
        <v>132049.76</v>
      </c>
      <c r="J1290" s="479"/>
    </row>
    <row r="1291" spans="1:10" ht="24.75" customHeight="1">
      <c r="A1291" s="631" t="s">
        <v>3155</v>
      </c>
      <c r="B1291" s="457" t="s">
        <v>3125</v>
      </c>
      <c r="C1291" s="458" t="s">
        <v>3161</v>
      </c>
      <c r="D1291" s="575">
        <v>200</v>
      </c>
      <c r="E1291" s="590" t="s">
        <v>3157</v>
      </c>
      <c r="F1291" s="586" t="s">
        <v>2509</v>
      </c>
      <c r="G1291" s="456">
        <v>26552.400000000001</v>
      </c>
      <c r="H1291" s="574" t="s">
        <v>2098</v>
      </c>
      <c r="I1291" s="635">
        <v>26552.400000000001</v>
      </c>
      <c r="J1291" s="479"/>
    </row>
    <row r="1292" spans="1:10" ht="24.75" customHeight="1">
      <c r="A1292" s="631" t="s">
        <v>3162</v>
      </c>
      <c r="B1292" s="457">
        <v>44110</v>
      </c>
      <c r="C1292" s="458" t="s">
        <v>3163</v>
      </c>
      <c r="D1292" s="575">
        <v>840</v>
      </c>
      <c r="E1292" s="590" t="s">
        <v>3164</v>
      </c>
      <c r="F1292" s="586" t="s">
        <v>3165</v>
      </c>
      <c r="G1292" s="456">
        <v>50000</v>
      </c>
      <c r="H1292" s="574" t="s">
        <v>2098</v>
      </c>
      <c r="I1292" s="635">
        <v>50000</v>
      </c>
      <c r="J1292" s="479"/>
    </row>
    <row r="1293" spans="1:10" ht="24.75" customHeight="1">
      <c r="A1293" s="631" t="s">
        <v>3166</v>
      </c>
      <c r="B1293" s="457" t="s">
        <v>3167</v>
      </c>
      <c r="C1293" s="458" t="s">
        <v>3168</v>
      </c>
      <c r="D1293" s="455" t="s">
        <v>3169</v>
      </c>
      <c r="E1293" s="590" t="s">
        <v>3170</v>
      </c>
      <c r="F1293" s="586" t="s">
        <v>3171</v>
      </c>
      <c r="G1293" s="456">
        <v>7202.92</v>
      </c>
      <c r="H1293" s="574" t="s">
        <v>2098</v>
      </c>
      <c r="I1293" s="635">
        <v>7202.92</v>
      </c>
      <c r="J1293" s="479"/>
    </row>
    <row r="1294" spans="1:10" ht="24.75" customHeight="1">
      <c r="A1294" s="631" t="s">
        <v>3166</v>
      </c>
      <c r="B1294" s="457" t="s">
        <v>2987</v>
      </c>
      <c r="C1294" s="458" t="s">
        <v>3172</v>
      </c>
      <c r="D1294" s="455" t="s">
        <v>3173</v>
      </c>
      <c r="E1294" s="590" t="s">
        <v>3170</v>
      </c>
      <c r="F1294" s="586" t="s">
        <v>3171</v>
      </c>
      <c r="G1294" s="456">
        <v>16215.9</v>
      </c>
      <c r="H1294" s="574" t="s">
        <v>2098</v>
      </c>
      <c r="I1294" s="635">
        <v>16215.9</v>
      </c>
      <c r="J1294" s="479"/>
    </row>
    <row r="1295" spans="1:10" ht="24.75" customHeight="1">
      <c r="A1295" s="631" t="s">
        <v>3174</v>
      </c>
      <c r="B1295" s="457">
        <v>44489</v>
      </c>
      <c r="C1295" s="458" t="s">
        <v>3066</v>
      </c>
      <c r="D1295" s="575">
        <v>657</v>
      </c>
      <c r="E1295" s="590" t="s">
        <v>3175</v>
      </c>
      <c r="F1295" s="586" t="s">
        <v>3176</v>
      </c>
      <c r="G1295" s="456">
        <v>22620</v>
      </c>
      <c r="H1295" s="574" t="s">
        <v>2098</v>
      </c>
      <c r="I1295" s="635">
        <v>22620</v>
      </c>
      <c r="J1295" s="479"/>
    </row>
    <row r="1296" spans="1:10" ht="24.75" customHeight="1">
      <c r="A1296" s="631" t="s">
        <v>3174</v>
      </c>
      <c r="B1296" s="457">
        <v>44540</v>
      </c>
      <c r="C1296" s="458" t="s">
        <v>3177</v>
      </c>
      <c r="D1296" s="575">
        <v>656</v>
      </c>
      <c r="E1296" s="590" t="s">
        <v>3175</v>
      </c>
      <c r="F1296" s="586" t="s">
        <v>3178</v>
      </c>
      <c r="G1296" s="456">
        <v>16704</v>
      </c>
      <c r="H1296" s="574" t="s">
        <v>2098</v>
      </c>
      <c r="I1296" s="635">
        <v>16704</v>
      </c>
      <c r="J1296" s="479"/>
    </row>
    <row r="1297" spans="1:10" ht="24.75" customHeight="1">
      <c r="A1297" s="631" t="s">
        <v>3179</v>
      </c>
      <c r="B1297" s="457" t="s">
        <v>2945</v>
      </c>
      <c r="C1297" s="458" t="s">
        <v>3180</v>
      </c>
      <c r="D1297" s="455" t="s">
        <v>3181</v>
      </c>
      <c r="E1297" s="590" t="s">
        <v>3182</v>
      </c>
      <c r="F1297" s="586" t="s">
        <v>3183</v>
      </c>
      <c r="G1297" s="456">
        <v>10633.42</v>
      </c>
      <c r="H1297" s="574" t="s">
        <v>2098</v>
      </c>
      <c r="I1297" s="635">
        <v>10633.42</v>
      </c>
      <c r="J1297" s="479"/>
    </row>
    <row r="1298" spans="1:10" ht="24.75" customHeight="1">
      <c r="A1298" s="631" t="s">
        <v>3179</v>
      </c>
      <c r="B1298" s="457" t="s">
        <v>3184</v>
      </c>
      <c r="C1298" s="458" t="s">
        <v>3185</v>
      </c>
      <c r="D1298" s="455" t="s">
        <v>3186</v>
      </c>
      <c r="E1298" s="590" t="s">
        <v>3182</v>
      </c>
      <c r="F1298" s="586" t="s">
        <v>3183</v>
      </c>
      <c r="G1298" s="456">
        <v>57033.79</v>
      </c>
      <c r="H1298" s="574" t="s">
        <v>2098</v>
      </c>
      <c r="I1298" s="635">
        <v>57033.79</v>
      </c>
      <c r="J1298" s="479"/>
    </row>
    <row r="1299" spans="1:10" ht="24.75" customHeight="1">
      <c r="A1299" s="631" t="s">
        <v>3187</v>
      </c>
      <c r="B1299" s="457" t="s">
        <v>3095</v>
      </c>
      <c r="C1299" s="458" t="s">
        <v>3189</v>
      </c>
      <c r="D1299" s="455" t="s">
        <v>3190</v>
      </c>
      <c r="E1299" s="590" t="s">
        <v>3188</v>
      </c>
      <c r="F1299" s="586" t="s">
        <v>3183</v>
      </c>
      <c r="G1299" s="456">
        <v>60320</v>
      </c>
      <c r="H1299" s="574" t="s">
        <v>2098</v>
      </c>
      <c r="I1299" s="635">
        <v>60320</v>
      </c>
      <c r="J1299" s="479"/>
    </row>
    <row r="1300" spans="1:10" ht="24.75" customHeight="1">
      <c r="A1300" s="631" t="s">
        <v>3187</v>
      </c>
      <c r="B1300" s="457" t="s">
        <v>4095</v>
      </c>
      <c r="C1300" s="458" t="s">
        <v>3973</v>
      </c>
      <c r="D1300" s="455" t="s">
        <v>3974</v>
      </c>
      <c r="E1300" s="590" t="s">
        <v>3188</v>
      </c>
      <c r="F1300" s="586" t="s">
        <v>3183</v>
      </c>
      <c r="G1300" s="456">
        <v>6394</v>
      </c>
      <c r="H1300" s="574" t="s">
        <v>2098</v>
      </c>
      <c r="I1300" s="635">
        <v>6394</v>
      </c>
      <c r="J1300" s="479"/>
    </row>
    <row r="1301" spans="1:10" ht="24.75" customHeight="1">
      <c r="A1301" s="631" t="s">
        <v>3240</v>
      </c>
      <c r="B1301" s="457" t="s">
        <v>4089</v>
      </c>
      <c r="C1301" s="458" t="s">
        <v>3975</v>
      </c>
      <c r="D1301" s="455" t="s">
        <v>4140</v>
      </c>
      <c r="E1301" s="590" t="s">
        <v>3241</v>
      </c>
      <c r="F1301" s="586" t="s">
        <v>3242</v>
      </c>
      <c r="G1301" s="456">
        <v>5471.7</v>
      </c>
      <c r="H1301" s="574" t="s">
        <v>2098</v>
      </c>
      <c r="I1301" s="635">
        <v>5471.7</v>
      </c>
      <c r="J1301" s="479"/>
    </row>
    <row r="1302" spans="1:10" ht="24.75" customHeight="1">
      <c r="A1302" s="631" t="s">
        <v>3240</v>
      </c>
      <c r="B1302" s="457" t="s">
        <v>4089</v>
      </c>
      <c r="C1302" s="458" t="s">
        <v>3976</v>
      </c>
      <c r="D1302" s="455" t="s">
        <v>4141</v>
      </c>
      <c r="E1302" s="590" t="s">
        <v>3241</v>
      </c>
      <c r="F1302" s="586" t="s">
        <v>3242</v>
      </c>
      <c r="G1302" s="456">
        <v>2735.85</v>
      </c>
      <c r="H1302" s="574" t="s">
        <v>2098</v>
      </c>
      <c r="I1302" s="635">
        <v>2735.85</v>
      </c>
      <c r="J1302" s="479"/>
    </row>
    <row r="1303" spans="1:10" ht="24.75" customHeight="1">
      <c r="A1303" s="631" t="s">
        <v>3240</v>
      </c>
      <c r="B1303" s="457" t="s">
        <v>4089</v>
      </c>
      <c r="C1303" s="458" t="s">
        <v>3977</v>
      </c>
      <c r="D1303" s="455" t="s">
        <v>4142</v>
      </c>
      <c r="E1303" s="590" t="s">
        <v>3241</v>
      </c>
      <c r="F1303" s="586" t="s">
        <v>3242</v>
      </c>
      <c r="G1303" s="456">
        <v>5471.7</v>
      </c>
      <c r="H1303" s="574" t="s">
        <v>2098</v>
      </c>
      <c r="I1303" s="635">
        <v>5471.7</v>
      </c>
      <c r="J1303" s="479"/>
    </row>
    <row r="1304" spans="1:10" ht="24.75" customHeight="1">
      <c r="A1304" s="631" t="s">
        <v>3191</v>
      </c>
      <c r="B1304" s="457">
        <v>44470</v>
      </c>
      <c r="C1304" s="458" t="s">
        <v>3192</v>
      </c>
      <c r="D1304" s="455" t="s">
        <v>3193</v>
      </c>
      <c r="E1304" s="590" t="s">
        <v>3194</v>
      </c>
      <c r="F1304" s="586" t="s">
        <v>3195</v>
      </c>
      <c r="G1304" s="456">
        <v>9222</v>
      </c>
      <c r="H1304" s="574" t="s">
        <v>2098</v>
      </c>
      <c r="I1304" s="635">
        <v>9222</v>
      </c>
      <c r="J1304" s="479"/>
    </row>
    <row r="1305" spans="1:10" ht="24.75" customHeight="1">
      <c r="A1305" s="631" t="s">
        <v>3293</v>
      </c>
      <c r="B1305" s="457">
        <v>44753</v>
      </c>
      <c r="C1305" s="458" t="s">
        <v>3294</v>
      </c>
      <c r="D1305" s="455" t="s">
        <v>3295</v>
      </c>
      <c r="E1305" s="590" t="s">
        <v>3296</v>
      </c>
      <c r="F1305" s="586" t="s">
        <v>3978</v>
      </c>
      <c r="G1305" s="456">
        <v>7377.6</v>
      </c>
      <c r="H1305" s="574" t="s">
        <v>2098</v>
      </c>
      <c r="I1305" s="635">
        <v>7377.6</v>
      </c>
      <c r="J1305" s="479"/>
    </row>
    <row r="1306" spans="1:10" ht="24.75" customHeight="1">
      <c r="A1306" s="631" t="s">
        <v>3293</v>
      </c>
      <c r="B1306" s="457" t="s">
        <v>4112</v>
      </c>
      <c r="C1306" s="458" t="s">
        <v>3979</v>
      </c>
      <c r="D1306" s="455" t="s">
        <v>3980</v>
      </c>
      <c r="E1306" s="590" t="s">
        <v>3296</v>
      </c>
      <c r="F1306" s="586" t="s">
        <v>3978</v>
      </c>
      <c r="G1306" s="456">
        <v>7377.6</v>
      </c>
      <c r="H1306" s="574" t="s">
        <v>2098</v>
      </c>
      <c r="I1306" s="635">
        <v>7377.6</v>
      </c>
      <c r="J1306" s="479"/>
    </row>
    <row r="1307" spans="1:10" ht="24.75" customHeight="1">
      <c r="A1307" s="631" t="s">
        <v>3293</v>
      </c>
      <c r="B1307" s="457" t="s">
        <v>4085</v>
      </c>
      <c r="C1307" s="458" t="s">
        <v>3981</v>
      </c>
      <c r="D1307" s="455" t="s">
        <v>4143</v>
      </c>
      <c r="E1307" s="590" t="s">
        <v>3296</v>
      </c>
      <c r="F1307" s="586" t="s">
        <v>3978</v>
      </c>
      <c r="G1307" s="456">
        <v>27051.200000000001</v>
      </c>
      <c r="H1307" s="574" t="s">
        <v>2098</v>
      </c>
      <c r="I1307" s="635">
        <v>27051.200000000001</v>
      </c>
      <c r="J1307" s="479"/>
    </row>
    <row r="1308" spans="1:10" ht="24.75" customHeight="1">
      <c r="A1308" s="631" t="s">
        <v>3293</v>
      </c>
      <c r="B1308" s="457" t="s">
        <v>4085</v>
      </c>
      <c r="C1308" s="458" t="s">
        <v>3982</v>
      </c>
      <c r="D1308" s="455" t="s">
        <v>3983</v>
      </c>
      <c r="E1308" s="590" t="s">
        <v>3296</v>
      </c>
      <c r="F1308" s="586" t="s">
        <v>3978</v>
      </c>
      <c r="G1308" s="456">
        <v>24100.16</v>
      </c>
      <c r="H1308" s="574" t="s">
        <v>2098</v>
      </c>
      <c r="I1308" s="635">
        <v>24100.16</v>
      </c>
      <c r="J1308" s="479"/>
    </row>
    <row r="1309" spans="1:10" ht="24.75" customHeight="1">
      <c r="A1309" s="631" t="s">
        <v>3196</v>
      </c>
      <c r="B1309" s="457">
        <v>44536</v>
      </c>
      <c r="C1309" s="458" t="s">
        <v>3197</v>
      </c>
      <c r="D1309" s="455" t="s">
        <v>3198</v>
      </c>
      <c r="E1309" s="590" t="s">
        <v>3199</v>
      </c>
      <c r="F1309" s="586" t="s">
        <v>3200</v>
      </c>
      <c r="G1309" s="456">
        <v>111645.36</v>
      </c>
      <c r="H1309" s="574" t="s">
        <v>2098</v>
      </c>
      <c r="I1309" s="635">
        <v>111645.36</v>
      </c>
      <c r="J1309" s="479"/>
    </row>
    <row r="1310" spans="1:10" ht="24.75" customHeight="1">
      <c r="A1310" s="631" t="s">
        <v>3196</v>
      </c>
      <c r="B1310" s="457">
        <v>44536</v>
      </c>
      <c r="C1310" s="458" t="s">
        <v>3201</v>
      </c>
      <c r="D1310" s="455" t="s">
        <v>3202</v>
      </c>
      <c r="E1310" s="590" t="s">
        <v>3199</v>
      </c>
      <c r="F1310" s="586" t="s">
        <v>3200</v>
      </c>
      <c r="G1310" s="456">
        <v>17535.02</v>
      </c>
      <c r="H1310" s="574" t="s">
        <v>2098</v>
      </c>
      <c r="I1310" s="635">
        <v>17535.02</v>
      </c>
      <c r="J1310" s="479"/>
    </row>
    <row r="1311" spans="1:10" ht="24.75" customHeight="1">
      <c r="A1311" s="631" t="s">
        <v>3196</v>
      </c>
      <c r="B1311" s="457">
        <v>44544</v>
      </c>
      <c r="C1311" s="458" t="s">
        <v>3203</v>
      </c>
      <c r="D1311" s="455" t="s">
        <v>3204</v>
      </c>
      <c r="E1311" s="590" t="s">
        <v>3199</v>
      </c>
      <c r="F1311" s="586" t="s">
        <v>3200</v>
      </c>
      <c r="G1311" s="456">
        <v>223290.72</v>
      </c>
      <c r="H1311" s="574" t="s">
        <v>2098</v>
      </c>
      <c r="I1311" s="635">
        <v>223290.72</v>
      </c>
      <c r="J1311" s="479"/>
    </row>
    <row r="1312" spans="1:10" ht="24.75" customHeight="1">
      <c r="A1312" s="631" t="s">
        <v>3205</v>
      </c>
      <c r="B1312" s="457">
        <v>44489</v>
      </c>
      <c r="C1312" s="458" t="s">
        <v>2106</v>
      </c>
      <c r="D1312" s="575" t="s">
        <v>3206</v>
      </c>
      <c r="E1312" s="590" t="s">
        <v>3207</v>
      </c>
      <c r="F1312" s="586" t="s">
        <v>3208</v>
      </c>
      <c r="G1312" s="456">
        <v>29279.1</v>
      </c>
      <c r="H1312" s="574" t="s">
        <v>2098</v>
      </c>
      <c r="I1312" s="635">
        <v>29279.1</v>
      </c>
      <c r="J1312" s="479"/>
    </row>
    <row r="1313" spans="1:10" ht="24.75" customHeight="1">
      <c r="A1313" s="631" t="s">
        <v>3209</v>
      </c>
      <c r="B1313" s="457" t="s">
        <v>4091</v>
      </c>
      <c r="C1313" s="458" t="s">
        <v>3984</v>
      </c>
      <c r="D1313" s="575" t="s">
        <v>3985</v>
      </c>
      <c r="E1313" s="590" t="s">
        <v>3210</v>
      </c>
      <c r="F1313" s="586" t="s">
        <v>3211</v>
      </c>
      <c r="G1313" s="456">
        <v>10440</v>
      </c>
      <c r="H1313" s="574" t="s">
        <v>2098</v>
      </c>
      <c r="I1313" s="635">
        <v>10440</v>
      </c>
      <c r="J1313" s="479"/>
    </row>
    <row r="1314" spans="1:10" ht="24.75" customHeight="1">
      <c r="A1314" s="631" t="s">
        <v>3256</v>
      </c>
      <c r="B1314" s="457" t="s">
        <v>4088</v>
      </c>
      <c r="C1314" s="458" t="s">
        <v>3986</v>
      </c>
      <c r="D1314" s="455" t="s">
        <v>3987</v>
      </c>
      <c r="E1314" s="590" t="s">
        <v>3257</v>
      </c>
      <c r="F1314" s="586" t="s">
        <v>3258</v>
      </c>
      <c r="G1314" s="456">
        <v>9860</v>
      </c>
      <c r="H1314" s="574" t="s">
        <v>2098</v>
      </c>
      <c r="I1314" s="635">
        <v>9860</v>
      </c>
      <c r="J1314" s="479"/>
    </row>
    <row r="1315" spans="1:10" ht="24.75" customHeight="1">
      <c r="A1315" s="631" t="s">
        <v>3212</v>
      </c>
      <c r="B1315" s="457">
        <v>44798</v>
      </c>
      <c r="C1315" s="458" t="s">
        <v>3214</v>
      </c>
      <c r="D1315" s="575" t="s">
        <v>3215</v>
      </c>
      <c r="E1315" s="590" t="s">
        <v>3213</v>
      </c>
      <c r="F1315" s="586" t="s">
        <v>2356</v>
      </c>
      <c r="G1315" s="456">
        <v>155904</v>
      </c>
      <c r="H1315" s="574" t="s">
        <v>2098</v>
      </c>
      <c r="I1315" s="635">
        <v>155904</v>
      </c>
      <c r="J1315" s="479"/>
    </row>
    <row r="1316" spans="1:10" ht="24.75" customHeight="1">
      <c r="A1316" s="631" t="s">
        <v>3212</v>
      </c>
      <c r="B1316" s="457">
        <v>44804</v>
      </c>
      <c r="C1316" s="458" t="s">
        <v>3216</v>
      </c>
      <c r="D1316" s="575" t="s">
        <v>3217</v>
      </c>
      <c r="E1316" s="590" t="s">
        <v>3213</v>
      </c>
      <c r="F1316" s="586" t="s">
        <v>2356</v>
      </c>
      <c r="G1316" s="456">
        <v>193024</v>
      </c>
      <c r="H1316" s="574" t="s">
        <v>2098</v>
      </c>
      <c r="I1316" s="635">
        <v>193024</v>
      </c>
      <c r="J1316" s="463"/>
    </row>
    <row r="1317" spans="1:10" ht="24.75" customHeight="1">
      <c r="A1317" s="631" t="s">
        <v>3212</v>
      </c>
      <c r="B1317" s="457" t="s">
        <v>4086</v>
      </c>
      <c r="C1317" s="458" t="s">
        <v>3988</v>
      </c>
      <c r="D1317" s="575" t="s">
        <v>3989</v>
      </c>
      <c r="E1317" s="590" t="s">
        <v>3213</v>
      </c>
      <c r="F1317" s="586" t="s">
        <v>2356</v>
      </c>
      <c r="G1317" s="456">
        <v>206944</v>
      </c>
      <c r="H1317" s="574" t="s">
        <v>2098</v>
      </c>
      <c r="I1317" s="635">
        <v>206944</v>
      </c>
      <c r="J1317" s="480"/>
    </row>
    <row r="1318" spans="1:10" ht="24.75" customHeight="1">
      <c r="A1318" s="631" t="s">
        <v>3212</v>
      </c>
      <c r="B1318" s="457" t="s">
        <v>4085</v>
      </c>
      <c r="C1318" s="458" t="s">
        <v>3990</v>
      </c>
      <c r="D1318" s="575" t="s">
        <v>3991</v>
      </c>
      <c r="E1318" s="590" t="s">
        <v>3213</v>
      </c>
      <c r="F1318" s="586" t="s">
        <v>2356</v>
      </c>
      <c r="G1318" s="456">
        <v>264480</v>
      </c>
      <c r="H1318" s="574" t="s">
        <v>2098</v>
      </c>
      <c r="I1318" s="635">
        <v>264480</v>
      </c>
      <c r="J1318" s="480"/>
    </row>
    <row r="1319" spans="1:10" ht="24.75" customHeight="1">
      <c r="A1319" s="631" t="s">
        <v>3212</v>
      </c>
      <c r="B1319" s="457" t="s">
        <v>4085</v>
      </c>
      <c r="C1319" s="458" t="s">
        <v>3992</v>
      </c>
      <c r="D1319" s="575" t="s">
        <v>3993</v>
      </c>
      <c r="E1319" s="590" t="s">
        <v>3213</v>
      </c>
      <c r="F1319" s="586" t="s">
        <v>2356</v>
      </c>
      <c r="G1319" s="456">
        <v>158688</v>
      </c>
      <c r="H1319" s="574" t="s">
        <v>2098</v>
      </c>
      <c r="I1319" s="635">
        <v>158688</v>
      </c>
      <c r="J1319" s="480"/>
    </row>
    <row r="1320" spans="1:10" ht="24.75" customHeight="1">
      <c r="A1320" s="631" t="s">
        <v>3212</v>
      </c>
      <c r="B1320" s="457" t="s">
        <v>4085</v>
      </c>
      <c r="C1320" s="458" t="s">
        <v>3994</v>
      </c>
      <c r="D1320" s="575" t="s">
        <v>3995</v>
      </c>
      <c r="E1320" s="590" t="s">
        <v>3213</v>
      </c>
      <c r="F1320" s="586" t="s">
        <v>2356</v>
      </c>
      <c r="G1320" s="456">
        <v>11136</v>
      </c>
      <c r="H1320" s="574" t="s">
        <v>2098</v>
      </c>
      <c r="I1320" s="635">
        <v>11136</v>
      </c>
      <c r="J1320" s="480"/>
    </row>
    <row r="1321" spans="1:10" ht="24.75" customHeight="1">
      <c r="A1321" s="631" t="s">
        <v>3218</v>
      </c>
      <c r="B1321" s="457">
        <v>44540</v>
      </c>
      <c r="C1321" s="458" t="s">
        <v>3219</v>
      </c>
      <c r="D1321" s="575" t="s">
        <v>3220</v>
      </c>
      <c r="E1321" s="590" t="s">
        <v>3221</v>
      </c>
      <c r="F1321" s="586" t="s">
        <v>2220</v>
      </c>
      <c r="G1321" s="456">
        <v>6096.96</v>
      </c>
      <c r="H1321" s="574" t="s">
        <v>2098</v>
      </c>
      <c r="I1321" s="635">
        <v>6096.96</v>
      </c>
      <c r="J1321" s="480"/>
    </row>
    <row r="1322" spans="1:10" ht="24.75" customHeight="1">
      <c r="A1322" s="631" t="s">
        <v>3218</v>
      </c>
      <c r="B1322" s="457">
        <v>44540</v>
      </c>
      <c r="C1322" s="458" t="s">
        <v>3222</v>
      </c>
      <c r="D1322" s="575" t="s">
        <v>3223</v>
      </c>
      <c r="E1322" s="590" t="s">
        <v>3221</v>
      </c>
      <c r="F1322" s="586" t="s">
        <v>2220</v>
      </c>
      <c r="G1322" s="456">
        <v>8913.44</v>
      </c>
      <c r="H1322" s="574" t="s">
        <v>2098</v>
      </c>
      <c r="I1322" s="635">
        <v>8913.44</v>
      </c>
      <c r="J1322" s="480"/>
    </row>
    <row r="1323" spans="1:10" ht="24.75" customHeight="1">
      <c r="A1323" s="631" t="s">
        <v>3224</v>
      </c>
      <c r="B1323" s="457">
        <v>44825</v>
      </c>
      <c r="C1323" s="458" t="s">
        <v>3227</v>
      </c>
      <c r="D1323" s="575">
        <v>5482</v>
      </c>
      <c r="E1323" s="590" t="s">
        <v>3225</v>
      </c>
      <c r="F1323" s="586" t="s">
        <v>3226</v>
      </c>
      <c r="G1323" s="456">
        <v>120785</v>
      </c>
      <c r="H1323" s="574" t="s">
        <v>2098</v>
      </c>
      <c r="I1323" s="635">
        <v>120785</v>
      </c>
      <c r="J1323" s="480"/>
    </row>
    <row r="1324" spans="1:10" ht="24.75" customHeight="1">
      <c r="A1324" s="631" t="s">
        <v>3224</v>
      </c>
      <c r="B1324" s="457">
        <v>44827</v>
      </c>
      <c r="C1324" s="458" t="s">
        <v>3228</v>
      </c>
      <c r="D1324" s="575">
        <v>5440</v>
      </c>
      <c r="E1324" s="590" t="s">
        <v>3225</v>
      </c>
      <c r="F1324" s="586" t="s">
        <v>3226</v>
      </c>
      <c r="G1324" s="456">
        <v>194433.4</v>
      </c>
      <c r="H1324" s="574" t="s">
        <v>2098</v>
      </c>
      <c r="I1324" s="635">
        <v>194433.4</v>
      </c>
      <c r="J1324" s="480"/>
    </row>
    <row r="1325" spans="1:10" ht="24.75" customHeight="1">
      <c r="A1325" s="631" t="s">
        <v>3224</v>
      </c>
      <c r="B1325" s="457">
        <v>44827</v>
      </c>
      <c r="C1325" s="458" t="s">
        <v>2283</v>
      </c>
      <c r="D1325" s="575">
        <v>5491</v>
      </c>
      <c r="E1325" s="590" t="s">
        <v>3225</v>
      </c>
      <c r="F1325" s="586" t="s">
        <v>3226</v>
      </c>
      <c r="G1325" s="456">
        <v>73648.399999999994</v>
      </c>
      <c r="H1325" s="574" t="s">
        <v>2098</v>
      </c>
      <c r="I1325" s="635">
        <v>73648.399999999994</v>
      </c>
      <c r="J1325" s="480"/>
    </row>
    <row r="1326" spans="1:10" ht="24.75" customHeight="1">
      <c r="A1326" s="631" t="s">
        <v>3224</v>
      </c>
      <c r="B1326" s="457" t="s">
        <v>4117</v>
      </c>
      <c r="C1326" s="458" t="s">
        <v>3996</v>
      </c>
      <c r="D1326" s="575" t="s">
        <v>3997</v>
      </c>
      <c r="E1326" s="590" t="s">
        <v>3225</v>
      </c>
      <c r="F1326" s="586" t="s">
        <v>3226</v>
      </c>
      <c r="G1326" s="456">
        <v>73648.399999999994</v>
      </c>
      <c r="H1326" s="574" t="s">
        <v>2098</v>
      </c>
      <c r="I1326" s="635">
        <v>73648.399999999994</v>
      </c>
      <c r="J1326" s="480"/>
    </row>
    <row r="1327" spans="1:10" ht="24.75" customHeight="1">
      <c r="A1327" s="631" t="s">
        <v>3224</v>
      </c>
      <c r="B1327" s="457" t="s">
        <v>4087</v>
      </c>
      <c r="C1327" s="458" t="s">
        <v>3998</v>
      </c>
      <c r="D1327" s="575" t="s">
        <v>3999</v>
      </c>
      <c r="E1327" s="590" t="s">
        <v>3225</v>
      </c>
      <c r="F1327" s="586" t="s">
        <v>3226</v>
      </c>
      <c r="G1327" s="456">
        <v>73648.399999999994</v>
      </c>
      <c r="H1327" s="574" t="s">
        <v>2098</v>
      </c>
      <c r="I1327" s="635">
        <v>73648.399999999994</v>
      </c>
      <c r="J1327" s="480"/>
    </row>
    <row r="1328" spans="1:10" ht="24.75" customHeight="1">
      <c r="A1328" s="631" t="s">
        <v>3224</v>
      </c>
      <c r="B1328" s="457" t="s">
        <v>4085</v>
      </c>
      <c r="C1328" s="458" t="s">
        <v>4000</v>
      </c>
      <c r="D1328" s="575" t="s">
        <v>4001</v>
      </c>
      <c r="E1328" s="590" t="s">
        <v>3225</v>
      </c>
      <c r="F1328" s="586" t="s">
        <v>3226</v>
      </c>
      <c r="G1328" s="456">
        <v>180540.08</v>
      </c>
      <c r="H1328" s="574" t="s">
        <v>2098</v>
      </c>
      <c r="I1328" s="635">
        <v>180540.08</v>
      </c>
      <c r="J1328" s="480"/>
    </row>
    <row r="1329" spans="1:10" ht="24.75" customHeight="1">
      <c r="A1329" s="631" t="s">
        <v>3224</v>
      </c>
      <c r="B1329" s="457" t="s">
        <v>4088</v>
      </c>
      <c r="C1329" s="458" t="s">
        <v>3027</v>
      </c>
      <c r="D1329" s="575" t="s">
        <v>4002</v>
      </c>
      <c r="E1329" s="590" t="s">
        <v>3225</v>
      </c>
      <c r="F1329" s="586" t="s">
        <v>3226</v>
      </c>
      <c r="G1329" s="456">
        <v>362355</v>
      </c>
      <c r="H1329" s="574" t="s">
        <v>2098</v>
      </c>
      <c r="I1329" s="635">
        <v>362355</v>
      </c>
      <c r="J1329" s="480"/>
    </row>
    <row r="1330" spans="1:10" ht="24.75" customHeight="1">
      <c r="A1330" s="631" t="s">
        <v>3224</v>
      </c>
      <c r="B1330" s="457" t="s">
        <v>4088</v>
      </c>
      <c r="C1330" s="458" t="s">
        <v>4003</v>
      </c>
      <c r="D1330" s="575" t="s">
        <v>4004</v>
      </c>
      <c r="E1330" s="590" t="s">
        <v>3225</v>
      </c>
      <c r="F1330" s="586" t="s">
        <v>3226</v>
      </c>
      <c r="G1330" s="456">
        <v>73648.399999999994</v>
      </c>
      <c r="H1330" s="574" t="s">
        <v>2098</v>
      </c>
      <c r="I1330" s="635">
        <v>73648.399999999994</v>
      </c>
      <c r="J1330" s="480"/>
    </row>
    <row r="1331" spans="1:10" ht="24.75" customHeight="1">
      <c r="A1331" s="631" t="s">
        <v>3309</v>
      </c>
      <c r="B1331" s="457">
        <v>44739</v>
      </c>
      <c r="C1331" s="458" t="s">
        <v>3312</v>
      </c>
      <c r="D1331" s="575">
        <v>3329</v>
      </c>
      <c r="E1331" s="590" t="s">
        <v>3310</v>
      </c>
      <c r="F1331" s="586" t="s">
        <v>3311</v>
      </c>
      <c r="G1331" s="456">
        <v>4640</v>
      </c>
      <c r="H1331" s="574" t="s">
        <v>2098</v>
      </c>
      <c r="I1331" s="635">
        <v>4640</v>
      </c>
      <c r="J1331" s="480"/>
    </row>
    <row r="1332" spans="1:10" ht="24.75" customHeight="1">
      <c r="A1332" s="631" t="s">
        <v>3229</v>
      </c>
      <c r="B1332" s="457" t="s">
        <v>4091</v>
      </c>
      <c r="C1332" s="458" t="s">
        <v>4005</v>
      </c>
      <c r="D1332" s="455" t="s">
        <v>4006</v>
      </c>
      <c r="E1332" s="590" t="s">
        <v>1277</v>
      </c>
      <c r="F1332" s="586" t="s">
        <v>3171</v>
      </c>
      <c r="G1332" s="456">
        <v>2926.64</v>
      </c>
      <c r="H1332" s="574" t="s">
        <v>2098</v>
      </c>
      <c r="I1332" s="635">
        <v>2926.64</v>
      </c>
      <c r="J1332" s="480"/>
    </row>
    <row r="1333" spans="1:10" ht="24.75" customHeight="1">
      <c r="A1333" s="631" t="s">
        <v>3229</v>
      </c>
      <c r="B1333" s="457" t="s">
        <v>4087</v>
      </c>
      <c r="C1333" s="458" t="s">
        <v>4007</v>
      </c>
      <c r="D1333" s="455" t="s">
        <v>4008</v>
      </c>
      <c r="E1333" s="590" t="s">
        <v>1277</v>
      </c>
      <c r="F1333" s="586" t="s">
        <v>3171</v>
      </c>
      <c r="G1333" s="456">
        <v>32243.67</v>
      </c>
      <c r="H1333" s="574" t="s">
        <v>2098</v>
      </c>
      <c r="I1333" s="635">
        <v>32243.67</v>
      </c>
      <c r="J1333" s="480"/>
    </row>
    <row r="1334" spans="1:10" ht="24.75" customHeight="1">
      <c r="A1334" s="631" t="s">
        <v>3229</v>
      </c>
      <c r="B1334" s="457" t="s">
        <v>4144</v>
      </c>
      <c r="C1334" s="458" t="s">
        <v>3567</v>
      </c>
      <c r="D1334" s="455" t="s">
        <v>3568</v>
      </c>
      <c r="E1334" s="590" t="s">
        <v>1277</v>
      </c>
      <c r="F1334" s="586" t="s">
        <v>3171</v>
      </c>
      <c r="G1334" s="456">
        <v>39827.99</v>
      </c>
      <c r="H1334" s="574" t="s">
        <v>2098</v>
      </c>
      <c r="I1334" s="635">
        <v>39827.99</v>
      </c>
      <c r="J1334" s="480"/>
    </row>
    <row r="1335" spans="1:10" ht="24.75" customHeight="1">
      <c r="A1335" s="631" t="s">
        <v>3229</v>
      </c>
      <c r="B1335" s="457" t="s">
        <v>4094</v>
      </c>
      <c r="C1335" s="458" t="s">
        <v>4009</v>
      </c>
      <c r="D1335" s="455" t="s">
        <v>4010</v>
      </c>
      <c r="E1335" s="590" t="s">
        <v>1277</v>
      </c>
      <c r="F1335" s="586" t="s">
        <v>3171</v>
      </c>
      <c r="G1335" s="456">
        <v>17569.810000000001</v>
      </c>
      <c r="H1335" s="574" t="s">
        <v>2098</v>
      </c>
      <c r="I1335" s="635">
        <v>17569.810000000001</v>
      </c>
      <c r="J1335" s="480"/>
    </row>
    <row r="1336" spans="1:10" ht="24.75" customHeight="1">
      <c r="A1336" s="631" t="s">
        <v>3229</v>
      </c>
      <c r="B1336" s="457" t="s">
        <v>4085</v>
      </c>
      <c r="C1336" s="458" t="s">
        <v>4011</v>
      </c>
      <c r="D1336" s="455" t="s">
        <v>4012</v>
      </c>
      <c r="E1336" s="590" t="s">
        <v>1277</v>
      </c>
      <c r="F1336" s="586" t="s">
        <v>3171</v>
      </c>
      <c r="G1336" s="456">
        <v>1713.9</v>
      </c>
      <c r="H1336" s="574" t="s">
        <v>2098</v>
      </c>
      <c r="I1336" s="635">
        <v>1713.9</v>
      </c>
      <c r="J1336" s="480"/>
    </row>
    <row r="1337" spans="1:10" ht="24.75" customHeight="1">
      <c r="A1337" s="631" t="s">
        <v>3230</v>
      </c>
      <c r="B1337" s="457">
        <v>44628</v>
      </c>
      <c r="C1337" s="458" t="s">
        <v>2122</v>
      </c>
      <c r="D1337" s="455" t="s">
        <v>3231</v>
      </c>
      <c r="E1337" s="590" t="s">
        <v>3232</v>
      </c>
      <c r="F1337" s="586" t="s">
        <v>2985</v>
      </c>
      <c r="G1337" s="456">
        <v>151078.39999999999</v>
      </c>
      <c r="H1337" s="574" t="s">
        <v>2098</v>
      </c>
      <c r="I1337" s="635">
        <v>151078.39999999999</v>
      </c>
      <c r="J1337" s="469"/>
    </row>
    <row r="1338" spans="1:10" ht="24.75" customHeight="1">
      <c r="A1338" s="631" t="s">
        <v>4013</v>
      </c>
      <c r="B1338" s="457" t="s">
        <v>4085</v>
      </c>
      <c r="C1338" s="458" t="s">
        <v>4014</v>
      </c>
      <c r="D1338" s="455" t="s">
        <v>4015</v>
      </c>
      <c r="E1338" s="590" t="s">
        <v>4016</v>
      </c>
      <c r="F1338" s="586" t="s">
        <v>4017</v>
      </c>
      <c r="G1338" s="456">
        <v>34800</v>
      </c>
      <c r="H1338" s="574" t="s">
        <v>2098</v>
      </c>
      <c r="I1338" s="635">
        <v>34800</v>
      </c>
      <c r="J1338" s="470"/>
    </row>
    <row r="1339" spans="1:10" ht="24.75" customHeight="1">
      <c r="A1339" s="631" t="s">
        <v>4013</v>
      </c>
      <c r="B1339" s="457" t="s">
        <v>4085</v>
      </c>
      <c r="C1339" s="458" t="s">
        <v>4018</v>
      </c>
      <c r="D1339" s="455" t="s">
        <v>4019</v>
      </c>
      <c r="E1339" s="590" t="s">
        <v>4016</v>
      </c>
      <c r="F1339" s="586" t="s">
        <v>4017</v>
      </c>
      <c r="G1339" s="456">
        <v>34800</v>
      </c>
      <c r="H1339" s="574" t="s">
        <v>2098</v>
      </c>
      <c r="I1339" s="635">
        <v>34800</v>
      </c>
      <c r="J1339" s="470"/>
    </row>
    <row r="1340" spans="1:10" ht="24.75" customHeight="1">
      <c r="A1340" s="631" t="s">
        <v>3263</v>
      </c>
      <c r="B1340" s="457">
        <v>44739</v>
      </c>
      <c r="C1340" s="458" t="s">
        <v>3264</v>
      </c>
      <c r="D1340" s="455" t="s">
        <v>3265</v>
      </c>
      <c r="E1340" s="590" t="s">
        <v>3266</v>
      </c>
      <c r="F1340" s="586" t="s">
        <v>3978</v>
      </c>
      <c r="G1340" s="456">
        <v>63939.199999999997</v>
      </c>
      <c r="H1340" s="574" t="s">
        <v>2098</v>
      </c>
      <c r="I1340" s="635">
        <v>63939.199999999997</v>
      </c>
      <c r="J1340" s="470"/>
    </row>
    <row r="1341" spans="1:10" ht="24.75" customHeight="1">
      <c r="A1341" s="631" t="s">
        <v>3263</v>
      </c>
      <c r="B1341" s="457">
        <v>44827</v>
      </c>
      <c r="C1341" s="458" t="s">
        <v>3267</v>
      </c>
      <c r="D1341" s="455" t="s">
        <v>3268</v>
      </c>
      <c r="E1341" s="590" t="s">
        <v>3266</v>
      </c>
      <c r="F1341" s="586" t="s">
        <v>3978</v>
      </c>
      <c r="G1341" s="456">
        <v>12296</v>
      </c>
      <c r="H1341" s="574" t="s">
        <v>2098</v>
      </c>
      <c r="I1341" s="635">
        <v>12296</v>
      </c>
      <c r="J1341" s="470"/>
    </row>
    <row r="1342" spans="1:10" ht="24.75" customHeight="1">
      <c r="A1342" s="631" t="s">
        <v>3263</v>
      </c>
      <c r="B1342" s="457" t="s">
        <v>4091</v>
      </c>
      <c r="C1342" s="458" t="s">
        <v>4020</v>
      </c>
      <c r="D1342" s="455" t="s">
        <v>4021</v>
      </c>
      <c r="E1342" s="590" t="s">
        <v>3266</v>
      </c>
      <c r="F1342" s="586" t="s">
        <v>3978</v>
      </c>
      <c r="G1342" s="456">
        <v>10328.64</v>
      </c>
      <c r="H1342" s="574" t="s">
        <v>2098</v>
      </c>
      <c r="I1342" s="635">
        <v>10328.64</v>
      </c>
      <c r="J1342" s="470"/>
    </row>
    <row r="1343" spans="1:10" ht="24.75" customHeight="1">
      <c r="A1343" s="631" t="s">
        <v>3263</v>
      </c>
      <c r="B1343" s="457" t="s">
        <v>4099</v>
      </c>
      <c r="C1343" s="458" t="s">
        <v>4022</v>
      </c>
      <c r="D1343" s="455" t="s">
        <v>4023</v>
      </c>
      <c r="E1343" s="590" t="s">
        <v>3266</v>
      </c>
      <c r="F1343" s="586" t="s">
        <v>3978</v>
      </c>
      <c r="G1343" s="456">
        <v>52135.040000000001</v>
      </c>
      <c r="H1343" s="574" t="s">
        <v>2098</v>
      </c>
      <c r="I1343" s="635">
        <v>52135.040000000001</v>
      </c>
      <c r="J1343" s="470"/>
    </row>
    <row r="1344" spans="1:10" ht="24.75" customHeight="1">
      <c r="A1344" s="631" t="s">
        <v>3263</v>
      </c>
      <c r="B1344" s="457" t="s">
        <v>4100</v>
      </c>
      <c r="C1344" s="458" t="s">
        <v>4024</v>
      </c>
      <c r="D1344" s="455" t="s">
        <v>4025</v>
      </c>
      <c r="E1344" s="590" t="s">
        <v>3266</v>
      </c>
      <c r="F1344" s="586" t="s">
        <v>3978</v>
      </c>
      <c r="G1344" s="456">
        <v>49675.839999999997</v>
      </c>
      <c r="H1344" s="574" t="s">
        <v>2098</v>
      </c>
      <c r="I1344" s="635">
        <v>49675.839999999997</v>
      </c>
      <c r="J1344" s="470"/>
    </row>
    <row r="1345" spans="1:10" ht="24.75" customHeight="1">
      <c r="A1345" s="631" t="s">
        <v>3263</v>
      </c>
      <c r="B1345" s="457" t="s">
        <v>4145</v>
      </c>
      <c r="C1345" s="458" t="s">
        <v>4026</v>
      </c>
      <c r="D1345" s="455" t="s">
        <v>4027</v>
      </c>
      <c r="E1345" s="590" t="s">
        <v>3266</v>
      </c>
      <c r="F1345" s="586" t="s">
        <v>3978</v>
      </c>
      <c r="G1345" s="456">
        <v>47708.480000000003</v>
      </c>
      <c r="H1345" s="574" t="s">
        <v>2098</v>
      </c>
      <c r="I1345" s="635">
        <v>47708.480000000003</v>
      </c>
      <c r="J1345" s="470"/>
    </row>
    <row r="1346" spans="1:10" ht="24.75" customHeight="1">
      <c r="A1346" s="631" t="s">
        <v>3250</v>
      </c>
      <c r="B1346" s="457" t="s">
        <v>4107</v>
      </c>
      <c r="C1346" s="458" t="s">
        <v>4028</v>
      </c>
      <c r="D1346" s="455" t="s">
        <v>4029</v>
      </c>
      <c r="E1346" s="590" t="s">
        <v>3251</v>
      </c>
      <c r="F1346" s="586" t="s">
        <v>3252</v>
      </c>
      <c r="G1346" s="456">
        <v>59020.800000000003</v>
      </c>
      <c r="H1346" s="574" t="s">
        <v>2098</v>
      </c>
      <c r="I1346" s="635">
        <v>59020.800000000003</v>
      </c>
      <c r="J1346" s="470"/>
    </row>
    <row r="1347" spans="1:10" ht="24.75" customHeight="1">
      <c r="A1347" s="631" t="s">
        <v>4030</v>
      </c>
      <c r="B1347" s="457" t="s">
        <v>4093</v>
      </c>
      <c r="C1347" s="458" t="s">
        <v>4031</v>
      </c>
      <c r="D1347" s="455" t="s">
        <v>4032</v>
      </c>
      <c r="E1347" s="590" t="s">
        <v>4033</v>
      </c>
      <c r="F1347" s="586" t="s">
        <v>3249</v>
      </c>
      <c r="G1347" s="456">
        <v>51643</v>
      </c>
      <c r="H1347" s="574" t="s">
        <v>2098</v>
      </c>
      <c r="I1347" s="635">
        <v>51643</v>
      </c>
      <c r="J1347" s="470"/>
    </row>
    <row r="1348" spans="1:10" ht="24.75" customHeight="1">
      <c r="A1348" s="631" t="s">
        <v>3245</v>
      </c>
      <c r="B1348" s="457">
        <v>44811</v>
      </c>
      <c r="C1348" s="458" t="s">
        <v>3246</v>
      </c>
      <c r="D1348" s="455" t="s">
        <v>3247</v>
      </c>
      <c r="E1348" s="590" t="s">
        <v>3248</v>
      </c>
      <c r="F1348" s="586" t="s">
        <v>3249</v>
      </c>
      <c r="G1348" s="456">
        <v>23200</v>
      </c>
      <c r="H1348" s="574" t="s">
        <v>2098</v>
      </c>
      <c r="I1348" s="635">
        <v>23200</v>
      </c>
      <c r="J1348" s="470"/>
    </row>
    <row r="1349" spans="1:10" ht="24.75" customHeight="1">
      <c r="A1349" s="631" t="s">
        <v>3245</v>
      </c>
      <c r="B1349" s="457" t="s">
        <v>4091</v>
      </c>
      <c r="C1349" s="458" t="s">
        <v>4034</v>
      </c>
      <c r="D1349" s="455" t="s">
        <v>4035</v>
      </c>
      <c r="E1349" s="590" t="s">
        <v>3248</v>
      </c>
      <c r="F1349" s="586" t="s">
        <v>3249</v>
      </c>
      <c r="G1349" s="456">
        <v>25056</v>
      </c>
      <c r="H1349" s="574" t="s">
        <v>2098</v>
      </c>
      <c r="I1349" s="635">
        <v>25056</v>
      </c>
      <c r="J1349" s="470"/>
    </row>
    <row r="1350" spans="1:10" ht="24.75" customHeight="1">
      <c r="A1350" s="631" t="s">
        <v>3245</v>
      </c>
      <c r="B1350" s="457" t="s">
        <v>4088</v>
      </c>
      <c r="C1350" s="458" t="s">
        <v>4036</v>
      </c>
      <c r="D1350" s="455" t="s">
        <v>4037</v>
      </c>
      <c r="E1350" s="590" t="s">
        <v>3248</v>
      </c>
      <c r="F1350" s="586" t="s">
        <v>3249</v>
      </c>
      <c r="G1350" s="456">
        <v>23200</v>
      </c>
      <c r="H1350" s="574" t="s">
        <v>2098</v>
      </c>
      <c r="I1350" s="635">
        <v>23200</v>
      </c>
      <c r="J1350" s="470"/>
    </row>
    <row r="1351" spans="1:10" ht="24.75" customHeight="1">
      <c r="A1351" s="631" t="s">
        <v>3253</v>
      </c>
      <c r="B1351" s="457" t="s">
        <v>4146</v>
      </c>
      <c r="C1351" s="458" t="s">
        <v>4038</v>
      </c>
      <c r="D1351" s="455" t="s">
        <v>4039</v>
      </c>
      <c r="E1351" s="590" t="s">
        <v>3254</v>
      </c>
      <c r="F1351" s="586" t="s">
        <v>3255</v>
      </c>
      <c r="G1351" s="456">
        <v>25575.68</v>
      </c>
      <c r="H1351" s="574" t="s">
        <v>2098</v>
      </c>
      <c r="I1351" s="635">
        <v>25575.68</v>
      </c>
      <c r="J1351" s="470"/>
    </row>
    <row r="1352" spans="1:10" ht="24.75" customHeight="1">
      <c r="A1352" s="631" t="s">
        <v>3253</v>
      </c>
      <c r="B1352" s="457" t="s">
        <v>4089</v>
      </c>
      <c r="C1352" s="458" t="s">
        <v>4040</v>
      </c>
      <c r="D1352" s="455" t="s">
        <v>4041</v>
      </c>
      <c r="E1352" s="590" t="s">
        <v>3254</v>
      </c>
      <c r="F1352" s="586" t="s">
        <v>3255</v>
      </c>
      <c r="G1352" s="456">
        <v>33936.959999999999</v>
      </c>
      <c r="H1352" s="574" t="s">
        <v>2098</v>
      </c>
      <c r="I1352" s="635">
        <v>33936.959999999999</v>
      </c>
      <c r="J1352" s="470"/>
    </row>
    <row r="1353" spans="1:10" ht="24.75" customHeight="1">
      <c r="A1353" s="631" t="s">
        <v>3259</v>
      </c>
      <c r="B1353" s="457" t="s">
        <v>4089</v>
      </c>
      <c r="C1353" s="458" t="s">
        <v>4042</v>
      </c>
      <c r="D1353" s="455" t="s">
        <v>4043</v>
      </c>
      <c r="E1353" s="590" t="s">
        <v>3260</v>
      </c>
      <c r="F1353" s="586" t="s">
        <v>4044</v>
      </c>
      <c r="G1353" s="456">
        <v>58037.120000000003</v>
      </c>
      <c r="H1353" s="574" t="s">
        <v>2098</v>
      </c>
      <c r="I1353" s="635">
        <v>58037.120000000003</v>
      </c>
      <c r="J1353" s="470"/>
    </row>
    <row r="1354" spans="1:10" ht="24.75" customHeight="1">
      <c r="A1354" s="631" t="s">
        <v>3259</v>
      </c>
      <c r="B1354" s="457" t="s">
        <v>4089</v>
      </c>
      <c r="C1354" s="458" t="s">
        <v>4045</v>
      </c>
      <c r="D1354" s="455" t="s">
        <v>4046</v>
      </c>
      <c r="E1354" s="590" t="s">
        <v>3260</v>
      </c>
      <c r="F1354" s="586" t="s">
        <v>4044</v>
      </c>
      <c r="G1354" s="456">
        <v>61480</v>
      </c>
      <c r="H1354" s="574" t="s">
        <v>2098</v>
      </c>
      <c r="I1354" s="635">
        <v>61480</v>
      </c>
      <c r="J1354" s="470"/>
    </row>
    <row r="1355" spans="1:10" ht="24.75" customHeight="1">
      <c r="A1355" s="631" t="s">
        <v>3259</v>
      </c>
      <c r="B1355" s="457" t="s">
        <v>4089</v>
      </c>
      <c r="C1355" s="458" t="s">
        <v>4047</v>
      </c>
      <c r="D1355" s="455" t="s">
        <v>4048</v>
      </c>
      <c r="E1355" s="590" t="s">
        <v>3260</v>
      </c>
      <c r="F1355" s="586" t="s">
        <v>4044</v>
      </c>
      <c r="G1355" s="456">
        <v>63939.199999999997</v>
      </c>
      <c r="H1355" s="574" t="s">
        <v>2098</v>
      </c>
      <c r="I1355" s="635">
        <v>63939.199999999997</v>
      </c>
      <c r="J1355" s="470"/>
    </row>
    <row r="1356" spans="1:10" ht="24.75" customHeight="1">
      <c r="A1356" s="631" t="s">
        <v>4049</v>
      </c>
      <c r="B1356" s="457" t="s">
        <v>4123</v>
      </c>
      <c r="C1356" s="458" t="s">
        <v>4050</v>
      </c>
      <c r="D1356" s="455" t="s">
        <v>4051</v>
      </c>
      <c r="E1356" s="590" t="s">
        <v>4052</v>
      </c>
      <c r="F1356" s="586" t="s">
        <v>4053</v>
      </c>
      <c r="G1356" s="456">
        <v>81200</v>
      </c>
      <c r="H1356" s="574" t="s">
        <v>2098</v>
      </c>
      <c r="I1356" s="635">
        <v>81200</v>
      </c>
      <c r="J1356" s="470"/>
    </row>
    <row r="1357" spans="1:10" ht="24.75" customHeight="1">
      <c r="A1357" s="631" t="s">
        <v>4054</v>
      </c>
      <c r="B1357" s="457" t="s">
        <v>3555</v>
      </c>
      <c r="C1357" s="458" t="s">
        <v>4055</v>
      </c>
      <c r="D1357" s="455" t="s">
        <v>4056</v>
      </c>
      <c r="E1357" s="590" t="s">
        <v>3330</v>
      </c>
      <c r="F1357" s="586" t="s">
        <v>4057</v>
      </c>
      <c r="G1357" s="456">
        <v>29000</v>
      </c>
      <c r="H1357" s="574" t="s">
        <v>2098</v>
      </c>
      <c r="I1357" s="635">
        <v>29000</v>
      </c>
      <c r="J1357" s="470"/>
    </row>
    <row r="1358" spans="1:10" ht="24.75" customHeight="1">
      <c r="A1358" s="631" t="s">
        <v>4058</v>
      </c>
      <c r="B1358" s="457" t="s">
        <v>4086</v>
      </c>
      <c r="C1358" s="458" t="s">
        <v>4059</v>
      </c>
      <c r="D1358" s="455" t="s">
        <v>4060</v>
      </c>
      <c r="E1358" s="590" t="s">
        <v>4061</v>
      </c>
      <c r="F1358" s="586" t="s">
        <v>4062</v>
      </c>
      <c r="G1358" s="456">
        <v>46400</v>
      </c>
      <c r="H1358" s="574" t="s">
        <v>2098</v>
      </c>
      <c r="I1358" s="635">
        <v>46400</v>
      </c>
      <c r="J1358" s="470"/>
    </row>
    <row r="1359" spans="1:10" ht="24.75" customHeight="1">
      <c r="A1359" s="631" t="s">
        <v>3269</v>
      </c>
      <c r="B1359" s="457">
        <v>44756</v>
      </c>
      <c r="C1359" s="458" t="s">
        <v>3270</v>
      </c>
      <c r="D1359" s="455" t="s">
        <v>3271</v>
      </c>
      <c r="E1359" s="590" t="s">
        <v>3272</v>
      </c>
      <c r="F1359" s="586" t="s">
        <v>3273</v>
      </c>
      <c r="G1359" s="456">
        <v>2436</v>
      </c>
      <c r="H1359" s="574" t="s">
        <v>2098</v>
      </c>
      <c r="I1359" s="635">
        <v>2436</v>
      </c>
      <c r="J1359" s="470"/>
    </row>
    <row r="1360" spans="1:10" ht="24.75" customHeight="1">
      <c r="A1360" s="631" t="s">
        <v>3243</v>
      </c>
      <c r="B1360" s="457" t="s">
        <v>4088</v>
      </c>
      <c r="C1360" s="458" t="s">
        <v>4063</v>
      </c>
      <c r="D1360" s="575" t="s">
        <v>4032</v>
      </c>
      <c r="E1360" s="590" t="s">
        <v>3244</v>
      </c>
      <c r="F1360" s="586" t="s">
        <v>4064</v>
      </c>
      <c r="G1360" s="456">
        <v>121075</v>
      </c>
      <c r="H1360" s="574" t="s">
        <v>2098</v>
      </c>
      <c r="I1360" s="635">
        <v>121075</v>
      </c>
      <c r="J1360" s="470"/>
    </row>
    <row r="1361" spans="1:10" ht="24.75" customHeight="1">
      <c r="A1361" s="631" t="s">
        <v>3305</v>
      </c>
      <c r="B1361" s="457">
        <v>44795</v>
      </c>
      <c r="C1361" s="458" t="s">
        <v>3306</v>
      </c>
      <c r="D1361" s="575">
        <v>5732</v>
      </c>
      <c r="E1361" s="590" t="s">
        <v>3307</v>
      </c>
      <c r="F1361" s="586" t="s">
        <v>3308</v>
      </c>
      <c r="G1361" s="456">
        <v>10335.02</v>
      </c>
      <c r="H1361" s="574" t="s">
        <v>2098</v>
      </c>
      <c r="I1361" s="635">
        <v>10335.02</v>
      </c>
      <c r="J1361" s="470"/>
    </row>
    <row r="1362" spans="1:10" ht="24.75" customHeight="1">
      <c r="A1362" s="631" t="s">
        <v>4065</v>
      </c>
      <c r="B1362" s="457" t="s">
        <v>4144</v>
      </c>
      <c r="C1362" s="458" t="s">
        <v>4066</v>
      </c>
      <c r="D1362" s="455" t="s">
        <v>4067</v>
      </c>
      <c r="E1362" s="590" t="s">
        <v>4068</v>
      </c>
      <c r="F1362" s="586" t="s">
        <v>4057</v>
      </c>
      <c r="G1362" s="456">
        <v>34800</v>
      </c>
      <c r="H1362" s="574" t="s">
        <v>2098</v>
      </c>
      <c r="I1362" s="635">
        <v>34800</v>
      </c>
      <c r="J1362" s="470"/>
    </row>
    <row r="1363" spans="1:10" ht="24.75" customHeight="1">
      <c r="A1363" s="631" t="s">
        <v>4069</v>
      </c>
      <c r="B1363" s="457" t="s">
        <v>4089</v>
      </c>
      <c r="C1363" s="458" t="s">
        <v>4070</v>
      </c>
      <c r="D1363" s="455" t="s">
        <v>4147</v>
      </c>
      <c r="E1363" s="590" t="s">
        <v>4071</v>
      </c>
      <c r="F1363" s="586" t="s">
        <v>2965</v>
      </c>
      <c r="G1363" s="456">
        <v>63939.199999999997</v>
      </c>
      <c r="H1363" s="584" t="s">
        <v>2556</v>
      </c>
      <c r="I1363" s="635">
        <v>63939.199999999997</v>
      </c>
      <c r="J1363" s="470"/>
    </row>
    <row r="1364" spans="1:10" ht="24.75" customHeight="1">
      <c r="A1364" s="631" t="s">
        <v>4069</v>
      </c>
      <c r="B1364" s="457" t="s">
        <v>4089</v>
      </c>
      <c r="C1364" s="458" t="s">
        <v>4072</v>
      </c>
      <c r="D1364" s="455" t="s">
        <v>4148</v>
      </c>
      <c r="E1364" s="590" t="s">
        <v>4071</v>
      </c>
      <c r="F1364" s="586" t="s">
        <v>2965</v>
      </c>
      <c r="G1364" s="456">
        <v>13279.68</v>
      </c>
      <c r="H1364" s="584" t="s">
        <v>2556</v>
      </c>
      <c r="I1364" s="635">
        <v>13279.68</v>
      </c>
      <c r="J1364" s="470"/>
    </row>
    <row r="1365" spans="1:10" ht="24.75" customHeight="1">
      <c r="A1365" s="631" t="s">
        <v>4073</v>
      </c>
      <c r="B1365" s="457" t="s">
        <v>4088</v>
      </c>
      <c r="C1365" s="458" t="s">
        <v>4074</v>
      </c>
      <c r="D1365" s="455" t="s">
        <v>4075</v>
      </c>
      <c r="E1365" s="590" t="s">
        <v>4076</v>
      </c>
      <c r="F1365" s="586" t="s">
        <v>4077</v>
      </c>
      <c r="G1365" s="456">
        <v>23423.48</v>
      </c>
      <c r="H1365" s="584" t="s">
        <v>2556</v>
      </c>
      <c r="I1365" s="635">
        <v>23423.48</v>
      </c>
      <c r="J1365" s="470"/>
    </row>
    <row r="1366" spans="1:10" ht="24.75" customHeight="1">
      <c r="A1366" s="631" t="s">
        <v>4073</v>
      </c>
      <c r="B1366" s="457" t="s">
        <v>4088</v>
      </c>
      <c r="C1366" s="458" t="s">
        <v>4078</v>
      </c>
      <c r="D1366" s="455" t="s">
        <v>4079</v>
      </c>
      <c r="E1366" s="590" t="s">
        <v>4076</v>
      </c>
      <c r="F1366" s="586" t="s">
        <v>4077</v>
      </c>
      <c r="G1366" s="456">
        <v>12766.4</v>
      </c>
      <c r="H1366" s="584" t="s">
        <v>2556</v>
      </c>
      <c r="I1366" s="635">
        <v>12766.4</v>
      </c>
      <c r="J1366" s="470"/>
    </row>
    <row r="1367" spans="1:10" ht="24.75" customHeight="1">
      <c r="A1367" s="631" t="s">
        <v>4080</v>
      </c>
      <c r="B1367" s="457" t="s">
        <v>4101</v>
      </c>
      <c r="C1367" s="458" t="s">
        <v>4081</v>
      </c>
      <c r="D1367" s="455" t="s">
        <v>4082</v>
      </c>
      <c r="E1367" s="590" t="s">
        <v>4083</v>
      </c>
      <c r="F1367" s="586" t="s">
        <v>4084</v>
      </c>
      <c r="G1367" s="456">
        <v>2132</v>
      </c>
      <c r="H1367" s="584" t="s">
        <v>2556</v>
      </c>
      <c r="I1367" s="635">
        <v>2132</v>
      </c>
      <c r="J1367" s="470"/>
    </row>
    <row r="1368" spans="1:10" ht="24.75" customHeight="1">
      <c r="A1368" s="631" t="s">
        <v>3318</v>
      </c>
      <c r="B1368" s="457">
        <v>43842</v>
      </c>
      <c r="C1368" s="458" t="s">
        <v>2118</v>
      </c>
      <c r="D1368" s="455" t="s">
        <v>2119</v>
      </c>
      <c r="E1368" s="590" t="s">
        <v>2096</v>
      </c>
      <c r="F1368" s="586" t="s">
        <v>2097</v>
      </c>
      <c r="G1368" s="456">
        <v>77532</v>
      </c>
      <c r="H1368" s="584" t="s">
        <v>2556</v>
      </c>
      <c r="I1368" s="635">
        <v>73931</v>
      </c>
      <c r="J1368" s="470"/>
    </row>
    <row r="1369" spans="1:10" ht="24.75" customHeight="1">
      <c r="A1369" s="631" t="s">
        <v>3319</v>
      </c>
      <c r="B1369" s="457">
        <v>43921</v>
      </c>
      <c r="C1369" s="458" t="s">
        <v>3320</v>
      </c>
      <c r="D1369" s="455" t="s">
        <v>2272</v>
      </c>
      <c r="E1369" s="590" t="s">
        <v>2261</v>
      </c>
      <c r="F1369" s="586" t="s">
        <v>2262</v>
      </c>
      <c r="G1369" s="456">
        <v>30160</v>
      </c>
      <c r="H1369" s="584" t="s">
        <v>2556</v>
      </c>
      <c r="I1369" s="635">
        <v>30160</v>
      </c>
      <c r="J1369" s="470"/>
    </row>
    <row r="1370" spans="1:10" ht="24.75" customHeight="1">
      <c r="A1370" s="631" t="s">
        <v>3321</v>
      </c>
      <c r="B1370" s="457">
        <v>44454</v>
      </c>
      <c r="C1370" s="458" t="s">
        <v>2750</v>
      </c>
      <c r="D1370" s="455" t="s">
        <v>2751</v>
      </c>
      <c r="E1370" s="590" t="s">
        <v>2739</v>
      </c>
      <c r="F1370" s="586" t="s">
        <v>2740</v>
      </c>
      <c r="G1370" s="456">
        <v>186946</v>
      </c>
      <c r="H1370" s="584" t="s">
        <v>2556</v>
      </c>
      <c r="I1370" s="635">
        <v>186946</v>
      </c>
      <c r="J1370" s="470"/>
    </row>
    <row r="1371" spans="1:10" ht="24.75" customHeight="1">
      <c r="A1371" s="631" t="s">
        <v>3321</v>
      </c>
      <c r="B1371" s="457">
        <v>44733</v>
      </c>
      <c r="C1371" s="458" t="s">
        <v>3322</v>
      </c>
      <c r="D1371" s="455" t="s">
        <v>3323</v>
      </c>
      <c r="E1371" s="590" t="s">
        <v>2739</v>
      </c>
      <c r="F1371" s="586" t="s">
        <v>2740</v>
      </c>
      <c r="G1371" s="456">
        <v>1885</v>
      </c>
      <c r="H1371" s="584" t="s">
        <v>2556</v>
      </c>
      <c r="I1371" s="635">
        <v>1885</v>
      </c>
      <c r="J1371" s="470"/>
    </row>
    <row r="1372" spans="1:10" ht="24.75" customHeight="1">
      <c r="A1372" s="631" t="s">
        <v>3324</v>
      </c>
      <c r="B1372" s="457">
        <v>44881</v>
      </c>
      <c r="C1372" s="458" t="s">
        <v>3563</v>
      </c>
      <c r="D1372" s="455" t="s">
        <v>3564</v>
      </c>
      <c r="E1372" s="590" t="s">
        <v>1277</v>
      </c>
      <c r="F1372" s="586" t="s">
        <v>3325</v>
      </c>
      <c r="G1372" s="456">
        <v>11556</v>
      </c>
      <c r="H1372" s="584" t="s">
        <v>2556</v>
      </c>
      <c r="I1372" s="635">
        <v>11556</v>
      </c>
      <c r="J1372" s="470"/>
    </row>
    <row r="1373" spans="1:10" ht="24.75" customHeight="1">
      <c r="A1373" s="631" t="s">
        <v>3324</v>
      </c>
      <c r="B1373" s="457">
        <v>44881</v>
      </c>
      <c r="C1373" s="458" t="s">
        <v>3565</v>
      </c>
      <c r="D1373" s="455" t="s">
        <v>3566</v>
      </c>
      <c r="E1373" s="590" t="s">
        <v>1277</v>
      </c>
      <c r="F1373" s="586" t="s">
        <v>3325</v>
      </c>
      <c r="G1373" s="456">
        <v>39435</v>
      </c>
      <c r="H1373" s="584" t="s">
        <v>2556</v>
      </c>
      <c r="I1373" s="635">
        <v>39435</v>
      </c>
      <c r="J1373" s="470"/>
    </row>
    <row r="1374" spans="1:10" ht="24.75" customHeight="1">
      <c r="A1374" s="631" t="s">
        <v>3324</v>
      </c>
      <c r="B1374" s="457">
        <v>44900</v>
      </c>
      <c r="C1374" s="458" t="s">
        <v>3567</v>
      </c>
      <c r="D1374" s="455" t="s">
        <v>3568</v>
      </c>
      <c r="E1374" s="590" t="s">
        <v>1277</v>
      </c>
      <c r="F1374" s="586" t="s">
        <v>3325</v>
      </c>
      <c r="G1374" s="456">
        <v>25916</v>
      </c>
      <c r="H1374" s="584" t="s">
        <v>2556</v>
      </c>
      <c r="I1374" s="635">
        <v>25916</v>
      </c>
      <c r="J1374" s="470"/>
    </row>
    <row r="1375" spans="1:10" ht="24.75" customHeight="1">
      <c r="A1375" s="631" t="s">
        <v>3324</v>
      </c>
      <c r="B1375" s="457">
        <v>44925</v>
      </c>
      <c r="C1375" s="458" t="s">
        <v>3569</v>
      </c>
      <c r="D1375" s="455" t="s">
        <v>3570</v>
      </c>
      <c r="E1375" s="590" t="s">
        <v>1277</v>
      </c>
      <c r="F1375" s="586" t="s">
        <v>3325</v>
      </c>
      <c r="G1375" s="456">
        <v>26288</v>
      </c>
      <c r="H1375" s="584" t="s">
        <v>2556</v>
      </c>
      <c r="I1375" s="635">
        <v>26288</v>
      </c>
      <c r="J1375" s="470"/>
    </row>
    <row r="1376" spans="1:10" ht="24.75" customHeight="1">
      <c r="A1376" s="631" t="s">
        <v>3571</v>
      </c>
      <c r="B1376" s="457">
        <v>44925</v>
      </c>
      <c r="C1376" s="458" t="s">
        <v>3572</v>
      </c>
      <c r="D1376" s="455" t="s">
        <v>3573</v>
      </c>
      <c r="E1376" s="590" t="s">
        <v>3244</v>
      </c>
      <c r="F1376" s="586" t="s">
        <v>3574</v>
      </c>
      <c r="G1376" s="456">
        <v>213775</v>
      </c>
      <c r="H1376" s="584" t="s">
        <v>2098</v>
      </c>
      <c r="I1376" s="635">
        <v>213775</v>
      </c>
      <c r="J1376" s="470"/>
    </row>
    <row r="1377" spans="1:10" ht="24.75" customHeight="1">
      <c r="A1377" s="631" t="s">
        <v>3575</v>
      </c>
      <c r="B1377" s="457">
        <v>44918</v>
      </c>
      <c r="C1377" s="458" t="s">
        <v>3576</v>
      </c>
      <c r="D1377" s="455" t="s">
        <v>3577</v>
      </c>
      <c r="E1377" s="590" t="s">
        <v>3578</v>
      </c>
      <c r="F1377" s="586" t="s">
        <v>1802</v>
      </c>
      <c r="G1377" s="456">
        <v>205463</v>
      </c>
      <c r="H1377" s="584" t="s">
        <v>2556</v>
      </c>
      <c r="I1377" s="635">
        <v>205463</v>
      </c>
      <c r="J1377" s="470"/>
    </row>
    <row r="1378" spans="1:10" ht="24.75" customHeight="1">
      <c r="A1378" s="631" t="s">
        <v>3575</v>
      </c>
      <c r="B1378" s="457">
        <v>44925</v>
      </c>
      <c r="C1378" s="458" t="s">
        <v>3579</v>
      </c>
      <c r="D1378" s="455" t="s">
        <v>3580</v>
      </c>
      <c r="E1378" s="590" t="s">
        <v>3578</v>
      </c>
      <c r="F1378" s="586" t="s">
        <v>1802</v>
      </c>
      <c r="G1378" s="456">
        <v>212125</v>
      </c>
      <c r="H1378" s="574" t="s">
        <v>2556</v>
      </c>
      <c r="I1378" s="635">
        <v>212125</v>
      </c>
      <c r="J1378" s="470"/>
    </row>
    <row r="1379" spans="1:10" ht="24.75" customHeight="1">
      <c r="A1379" s="631" t="s">
        <v>3575</v>
      </c>
      <c r="B1379" s="457">
        <v>44925</v>
      </c>
      <c r="C1379" s="458" t="s">
        <v>3581</v>
      </c>
      <c r="D1379" s="455" t="s">
        <v>3582</v>
      </c>
      <c r="E1379" s="590" t="s">
        <v>3578</v>
      </c>
      <c r="F1379" s="586" t="s">
        <v>1802</v>
      </c>
      <c r="G1379" s="456">
        <v>331771</v>
      </c>
      <c r="H1379" s="574" t="s">
        <v>2556</v>
      </c>
      <c r="I1379" s="635">
        <v>331771</v>
      </c>
      <c r="J1379" s="470"/>
    </row>
    <row r="1380" spans="1:10" ht="24.75" customHeight="1">
      <c r="A1380" s="631" t="s">
        <v>3284</v>
      </c>
      <c r="B1380" s="457">
        <v>44313</v>
      </c>
      <c r="C1380" s="458" t="s">
        <v>3285</v>
      </c>
      <c r="D1380" s="575">
        <v>202</v>
      </c>
      <c r="E1380" s="590" t="s">
        <v>3286</v>
      </c>
      <c r="F1380" s="586" t="s">
        <v>3287</v>
      </c>
      <c r="G1380" s="456">
        <v>1082071.96</v>
      </c>
      <c r="H1380" s="574" t="s">
        <v>2556</v>
      </c>
      <c r="I1380" s="635">
        <f>+G1380</f>
        <v>1082071.96</v>
      </c>
      <c r="J1380" s="470"/>
    </row>
    <row r="1381" spans="1:10" ht="24.75" customHeight="1">
      <c r="A1381" s="631" t="s">
        <v>3288</v>
      </c>
      <c r="B1381" s="457">
        <v>44827</v>
      </c>
      <c r="C1381" s="457" t="s">
        <v>3289</v>
      </c>
      <c r="D1381" s="575" t="s">
        <v>3290</v>
      </c>
      <c r="E1381" s="590" t="s">
        <v>3291</v>
      </c>
      <c r="F1381" s="586" t="s">
        <v>3292</v>
      </c>
      <c r="G1381" s="456">
        <v>896077.76</v>
      </c>
      <c r="H1381" s="574" t="s">
        <v>2556</v>
      </c>
      <c r="I1381" s="635">
        <f>+G1381</f>
        <v>896077.76</v>
      </c>
      <c r="J1381" s="470"/>
    </row>
    <row r="1382" spans="1:10" ht="24.75" customHeight="1">
      <c r="A1382" s="631" t="s">
        <v>3288</v>
      </c>
      <c r="B1382" s="457" t="s">
        <v>3555</v>
      </c>
      <c r="C1382" s="457" t="s">
        <v>3556</v>
      </c>
      <c r="D1382" s="575"/>
      <c r="E1382" s="590" t="s">
        <v>3291</v>
      </c>
      <c r="F1382" s="586" t="s">
        <v>3292</v>
      </c>
      <c r="G1382" s="456">
        <v>42062.34</v>
      </c>
      <c r="H1382" s="574" t="s">
        <v>2556</v>
      </c>
      <c r="I1382" s="635">
        <v>42062.34</v>
      </c>
      <c r="J1382" s="470"/>
    </row>
    <row r="1383" spans="1:10" ht="24.75" customHeight="1">
      <c r="A1383" s="631" t="s">
        <v>3280</v>
      </c>
      <c r="B1383" s="457">
        <v>44805</v>
      </c>
      <c r="C1383" s="458" t="s">
        <v>3281</v>
      </c>
      <c r="D1383" s="575">
        <v>1125</v>
      </c>
      <c r="E1383" s="590" t="s">
        <v>3282</v>
      </c>
      <c r="F1383" s="586" t="s">
        <v>3283</v>
      </c>
      <c r="G1383" s="456">
        <v>164483</v>
      </c>
      <c r="H1383" s="574" t="s">
        <v>2098</v>
      </c>
      <c r="I1383" s="635">
        <v>164483</v>
      </c>
      <c r="J1383" s="470"/>
    </row>
    <row r="1384" spans="1:10" ht="24.75" customHeight="1">
      <c r="A1384" s="631" t="s">
        <v>3562</v>
      </c>
      <c r="B1384" s="457" t="s">
        <v>3557</v>
      </c>
      <c r="C1384" s="458" t="s">
        <v>3558</v>
      </c>
      <c r="D1384" s="575" t="s">
        <v>3559</v>
      </c>
      <c r="E1384" s="590" t="s">
        <v>3560</v>
      </c>
      <c r="F1384" s="586" t="s">
        <v>3561</v>
      </c>
      <c r="G1384" s="456">
        <v>504456</v>
      </c>
      <c r="H1384" s="574" t="s">
        <v>2098</v>
      </c>
      <c r="I1384" s="635">
        <f>+G1384</f>
        <v>504456</v>
      </c>
      <c r="J1384" s="470"/>
    </row>
    <row r="1385" spans="1:10" ht="24.75" customHeight="1">
      <c r="A1385" s="631" t="s">
        <v>600</v>
      </c>
      <c r="B1385" s="457">
        <v>44197</v>
      </c>
      <c r="C1385" s="458" t="s">
        <v>526</v>
      </c>
      <c r="D1385" s="575" t="s">
        <v>535</v>
      </c>
      <c r="E1385" s="590" t="s">
        <v>1294</v>
      </c>
      <c r="F1385" s="586" t="s">
        <v>1294</v>
      </c>
      <c r="G1385" s="456">
        <v>529.77</v>
      </c>
      <c r="H1385" s="574">
        <v>44576</v>
      </c>
      <c r="I1385" s="635">
        <v>529.77</v>
      </c>
      <c r="J1385" s="470"/>
    </row>
    <row r="1386" spans="1:10" ht="24.75" customHeight="1">
      <c r="A1386" s="631" t="s">
        <v>3327</v>
      </c>
      <c r="B1386" s="457">
        <v>44902</v>
      </c>
      <c r="C1386" s="457" t="s">
        <v>4337</v>
      </c>
      <c r="D1386" s="575" t="s">
        <v>4338</v>
      </c>
      <c r="E1386" s="590" t="s">
        <v>4068</v>
      </c>
      <c r="F1386" s="586" t="s">
        <v>3332</v>
      </c>
      <c r="G1386" s="456">
        <v>3200.01</v>
      </c>
      <c r="H1386" s="574" t="s">
        <v>3333</v>
      </c>
      <c r="I1386" s="635">
        <v>3200.01</v>
      </c>
      <c r="J1386" s="470"/>
    </row>
    <row r="1387" spans="1:10" ht="24.75" customHeight="1">
      <c r="A1387" s="631" t="s">
        <v>3327</v>
      </c>
      <c r="B1387" s="457">
        <v>44907</v>
      </c>
      <c r="C1387" s="457" t="s">
        <v>4339</v>
      </c>
      <c r="D1387" s="575" t="s">
        <v>4340</v>
      </c>
      <c r="E1387" s="590" t="s">
        <v>4068</v>
      </c>
      <c r="F1387" s="586" t="s">
        <v>3332</v>
      </c>
      <c r="G1387" s="456">
        <v>3200.01</v>
      </c>
      <c r="H1387" s="574" t="s">
        <v>3333</v>
      </c>
      <c r="I1387" s="635">
        <v>3200.01</v>
      </c>
      <c r="J1387" s="470"/>
    </row>
    <row r="1388" spans="1:10" ht="24.75" customHeight="1">
      <c r="A1388" s="631" t="s">
        <v>3327</v>
      </c>
      <c r="B1388" s="457">
        <v>44917</v>
      </c>
      <c r="C1388" s="457" t="s">
        <v>4341</v>
      </c>
      <c r="D1388" s="575" t="s">
        <v>4342</v>
      </c>
      <c r="E1388" s="590" t="s">
        <v>3330</v>
      </c>
      <c r="F1388" s="586" t="s">
        <v>3332</v>
      </c>
      <c r="G1388" s="456">
        <v>2666.68</v>
      </c>
      <c r="H1388" s="574" t="s">
        <v>3333</v>
      </c>
      <c r="I1388" s="635">
        <v>2666.68</v>
      </c>
      <c r="J1388" s="470"/>
    </row>
    <row r="1389" spans="1:10" ht="24.75" customHeight="1">
      <c r="A1389" s="631" t="s">
        <v>3327</v>
      </c>
      <c r="B1389" s="457">
        <v>44925</v>
      </c>
      <c r="C1389" s="457" t="s">
        <v>4343</v>
      </c>
      <c r="D1389" s="585" t="s">
        <v>4344</v>
      </c>
      <c r="E1389" s="590" t="s">
        <v>3330</v>
      </c>
      <c r="F1389" s="586" t="s">
        <v>3332</v>
      </c>
      <c r="G1389" s="456">
        <v>2666.68</v>
      </c>
      <c r="H1389" s="574" t="s">
        <v>3333</v>
      </c>
      <c r="I1389" s="635">
        <v>2666.68</v>
      </c>
      <c r="J1389" s="470"/>
    </row>
    <row r="1390" spans="1:10" ht="24.75" customHeight="1">
      <c r="A1390" s="631" t="s">
        <v>4345</v>
      </c>
      <c r="B1390" s="457">
        <v>44910</v>
      </c>
      <c r="C1390" s="457" t="s">
        <v>4346</v>
      </c>
      <c r="D1390" s="585" t="s">
        <v>4347</v>
      </c>
      <c r="E1390" s="590" t="s">
        <v>4348</v>
      </c>
      <c r="F1390" s="586" t="s">
        <v>4349</v>
      </c>
      <c r="G1390" s="456">
        <v>400</v>
      </c>
      <c r="H1390" s="574" t="s">
        <v>3333</v>
      </c>
      <c r="I1390" s="635">
        <v>400</v>
      </c>
      <c r="J1390" s="470"/>
    </row>
    <row r="1391" spans="1:10" ht="24.75" customHeight="1">
      <c r="A1391" s="631" t="s">
        <v>3334</v>
      </c>
      <c r="B1391" s="457">
        <v>44902</v>
      </c>
      <c r="C1391" s="457" t="s">
        <v>4337</v>
      </c>
      <c r="D1391" s="575" t="s">
        <v>4338</v>
      </c>
      <c r="E1391" s="590" t="s">
        <v>4068</v>
      </c>
      <c r="F1391" s="586" t="s">
        <v>3331</v>
      </c>
      <c r="G1391" s="456">
        <v>375</v>
      </c>
      <c r="H1391" s="574" t="s">
        <v>3333</v>
      </c>
      <c r="I1391" s="635">
        <v>375</v>
      </c>
      <c r="J1391" s="470"/>
    </row>
    <row r="1392" spans="1:10" ht="24.75" customHeight="1">
      <c r="A1392" s="631" t="s">
        <v>3334</v>
      </c>
      <c r="B1392" s="457">
        <v>44903</v>
      </c>
      <c r="C1392" s="457" t="s">
        <v>4350</v>
      </c>
      <c r="D1392" s="575" t="s">
        <v>4351</v>
      </c>
      <c r="E1392" s="590" t="s">
        <v>3612</v>
      </c>
      <c r="F1392" s="586" t="s">
        <v>3331</v>
      </c>
      <c r="G1392" s="456">
        <v>268.75</v>
      </c>
      <c r="H1392" s="574" t="s">
        <v>3333</v>
      </c>
      <c r="I1392" s="635">
        <v>268.75</v>
      </c>
      <c r="J1392" s="470"/>
    </row>
    <row r="1393" spans="1:10" ht="24.75" customHeight="1">
      <c r="A1393" s="631" t="s">
        <v>3334</v>
      </c>
      <c r="B1393" s="457">
        <v>44903</v>
      </c>
      <c r="C1393" s="457" t="s">
        <v>4352</v>
      </c>
      <c r="D1393" s="575" t="s">
        <v>4353</v>
      </c>
      <c r="E1393" s="590" t="s">
        <v>4354</v>
      </c>
      <c r="F1393" s="586" t="s">
        <v>3331</v>
      </c>
      <c r="G1393" s="456">
        <v>228.44</v>
      </c>
      <c r="H1393" s="574" t="s">
        <v>3333</v>
      </c>
      <c r="I1393" s="635">
        <v>228.44</v>
      </c>
      <c r="J1393" s="470"/>
    </row>
    <row r="1394" spans="1:10" ht="24.75" customHeight="1">
      <c r="A1394" s="631" t="s">
        <v>3334</v>
      </c>
      <c r="B1394" s="457">
        <v>44903</v>
      </c>
      <c r="C1394" s="457" t="s">
        <v>4355</v>
      </c>
      <c r="D1394" s="575" t="s">
        <v>4356</v>
      </c>
      <c r="E1394" s="590" t="s">
        <v>4354</v>
      </c>
      <c r="F1394" s="586" t="s">
        <v>3331</v>
      </c>
      <c r="G1394" s="456">
        <v>8.33</v>
      </c>
      <c r="H1394" s="574" t="s">
        <v>3333</v>
      </c>
      <c r="I1394" s="635">
        <v>8.33</v>
      </c>
      <c r="J1394" s="470"/>
    </row>
    <row r="1395" spans="1:10" ht="24.75" customHeight="1">
      <c r="A1395" s="631" t="s">
        <v>3334</v>
      </c>
      <c r="B1395" s="457">
        <v>44907</v>
      </c>
      <c r="C1395" s="457" t="s">
        <v>4357</v>
      </c>
      <c r="D1395" s="575">
        <v>3579</v>
      </c>
      <c r="E1395" s="590" t="s">
        <v>3310</v>
      </c>
      <c r="F1395" s="586" t="s">
        <v>3331</v>
      </c>
      <c r="G1395" s="456">
        <v>62.5</v>
      </c>
      <c r="H1395" s="574" t="s">
        <v>3333</v>
      </c>
      <c r="I1395" s="635">
        <v>62.5</v>
      </c>
      <c r="J1395" s="470"/>
    </row>
    <row r="1396" spans="1:10" ht="24.75" customHeight="1">
      <c r="A1396" s="631" t="s">
        <v>3334</v>
      </c>
      <c r="B1396" s="457">
        <v>44907</v>
      </c>
      <c r="C1396" s="457" t="s">
        <v>4358</v>
      </c>
      <c r="D1396" s="575">
        <v>3578</v>
      </c>
      <c r="E1396" s="590" t="s">
        <v>3310</v>
      </c>
      <c r="F1396" s="586" t="s">
        <v>3331</v>
      </c>
      <c r="G1396" s="456">
        <v>62.5</v>
      </c>
      <c r="H1396" s="574" t="s">
        <v>3333</v>
      </c>
      <c r="I1396" s="635">
        <v>62.5</v>
      </c>
      <c r="J1396" s="470"/>
    </row>
    <row r="1397" spans="1:10" ht="24.75" customHeight="1">
      <c r="A1397" s="631" t="s">
        <v>3334</v>
      </c>
      <c r="B1397" s="457">
        <v>44907</v>
      </c>
      <c r="C1397" s="457" t="s">
        <v>4359</v>
      </c>
      <c r="D1397" s="575">
        <v>3577</v>
      </c>
      <c r="E1397" s="590" t="s">
        <v>3310</v>
      </c>
      <c r="F1397" s="586" t="s">
        <v>3331</v>
      </c>
      <c r="G1397" s="456">
        <v>62.5</v>
      </c>
      <c r="H1397" s="574" t="s">
        <v>3333</v>
      </c>
      <c r="I1397" s="635">
        <v>62.5</v>
      </c>
      <c r="J1397" s="470"/>
    </row>
    <row r="1398" spans="1:10" ht="24.75" customHeight="1">
      <c r="A1398" s="631" t="s">
        <v>3334</v>
      </c>
      <c r="B1398" s="457">
        <v>44907</v>
      </c>
      <c r="C1398" s="457" t="s">
        <v>4339</v>
      </c>
      <c r="D1398" s="575" t="s">
        <v>4340</v>
      </c>
      <c r="E1398" s="590" t="s">
        <v>4068</v>
      </c>
      <c r="F1398" s="586" t="s">
        <v>3331</v>
      </c>
      <c r="G1398" s="456">
        <v>375</v>
      </c>
      <c r="H1398" s="574" t="s">
        <v>3333</v>
      </c>
      <c r="I1398" s="635">
        <v>375</v>
      </c>
      <c r="J1398" s="470"/>
    </row>
    <row r="1399" spans="1:10" ht="24.75" customHeight="1">
      <c r="A1399" s="631" t="s">
        <v>3334</v>
      </c>
      <c r="B1399" s="457">
        <v>44907</v>
      </c>
      <c r="C1399" s="457" t="s">
        <v>4360</v>
      </c>
      <c r="D1399" s="575" t="s">
        <v>4361</v>
      </c>
      <c r="E1399" s="590" t="s">
        <v>4354</v>
      </c>
      <c r="F1399" s="586" t="s">
        <v>3331</v>
      </c>
      <c r="G1399" s="456">
        <v>526.75</v>
      </c>
      <c r="H1399" s="574" t="s">
        <v>3333</v>
      </c>
      <c r="I1399" s="635">
        <v>526.75</v>
      </c>
      <c r="J1399" s="470"/>
    </row>
    <row r="1400" spans="1:10" ht="24.75" customHeight="1">
      <c r="A1400" s="631" t="s">
        <v>3334</v>
      </c>
      <c r="B1400" s="457">
        <v>44915</v>
      </c>
      <c r="C1400" s="457" t="s">
        <v>4362</v>
      </c>
      <c r="D1400" s="575" t="s">
        <v>4363</v>
      </c>
      <c r="E1400" s="590" t="s">
        <v>4364</v>
      </c>
      <c r="F1400" s="586" t="s">
        <v>3331</v>
      </c>
      <c r="G1400" s="456">
        <v>8325</v>
      </c>
      <c r="H1400" s="574" t="s">
        <v>3333</v>
      </c>
      <c r="I1400" s="635">
        <v>8325</v>
      </c>
      <c r="J1400" s="470"/>
    </row>
    <row r="1401" spans="1:10" ht="24.75" customHeight="1">
      <c r="A1401" s="631" t="s">
        <v>3334</v>
      </c>
      <c r="B1401" s="457">
        <v>44915</v>
      </c>
      <c r="C1401" s="457" t="s">
        <v>4365</v>
      </c>
      <c r="D1401" s="575" t="s">
        <v>4366</v>
      </c>
      <c r="E1401" s="590" t="s">
        <v>4354</v>
      </c>
      <c r="F1401" s="586" t="s">
        <v>3331</v>
      </c>
      <c r="G1401" s="456">
        <v>1228.77</v>
      </c>
      <c r="H1401" s="574" t="s">
        <v>3333</v>
      </c>
      <c r="I1401" s="635">
        <v>1228.77</v>
      </c>
      <c r="J1401" s="470"/>
    </row>
    <row r="1402" spans="1:10" ht="24.75" customHeight="1">
      <c r="A1402" s="631" t="s">
        <v>3334</v>
      </c>
      <c r="B1402" s="457">
        <v>44917</v>
      </c>
      <c r="C1402" s="457" t="s">
        <v>4341</v>
      </c>
      <c r="D1402" s="575" t="s">
        <v>4342</v>
      </c>
      <c r="E1402" s="590" t="s">
        <v>3330</v>
      </c>
      <c r="F1402" s="586" t="s">
        <v>3331</v>
      </c>
      <c r="G1402" s="456">
        <v>312.5</v>
      </c>
      <c r="H1402" s="574" t="s">
        <v>3333</v>
      </c>
      <c r="I1402" s="635">
        <v>312.5</v>
      </c>
      <c r="J1402" s="470"/>
    </row>
    <row r="1403" spans="1:10" ht="24.75" customHeight="1">
      <c r="A1403" s="631" t="s">
        <v>3334</v>
      </c>
      <c r="B1403" s="457">
        <v>44917</v>
      </c>
      <c r="C1403" s="457" t="s">
        <v>4367</v>
      </c>
      <c r="D1403" s="575">
        <v>3580</v>
      </c>
      <c r="E1403" s="590" t="s">
        <v>3310</v>
      </c>
      <c r="F1403" s="586" t="s">
        <v>3331</v>
      </c>
      <c r="G1403" s="456">
        <v>62.5</v>
      </c>
      <c r="H1403" s="574" t="s">
        <v>3333</v>
      </c>
      <c r="I1403" s="635">
        <v>62.5</v>
      </c>
      <c r="J1403" s="470"/>
    </row>
    <row r="1404" spans="1:10" ht="24.75" customHeight="1">
      <c r="A1404" s="631" t="s">
        <v>3334</v>
      </c>
      <c r="B1404" s="457">
        <v>44917</v>
      </c>
      <c r="C1404" s="457" t="s">
        <v>4368</v>
      </c>
      <c r="D1404" s="575">
        <v>3642</v>
      </c>
      <c r="E1404" s="590" t="s">
        <v>3310</v>
      </c>
      <c r="F1404" s="586" t="s">
        <v>3331</v>
      </c>
      <c r="G1404" s="456">
        <v>62.5</v>
      </c>
      <c r="H1404" s="574" t="s">
        <v>3333</v>
      </c>
      <c r="I1404" s="635">
        <v>62.5</v>
      </c>
      <c r="J1404" s="470"/>
    </row>
    <row r="1405" spans="1:10" ht="24.75" customHeight="1">
      <c r="A1405" s="631" t="s">
        <v>3334</v>
      </c>
      <c r="B1405" s="457">
        <v>44917</v>
      </c>
      <c r="C1405" s="457" t="s">
        <v>4369</v>
      </c>
      <c r="D1405" s="575">
        <v>3641</v>
      </c>
      <c r="E1405" s="590" t="s">
        <v>3310</v>
      </c>
      <c r="F1405" s="586" t="s">
        <v>3331</v>
      </c>
      <c r="G1405" s="456">
        <v>62.5</v>
      </c>
      <c r="H1405" s="574" t="s">
        <v>3333</v>
      </c>
      <c r="I1405" s="635">
        <v>62.5</v>
      </c>
      <c r="J1405" s="470"/>
    </row>
    <row r="1406" spans="1:10" ht="24.75" customHeight="1">
      <c r="A1406" s="631" t="s">
        <v>3334</v>
      </c>
      <c r="B1406" s="457">
        <v>44917</v>
      </c>
      <c r="C1406" s="457" t="s">
        <v>4370</v>
      </c>
      <c r="D1406" s="575" t="s">
        <v>4371</v>
      </c>
      <c r="E1406" s="590" t="s">
        <v>4354</v>
      </c>
      <c r="F1406" s="586" t="s">
        <v>3331</v>
      </c>
      <c r="G1406" s="456">
        <v>62.85</v>
      </c>
      <c r="H1406" s="574" t="s">
        <v>3333</v>
      </c>
      <c r="I1406" s="635">
        <v>62.85</v>
      </c>
      <c r="J1406" s="470"/>
    </row>
    <row r="1407" spans="1:10" ht="24.75" customHeight="1">
      <c r="A1407" s="631" t="s">
        <v>3334</v>
      </c>
      <c r="B1407" s="457">
        <v>44917</v>
      </c>
      <c r="C1407" s="457" t="s">
        <v>4372</v>
      </c>
      <c r="D1407" s="585" t="s">
        <v>4373</v>
      </c>
      <c r="E1407" s="590" t="s">
        <v>4354</v>
      </c>
      <c r="F1407" s="586" t="s">
        <v>3331</v>
      </c>
      <c r="G1407" s="456">
        <v>1697.38</v>
      </c>
      <c r="H1407" s="574" t="s">
        <v>3333</v>
      </c>
      <c r="I1407" s="635">
        <v>1697.38</v>
      </c>
      <c r="J1407" s="470"/>
    </row>
    <row r="1408" spans="1:10" ht="24.75" customHeight="1">
      <c r="A1408" s="631" t="s">
        <v>3334</v>
      </c>
      <c r="B1408" s="457">
        <v>44918</v>
      </c>
      <c r="C1408" s="457" t="s">
        <v>4374</v>
      </c>
      <c r="D1408" s="575" t="s">
        <v>4375</v>
      </c>
      <c r="E1408" s="590" t="s">
        <v>4376</v>
      </c>
      <c r="F1408" s="586" t="s">
        <v>3331</v>
      </c>
      <c r="G1408" s="456">
        <v>2500</v>
      </c>
      <c r="H1408" s="574" t="s">
        <v>3333</v>
      </c>
      <c r="I1408" s="635">
        <v>2500</v>
      </c>
      <c r="J1408" s="470"/>
    </row>
    <row r="1409" spans="1:10" ht="24.75" customHeight="1">
      <c r="A1409" s="631" t="s">
        <v>3334</v>
      </c>
      <c r="B1409" s="457">
        <v>44918</v>
      </c>
      <c r="C1409" s="457" t="s">
        <v>4377</v>
      </c>
      <c r="D1409" s="575">
        <v>3658</v>
      </c>
      <c r="E1409" s="590" t="s">
        <v>3310</v>
      </c>
      <c r="F1409" s="586" t="s">
        <v>3331</v>
      </c>
      <c r="G1409" s="456">
        <v>151.63</v>
      </c>
      <c r="H1409" s="574" t="s">
        <v>3333</v>
      </c>
      <c r="I1409" s="635">
        <v>151.63</v>
      </c>
      <c r="J1409" s="470"/>
    </row>
    <row r="1410" spans="1:10" ht="24.75" customHeight="1">
      <c r="A1410" s="631" t="s">
        <v>3334</v>
      </c>
      <c r="B1410" s="457">
        <v>44925</v>
      </c>
      <c r="C1410" s="457" t="s">
        <v>4378</v>
      </c>
      <c r="D1410" s="575">
        <v>11993</v>
      </c>
      <c r="E1410" s="590" t="s">
        <v>4376</v>
      </c>
      <c r="F1410" s="586" t="s">
        <v>3331</v>
      </c>
      <c r="G1410" s="456">
        <v>2500</v>
      </c>
      <c r="H1410" s="574" t="s">
        <v>3333</v>
      </c>
      <c r="I1410" s="635">
        <v>2500</v>
      </c>
      <c r="J1410" s="470"/>
    </row>
    <row r="1411" spans="1:10" ht="24.75" customHeight="1">
      <c r="A1411" s="631" t="s">
        <v>3334</v>
      </c>
      <c r="B1411" s="457">
        <v>44925</v>
      </c>
      <c r="C1411" s="457" t="s">
        <v>4343</v>
      </c>
      <c r="D1411" s="585" t="s">
        <v>4344</v>
      </c>
      <c r="E1411" s="590" t="s">
        <v>3330</v>
      </c>
      <c r="F1411" s="586" t="s">
        <v>3331</v>
      </c>
      <c r="G1411" s="456">
        <v>312.5</v>
      </c>
      <c r="H1411" s="574" t="s">
        <v>3333</v>
      </c>
      <c r="I1411" s="635">
        <v>312.5</v>
      </c>
      <c r="J1411" s="470"/>
    </row>
    <row r="1412" spans="1:10" ht="24.75" customHeight="1">
      <c r="A1412" s="631" t="s">
        <v>3328</v>
      </c>
      <c r="B1412" s="457">
        <v>43312</v>
      </c>
      <c r="C1412" s="458">
        <v>30586</v>
      </c>
      <c r="D1412" s="455">
        <v>36800</v>
      </c>
      <c r="E1412" s="590" t="s">
        <v>2504</v>
      </c>
      <c r="F1412" s="586" t="s">
        <v>3329</v>
      </c>
      <c r="G1412" s="456">
        <v>2000</v>
      </c>
      <c r="H1412" s="584" t="s">
        <v>2556</v>
      </c>
      <c r="I1412" s="635">
        <v>2000</v>
      </c>
      <c r="J1412" s="470"/>
    </row>
    <row r="1413" spans="1:10" ht="24.75" customHeight="1">
      <c r="A1413" s="631" t="s">
        <v>3328</v>
      </c>
      <c r="B1413" s="457">
        <v>43312</v>
      </c>
      <c r="C1413" s="458">
        <v>30587</v>
      </c>
      <c r="D1413" s="455">
        <v>36800</v>
      </c>
      <c r="E1413" s="590" t="s">
        <v>2504</v>
      </c>
      <c r="F1413" s="586" t="s">
        <v>3329</v>
      </c>
      <c r="G1413" s="456">
        <v>2000</v>
      </c>
      <c r="H1413" s="584" t="s">
        <v>2556</v>
      </c>
      <c r="I1413" s="635">
        <v>2000</v>
      </c>
      <c r="J1413" s="470"/>
    </row>
    <row r="1414" spans="1:10" ht="24.75" customHeight="1">
      <c r="A1414" s="631" t="s">
        <v>3328</v>
      </c>
      <c r="B1414" s="457">
        <v>43312</v>
      </c>
      <c r="C1414" s="458">
        <v>30610</v>
      </c>
      <c r="D1414" s="455">
        <v>36647</v>
      </c>
      <c r="E1414" s="590" t="s">
        <v>2609</v>
      </c>
      <c r="F1414" s="586" t="s">
        <v>3329</v>
      </c>
      <c r="G1414" s="456">
        <v>900</v>
      </c>
      <c r="H1414" s="584" t="s">
        <v>2556</v>
      </c>
      <c r="I1414" s="635">
        <v>900</v>
      </c>
      <c r="J1414" s="470"/>
    </row>
    <row r="1415" spans="1:10" ht="24.75" customHeight="1">
      <c r="A1415" s="631" t="s">
        <v>3328</v>
      </c>
      <c r="B1415" s="457">
        <v>43312</v>
      </c>
      <c r="C1415" s="458">
        <v>30611</v>
      </c>
      <c r="D1415" s="455">
        <v>36647</v>
      </c>
      <c r="E1415" s="590" t="s">
        <v>2609</v>
      </c>
      <c r="F1415" s="586" t="s">
        <v>3329</v>
      </c>
      <c r="G1415" s="456">
        <v>900</v>
      </c>
      <c r="H1415" s="584" t="s">
        <v>2556</v>
      </c>
      <c r="I1415" s="635">
        <v>900</v>
      </c>
      <c r="J1415" s="470"/>
    </row>
    <row r="1416" spans="1:10" ht="24.75" customHeight="1">
      <c r="A1416" s="631" t="s">
        <v>3328</v>
      </c>
      <c r="B1416" s="457">
        <v>43927</v>
      </c>
      <c r="C1416" s="458">
        <v>672</v>
      </c>
      <c r="D1416" s="455">
        <v>36557</v>
      </c>
      <c r="E1416" s="590" t="s">
        <v>3335</v>
      </c>
      <c r="F1416" s="586" t="s">
        <v>3329</v>
      </c>
      <c r="G1416" s="456">
        <v>310</v>
      </c>
      <c r="H1416" s="584" t="s">
        <v>2556</v>
      </c>
      <c r="I1416" s="635">
        <v>310</v>
      </c>
      <c r="J1416" s="470"/>
    </row>
    <row r="1417" spans="1:10" ht="24.75" customHeight="1">
      <c r="A1417" s="631" t="s">
        <v>3328</v>
      </c>
      <c r="B1417" s="457">
        <v>44900</v>
      </c>
      <c r="C1417" s="458" t="s">
        <v>4379</v>
      </c>
      <c r="D1417" s="455" t="s">
        <v>4380</v>
      </c>
      <c r="E1417" s="590" t="s">
        <v>4381</v>
      </c>
      <c r="F1417" s="586" t="s">
        <v>3329</v>
      </c>
      <c r="G1417" s="456">
        <v>689</v>
      </c>
      <c r="H1417" s="584" t="s">
        <v>2556</v>
      </c>
      <c r="I1417" s="635">
        <v>689</v>
      </c>
      <c r="J1417" s="470"/>
    </row>
    <row r="1418" spans="1:10" ht="24.75" customHeight="1">
      <c r="A1418" s="631" t="s">
        <v>3328</v>
      </c>
      <c r="B1418" s="457">
        <v>44904</v>
      </c>
      <c r="C1418" s="458" t="s">
        <v>4382</v>
      </c>
      <c r="D1418" s="455" t="s">
        <v>4383</v>
      </c>
      <c r="E1418" s="590" t="s">
        <v>3933</v>
      </c>
      <c r="F1418" s="586" t="s">
        <v>3329</v>
      </c>
      <c r="G1418" s="456">
        <v>667.8</v>
      </c>
      <c r="H1418" s="584" t="s">
        <v>2556</v>
      </c>
      <c r="I1418" s="635">
        <v>667.8</v>
      </c>
      <c r="J1418" s="470"/>
    </row>
    <row r="1419" spans="1:10" ht="24.75" customHeight="1">
      <c r="A1419" s="631" t="s">
        <v>3328</v>
      </c>
      <c r="B1419" s="457">
        <v>44908</v>
      </c>
      <c r="C1419" s="458" t="s">
        <v>4384</v>
      </c>
      <c r="D1419" s="455" t="s">
        <v>4385</v>
      </c>
      <c r="E1419" s="590" t="s">
        <v>3338</v>
      </c>
      <c r="F1419" s="586" t="s">
        <v>3329</v>
      </c>
      <c r="G1419" s="456">
        <v>3000</v>
      </c>
      <c r="H1419" s="584" t="s">
        <v>2556</v>
      </c>
      <c r="I1419" s="635">
        <v>3000</v>
      </c>
      <c r="J1419" s="470"/>
    </row>
    <row r="1420" spans="1:10" ht="24.75" customHeight="1">
      <c r="A1420" s="631" t="s">
        <v>3328</v>
      </c>
      <c r="B1420" s="457">
        <v>44908</v>
      </c>
      <c r="C1420" s="458" t="s">
        <v>4386</v>
      </c>
      <c r="D1420" s="455" t="s">
        <v>4387</v>
      </c>
      <c r="E1420" s="590" t="s">
        <v>3337</v>
      </c>
      <c r="F1420" s="586" t="s">
        <v>3329</v>
      </c>
      <c r="G1420" s="456">
        <v>1132.08</v>
      </c>
      <c r="H1420" s="584" t="s">
        <v>2556</v>
      </c>
      <c r="I1420" s="635">
        <v>1132.08</v>
      </c>
      <c r="J1420" s="470"/>
    </row>
    <row r="1421" spans="1:10" ht="24.75" customHeight="1">
      <c r="A1421" s="631" t="s">
        <v>3328</v>
      </c>
      <c r="B1421" s="457">
        <v>44908</v>
      </c>
      <c r="C1421" s="458" t="s">
        <v>4388</v>
      </c>
      <c r="D1421" s="455" t="s">
        <v>4389</v>
      </c>
      <c r="E1421" s="590" t="s">
        <v>3337</v>
      </c>
      <c r="F1421" s="586" t="s">
        <v>3329</v>
      </c>
      <c r="G1421" s="456">
        <v>754.72</v>
      </c>
      <c r="H1421" s="584" t="s">
        <v>2556</v>
      </c>
      <c r="I1421" s="635">
        <v>754.72</v>
      </c>
      <c r="J1421" s="470"/>
    </row>
    <row r="1422" spans="1:10" ht="24.75" customHeight="1">
      <c r="A1422" s="631" t="s">
        <v>3328</v>
      </c>
      <c r="B1422" s="457">
        <v>44908</v>
      </c>
      <c r="C1422" s="458" t="s">
        <v>4390</v>
      </c>
      <c r="D1422" s="585" t="s">
        <v>4391</v>
      </c>
      <c r="E1422" s="590" t="s">
        <v>3254</v>
      </c>
      <c r="F1422" s="586" t="s">
        <v>3336</v>
      </c>
      <c r="G1422" s="456">
        <v>2000</v>
      </c>
      <c r="H1422" s="584" t="s">
        <v>2556</v>
      </c>
      <c r="I1422" s="635">
        <v>2000</v>
      </c>
      <c r="J1422" s="470"/>
    </row>
    <row r="1423" spans="1:10" ht="24.75" customHeight="1">
      <c r="A1423" s="631" t="s">
        <v>3328</v>
      </c>
      <c r="B1423" s="457">
        <v>44908</v>
      </c>
      <c r="C1423" s="458" t="s">
        <v>4392</v>
      </c>
      <c r="D1423" s="585" t="s">
        <v>4393</v>
      </c>
      <c r="E1423" s="590" t="s">
        <v>3337</v>
      </c>
      <c r="F1423" s="586" t="s">
        <v>3336</v>
      </c>
      <c r="G1423" s="456">
        <v>900</v>
      </c>
      <c r="H1423" s="584" t="s">
        <v>2556</v>
      </c>
      <c r="I1423" s="635">
        <v>900</v>
      </c>
      <c r="J1423" s="470"/>
    </row>
    <row r="1424" spans="1:10" ht="24.75" customHeight="1">
      <c r="A1424" s="631" t="s">
        <v>3328</v>
      </c>
      <c r="B1424" s="457">
        <v>44909</v>
      </c>
      <c r="C1424" s="458" t="s">
        <v>4394</v>
      </c>
      <c r="D1424" s="585" t="s">
        <v>2794</v>
      </c>
      <c r="E1424" s="590" t="s">
        <v>3337</v>
      </c>
      <c r="F1424" s="586" t="s">
        <v>3336</v>
      </c>
      <c r="G1424" s="456">
        <v>754.72</v>
      </c>
      <c r="H1424" s="584" t="s">
        <v>2556</v>
      </c>
      <c r="I1424" s="635">
        <v>754.72</v>
      </c>
      <c r="J1424" s="470"/>
    </row>
    <row r="1425" spans="1:10" ht="24.75" customHeight="1">
      <c r="A1425" s="631" t="s">
        <v>3328</v>
      </c>
      <c r="B1425" s="457">
        <v>44916</v>
      </c>
      <c r="C1425" s="458" t="s">
        <v>4395</v>
      </c>
      <c r="D1425" s="585" t="s">
        <v>4396</v>
      </c>
      <c r="E1425" s="590" t="s">
        <v>3338</v>
      </c>
      <c r="F1425" s="586" t="s">
        <v>3336</v>
      </c>
      <c r="G1425" s="456">
        <v>238.5</v>
      </c>
      <c r="H1425" s="584" t="s">
        <v>2556</v>
      </c>
      <c r="I1425" s="635">
        <v>238.5</v>
      </c>
      <c r="J1425" s="470"/>
    </row>
    <row r="1426" spans="1:10" ht="24.75" customHeight="1">
      <c r="A1426" s="631" t="s">
        <v>3328</v>
      </c>
      <c r="B1426" s="457">
        <v>44917</v>
      </c>
      <c r="C1426" s="458" t="s">
        <v>4397</v>
      </c>
      <c r="D1426" s="585" t="s">
        <v>4398</v>
      </c>
      <c r="E1426" s="590" t="s">
        <v>2504</v>
      </c>
      <c r="F1426" s="586" t="s">
        <v>3336</v>
      </c>
      <c r="G1426" s="456">
        <v>106</v>
      </c>
      <c r="H1426" s="584" t="s">
        <v>2556</v>
      </c>
      <c r="I1426" s="635">
        <v>106</v>
      </c>
      <c r="J1426" s="470"/>
    </row>
    <row r="1427" spans="1:10" ht="24.75" customHeight="1">
      <c r="A1427" s="631" t="s">
        <v>3328</v>
      </c>
      <c r="B1427" s="457">
        <v>44917</v>
      </c>
      <c r="C1427" s="458" t="s">
        <v>4399</v>
      </c>
      <c r="D1427" s="585" t="s">
        <v>4400</v>
      </c>
      <c r="E1427" s="590" t="s">
        <v>3339</v>
      </c>
      <c r="F1427" s="586" t="s">
        <v>3336</v>
      </c>
      <c r="G1427" s="456">
        <v>498.2</v>
      </c>
      <c r="H1427" s="584" t="s">
        <v>2556</v>
      </c>
      <c r="I1427" s="635">
        <v>498.2</v>
      </c>
      <c r="J1427" s="470"/>
    </row>
    <row r="1428" spans="1:10" ht="24.75" customHeight="1">
      <c r="A1428" s="631" t="s">
        <v>3328</v>
      </c>
      <c r="B1428" s="457">
        <v>44917</v>
      </c>
      <c r="C1428" s="458" t="s">
        <v>4401</v>
      </c>
      <c r="D1428" s="585" t="s">
        <v>4402</v>
      </c>
      <c r="E1428" s="590" t="s">
        <v>2609</v>
      </c>
      <c r="F1428" s="586" t="s">
        <v>3336</v>
      </c>
      <c r="G1428" s="456">
        <v>779.71</v>
      </c>
      <c r="H1428" s="584" t="s">
        <v>2556</v>
      </c>
      <c r="I1428" s="635">
        <v>779.71</v>
      </c>
      <c r="J1428" s="470"/>
    </row>
    <row r="1429" spans="1:10" ht="24.75" customHeight="1">
      <c r="A1429" s="631" t="s">
        <v>3328</v>
      </c>
      <c r="B1429" s="457">
        <v>44921</v>
      </c>
      <c r="C1429" s="458" t="s">
        <v>4403</v>
      </c>
      <c r="D1429" s="585" t="s">
        <v>4404</v>
      </c>
      <c r="E1429" s="590" t="s">
        <v>2609</v>
      </c>
      <c r="F1429" s="586" t="s">
        <v>3336</v>
      </c>
      <c r="G1429" s="456">
        <v>233.2</v>
      </c>
      <c r="H1429" s="584" t="s">
        <v>2556</v>
      </c>
      <c r="I1429" s="635">
        <v>233.2</v>
      </c>
      <c r="J1429" s="470"/>
    </row>
    <row r="1430" spans="1:10" ht="24.75" customHeight="1">
      <c r="A1430" s="631" t="s">
        <v>3347</v>
      </c>
      <c r="B1430" s="457" t="s">
        <v>3340</v>
      </c>
      <c r="C1430" s="458" t="s">
        <v>3341</v>
      </c>
      <c r="D1430" s="585" t="s">
        <v>3342</v>
      </c>
      <c r="E1430" s="590" t="s">
        <v>3343</v>
      </c>
      <c r="F1430" s="586" t="s">
        <v>3344</v>
      </c>
      <c r="G1430" s="456">
        <v>4638.2</v>
      </c>
      <c r="H1430" s="574" t="s">
        <v>2556</v>
      </c>
      <c r="I1430" s="635">
        <v>4638.2</v>
      </c>
      <c r="J1430" s="470"/>
    </row>
    <row r="1431" spans="1:10" ht="24.75" customHeight="1">
      <c r="A1431" s="631" t="s">
        <v>3347</v>
      </c>
      <c r="B1431" s="457" t="s">
        <v>2092</v>
      </c>
      <c r="C1431" s="458" t="s">
        <v>3345</v>
      </c>
      <c r="D1431" s="585" t="s">
        <v>3346</v>
      </c>
      <c r="E1431" s="590" t="s">
        <v>3343</v>
      </c>
      <c r="F1431" s="586" t="s">
        <v>3344</v>
      </c>
      <c r="G1431" s="456">
        <v>3086.61</v>
      </c>
      <c r="H1431" s="574" t="s">
        <v>2556</v>
      </c>
      <c r="I1431" s="635">
        <v>3086.61</v>
      </c>
      <c r="J1431" s="470"/>
    </row>
    <row r="1432" spans="1:10" ht="24.75" customHeight="1">
      <c r="A1432" s="631" t="s">
        <v>3347</v>
      </c>
      <c r="B1432" s="457">
        <v>44896</v>
      </c>
      <c r="C1432" s="458" t="s">
        <v>3556</v>
      </c>
      <c r="D1432" s="585" t="s">
        <v>4149</v>
      </c>
      <c r="E1432" s="590" t="s">
        <v>3343</v>
      </c>
      <c r="F1432" s="586" t="s">
        <v>3344</v>
      </c>
      <c r="G1432" s="456">
        <v>362.61</v>
      </c>
      <c r="H1432" s="574" t="s">
        <v>2556</v>
      </c>
      <c r="I1432" s="635">
        <v>362.61</v>
      </c>
      <c r="J1432" s="470"/>
    </row>
    <row r="1433" spans="1:10" ht="24.75" customHeight="1">
      <c r="A1433" s="631" t="s">
        <v>3350</v>
      </c>
      <c r="B1433" s="457" t="s">
        <v>3340</v>
      </c>
      <c r="C1433" s="458" t="s">
        <v>3341</v>
      </c>
      <c r="D1433" s="585" t="s">
        <v>3342</v>
      </c>
      <c r="E1433" s="590" t="s">
        <v>3343</v>
      </c>
      <c r="F1433" s="586" t="s">
        <v>3348</v>
      </c>
      <c r="G1433" s="456">
        <v>11595.51</v>
      </c>
      <c r="H1433" s="574" t="s">
        <v>2556</v>
      </c>
      <c r="I1433" s="635">
        <v>11595.51</v>
      </c>
      <c r="J1433" s="470"/>
    </row>
    <row r="1434" spans="1:10" ht="24.75" customHeight="1">
      <c r="A1434" s="631" t="s">
        <v>3350</v>
      </c>
      <c r="B1434" s="457" t="s">
        <v>2092</v>
      </c>
      <c r="C1434" s="458" t="s">
        <v>3345</v>
      </c>
      <c r="D1434" s="585" t="s">
        <v>3349</v>
      </c>
      <c r="E1434" s="590" t="s">
        <v>3343</v>
      </c>
      <c r="F1434" s="586" t="s">
        <v>3348</v>
      </c>
      <c r="G1434" s="456">
        <v>7716.52</v>
      </c>
      <c r="H1434" s="574" t="s">
        <v>2556</v>
      </c>
      <c r="I1434" s="635">
        <v>7716.52</v>
      </c>
      <c r="J1434" s="470"/>
    </row>
    <row r="1435" spans="1:10" ht="24.75" customHeight="1">
      <c r="A1435" s="631" t="s">
        <v>3350</v>
      </c>
      <c r="B1435" s="457">
        <v>44896</v>
      </c>
      <c r="C1435" s="458" t="s">
        <v>3556</v>
      </c>
      <c r="D1435" s="585" t="s">
        <v>4149</v>
      </c>
      <c r="E1435" s="590" t="s">
        <v>3343</v>
      </c>
      <c r="F1435" s="586" t="s">
        <v>3348</v>
      </c>
      <c r="G1435" s="456">
        <v>906.52</v>
      </c>
      <c r="H1435" s="574" t="s">
        <v>2556</v>
      </c>
      <c r="I1435" s="635">
        <v>906.52</v>
      </c>
      <c r="J1435" s="470"/>
    </row>
    <row r="1436" spans="1:10" ht="24.75" customHeight="1">
      <c r="A1436" s="628" t="s">
        <v>1203</v>
      </c>
      <c r="B1436" s="577">
        <v>44197</v>
      </c>
      <c r="C1436" s="578" t="s">
        <v>526</v>
      </c>
      <c r="D1436" s="579" t="s">
        <v>535</v>
      </c>
      <c r="E1436" s="598" t="s">
        <v>1204</v>
      </c>
      <c r="F1436" s="587" t="s">
        <v>1415</v>
      </c>
      <c r="G1436" s="580">
        <v>1088616.79</v>
      </c>
      <c r="H1436" s="597">
        <v>44303</v>
      </c>
      <c r="I1436" s="633">
        <v>1088616.79</v>
      </c>
      <c r="J1436" s="470"/>
    </row>
    <row r="1437" spans="1:10" ht="24.75" customHeight="1">
      <c r="A1437" s="628" t="s">
        <v>1203</v>
      </c>
      <c r="B1437" s="457">
        <v>44333</v>
      </c>
      <c r="C1437" s="458" t="s">
        <v>1414</v>
      </c>
      <c r="D1437" s="455" t="s">
        <v>535</v>
      </c>
      <c r="E1437" s="590" t="s">
        <v>1204</v>
      </c>
      <c r="F1437" s="586" t="s">
        <v>1413</v>
      </c>
      <c r="G1437" s="580">
        <v>1359.45</v>
      </c>
      <c r="H1437" s="597">
        <v>44303</v>
      </c>
      <c r="I1437" s="633">
        <v>1359.45</v>
      </c>
      <c r="J1437" s="470"/>
    </row>
    <row r="1438" spans="1:10" ht="24.75" customHeight="1">
      <c r="A1438" s="628" t="s">
        <v>1203</v>
      </c>
      <c r="B1438" s="594">
        <v>44575</v>
      </c>
      <c r="C1438" s="513" t="s">
        <v>703</v>
      </c>
      <c r="D1438" s="579" t="s">
        <v>535</v>
      </c>
      <c r="E1438" s="598" t="s">
        <v>1204</v>
      </c>
      <c r="F1438" s="510" t="s">
        <v>1412</v>
      </c>
      <c r="G1438" s="612">
        <v>57863.87</v>
      </c>
      <c r="H1438" s="512">
        <v>44609</v>
      </c>
      <c r="I1438" s="636">
        <v>57863.87</v>
      </c>
      <c r="J1438" s="470"/>
    </row>
    <row r="1439" spans="1:10" ht="24.75" customHeight="1">
      <c r="A1439" s="628" t="s">
        <v>1203</v>
      </c>
      <c r="B1439" s="594">
        <v>44575</v>
      </c>
      <c r="C1439" s="513" t="s">
        <v>1379</v>
      </c>
      <c r="D1439" s="579" t="s">
        <v>535</v>
      </c>
      <c r="E1439" s="598" t="s">
        <v>1204</v>
      </c>
      <c r="F1439" s="510" t="s">
        <v>1411</v>
      </c>
      <c r="G1439" s="612">
        <v>1359.28</v>
      </c>
      <c r="H1439" s="512">
        <v>44609</v>
      </c>
      <c r="I1439" s="636">
        <v>1359.28</v>
      </c>
      <c r="J1439" s="470"/>
    </row>
    <row r="1440" spans="1:10" ht="24.75" customHeight="1">
      <c r="A1440" s="628" t="s">
        <v>1203</v>
      </c>
      <c r="B1440" s="594">
        <v>44575</v>
      </c>
      <c r="C1440" s="513" t="s">
        <v>1375</v>
      </c>
      <c r="D1440" s="579" t="s">
        <v>535</v>
      </c>
      <c r="E1440" s="598" t="s">
        <v>1204</v>
      </c>
      <c r="F1440" s="510" t="s">
        <v>1410</v>
      </c>
      <c r="G1440" s="612">
        <v>16539.849999999999</v>
      </c>
      <c r="H1440" s="512">
        <v>44609</v>
      </c>
      <c r="I1440" s="636">
        <v>16539.849999999999</v>
      </c>
      <c r="J1440" s="470"/>
    </row>
    <row r="1441" spans="1:10" ht="24.75" customHeight="1">
      <c r="A1441" s="628" t="s">
        <v>1203</v>
      </c>
      <c r="B1441" s="594">
        <v>44575</v>
      </c>
      <c r="C1441" s="513" t="s">
        <v>1371</v>
      </c>
      <c r="D1441" s="579" t="s">
        <v>535</v>
      </c>
      <c r="E1441" s="598" t="s">
        <v>1204</v>
      </c>
      <c r="F1441" s="510" t="s">
        <v>1409</v>
      </c>
      <c r="G1441" s="612">
        <v>20775.97</v>
      </c>
      <c r="H1441" s="512">
        <v>44609</v>
      </c>
      <c r="I1441" s="636">
        <v>20775.97</v>
      </c>
      <c r="J1441" s="470"/>
    </row>
    <row r="1442" spans="1:10" ht="24.75" customHeight="1">
      <c r="A1442" s="628" t="s">
        <v>1203</v>
      </c>
      <c r="B1442" s="594">
        <v>44588</v>
      </c>
      <c r="C1442" s="513" t="s">
        <v>1369</v>
      </c>
      <c r="D1442" s="579" t="s">
        <v>535</v>
      </c>
      <c r="E1442" s="598" t="s">
        <v>1204</v>
      </c>
      <c r="F1442" s="510" t="s">
        <v>1408</v>
      </c>
      <c r="G1442" s="612">
        <v>18452.32</v>
      </c>
      <c r="H1442" s="512">
        <v>44609</v>
      </c>
      <c r="I1442" s="636">
        <v>18452.32</v>
      </c>
      <c r="J1442" s="470"/>
    </row>
    <row r="1443" spans="1:10" ht="24.75" customHeight="1">
      <c r="A1443" s="628" t="s">
        <v>1203</v>
      </c>
      <c r="B1443" s="594">
        <v>44588</v>
      </c>
      <c r="C1443" s="513" t="s">
        <v>1363</v>
      </c>
      <c r="D1443" s="579" t="s">
        <v>535</v>
      </c>
      <c r="E1443" s="598" t="s">
        <v>1204</v>
      </c>
      <c r="F1443" s="510" t="s">
        <v>1407</v>
      </c>
      <c r="G1443" s="612">
        <v>57775.13</v>
      </c>
      <c r="H1443" s="512">
        <v>44609</v>
      </c>
      <c r="I1443" s="636">
        <v>57775.13</v>
      </c>
      <c r="J1443" s="470"/>
    </row>
    <row r="1444" spans="1:10" ht="24.75" customHeight="1">
      <c r="A1444" s="628" t="s">
        <v>1203</v>
      </c>
      <c r="B1444" s="594">
        <v>44588</v>
      </c>
      <c r="C1444" s="513" t="s">
        <v>1360</v>
      </c>
      <c r="D1444" s="579" t="s">
        <v>535</v>
      </c>
      <c r="E1444" s="598" t="s">
        <v>1204</v>
      </c>
      <c r="F1444" s="510" t="s">
        <v>1406</v>
      </c>
      <c r="G1444" s="612">
        <v>1258.7</v>
      </c>
      <c r="H1444" s="512">
        <v>44609</v>
      </c>
      <c r="I1444" s="636">
        <v>1258.7</v>
      </c>
      <c r="J1444" s="470"/>
    </row>
    <row r="1445" spans="1:10" ht="24.75" customHeight="1">
      <c r="A1445" s="628" t="s">
        <v>1203</v>
      </c>
      <c r="B1445" s="594">
        <v>44588</v>
      </c>
      <c r="C1445" s="513" t="s">
        <v>1357</v>
      </c>
      <c r="D1445" s="579" t="s">
        <v>535</v>
      </c>
      <c r="E1445" s="598" t="s">
        <v>1204</v>
      </c>
      <c r="F1445" s="510" t="s">
        <v>1405</v>
      </c>
      <c r="G1445" s="612">
        <v>19453.34</v>
      </c>
      <c r="H1445" s="512">
        <v>44609</v>
      </c>
      <c r="I1445" s="636">
        <v>19453.34</v>
      </c>
      <c r="J1445" s="470"/>
    </row>
    <row r="1446" spans="1:10" ht="24.75" customHeight="1">
      <c r="A1446" s="628" t="s">
        <v>1203</v>
      </c>
      <c r="B1446" s="594">
        <v>44603</v>
      </c>
      <c r="C1446" s="595" t="s">
        <v>1302</v>
      </c>
      <c r="D1446" s="593" t="s">
        <v>535</v>
      </c>
      <c r="E1446" s="603" t="s">
        <v>1204</v>
      </c>
      <c r="F1446" s="587" t="s">
        <v>1404</v>
      </c>
      <c r="G1446" s="612">
        <v>57613.46</v>
      </c>
      <c r="H1446" s="512">
        <v>44637</v>
      </c>
      <c r="I1446" s="636">
        <v>57613.46</v>
      </c>
      <c r="J1446" s="470"/>
    </row>
    <row r="1447" spans="1:10" ht="24.75" customHeight="1">
      <c r="A1447" s="628" t="s">
        <v>1203</v>
      </c>
      <c r="B1447" s="594">
        <v>44603</v>
      </c>
      <c r="C1447" s="595" t="s">
        <v>1351</v>
      </c>
      <c r="D1447" s="593" t="s">
        <v>535</v>
      </c>
      <c r="E1447" s="603" t="s">
        <v>1204</v>
      </c>
      <c r="F1447" s="587" t="s">
        <v>1403</v>
      </c>
      <c r="G1447" s="612">
        <v>1148.81</v>
      </c>
      <c r="H1447" s="512">
        <v>44637</v>
      </c>
      <c r="I1447" s="636">
        <v>1148.81</v>
      </c>
      <c r="J1447" s="470"/>
    </row>
    <row r="1448" spans="1:10" ht="24.75" customHeight="1">
      <c r="A1448" s="628" t="s">
        <v>1203</v>
      </c>
      <c r="B1448" s="594">
        <v>44603</v>
      </c>
      <c r="C1448" s="595" t="s">
        <v>1350</v>
      </c>
      <c r="D1448" s="593" t="s">
        <v>535</v>
      </c>
      <c r="E1448" s="603" t="s">
        <v>1204</v>
      </c>
      <c r="F1448" s="587" t="s">
        <v>1402</v>
      </c>
      <c r="G1448" s="612">
        <v>19680.14</v>
      </c>
      <c r="H1448" s="512">
        <v>44637</v>
      </c>
      <c r="I1448" s="636">
        <v>19680.14</v>
      </c>
      <c r="J1448" s="470"/>
    </row>
    <row r="1449" spans="1:10" ht="24.75" customHeight="1">
      <c r="A1449" s="628" t="s">
        <v>1203</v>
      </c>
      <c r="B1449" s="594">
        <v>44603</v>
      </c>
      <c r="C1449" s="595" t="s">
        <v>1016</v>
      </c>
      <c r="D1449" s="593" t="s">
        <v>535</v>
      </c>
      <c r="E1449" s="603" t="s">
        <v>1204</v>
      </c>
      <c r="F1449" s="587" t="s">
        <v>1401</v>
      </c>
      <c r="G1449" s="612">
        <v>19887.55</v>
      </c>
      <c r="H1449" s="512">
        <v>44637</v>
      </c>
      <c r="I1449" s="636">
        <v>19887.55</v>
      </c>
      <c r="J1449" s="470"/>
    </row>
    <row r="1450" spans="1:10" ht="24.75" customHeight="1">
      <c r="A1450" s="628" t="s">
        <v>1203</v>
      </c>
      <c r="B1450" s="594">
        <v>44617</v>
      </c>
      <c r="C1450" s="595" t="s">
        <v>1300</v>
      </c>
      <c r="D1450" s="593" t="s">
        <v>535</v>
      </c>
      <c r="E1450" s="603" t="s">
        <v>1204</v>
      </c>
      <c r="F1450" s="587" t="s">
        <v>1400</v>
      </c>
      <c r="G1450" s="612">
        <v>57802.64</v>
      </c>
      <c r="H1450" s="512">
        <v>44637</v>
      </c>
      <c r="I1450" s="636">
        <v>57802.64</v>
      </c>
      <c r="J1450" s="470"/>
    </row>
    <row r="1451" spans="1:10" ht="24.75" customHeight="1">
      <c r="A1451" s="628" t="s">
        <v>1203</v>
      </c>
      <c r="B1451" s="594">
        <v>44617</v>
      </c>
      <c r="C1451" s="595" t="s">
        <v>1343</v>
      </c>
      <c r="D1451" s="593" t="s">
        <v>535</v>
      </c>
      <c r="E1451" s="603" t="s">
        <v>1204</v>
      </c>
      <c r="F1451" s="587" t="s">
        <v>1399</v>
      </c>
      <c r="G1451" s="612">
        <v>1123.42</v>
      </c>
      <c r="H1451" s="512">
        <v>44637</v>
      </c>
      <c r="I1451" s="636">
        <v>1123.42</v>
      </c>
      <c r="J1451" s="470"/>
    </row>
    <row r="1452" spans="1:10" ht="24.75" customHeight="1">
      <c r="A1452" s="628" t="s">
        <v>1203</v>
      </c>
      <c r="B1452" s="594">
        <v>44617</v>
      </c>
      <c r="C1452" s="595" t="s">
        <v>1339</v>
      </c>
      <c r="D1452" s="593" t="s">
        <v>535</v>
      </c>
      <c r="E1452" s="603" t="s">
        <v>1204</v>
      </c>
      <c r="F1452" s="587" t="s">
        <v>1398</v>
      </c>
      <c r="G1452" s="612">
        <v>20419.37</v>
      </c>
      <c r="H1452" s="512">
        <v>44637</v>
      </c>
      <c r="I1452" s="636">
        <v>20419.37</v>
      </c>
      <c r="J1452" s="470"/>
    </row>
    <row r="1453" spans="1:10" ht="24.75" customHeight="1">
      <c r="A1453" s="628" t="s">
        <v>1203</v>
      </c>
      <c r="B1453" s="594">
        <v>44617</v>
      </c>
      <c r="C1453" s="595" t="s">
        <v>1336</v>
      </c>
      <c r="D1453" s="593" t="s">
        <v>535</v>
      </c>
      <c r="E1453" s="603" t="s">
        <v>1204</v>
      </c>
      <c r="F1453" s="587" t="s">
        <v>1397</v>
      </c>
      <c r="G1453" s="612">
        <v>20042.47</v>
      </c>
      <c r="H1453" s="512">
        <v>44637</v>
      </c>
      <c r="I1453" s="636">
        <v>20042.47</v>
      </c>
      <c r="J1453" s="470"/>
    </row>
    <row r="1454" spans="1:10" ht="24.75" customHeight="1">
      <c r="A1454" s="628" t="s">
        <v>1203</v>
      </c>
      <c r="B1454" s="594">
        <v>44631</v>
      </c>
      <c r="C1454" s="595" t="s">
        <v>1298</v>
      </c>
      <c r="D1454" s="593" t="s">
        <v>535</v>
      </c>
      <c r="E1454" s="603" t="s">
        <v>1204</v>
      </c>
      <c r="F1454" s="587" t="s">
        <v>1396</v>
      </c>
      <c r="G1454" s="612">
        <v>61433.15</v>
      </c>
      <c r="H1454" s="512">
        <v>44668</v>
      </c>
      <c r="I1454" s="636">
        <v>61433.15</v>
      </c>
      <c r="J1454" s="470"/>
    </row>
    <row r="1455" spans="1:10" ht="24.75" customHeight="1">
      <c r="A1455" s="628" t="s">
        <v>1203</v>
      </c>
      <c r="B1455" s="594">
        <v>44631</v>
      </c>
      <c r="C1455" s="595" t="s">
        <v>1310</v>
      </c>
      <c r="D1455" s="593" t="s">
        <v>535</v>
      </c>
      <c r="E1455" s="603" t="s">
        <v>1204</v>
      </c>
      <c r="F1455" s="587" t="s">
        <v>1395</v>
      </c>
      <c r="G1455" s="612">
        <v>11372.88</v>
      </c>
      <c r="H1455" s="512">
        <v>44668</v>
      </c>
      <c r="I1455" s="636">
        <v>11372.88</v>
      </c>
      <c r="J1455" s="470"/>
    </row>
    <row r="1456" spans="1:10" ht="24.75" customHeight="1">
      <c r="A1456" s="628" t="s">
        <v>1203</v>
      </c>
      <c r="B1456" s="594">
        <v>44631</v>
      </c>
      <c r="C1456" s="595" t="s">
        <v>1324</v>
      </c>
      <c r="D1456" s="593" t="s">
        <v>535</v>
      </c>
      <c r="E1456" s="603" t="s">
        <v>1204</v>
      </c>
      <c r="F1456" s="587" t="s">
        <v>1394</v>
      </c>
      <c r="G1456" s="612">
        <v>20608.73</v>
      </c>
      <c r="H1456" s="512">
        <v>44668</v>
      </c>
      <c r="I1456" s="636">
        <v>20608.73</v>
      </c>
      <c r="J1456" s="470"/>
    </row>
    <row r="1457" spans="1:10" ht="24.75" customHeight="1">
      <c r="A1457" s="628" t="s">
        <v>1203</v>
      </c>
      <c r="B1457" s="594">
        <v>44631</v>
      </c>
      <c r="C1457" s="595" t="s">
        <v>1321</v>
      </c>
      <c r="D1457" s="593" t="s">
        <v>535</v>
      </c>
      <c r="E1457" s="603" t="s">
        <v>1204</v>
      </c>
      <c r="F1457" s="587" t="s">
        <v>1393</v>
      </c>
      <c r="G1457" s="612">
        <v>20124.72</v>
      </c>
      <c r="H1457" s="512">
        <v>44668</v>
      </c>
      <c r="I1457" s="636">
        <v>20124.72</v>
      </c>
      <c r="J1457" s="470"/>
    </row>
    <row r="1458" spans="1:10" ht="24.75" customHeight="1">
      <c r="A1458" s="628" t="s">
        <v>1203</v>
      </c>
      <c r="B1458" s="594">
        <v>44645</v>
      </c>
      <c r="C1458" s="566" t="s">
        <v>1296</v>
      </c>
      <c r="D1458" s="593" t="s">
        <v>535</v>
      </c>
      <c r="E1458" s="603" t="s">
        <v>1204</v>
      </c>
      <c r="F1458" s="587" t="s">
        <v>1392</v>
      </c>
      <c r="G1458" s="580">
        <v>60620.45</v>
      </c>
      <c r="H1458" s="512">
        <v>44668</v>
      </c>
      <c r="I1458" s="633">
        <v>60620.45</v>
      </c>
      <c r="J1458" s="470"/>
    </row>
    <row r="1459" spans="1:10" ht="24.75" customHeight="1">
      <c r="A1459" s="628" t="s">
        <v>1203</v>
      </c>
      <c r="B1459" s="594">
        <v>44645</v>
      </c>
      <c r="C1459" s="566" t="s">
        <v>1309</v>
      </c>
      <c r="D1459" s="593" t="s">
        <v>535</v>
      </c>
      <c r="E1459" s="603" t="s">
        <v>1204</v>
      </c>
      <c r="F1459" s="587" t="s">
        <v>1391</v>
      </c>
      <c r="G1459" s="580">
        <v>11208.57</v>
      </c>
      <c r="H1459" s="512">
        <v>44668</v>
      </c>
      <c r="I1459" s="633">
        <v>11208.57</v>
      </c>
      <c r="J1459" s="470"/>
    </row>
    <row r="1460" spans="1:10" ht="24.75" customHeight="1">
      <c r="A1460" s="628" t="s">
        <v>1203</v>
      </c>
      <c r="B1460" s="594">
        <v>44645</v>
      </c>
      <c r="C1460" s="566" t="s">
        <v>1313</v>
      </c>
      <c r="D1460" s="593" t="s">
        <v>535</v>
      </c>
      <c r="E1460" s="603" t="s">
        <v>1204</v>
      </c>
      <c r="F1460" s="587" t="s">
        <v>1390</v>
      </c>
      <c r="G1460" s="580">
        <v>19969.45</v>
      </c>
      <c r="H1460" s="512">
        <v>44668</v>
      </c>
      <c r="I1460" s="633">
        <v>19969.45</v>
      </c>
      <c r="J1460" s="470"/>
    </row>
    <row r="1461" spans="1:10" ht="24.75" customHeight="1">
      <c r="A1461" s="628" t="s">
        <v>1203</v>
      </c>
      <c r="B1461" s="594">
        <v>44645</v>
      </c>
      <c r="C1461" s="566" t="s">
        <v>1035</v>
      </c>
      <c r="D1461" s="593" t="s">
        <v>535</v>
      </c>
      <c r="E1461" s="603" t="s">
        <v>1204</v>
      </c>
      <c r="F1461" s="587" t="s">
        <v>1389</v>
      </c>
      <c r="G1461" s="580">
        <v>20832.96</v>
      </c>
      <c r="H1461" s="512">
        <v>44668</v>
      </c>
      <c r="I1461" s="633">
        <v>20832.96</v>
      </c>
      <c r="J1461" s="470"/>
    </row>
    <row r="1462" spans="1:10" ht="24.75" customHeight="1">
      <c r="A1462" s="628" t="s">
        <v>1203</v>
      </c>
      <c r="B1462" s="594">
        <v>44659</v>
      </c>
      <c r="C1462" s="566" t="s">
        <v>1444</v>
      </c>
      <c r="D1462" s="593" t="s">
        <v>535</v>
      </c>
      <c r="E1462" s="603" t="s">
        <v>1204</v>
      </c>
      <c r="F1462" s="587" t="s">
        <v>1445</v>
      </c>
      <c r="G1462" s="612">
        <v>60746.63</v>
      </c>
      <c r="H1462" s="516">
        <v>44698</v>
      </c>
      <c r="I1462" s="636">
        <v>60746.63</v>
      </c>
      <c r="J1462" s="470"/>
    </row>
    <row r="1463" spans="1:10" ht="24.75" customHeight="1">
      <c r="A1463" s="628" t="s">
        <v>1203</v>
      </c>
      <c r="B1463" s="594">
        <v>44659</v>
      </c>
      <c r="C1463" s="566" t="s">
        <v>1446</v>
      </c>
      <c r="D1463" s="593" t="s">
        <v>535</v>
      </c>
      <c r="E1463" s="603" t="s">
        <v>1204</v>
      </c>
      <c r="F1463" s="587" t="s">
        <v>1447</v>
      </c>
      <c r="G1463" s="612">
        <v>11355.75</v>
      </c>
      <c r="H1463" s="516">
        <v>44698</v>
      </c>
      <c r="I1463" s="636">
        <v>11355.75</v>
      </c>
      <c r="J1463" s="470"/>
    </row>
    <row r="1464" spans="1:10" ht="24.75" customHeight="1">
      <c r="A1464" s="628" t="s">
        <v>1203</v>
      </c>
      <c r="B1464" s="594">
        <v>44659</v>
      </c>
      <c r="C1464" s="566" t="s">
        <v>1448</v>
      </c>
      <c r="D1464" s="593" t="s">
        <v>535</v>
      </c>
      <c r="E1464" s="603" t="s">
        <v>1204</v>
      </c>
      <c r="F1464" s="587" t="s">
        <v>1449</v>
      </c>
      <c r="G1464" s="612">
        <v>20087.689999999999</v>
      </c>
      <c r="H1464" s="516">
        <v>44698</v>
      </c>
      <c r="I1464" s="636">
        <v>20087.689999999999</v>
      </c>
      <c r="J1464" s="470"/>
    </row>
    <row r="1465" spans="1:10" ht="24.75" customHeight="1">
      <c r="A1465" s="628" t="s">
        <v>1203</v>
      </c>
      <c r="B1465" s="594">
        <v>44659</v>
      </c>
      <c r="C1465" s="566" t="s">
        <v>1450</v>
      </c>
      <c r="D1465" s="593" t="s">
        <v>535</v>
      </c>
      <c r="E1465" s="603" t="s">
        <v>1204</v>
      </c>
      <c r="F1465" s="587" t="s">
        <v>1451</v>
      </c>
      <c r="G1465" s="612">
        <v>21231.13</v>
      </c>
      <c r="H1465" s="516">
        <v>44698</v>
      </c>
      <c r="I1465" s="636">
        <v>21231.13</v>
      </c>
      <c r="J1465" s="470"/>
    </row>
    <row r="1466" spans="1:10" ht="24.75" customHeight="1">
      <c r="A1466" s="628" t="s">
        <v>1203</v>
      </c>
      <c r="B1466" s="594">
        <v>44673</v>
      </c>
      <c r="C1466" s="566" t="s">
        <v>1452</v>
      </c>
      <c r="D1466" s="593" t="s">
        <v>535</v>
      </c>
      <c r="E1466" s="603" t="s">
        <v>1204</v>
      </c>
      <c r="F1466" s="587" t="s">
        <v>1453</v>
      </c>
      <c r="G1466" s="612">
        <v>61057.91</v>
      </c>
      <c r="H1466" s="516">
        <v>44698</v>
      </c>
      <c r="I1466" s="636">
        <v>61057.91</v>
      </c>
      <c r="J1466" s="470"/>
    </row>
    <row r="1467" spans="1:10" ht="24.75" customHeight="1">
      <c r="A1467" s="628" t="s">
        <v>1203</v>
      </c>
      <c r="B1467" s="594">
        <v>44673</v>
      </c>
      <c r="C1467" s="566" t="s">
        <v>1454</v>
      </c>
      <c r="D1467" s="593" t="s">
        <v>535</v>
      </c>
      <c r="E1467" s="603" t="s">
        <v>1204</v>
      </c>
      <c r="F1467" s="587" t="s">
        <v>1455</v>
      </c>
      <c r="G1467" s="612">
        <v>11041.75</v>
      </c>
      <c r="H1467" s="516">
        <v>44698</v>
      </c>
      <c r="I1467" s="636">
        <v>11041.75</v>
      </c>
      <c r="J1467" s="470"/>
    </row>
    <row r="1468" spans="1:10" ht="24.75" customHeight="1">
      <c r="A1468" s="628" t="s">
        <v>1203</v>
      </c>
      <c r="B1468" s="594">
        <v>44673</v>
      </c>
      <c r="C1468" s="566" t="s">
        <v>1456</v>
      </c>
      <c r="D1468" s="593" t="s">
        <v>535</v>
      </c>
      <c r="E1468" s="603" t="s">
        <v>1204</v>
      </c>
      <c r="F1468" s="510" t="s">
        <v>1457</v>
      </c>
      <c r="G1468" s="612">
        <v>19994.03</v>
      </c>
      <c r="H1468" s="516">
        <v>44698</v>
      </c>
      <c r="I1468" s="636">
        <v>19994.03</v>
      </c>
      <c r="J1468" s="470"/>
    </row>
    <row r="1469" spans="1:10" ht="24.75" customHeight="1">
      <c r="A1469" s="628" t="s">
        <v>1203</v>
      </c>
      <c r="B1469" s="594">
        <v>44673</v>
      </c>
      <c r="C1469" s="566" t="s">
        <v>1458</v>
      </c>
      <c r="D1469" s="593" t="s">
        <v>535</v>
      </c>
      <c r="E1469" s="603" t="s">
        <v>1204</v>
      </c>
      <c r="F1469" s="510" t="s">
        <v>1459</v>
      </c>
      <c r="G1469" s="612">
        <v>20996.53</v>
      </c>
      <c r="H1469" s="516">
        <v>44698</v>
      </c>
      <c r="I1469" s="636">
        <v>20996.53</v>
      </c>
      <c r="J1469" s="470"/>
    </row>
    <row r="1470" spans="1:10" ht="24.75" customHeight="1">
      <c r="A1470" s="628" t="s">
        <v>1203</v>
      </c>
      <c r="B1470" s="594">
        <v>44686</v>
      </c>
      <c r="C1470" s="566" t="s">
        <v>1460</v>
      </c>
      <c r="D1470" s="593" t="s">
        <v>535</v>
      </c>
      <c r="E1470" s="603" t="s">
        <v>1204</v>
      </c>
      <c r="F1470" s="510" t="s">
        <v>1461</v>
      </c>
      <c r="G1470" s="612">
        <v>11863.11</v>
      </c>
      <c r="H1470" s="516">
        <v>44729</v>
      </c>
      <c r="I1470" s="636">
        <v>11863.11</v>
      </c>
      <c r="J1470" s="470"/>
    </row>
    <row r="1471" spans="1:10" ht="24.75" customHeight="1">
      <c r="A1471" s="628" t="s">
        <v>1203</v>
      </c>
      <c r="B1471" s="594">
        <v>44686</v>
      </c>
      <c r="C1471" s="566" t="s">
        <v>1462</v>
      </c>
      <c r="D1471" s="593" t="s">
        <v>535</v>
      </c>
      <c r="E1471" s="603" t="s">
        <v>1204</v>
      </c>
      <c r="F1471" s="510" t="s">
        <v>1463</v>
      </c>
      <c r="G1471" s="612">
        <v>19984.009999999998</v>
      </c>
      <c r="H1471" s="516">
        <v>44729</v>
      </c>
      <c r="I1471" s="636">
        <v>19984.009999999998</v>
      </c>
      <c r="J1471" s="470"/>
    </row>
    <row r="1472" spans="1:10" ht="24.75" customHeight="1">
      <c r="A1472" s="628" t="s">
        <v>1203</v>
      </c>
      <c r="B1472" s="594">
        <v>44686</v>
      </c>
      <c r="C1472" s="566" t="s">
        <v>1464</v>
      </c>
      <c r="D1472" s="593" t="s">
        <v>535</v>
      </c>
      <c r="E1472" s="603" t="s">
        <v>1204</v>
      </c>
      <c r="F1472" s="510" t="s">
        <v>1465</v>
      </c>
      <c r="G1472" s="612">
        <v>20836.63</v>
      </c>
      <c r="H1472" s="516">
        <v>44729</v>
      </c>
      <c r="I1472" s="636">
        <v>20836.63</v>
      </c>
      <c r="J1472" s="470"/>
    </row>
    <row r="1473" spans="1:10" ht="24.75" customHeight="1">
      <c r="A1473" s="634" t="s">
        <v>1203</v>
      </c>
      <c r="B1473" s="594">
        <v>44687</v>
      </c>
      <c r="C1473" s="566" t="s">
        <v>805</v>
      </c>
      <c r="D1473" s="593" t="s">
        <v>535</v>
      </c>
      <c r="E1473" s="603" t="s">
        <v>1204</v>
      </c>
      <c r="F1473" s="510" t="s">
        <v>1466</v>
      </c>
      <c r="G1473" s="612">
        <v>67258.83</v>
      </c>
      <c r="H1473" s="516">
        <v>44729</v>
      </c>
      <c r="I1473" s="636">
        <v>67258.83</v>
      </c>
      <c r="J1473" s="470"/>
    </row>
    <row r="1474" spans="1:10" ht="24.75" customHeight="1">
      <c r="A1474" s="634" t="s">
        <v>1203</v>
      </c>
      <c r="B1474" s="594">
        <v>44701</v>
      </c>
      <c r="C1474" s="566" t="s">
        <v>1467</v>
      </c>
      <c r="D1474" s="593" t="s">
        <v>535</v>
      </c>
      <c r="E1474" s="603" t="s">
        <v>1204</v>
      </c>
      <c r="F1474" s="510" t="s">
        <v>1468</v>
      </c>
      <c r="G1474" s="612">
        <v>67074.3</v>
      </c>
      <c r="H1474" s="516">
        <v>44729</v>
      </c>
      <c r="I1474" s="636">
        <v>67074.3</v>
      </c>
      <c r="J1474" s="470"/>
    </row>
    <row r="1475" spans="1:10" ht="24.75" customHeight="1">
      <c r="A1475" s="634" t="s">
        <v>1203</v>
      </c>
      <c r="B1475" s="594">
        <v>44701</v>
      </c>
      <c r="C1475" s="566" t="s">
        <v>1469</v>
      </c>
      <c r="D1475" s="593" t="s">
        <v>535</v>
      </c>
      <c r="E1475" s="603" t="s">
        <v>1204</v>
      </c>
      <c r="F1475" s="510" t="s">
        <v>1470</v>
      </c>
      <c r="G1475" s="612">
        <v>11871.09</v>
      </c>
      <c r="H1475" s="516">
        <v>44729</v>
      </c>
      <c r="I1475" s="636">
        <v>11871.09</v>
      </c>
      <c r="J1475" s="470"/>
    </row>
    <row r="1476" spans="1:10" ht="24.75" customHeight="1">
      <c r="A1476" s="634" t="s">
        <v>1203</v>
      </c>
      <c r="B1476" s="594">
        <v>44701</v>
      </c>
      <c r="C1476" s="566" t="s">
        <v>1471</v>
      </c>
      <c r="D1476" s="593" t="s">
        <v>535</v>
      </c>
      <c r="E1476" s="603" t="s">
        <v>1204</v>
      </c>
      <c r="F1476" s="510" t="s">
        <v>1472</v>
      </c>
      <c r="G1476" s="612">
        <v>19910.39</v>
      </c>
      <c r="H1476" s="516">
        <v>44729</v>
      </c>
      <c r="I1476" s="636">
        <v>19910.39</v>
      </c>
      <c r="J1476" s="470"/>
    </row>
    <row r="1477" spans="1:10" ht="24.75" customHeight="1">
      <c r="A1477" s="634" t="s">
        <v>1203</v>
      </c>
      <c r="B1477" s="594">
        <v>44701</v>
      </c>
      <c r="C1477" s="566" t="s">
        <v>1473</v>
      </c>
      <c r="D1477" s="593" t="s">
        <v>535</v>
      </c>
      <c r="E1477" s="603" t="s">
        <v>1204</v>
      </c>
      <c r="F1477" s="510" t="s">
        <v>1474</v>
      </c>
      <c r="G1477" s="612">
        <v>21080.79</v>
      </c>
      <c r="H1477" s="516">
        <v>44729</v>
      </c>
      <c r="I1477" s="636">
        <v>21080.79</v>
      </c>
      <c r="J1477" s="470"/>
    </row>
    <row r="1478" spans="1:10" ht="24.75" customHeight="1">
      <c r="A1478" s="634" t="s">
        <v>1203</v>
      </c>
      <c r="B1478" s="594">
        <v>44714</v>
      </c>
      <c r="C1478" s="566" t="s">
        <v>1475</v>
      </c>
      <c r="D1478" s="593" t="s">
        <v>535</v>
      </c>
      <c r="E1478" s="603" t="s">
        <v>1204</v>
      </c>
      <c r="F1478" s="510" t="s">
        <v>1476</v>
      </c>
      <c r="G1478" s="612">
        <v>66181.81</v>
      </c>
      <c r="H1478" s="516">
        <v>44759</v>
      </c>
      <c r="I1478" s="636">
        <v>66181.81</v>
      </c>
      <c r="J1478" s="470"/>
    </row>
    <row r="1479" spans="1:10" ht="24.75" customHeight="1">
      <c r="A1479" s="634" t="s">
        <v>1203</v>
      </c>
      <c r="B1479" s="594">
        <v>44715</v>
      </c>
      <c r="C1479" s="566" t="s">
        <v>1477</v>
      </c>
      <c r="D1479" s="593" t="s">
        <v>535</v>
      </c>
      <c r="E1479" s="603" t="s">
        <v>1204</v>
      </c>
      <c r="F1479" s="510" t="s">
        <v>1478</v>
      </c>
      <c r="G1479" s="612">
        <v>11590.32</v>
      </c>
      <c r="H1479" s="516">
        <v>44759</v>
      </c>
      <c r="I1479" s="636">
        <v>11590.32</v>
      </c>
      <c r="J1479" s="470"/>
    </row>
    <row r="1480" spans="1:10" ht="24.75" customHeight="1">
      <c r="A1480" s="634" t="s">
        <v>1203</v>
      </c>
      <c r="B1480" s="594">
        <v>44715</v>
      </c>
      <c r="C1480" s="566" t="s">
        <v>1479</v>
      </c>
      <c r="D1480" s="593" t="s">
        <v>535</v>
      </c>
      <c r="E1480" s="603" t="s">
        <v>1204</v>
      </c>
      <c r="F1480" s="510" t="s">
        <v>1480</v>
      </c>
      <c r="G1480" s="612">
        <v>19721.36</v>
      </c>
      <c r="H1480" s="516">
        <v>44759</v>
      </c>
      <c r="I1480" s="636">
        <v>19721.36</v>
      </c>
      <c r="J1480" s="470"/>
    </row>
    <row r="1481" spans="1:10" ht="24.75" customHeight="1">
      <c r="A1481" s="634" t="s">
        <v>1203</v>
      </c>
      <c r="B1481" s="594">
        <v>44715</v>
      </c>
      <c r="C1481" s="566" t="s">
        <v>1481</v>
      </c>
      <c r="D1481" s="593" t="s">
        <v>535</v>
      </c>
      <c r="E1481" s="603" t="s">
        <v>1204</v>
      </c>
      <c r="F1481" s="510" t="s">
        <v>1482</v>
      </c>
      <c r="G1481" s="612">
        <v>21039.21</v>
      </c>
      <c r="H1481" s="516">
        <v>44759</v>
      </c>
      <c r="I1481" s="636">
        <v>21039.21</v>
      </c>
      <c r="J1481" s="470"/>
    </row>
    <row r="1482" spans="1:10" ht="24.75" customHeight="1">
      <c r="A1482" s="634" t="s">
        <v>1203</v>
      </c>
      <c r="B1482" s="594">
        <v>44729</v>
      </c>
      <c r="C1482" s="566" t="s">
        <v>1483</v>
      </c>
      <c r="D1482" s="593" t="s">
        <v>535</v>
      </c>
      <c r="E1482" s="603" t="s">
        <v>1204</v>
      </c>
      <c r="F1482" s="510" t="s">
        <v>2060</v>
      </c>
      <c r="G1482" s="612">
        <v>65784.19</v>
      </c>
      <c r="H1482" s="516">
        <v>44759</v>
      </c>
      <c r="I1482" s="636">
        <v>65784.19</v>
      </c>
      <c r="J1482" s="470"/>
    </row>
    <row r="1483" spans="1:10" ht="24.75" customHeight="1">
      <c r="A1483" s="634" t="s">
        <v>1203</v>
      </c>
      <c r="B1483" s="594">
        <v>44729</v>
      </c>
      <c r="C1483" s="566" t="s">
        <v>1484</v>
      </c>
      <c r="D1483" s="593" t="s">
        <v>535</v>
      </c>
      <c r="E1483" s="603" t="s">
        <v>1204</v>
      </c>
      <c r="F1483" s="510" t="s">
        <v>2061</v>
      </c>
      <c r="G1483" s="612">
        <v>11594.61</v>
      </c>
      <c r="H1483" s="516">
        <v>44759</v>
      </c>
      <c r="I1483" s="636">
        <v>11594.61</v>
      </c>
      <c r="J1483" s="470"/>
    </row>
    <row r="1484" spans="1:10" ht="24.75" customHeight="1">
      <c r="A1484" s="634" t="s">
        <v>1203</v>
      </c>
      <c r="B1484" s="594">
        <v>44729</v>
      </c>
      <c r="C1484" s="566" t="s">
        <v>1485</v>
      </c>
      <c r="D1484" s="593" t="s">
        <v>535</v>
      </c>
      <c r="E1484" s="603" t="s">
        <v>1204</v>
      </c>
      <c r="F1484" s="510" t="s">
        <v>2062</v>
      </c>
      <c r="G1484" s="612">
        <v>20094.88</v>
      </c>
      <c r="H1484" s="516">
        <v>44759</v>
      </c>
      <c r="I1484" s="636">
        <v>20094.88</v>
      </c>
      <c r="J1484" s="470"/>
    </row>
    <row r="1485" spans="1:10" ht="24.75" customHeight="1">
      <c r="A1485" s="634" t="s">
        <v>1203</v>
      </c>
      <c r="B1485" s="594">
        <v>44729</v>
      </c>
      <c r="C1485" s="566" t="s">
        <v>1486</v>
      </c>
      <c r="D1485" s="593" t="s">
        <v>535</v>
      </c>
      <c r="E1485" s="603" t="s">
        <v>1204</v>
      </c>
      <c r="F1485" s="510" t="s">
        <v>2063</v>
      </c>
      <c r="G1485" s="612">
        <v>20431.78</v>
      </c>
      <c r="H1485" s="516">
        <v>44759</v>
      </c>
      <c r="I1485" s="636">
        <v>20431.78</v>
      </c>
      <c r="J1485" s="470"/>
    </row>
    <row r="1486" spans="1:10" ht="24.75" customHeight="1">
      <c r="A1486" s="628" t="s">
        <v>1203</v>
      </c>
      <c r="B1486" s="594">
        <v>44743</v>
      </c>
      <c r="C1486" s="566" t="s">
        <v>1855</v>
      </c>
      <c r="D1486" s="593" t="s">
        <v>535</v>
      </c>
      <c r="E1486" s="603" t="s">
        <v>1204</v>
      </c>
      <c r="F1486" s="510" t="s">
        <v>2064</v>
      </c>
      <c r="G1486" s="612">
        <v>65770.38</v>
      </c>
      <c r="H1486" s="516">
        <v>44790</v>
      </c>
      <c r="I1486" s="636">
        <v>65770.38</v>
      </c>
      <c r="J1486" s="470"/>
    </row>
    <row r="1487" spans="1:10" ht="24.75" customHeight="1">
      <c r="A1487" s="628" t="s">
        <v>1203</v>
      </c>
      <c r="B1487" s="594">
        <v>44743</v>
      </c>
      <c r="C1487" s="566" t="s">
        <v>1914</v>
      </c>
      <c r="D1487" s="593" t="s">
        <v>535</v>
      </c>
      <c r="E1487" s="603" t="s">
        <v>1204</v>
      </c>
      <c r="F1487" s="510" t="s">
        <v>2065</v>
      </c>
      <c r="G1487" s="612">
        <v>11620.2</v>
      </c>
      <c r="H1487" s="516">
        <v>44790</v>
      </c>
      <c r="I1487" s="636">
        <v>11620.2</v>
      </c>
      <c r="J1487" s="470"/>
    </row>
    <row r="1488" spans="1:10" ht="24.75" customHeight="1">
      <c r="A1488" s="628" t="s">
        <v>1203</v>
      </c>
      <c r="B1488" s="594">
        <v>44743</v>
      </c>
      <c r="C1488" s="566" t="s">
        <v>1916</v>
      </c>
      <c r="D1488" s="593" t="s">
        <v>535</v>
      </c>
      <c r="E1488" s="603" t="s">
        <v>1204</v>
      </c>
      <c r="F1488" s="510" t="s">
        <v>2066</v>
      </c>
      <c r="G1488" s="612">
        <v>20287.09</v>
      </c>
      <c r="H1488" s="516">
        <v>44790</v>
      </c>
      <c r="I1488" s="636">
        <v>20287.09</v>
      </c>
      <c r="J1488" s="470"/>
    </row>
    <row r="1489" spans="1:10" ht="24.75" customHeight="1">
      <c r="A1489" s="628" t="s">
        <v>1203</v>
      </c>
      <c r="B1489" s="594">
        <v>44743</v>
      </c>
      <c r="C1489" s="566" t="s">
        <v>1918</v>
      </c>
      <c r="D1489" s="593" t="s">
        <v>535</v>
      </c>
      <c r="E1489" s="603" t="s">
        <v>1204</v>
      </c>
      <c r="F1489" s="510" t="s">
        <v>2067</v>
      </c>
      <c r="G1489" s="612">
        <v>20103.080000000002</v>
      </c>
      <c r="H1489" s="516">
        <v>44790</v>
      </c>
      <c r="I1489" s="636">
        <v>20103.080000000002</v>
      </c>
      <c r="J1489" s="470"/>
    </row>
    <row r="1490" spans="1:10" ht="24.75" customHeight="1">
      <c r="A1490" s="628" t="s">
        <v>1203</v>
      </c>
      <c r="B1490" s="594">
        <v>44757</v>
      </c>
      <c r="C1490" s="566" t="s">
        <v>1859</v>
      </c>
      <c r="D1490" s="593" t="s">
        <v>535</v>
      </c>
      <c r="E1490" s="603" t="s">
        <v>1204</v>
      </c>
      <c r="F1490" s="510" t="s">
        <v>2068</v>
      </c>
      <c r="G1490" s="612">
        <v>62462.59</v>
      </c>
      <c r="H1490" s="516">
        <v>44790</v>
      </c>
      <c r="I1490" s="636">
        <v>62462.59</v>
      </c>
      <c r="J1490" s="470"/>
    </row>
    <row r="1491" spans="1:10" ht="24.75" customHeight="1">
      <c r="A1491" s="628" t="s">
        <v>1203</v>
      </c>
      <c r="B1491" s="594">
        <v>44757</v>
      </c>
      <c r="C1491" s="566" t="s">
        <v>1925</v>
      </c>
      <c r="D1491" s="593" t="s">
        <v>535</v>
      </c>
      <c r="E1491" s="603" t="s">
        <v>1204</v>
      </c>
      <c r="F1491" s="510" t="s">
        <v>2069</v>
      </c>
      <c r="G1491" s="612">
        <v>11425.87</v>
      </c>
      <c r="H1491" s="516">
        <v>44790</v>
      </c>
      <c r="I1491" s="636">
        <v>11425.87</v>
      </c>
      <c r="J1491" s="470"/>
    </row>
    <row r="1492" spans="1:10" ht="24.75" customHeight="1">
      <c r="A1492" s="634" t="s">
        <v>1203</v>
      </c>
      <c r="B1492" s="594">
        <v>44757</v>
      </c>
      <c r="C1492" s="566" t="s">
        <v>1927</v>
      </c>
      <c r="D1492" s="593" t="s">
        <v>535</v>
      </c>
      <c r="E1492" s="603" t="s">
        <v>1204</v>
      </c>
      <c r="F1492" s="510" t="s">
        <v>2070</v>
      </c>
      <c r="G1492" s="612">
        <v>20342.900000000001</v>
      </c>
      <c r="H1492" s="516">
        <v>44790</v>
      </c>
      <c r="I1492" s="636">
        <v>20342.900000000001</v>
      </c>
      <c r="J1492" s="470"/>
    </row>
    <row r="1493" spans="1:10" ht="24.75" customHeight="1">
      <c r="A1493" s="634" t="s">
        <v>1203</v>
      </c>
      <c r="B1493" s="594">
        <v>44757</v>
      </c>
      <c r="C1493" s="566" t="s">
        <v>1929</v>
      </c>
      <c r="D1493" s="593" t="s">
        <v>535</v>
      </c>
      <c r="E1493" s="603" t="s">
        <v>1204</v>
      </c>
      <c r="F1493" s="510" t="s">
        <v>2071</v>
      </c>
      <c r="G1493" s="612">
        <v>19867.810000000001</v>
      </c>
      <c r="H1493" s="516">
        <v>44790</v>
      </c>
      <c r="I1493" s="636">
        <v>19867.810000000001</v>
      </c>
      <c r="J1493" s="470"/>
    </row>
    <row r="1494" spans="1:10" ht="24.75" customHeight="1">
      <c r="A1494" s="634" t="s">
        <v>1203</v>
      </c>
      <c r="B1494" s="594">
        <v>44771</v>
      </c>
      <c r="C1494" s="566" t="s">
        <v>1857</v>
      </c>
      <c r="D1494" s="593" t="s">
        <v>535</v>
      </c>
      <c r="E1494" s="603" t="s">
        <v>1204</v>
      </c>
      <c r="F1494" s="510" t="s">
        <v>2057</v>
      </c>
      <c r="G1494" s="612">
        <v>63004.46</v>
      </c>
      <c r="H1494" s="516">
        <v>44790</v>
      </c>
      <c r="I1494" s="636">
        <v>63004.46</v>
      </c>
      <c r="J1494" s="470"/>
    </row>
    <row r="1495" spans="1:10" ht="24.75" customHeight="1">
      <c r="A1495" s="634" t="s">
        <v>1203</v>
      </c>
      <c r="B1495" s="594">
        <v>44771</v>
      </c>
      <c r="C1495" s="566" t="s">
        <v>1947</v>
      </c>
      <c r="D1495" s="593" t="s">
        <v>535</v>
      </c>
      <c r="E1495" s="603" t="s">
        <v>1204</v>
      </c>
      <c r="F1495" s="510" t="s">
        <v>2072</v>
      </c>
      <c r="G1495" s="612">
        <v>11593.76</v>
      </c>
      <c r="H1495" s="516">
        <v>44790</v>
      </c>
      <c r="I1495" s="636">
        <v>11593.76</v>
      </c>
      <c r="J1495" s="470"/>
    </row>
    <row r="1496" spans="1:10" ht="24.75" customHeight="1">
      <c r="A1496" s="634" t="s">
        <v>1203</v>
      </c>
      <c r="B1496" s="594">
        <v>44771</v>
      </c>
      <c r="C1496" s="566" t="s">
        <v>1950</v>
      </c>
      <c r="D1496" s="593" t="s">
        <v>535</v>
      </c>
      <c r="E1496" s="603" t="s">
        <v>1204</v>
      </c>
      <c r="F1496" s="510" t="s">
        <v>2073</v>
      </c>
      <c r="G1496" s="612">
        <v>20342.89</v>
      </c>
      <c r="H1496" s="516">
        <v>44790</v>
      </c>
      <c r="I1496" s="636">
        <v>20342.89</v>
      </c>
      <c r="J1496" s="470"/>
    </row>
    <row r="1497" spans="1:10" ht="24.75" customHeight="1">
      <c r="A1497" s="634" t="s">
        <v>1203</v>
      </c>
      <c r="B1497" s="594">
        <v>44771</v>
      </c>
      <c r="C1497" s="566" t="s">
        <v>1952</v>
      </c>
      <c r="D1497" s="593" t="s">
        <v>535</v>
      </c>
      <c r="E1497" s="603" t="s">
        <v>1204</v>
      </c>
      <c r="F1497" s="510" t="s">
        <v>2074</v>
      </c>
      <c r="G1497" s="612">
        <v>19905.34</v>
      </c>
      <c r="H1497" s="516">
        <v>44790</v>
      </c>
      <c r="I1497" s="636">
        <v>19905.34</v>
      </c>
      <c r="J1497" s="470"/>
    </row>
    <row r="1498" spans="1:10" ht="24.75" customHeight="1">
      <c r="A1498" s="634" t="s">
        <v>1203</v>
      </c>
      <c r="B1498" s="594">
        <v>44785</v>
      </c>
      <c r="C1498" s="566" t="s">
        <v>1861</v>
      </c>
      <c r="D1498" s="593" t="s">
        <v>535</v>
      </c>
      <c r="E1498" s="603" t="s">
        <v>1204</v>
      </c>
      <c r="F1498" s="510" t="s">
        <v>2058</v>
      </c>
      <c r="G1498" s="612">
        <v>63306.01</v>
      </c>
      <c r="H1498" s="516">
        <v>44821</v>
      </c>
      <c r="I1498" s="636">
        <v>63306.01</v>
      </c>
      <c r="J1498" s="470"/>
    </row>
    <row r="1499" spans="1:10" ht="24.75" customHeight="1">
      <c r="A1499" s="634" t="s">
        <v>1203</v>
      </c>
      <c r="B1499" s="594">
        <v>44785</v>
      </c>
      <c r="C1499" s="566" t="s">
        <v>1963</v>
      </c>
      <c r="D1499" s="593" t="s">
        <v>535</v>
      </c>
      <c r="E1499" s="603" t="s">
        <v>1204</v>
      </c>
      <c r="F1499" s="510" t="s">
        <v>2075</v>
      </c>
      <c r="G1499" s="612">
        <v>11565.92</v>
      </c>
      <c r="H1499" s="516">
        <v>44821</v>
      </c>
      <c r="I1499" s="636">
        <v>11565.92</v>
      </c>
      <c r="J1499" s="470"/>
    </row>
    <row r="1500" spans="1:10" ht="24.75" customHeight="1">
      <c r="A1500" s="634" t="s">
        <v>1203</v>
      </c>
      <c r="B1500" s="594">
        <v>44785</v>
      </c>
      <c r="C1500" s="566" t="s">
        <v>1965</v>
      </c>
      <c r="D1500" s="593" t="s">
        <v>535</v>
      </c>
      <c r="E1500" s="603" t="s">
        <v>1204</v>
      </c>
      <c r="F1500" s="510" t="s">
        <v>2076</v>
      </c>
      <c r="G1500" s="612">
        <v>20170.28</v>
      </c>
      <c r="H1500" s="516">
        <v>44821</v>
      </c>
      <c r="I1500" s="636">
        <v>20170.28</v>
      </c>
      <c r="J1500" s="470"/>
    </row>
    <row r="1501" spans="1:10" ht="24.75" customHeight="1">
      <c r="A1501" s="634" t="s">
        <v>1203</v>
      </c>
      <c r="B1501" s="594">
        <v>44785</v>
      </c>
      <c r="C1501" s="566" t="s">
        <v>1967</v>
      </c>
      <c r="D1501" s="593" t="s">
        <v>535</v>
      </c>
      <c r="E1501" s="603" t="s">
        <v>1204</v>
      </c>
      <c r="F1501" s="510" t="s">
        <v>2077</v>
      </c>
      <c r="G1501" s="612">
        <v>20285.53</v>
      </c>
      <c r="H1501" s="516">
        <v>44821</v>
      </c>
      <c r="I1501" s="636">
        <v>20285.53</v>
      </c>
      <c r="J1501" s="470"/>
    </row>
    <row r="1502" spans="1:10" ht="24.75" customHeight="1">
      <c r="A1502" s="634" t="s">
        <v>1203</v>
      </c>
      <c r="B1502" s="594">
        <v>44799</v>
      </c>
      <c r="C1502" s="566" t="s">
        <v>1863</v>
      </c>
      <c r="D1502" s="593" t="s">
        <v>535</v>
      </c>
      <c r="E1502" s="603" t="s">
        <v>1204</v>
      </c>
      <c r="F1502" s="510" t="s">
        <v>2059</v>
      </c>
      <c r="G1502" s="612">
        <v>63671.63</v>
      </c>
      <c r="H1502" s="516">
        <v>44821</v>
      </c>
      <c r="I1502" s="636">
        <v>63671.63</v>
      </c>
      <c r="J1502" s="470"/>
    </row>
    <row r="1503" spans="1:10" ht="24.75" customHeight="1">
      <c r="A1503" s="634" t="s">
        <v>1203</v>
      </c>
      <c r="B1503" s="594">
        <v>44799</v>
      </c>
      <c r="C1503" s="566" t="s">
        <v>1979</v>
      </c>
      <c r="D1503" s="593" t="s">
        <v>535</v>
      </c>
      <c r="E1503" s="603" t="s">
        <v>1204</v>
      </c>
      <c r="F1503" s="510" t="s">
        <v>2078</v>
      </c>
      <c r="G1503" s="612">
        <v>11839.86</v>
      </c>
      <c r="H1503" s="516">
        <v>44821</v>
      </c>
      <c r="I1503" s="636">
        <v>11839.86</v>
      </c>
      <c r="J1503" s="470"/>
    </row>
    <row r="1504" spans="1:10" ht="24.75" customHeight="1">
      <c r="A1504" s="634" t="s">
        <v>1203</v>
      </c>
      <c r="B1504" s="594">
        <v>44799</v>
      </c>
      <c r="C1504" s="566" t="s">
        <v>1981</v>
      </c>
      <c r="D1504" s="593" t="s">
        <v>535</v>
      </c>
      <c r="E1504" s="603" t="s">
        <v>1204</v>
      </c>
      <c r="F1504" s="510" t="s">
        <v>2079</v>
      </c>
      <c r="G1504" s="612">
        <v>20333.25</v>
      </c>
      <c r="H1504" s="516">
        <v>44821</v>
      </c>
      <c r="I1504" s="636">
        <v>20333.25</v>
      </c>
      <c r="J1504" s="470"/>
    </row>
    <row r="1505" spans="1:10" ht="24.75" customHeight="1">
      <c r="A1505" s="628" t="s">
        <v>1203</v>
      </c>
      <c r="B1505" s="594">
        <v>44799</v>
      </c>
      <c r="C1505" s="566" t="s">
        <v>1983</v>
      </c>
      <c r="D1505" s="593" t="s">
        <v>535</v>
      </c>
      <c r="E1505" s="603" t="s">
        <v>1204</v>
      </c>
      <c r="F1505" s="510" t="s">
        <v>2080</v>
      </c>
      <c r="G1505" s="612">
        <v>20181.939999999999</v>
      </c>
      <c r="H1505" s="516">
        <v>44821</v>
      </c>
      <c r="I1505" s="636">
        <v>20181.939999999999</v>
      </c>
      <c r="J1505" s="470"/>
    </row>
    <row r="1506" spans="1:10" ht="24.75" customHeight="1">
      <c r="A1506" s="628" t="s">
        <v>1203</v>
      </c>
      <c r="B1506" s="594">
        <v>44813</v>
      </c>
      <c r="C1506" s="566" t="s">
        <v>677</v>
      </c>
      <c r="D1506" s="593" t="s">
        <v>535</v>
      </c>
      <c r="E1506" s="603" t="s">
        <v>1204</v>
      </c>
      <c r="F1506" s="510" t="s">
        <v>2081</v>
      </c>
      <c r="G1506" s="612">
        <v>64126.45</v>
      </c>
      <c r="H1506" s="516">
        <v>44851</v>
      </c>
      <c r="I1506" s="636">
        <v>64126.45</v>
      </c>
      <c r="J1506" s="470"/>
    </row>
    <row r="1507" spans="1:10" ht="24.75" customHeight="1">
      <c r="A1507" s="628" t="s">
        <v>1203</v>
      </c>
      <c r="B1507" s="594">
        <v>44813</v>
      </c>
      <c r="C1507" s="566" t="s">
        <v>679</v>
      </c>
      <c r="D1507" s="593" t="s">
        <v>535</v>
      </c>
      <c r="E1507" s="603" t="s">
        <v>1204</v>
      </c>
      <c r="F1507" s="510" t="s">
        <v>2082</v>
      </c>
      <c r="G1507" s="612">
        <v>10197.76</v>
      </c>
      <c r="H1507" s="516">
        <v>44851</v>
      </c>
      <c r="I1507" s="636">
        <v>10197.76</v>
      </c>
      <c r="J1507" s="470"/>
    </row>
    <row r="1508" spans="1:10" ht="24.75" customHeight="1">
      <c r="A1508" s="628" t="s">
        <v>1203</v>
      </c>
      <c r="B1508" s="594">
        <v>44813</v>
      </c>
      <c r="C1508" s="566" t="s">
        <v>1997</v>
      </c>
      <c r="D1508" s="593" t="s">
        <v>535</v>
      </c>
      <c r="E1508" s="603" t="s">
        <v>1204</v>
      </c>
      <c r="F1508" s="510" t="s">
        <v>2083</v>
      </c>
      <c r="G1508" s="612">
        <v>20067.310000000001</v>
      </c>
      <c r="H1508" s="516">
        <v>44851</v>
      </c>
      <c r="I1508" s="636">
        <v>20067.310000000001</v>
      </c>
      <c r="J1508" s="470"/>
    </row>
    <row r="1509" spans="1:10" ht="24.75" customHeight="1">
      <c r="A1509" s="628" t="s">
        <v>1203</v>
      </c>
      <c r="B1509" s="594">
        <v>44813</v>
      </c>
      <c r="C1509" s="566" t="s">
        <v>1999</v>
      </c>
      <c r="D1509" s="593" t="s">
        <v>535</v>
      </c>
      <c r="E1509" s="603" t="s">
        <v>1204</v>
      </c>
      <c r="F1509" s="510" t="s">
        <v>2084</v>
      </c>
      <c r="G1509" s="612">
        <v>20315.169999999998</v>
      </c>
      <c r="H1509" s="516">
        <v>44851</v>
      </c>
      <c r="I1509" s="636">
        <v>20315.169999999998</v>
      </c>
      <c r="J1509" s="470"/>
    </row>
    <row r="1510" spans="1:10" ht="24.75" customHeight="1">
      <c r="A1510" s="628" t="s">
        <v>1203</v>
      </c>
      <c r="B1510" s="594">
        <v>44827</v>
      </c>
      <c r="C1510" s="566" t="s">
        <v>1866</v>
      </c>
      <c r="D1510" s="593" t="s">
        <v>535</v>
      </c>
      <c r="E1510" s="603" t="s">
        <v>1204</v>
      </c>
      <c r="F1510" s="510" t="s">
        <v>2085</v>
      </c>
      <c r="G1510" s="612">
        <v>64419.29</v>
      </c>
      <c r="H1510" s="516">
        <v>44851</v>
      </c>
      <c r="I1510" s="636">
        <v>64419.29</v>
      </c>
      <c r="J1510" s="470"/>
    </row>
    <row r="1511" spans="1:10" ht="24.75" customHeight="1">
      <c r="A1511" s="634" t="s">
        <v>1203</v>
      </c>
      <c r="B1511" s="594">
        <v>44827</v>
      </c>
      <c r="C1511" s="566" t="s">
        <v>2012</v>
      </c>
      <c r="D1511" s="593" t="s">
        <v>535</v>
      </c>
      <c r="E1511" s="603" t="s">
        <v>1204</v>
      </c>
      <c r="F1511" s="510" t="s">
        <v>2086</v>
      </c>
      <c r="G1511" s="612">
        <v>10290.91</v>
      </c>
      <c r="H1511" s="516">
        <v>44851</v>
      </c>
      <c r="I1511" s="636">
        <v>10290.91</v>
      </c>
      <c r="J1511" s="470"/>
    </row>
    <row r="1512" spans="1:10" ht="24.75" customHeight="1">
      <c r="A1512" s="634" t="s">
        <v>1203</v>
      </c>
      <c r="B1512" s="594">
        <v>44827</v>
      </c>
      <c r="C1512" s="566" t="s">
        <v>692</v>
      </c>
      <c r="D1512" s="593" t="s">
        <v>535</v>
      </c>
      <c r="E1512" s="603" t="s">
        <v>1204</v>
      </c>
      <c r="F1512" s="510" t="s">
        <v>2087</v>
      </c>
      <c r="G1512" s="612">
        <v>19984.669999999998</v>
      </c>
      <c r="H1512" s="516">
        <v>44851</v>
      </c>
      <c r="I1512" s="636">
        <v>19984.669999999998</v>
      </c>
      <c r="J1512" s="470"/>
    </row>
    <row r="1513" spans="1:10" ht="24.75" customHeight="1">
      <c r="A1513" s="634" t="s">
        <v>1203</v>
      </c>
      <c r="B1513" s="594">
        <v>44827</v>
      </c>
      <c r="C1513" s="566" t="s">
        <v>2015</v>
      </c>
      <c r="D1513" s="593" t="s">
        <v>535</v>
      </c>
      <c r="E1513" s="603" t="s">
        <v>1204</v>
      </c>
      <c r="F1513" s="510" t="s">
        <v>2088</v>
      </c>
      <c r="G1513" s="612">
        <v>19530.2</v>
      </c>
      <c r="H1513" s="516">
        <v>44851</v>
      </c>
      <c r="I1513" s="636">
        <v>19530.2</v>
      </c>
      <c r="J1513" s="470"/>
    </row>
    <row r="1514" spans="1:10" ht="24.75" customHeight="1">
      <c r="A1514" s="634" t="s">
        <v>1203</v>
      </c>
      <c r="B1514" s="594">
        <v>44834</v>
      </c>
      <c r="C1514" s="566" t="s">
        <v>4269</v>
      </c>
      <c r="D1514" s="593" t="s">
        <v>535</v>
      </c>
      <c r="E1514" s="603" t="s">
        <v>1204</v>
      </c>
      <c r="F1514" s="510" t="s">
        <v>4270</v>
      </c>
      <c r="G1514" s="612">
        <v>-155</v>
      </c>
      <c r="H1514" s="516">
        <v>44851</v>
      </c>
      <c r="I1514" s="636">
        <v>-155</v>
      </c>
      <c r="J1514" s="470"/>
    </row>
    <row r="1515" spans="1:10" ht="24.75" customHeight="1">
      <c r="A1515" s="634" t="s">
        <v>1203</v>
      </c>
      <c r="B1515" s="594">
        <v>44841</v>
      </c>
      <c r="C1515" s="595" t="s">
        <v>4405</v>
      </c>
      <c r="D1515" s="593" t="s">
        <v>535</v>
      </c>
      <c r="E1515" s="603" t="s">
        <v>1204</v>
      </c>
      <c r="F1515" s="510" t="s">
        <v>4406</v>
      </c>
      <c r="G1515" s="580">
        <v>64217.02</v>
      </c>
      <c r="H1515" s="516">
        <v>44882</v>
      </c>
      <c r="I1515" s="633">
        <v>64217.02</v>
      </c>
      <c r="J1515" s="470"/>
    </row>
    <row r="1516" spans="1:10" ht="24.75" customHeight="1">
      <c r="A1516" s="634" t="s">
        <v>1203</v>
      </c>
      <c r="B1516" s="594">
        <v>44841</v>
      </c>
      <c r="C1516" s="595" t="s">
        <v>4407</v>
      </c>
      <c r="D1516" s="593" t="s">
        <v>535</v>
      </c>
      <c r="E1516" s="603" t="s">
        <v>1204</v>
      </c>
      <c r="F1516" s="510" t="s">
        <v>4408</v>
      </c>
      <c r="G1516" s="612">
        <v>10305.200000000001</v>
      </c>
      <c r="H1516" s="516">
        <v>44882</v>
      </c>
      <c r="I1516" s="633">
        <v>10305.200000000001</v>
      </c>
      <c r="J1516" s="470"/>
    </row>
    <row r="1517" spans="1:10" ht="24.75" customHeight="1">
      <c r="A1517" s="634" t="s">
        <v>1203</v>
      </c>
      <c r="B1517" s="594">
        <v>44841</v>
      </c>
      <c r="C1517" s="595" t="s">
        <v>4409</v>
      </c>
      <c r="D1517" s="593" t="s">
        <v>535</v>
      </c>
      <c r="E1517" s="603" t="s">
        <v>1204</v>
      </c>
      <c r="F1517" s="510" t="s">
        <v>4410</v>
      </c>
      <c r="G1517" s="612">
        <v>20125.82</v>
      </c>
      <c r="H1517" s="516">
        <v>44882</v>
      </c>
      <c r="I1517" s="636">
        <v>20125.82</v>
      </c>
      <c r="J1517" s="470"/>
    </row>
    <row r="1518" spans="1:10" ht="24.75" customHeight="1">
      <c r="A1518" s="634" t="s">
        <v>1203</v>
      </c>
      <c r="B1518" s="594">
        <v>44841</v>
      </c>
      <c r="C1518" s="595" t="s">
        <v>1182</v>
      </c>
      <c r="D1518" s="593" t="s">
        <v>535</v>
      </c>
      <c r="E1518" s="603" t="s">
        <v>1204</v>
      </c>
      <c r="F1518" s="510" t="s">
        <v>4411</v>
      </c>
      <c r="G1518" s="612">
        <v>19593.47</v>
      </c>
      <c r="H1518" s="516">
        <v>44882</v>
      </c>
      <c r="I1518" s="636">
        <v>19593.47</v>
      </c>
      <c r="J1518" s="470"/>
    </row>
    <row r="1519" spans="1:10" ht="24.75" customHeight="1">
      <c r="A1519" s="634" t="s">
        <v>1203</v>
      </c>
      <c r="B1519" s="594">
        <v>44855</v>
      </c>
      <c r="C1519" s="595" t="s">
        <v>4412</v>
      </c>
      <c r="D1519" s="593" t="s">
        <v>535</v>
      </c>
      <c r="E1519" s="603" t="s">
        <v>1204</v>
      </c>
      <c r="F1519" s="510" t="s">
        <v>4413</v>
      </c>
      <c r="G1519" s="612">
        <v>64712.44</v>
      </c>
      <c r="H1519" s="516">
        <v>44882</v>
      </c>
      <c r="I1519" s="636">
        <v>64712.44</v>
      </c>
      <c r="J1519" s="470"/>
    </row>
    <row r="1520" spans="1:10" ht="24.75" customHeight="1">
      <c r="A1520" s="634" t="s">
        <v>1203</v>
      </c>
      <c r="B1520" s="594">
        <v>44855</v>
      </c>
      <c r="C1520" s="595" t="s">
        <v>4414</v>
      </c>
      <c r="D1520" s="593" t="s">
        <v>535</v>
      </c>
      <c r="E1520" s="603" t="s">
        <v>1204</v>
      </c>
      <c r="F1520" s="510" t="s">
        <v>4415</v>
      </c>
      <c r="G1520" s="612">
        <v>10214.209999999999</v>
      </c>
      <c r="H1520" s="516">
        <v>44882</v>
      </c>
      <c r="I1520" s="636">
        <v>10214.209999999999</v>
      </c>
      <c r="J1520" s="470"/>
    </row>
    <row r="1521" spans="1:10" ht="24.75" customHeight="1">
      <c r="A1521" s="634" t="s">
        <v>1203</v>
      </c>
      <c r="B1521" s="594">
        <v>44855</v>
      </c>
      <c r="C1521" s="595" t="s">
        <v>4416</v>
      </c>
      <c r="D1521" s="593" t="s">
        <v>535</v>
      </c>
      <c r="E1521" s="603" t="s">
        <v>1204</v>
      </c>
      <c r="F1521" s="510" t="s">
        <v>4417</v>
      </c>
      <c r="G1521" s="612">
        <v>20262.64</v>
      </c>
      <c r="H1521" s="516">
        <v>44882</v>
      </c>
      <c r="I1521" s="636">
        <v>20262.64</v>
      </c>
      <c r="J1521" s="470"/>
    </row>
    <row r="1522" spans="1:10" ht="24.75" customHeight="1">
      <c r="A1522" s="634" t="s">
        <v>1203</v>
      </c>
      <c r="B1522" s="594">
        <v>44855</v>
      </c>
      <c r="C1522" s="595" t="s">
        <v>1183</v>
      </c>
      <c r="D1522" s="593" t="s">
        <v>535</v>
      </c>
      <c r="E1522" s="603" t="s">
        <v>1204</v>
      </c>
      <c r="F1522" s="510" t="s">
        <v>4418</v>
      </c>
      <c r="G1522" s="612">
        <v>18447.849999999999</v>
      </c>
      <c r="H1522" s="516">
        <v>44882</v>
      </c>
      <c r="I1522" s="636">
        <v>18447.849999999999</v>
      </c>
      <c r="J1522" s="470"/>
    </row>
    <row r="1523" spans="1:10" ht="24.75" customHeight="1">
      <c r="A1523" s="628" t="s">
        <v>1203</v>
      </c>
      <c r="B1523" s="594">
        <v>44869</v>
      </c>
      <c r="C1523" s="595" t="s">
        <v>4419</v>
      </c>
      <c r="D1523" s="593" t="s">
        <v>535</v>
      </c>
      <c r="E1523" s="603" t="s">
        <v>1204</v>
      </c>
      <c r="F1523" s="510" t="s">
        <v>4420</v>
      </c>
      <c r="G1523" s="612">
        <v>63472.62</v>
      </c>
      <c r="H1523" s="516">
        <v>44912</v>
      </c>
      <c r="I1523" s="636">
        <v>63472.62</v>
      </c>
      <c r="J1523" s="470"/>
    </row>
    <row r="1524" spans="1:10" ht="24.75" customHeight="1">
      <c r="A1524" s="628" t="s">
        <v>1203</v>
      </c>
      <c r="B1524" s="594">
        <v>44869</v>
      </c>
      <c r="C1524" s="595" t="s">
        <v>4421</v>
      </c>
      <c r="D1524" s="593" t="s">
        <v>535</v>
      </c>
      <c r="E1524" s="603" t="s">
        <v>1204</v>
      </c>
      <c r="F1524" s="510" t="s">
        <v>4422</v>
      </c>
      <c r="G1524" s="612">
        <v>11333.12</v>
      </c>
      <c r="H1524" s="516">
        <v>44912</v>
      </c>
      <c r="I1524" s="636">
        <v>11333.12</v>
      </c>
      <c r="J1524" s="470"/>
    </row>
    <row r="1525" spans="1:10" ht="24.75" customHeight="1">
      <c r="A1525" s="628" t="s">
        <v>1203</v>
      </c>
      <c r="B1525" s="594">
        <v>44869</v>
      </c>
      <c r="C1525" s="595" t="s">
        <v>4423</v>
      </c>
      <c r="D1525" s="593" t="s">
        <v>535</v>
      </c>
      <c r="E1525" s="603" t="s">
        <v>1204</v>
      </c>
      <c r="F1525" s="510" t="s">
        <v>4424</v>
      </c>
      <c r="G1525" s="612">
        <v>20318.3</v>
      </c>
      <c r="H1525" s="516">
        <v>44882</v>
      </c>
      <c r="I1525" s="636">
        <v>20318.3</v>
      </c>
      <c r="J1525" s="470"/>
    </row>
    <row r="1526" spans="1:10" ht="24.75" customHeight="1">
      <c r="A1526" s="634" t="s">
        <v>1203</v>
      </c>
      <c r="B1526" s="594">
        <v>44869</v>
      </c>
      <c r="C1526" s="595" t="s">
        <v>4425</v>
      </c>
      <c r="D1526" s="593" t="s">
        <v>535</v>
      </c>
      <c r="E1526" s="603" t="s">
        <v>1204</v>
      </c>
      <c r="F1526" s="510" t="s">
        <v>4426</v>
      </c>
      <c r="G1526" s="612">
        <v>18257.96</v>
      </c>
      <c r="H1526" s="516">
        <v>44912</v>
      </c>
      <c r="I1526" s="636">
        <v>18257.96</v>
      </c>
      <c r="J1526" s="470"/>
    </row>
    <row r="1527" spans="1:10" ht="24.75" customHeight="1">
      <c r="A1527" s="634" t="s">
        <v>1203</v>
      </c>
      <c r="B1527" s="594">
        <v>44883</v>
      </c>
      <c r="C1527" s="595" t="s">
        <v>4427</v>
      </c>
      <c r="D1527" s="593" t="s">
        <v>535</v>
      </c>
      <c r="E1527" s="603" t="s">
        <v>1204</v>
      </c>
      <c r="F1527" s="510" t="s">
        <v>4428</v>
      </c>
      <c r="G1527" s="612">
        <v>63570.65</v>
      </c>
      <c r="H1527" s="516">
        <v>44912</v>
      </c>
      <c r="I1527" s="636">
        <v>63570.65</v>
      </c>
      <c r="J1527" s="470"/>
    </row>
    <row r="1528" spans="1:10" ht="24.75" customHeight="1">
      <c r="A1528" s="634" t="s">
        <v>1203</v>
      </c>
      <c r="B1528" s="594">
        <v>44883</v>
      </c>
      <c r="C1528" s="595" t="s">
        <v>4429</v>
      </c>
      <c r="D1528" s="593" t="s">
        <v>535</v>
      </c>
      <c r="E1528" s="603" t="s">
        <v>1204</v>
      </c>
      <c r="F1528" s="510" t="s">
        <v>4430</v>
      </c>
      <c r="G1528" s="612">
        <v>11402.99</v>
      </c>
      <c r="H1528" s="516">
        <v>44912</v>
      </c>
      <c r="I1528" s="636">
        <v>11402.99</v>
      </c>
      <c r="J1528" s="470"/>
    </row>
    <row r="1529" spans="1:10" ht="24.75" customHeight="1">
      <c r="A1529" s="634" t="s">
        <v>1203</v>
      </c>
      <c r="B1529" s="594">
        <v>44883</v>
      </c>
      <c r="C1529" s="595" t="s">
        <v>4431</v>
      </c>
      <c r="D1529" s="593" t="s">
        <v>535</v>
      </c>
      <c r="E1529" s="603" t="s">
        <v>1204</v>
      </c>
      <c r="F1529" s="510" t="s">
        <v>4432</v>
      </c>
      <c r="G1529" s="612">
        <v>19930.46</v>
      </c>
      <c r="H1529" s="516">
        <v>44912</v>
      </c>
      <c r="I1529" s="636">
        <v>19930.46</v>
      </c>
      <c r="J1529" s="470"/>
    </row>
    <row r="1530" spans="1:10" ht="24.75" customHeight="1">
      <c r="A1530" s="634" t="s">
        <v>1203</v>
      </c>
      <c r="B1530" s="594">
        <v>44883</v>
      </c>
      <c r="C1530" s="595" t="s">
        <v>4433</v>
      </c>
      <c r="D1530" s="593" t="s">
        <v>535</v>
      </c>
      <c r="E1530" s="603" t="s">
        <v>1204</v>
      </c>
      <c r="F1530" s="510" t="s">
        <v>4434</v>
      </c>
      <c r="G1530" s="612">
        <v>18240.97</v>
      </c>
      <c r="H1530" s="516">
        <v>44912</v>
      </c>
      <c r="I1530" s="636">
        <v>18240.97</v>
      </c>
      <c r="J1530" s="470"/>
    </row>
    <row r="1531" spans="1:10" ht="24.75" customHeight="1">
      <c r="A1531" s="634" t="s">
        <v>1203</v>
      </c>
      <c r="B1531" s="594">
        <v>44897</v>
      </c>
      <c r="C1531" s="595" t="s">
        <v>4435</v>
      </c>
      <c r="D1531" s="593" t="s">
        <v>535</v>
      </c>
      <c r="E1531" s="603" t="s">
        <v>1204</v>
      </c>
      <c r="F1531" s="510" t="s">
        <v>4436</v>
      </c>
      <c r="G1531" s="612">
        <v>63736.61</v>
      </c>
      <c r="H1531" s="516">
        <v>44943</v>
      </c>
      <c r="I1531" s="636">
        <v>63736.61</v>
      </c>
      <c r="J1531" s="470"/>
    </row>
    <row r="1532" spans="1:10" ht="24.75" customHeight="1">
      <c r="A1532" s="634" t="s">
        <v>1203</v>
      </c>
      <c r="B1532" s="594">
        <v>44897</v>
      </c>
      <c r="C1532" s="595" t="s">
        <v>4437</v>
      </c>
      <c r="D1532" s="593" t="s">
        <v>535</v>
      </c>
      <c r="E1532" s="603" t="s">
        <v>1204</v>
      </c>
      <c r="F1532" s="510" t="s">
        <v>4438</v>
      </c>
      <c r="G1532" s="612">
        <v>11577.62</v>
      </c>
      <c r="H1532" s="516">
        <v>44943</v>
      </c>
      <c r="I1532" s="636">
        <v>11577.62</v>
      </c>
      <c r="J1532" s="470"/>
    </row>
    <row r="1533" spans="1:10" ht="24.75" customHeight="1">
      <c r="A1533" s="634" t="s">
        <v>1203</v>
      </c>
      <c r="B1533" s="594">
        <v>44897</v>
      </c>
      <c r="C1533" s="595" t="s">
        <v>4439</v>
      </c>
      <c r="D1533" s="593" t="s">
        <v>535</v>
      </c>
      <c r="E1533" s="603" t="s">
        <v>1204</v>
      </c>
      <c r="F1533" s="510" t="s">
        <v>4440</v>
      </c>
      <c r="G1533" s="612">
        <v>19923</v>
      </c>
      <c r="H1533" s="516">
        <v>44943</v>
      </c>
      <c r="I1533" s="636">
        <v>19923</v>
      </c>
      <c r="J1533" s="470"/>
    </row>
    <row r="1534" spans="1:10" ht="24.75" customHeight="1">
      <c r="A1534" s="628" t="s">
        <v>1203</v>
      </c>
      <c r="B1534" s="594">
        <v>44897</v>
      </c>
      <c r="C1534" s="595" t="s">
        <v>4441</v>
      </c>
      <c r="D1534" s="593" t="s">
        <v>535</v>
      </c>
      <c r="E1534" s="603" t="s">
        <v>1204</v>
      </c>
      <c r="F1534" s="510" t="s">
        <v>4442</v>
      </c>
      <c r="G1534" s="612">
        <v>18155.96</v>
      </c>
      <c r="H1534" s="516">
        <v>44943</v>
      </c>
      <c r="I1534" s="636">
        <v>18155.96</v>
      </c>
      <c r="J1534" s="470"/>
    </row>
    <row r="1535" spans="1:10" ht="24.75" customHeight="1">
      <c r="A1535" s="628" t="s">
        <v>1203</v>
      </c>
      <c r="B1535" s="594">
        <v>44911</v>
      </c>
      <c r="C1535" s="595" t="s">
        <v>4443</v>
      </c>
      <c r="D1535" s="593" t="s">
        <v>535</v>
      </c>
      <c r="E1535" s="603" t="s">
        <v>1204</v>
      </c>
      <c r="F1535" s="510" t="s">
        <v>4444</v>
      </c>
      <c r="G1535" s="612">
        <v>63490.53</v>
      </c>
      <c r="H1535" s="516">
        <v>44943</v>
      </c>
      <c r="I1535" s="636">
        <v>63490.53</v>
      </c>
      <c r="J1535" s="470"/>
    </row>
    <row r="1536" spans="1:10" ht="24.75" customHeight="1">
      <c r="A1536" s="628" t="s">
        <v>1203</v>
      </c>
      <c r="B1536" s="594">
        <v>44911</v>
      </c>
      <c r="C1536" s="595" t="s">
        <v>4445</v>
      </c>
      <c r="D1536" s="593" t="s">
        <v>535</v>
      </c>
      <c r="E1536" s="603" t="s">
        <v>1204</v>
      </c>
      <c r="F1536" s="510" t="s">
        <v>4446</v>
      </c>
      <c r="G1536" s="580">
        <v>11553.3</v>
      </c>
      <c r="H1536" s="516">
        <v>44943</v>
      </c>
      <c r="I1536" s="636">
        <v>11553.3</v>
      </c>
      <c r="J1536" s="470"/>
    </row>
    <row r="1537" spans="1:10" ht="24.75" customHeight="1">
      <c r="A1537" s="634" t="s">
        <v>1203</v>
      </c>
      <c r="B1537" s="594">
        <v>44911</v>
      </c>
      <c r="C1537" s="595" t="s">
        <v>4447</v>
      </c>
      <c r="D1537" s="593" t="s">
        <v>535</v>
      </c>
      <c r="E1537" s="603" t="s">
        <v>1204</v>
      </c>
      <c r="F1537" s="510" t="s">
        <v>4448</v>
      </c>
      <c r="G1537" s="580">
        <v>19780.21</v>
      </c>
      <c r="H1537" s="516">
        <v>44943</v>
      </c>
      <c r="I1537" s="633">
        <v>19780.21</v>
      </c>
      <c r="J1537" s="470"/>
    </row>
    <row r="1538" spans="1:10" ht="24.75" customHeight="1">
      <c r="A1538" s="634" t="s">
        <v>1203</v>
      </c>
      <c r="B1538" s="594">
        <v>44911</v>
      </c>
      <c r="C1538" s="595" t="s">
        <v>4449</v>
      </c>
      <c r="D1538" s="593" t="s">
        <v>535</v>
      </c>
      <c r="E1538" s="603" t="s">
        <v>1204</v>
      </c>
      <c r="F1538" s="510" t="s">
        <v>4450</v>
      </c>
      <c r="G1538" s="580">
        <v>18116.63</v>
      </c>
      <c r="H1538" s="516">
        <v>44943</v>
      </c>
      <c r="I1538" s="633">
        <v>18116.63</v>
      </c>
      <c r="J1538" s="470"/>
    </row>
    <row r="1539" spans="1:10" ht="24.75" customHeight="1">
      <c r="A1539" s="634" t="s">
        <v>1203</v>
      </c>
      <c r="B1539" s="594">
        <v>44918</v>
      </c>
      <c r="C1539" s="595" t="s">
        <v>4451</v>
      </c>
      <c r="D1539" s="593" t="s">
        <v>535</v>
      </c>
      <c r="E1539" s="603" t="s">
        <v>1204</v>
      </c>
      <c r="F1539" s="510" t="s">
        <v>4452</v>
      </c>
      <c r="G1539" s="580">
        <v>-1412954.47</v>
      </c>
      <c r="H1539" s="516">
        <v>44943</v>
      </c>
      <c r="I1539" s="633">
        <v>-1412954.47</v>
      </c>
      <c r="J1539" s="470"/>
    </row>
    <row r="1540" spans="1:10" ht="24.75" customHeight="1">
      <c r="A1540" s="634" t="s">
        <v>1203</v>
      </c>
      <c r="B1540" s="594">
        <v>44925</v>
      </c>
      <c r="C1540" s="595" t="s">
        <v>4257</v>
      </c>
      <c r="D1540" s="593" t="s">
        <v>535</v>
      </c>
      <c r="E1540" s="603" t="s">
        <v>1204</v>
      </c>
      <c r="F1540" s="510" t="s">
        <v>4258</v>
      </c>
      <c r="G1540" s="612">
        <v>59539.27</v>
      </c>
      <c r="H1540" s="516">
        <v>44943</v>
      </c>
      <c r="I1540" s="633">
        <v>59539.27</v>
      </c>
      <c r="J1540" s="470"/>
    </row>
    <row r="1541" spans="1:10" ht="24.75" customHeight="1">
      <c r="A1541" s="634" t="s">
        <v>1203</v>
      </c>
      <c r="B1541" s="594">
        <v>44925</v>
      </c>
      <c r="C1541" s="595" t="s">
        <v>4261</v>
      </c>
      <c r="D1541" s="593" t="s">
        <v>535</v>
      </c>
      <c r="E1541" s="603" t="s">
        <v>1204</v>
      </c>
      <c r="F1541" s="510" t="s">
        <v>4263</v>
      </c>
      <c r="G1541" s="612">
        <v>11050.28</v>
      </c>
      <c r="H1541" s="516">
        <v>44943</v>
      </c>
      <c r="I1541" s="636">
        <v>11050.28</v>
      </c>
      <c r="J1541" s="470"/>
    </row>
    <row r="1542" spans="1:10" ht="24.75" customHeight="1">
      <c r="A1542" s="634" t="s">
        <v>1203</v>
      </c>
      <c r="B1542" s="594">
        <v>44925</v>
      </c>
      <c r="C1542" s="595" t="s">
        <v>4259</v>
      </c>
      <c r="D1542" s="593" t="s">
        <v>535</v>
      </c>
      <c r="E1542" s="603" t="s">
        <v>1204</v>
      </c>
      <c r="F1542" s="510" t="s">
        <v>4260</v>
      </c>
      <c r="G1542" s="612">
        <v>18687.939999999999</v>
      </c>
      <c r="H1542" s="516">
        <v>44943</v>
      </c>
      <c r="I1542" s="636">
        <v>18687.939999999999</v>
      </c>
      <c r="J1542" s="470"/>
    </row>
    <row r="1543" spans="1:10" ht="24.75" customHeight="1">
      <c r="A1543" s="634" t="s">
        <v>1203</v>
      </c>
      <c r="B1543" s="594">
        <v>44925</v>
      </c>
      <c r="C1543" s="595" t="s">
        <v>4453</v>
      </c>
      <c r="D1543" s="593" t="s">
        <v>535</v>
      </c>
      <c r="E1543" s="603" t="s">
        <v>1204</v>
      </c>
      <c r="F1543" s="510" t="s">
        <v>4454</v>
      </c>
      <c r="G1543" s="612">
        <v>16785.22</v>
      </c>
      <c r="H1543" s="516">
        <v>44943</v>
      </c>
      <c r="I1543" s="636">
        <v>16785.22</v>
      </c>
      <c r="J1543" s="470"/>
    </row>
    <row r="1544" spans="1:10" ht="24.75" customHeight="1">
      <c r="A1544" s="628" t="s">
        <v>1205</v>
      </c>
      <c r="B1544" s="577">
        <v>44470</v>
      </c>
      <c r="C1544" s="578"/>
      <c r="D1544" s="579" t="s">
        <v>535</v>
      </c>
      <c r="E1544" s="598" t="s">
        <v>1198</v>
      </c>
      <c r="F1544" s="587" t="s">
        <v>1388</v>
      </c>
      <c r="G1544" s="592">
        <v>-25570.02</v>
      </c>
      <c r="H1544" s="597">
        <v>44578</v>
      </c>
      <c r="I1544" s="630">
        <v>-25570.02</v>
      </c>
      <c r="J1544" s="480"/>
    </row>
    <row r="1545" spans="1:10" ht="24.75" customHeight="1">
      <c r="A1545" s="628" t="s">
        <v>1205</v>
      </c>
      <c r="B1545" s="594">
        <v>44575</v>
      </c>
      <c r="C1545" s="513" t="s">
        <v>703</v>
      </c>
      <c r="D1545" s="579" t="s">
        <v>535</v>
      </c>
      <c r="E1545" s="598" t="s">
        <v>1198</v>
      </c>
      <c r="F1545" s="587" t="s">
        <v>1387</v>
      </c>
      <c r="G1545" s="611">
        <v>3585</v>
      </c>
      <c r="H1545" s="597">
        <v>44637</v>
      </c>
      <c r="I1545" s="632">
        <v>3585</v>
      </c>
      <c r="J1545" s="480"/>
    </row>
    <row r="1546" spans="1:10" ht="24.75" customHeight="1">
      <c r="A1546" s="628" t="s">
        <v>1205</v>
      </c>
      <c r="B1546" s="594">
        <v>44575</v>
      </c>
      <c r="C1546" s="513" t="s">
        <v>703</v>
      </c>
      <c r="D1546" s="579" t="s">
        <v>535</v>
      </c>
      <c r="E1546" s="598" t="s">
        <v>1198</v>
      </c>
      <c r="F1546" s="587" t="s">
        <v>1386</v>
      </c>
      <c r="G1546" s="611">
        <v>147769.38</v>
      </c>
      <c r="H1546" s="597">
        <v>44637</v>
      </c>
      <c r="I1546" s="632">
        <v>147769.38</v>
      </c>
      <c r="J1546" s="480"/>
    </row>
    <row r="1547" spans="1:10" ht="24.75" customHeight="1">
      <c r="A1547" s="628" t="s">
        <v>1205</v>
      </c>
      <c r="B1547" s="594">
        <v>44575</v>
      </c>
      <c r="C1547" s="513" t="s">
        <v>703</v>
      </c>
      <c r="D1547" s="579" t="s">
        <v>535</v>
      </c>
      <c r="E1547" s="598" t="s">
        <v>1198</v>
      </c>
      <c r="F1547" s="587" t="s">
        <v>1385</v>
      </c>
      <c r="G1547" s="611">
        <v>102175.12</v>
      </c>
      <c r="H1547" s="597">
        <v>44637</v>
      </c>
      <c r="I1547" s="632">
        <v>102175.12</v>
      </c>
      <c r="J1547" s="480"/>
    </row>
    <row r="1548" spans="1:10" ht="24.75" customHeight="1">
      <c r="A1548" s="628" t="s">
        <v>1205</v>
      </c>
      <c r="B1548" s="594">
        <v>44575</v>
      </c>
      <c r="C1548" s="513" t="s">
        <v>703</v>
      </c>
      <c r="D1548" s="579" t="s">
        <v>535</v>
      </c>
      <c r="E1548" s="598" t="s">
        <v>1198</v>
      </c>
      <c r="F1548" s="587" t="s">
        <v>1384</v>
      </c>
      <c r="G1548" s="611">
        <v>10773.9</v>
      </c>
      <c r="H1548" s="597">
        <v>44637</v>
      </c>
      <c r="I1548" s="632">
        <v>10773.9</v>
      </c>
      <c r="J1548" s="480"/>
    </row>
    <row r="1549" spans="1:10" ht="24.75" customHeight="1">
      <c r="A1549" s="628" t="s">
        <v>1205</v>
      </c>
      <c r="B1549" s="594">
        <v>44575</v>
      </c>
      <c r="C1549" s="513" t="s">
        <v>703</v>
      </c>
      <c r="D1549" s="579" t="s">
        <v>535</v>
      </c>
      <c r="E1549" s="598" t="s">
        <v>1198</v>
      </c>
      <c r="F1549" s="587" t="s">
        <v>1383</v>
      </c>
      <c r="G1549" s="611">
        <v>-130072.38</v>
      </c>
      <c r="H1549" s="597">
        <v>44637</v>
      </c>
      <c r="I1549" s="632">
        <v>-130072.38</v>
      </c>
      <c r="J1549" s="480"/>
    </row>
    <row r="1550" spans="1:10" ht="24.75" customHeight="1">
      <c r="A1550" s="628" t="s">
        <v>1205</v>
      </c>
      <c r="B1550" s="594">
        <v>44575</v>
      </c>
      <c r="C1550" s="513" t="s">
        <v>1379</v>
      </c>
      <c r="D1550" s="579" t="s">
        <v>535</v>
      </c>
      <c r="E1550" s="598" t="s">
        <v>1198</v>
      </c>
      <c r="F1550" s="587" t="s">
        <v>1382</v>
      </c>
      <c r="G1550" s="611">
        <v>-6297.72</v>
      </c>
      <c r="H1550" s="597">
        <v>44637</v>
      </c>
      <c r="I1550" s="632">
        <v>-6297.72</v>
      </c>
      <c r="J1550" s="480"/>
    </row>
    <row r="1551" spans="1:10" ht="24.75" customHeight="1">
      <c r="A1551" s="628" t="s">
        <v>1205</v>
      </c>
      <c r="B1551" s="594">
        <v>44575</v>
      </c>
      <c r="C1551" s="513" t="s">
        <v>1379</v>
      </c>
      <c r="D1551" s="579" t="s">
        <v>535</v>
      </c>
      <c r="E1551" s="598" t="s">
        <v>1198</v>
      </c>
      <c r="F1551" s="587" t="s">
        <v>1381</v>
      </c>
      <c r="G1551" s="611">
        <v>225</v>
      </c>
      <c r="H1551" s="597">
        <v>44637</v>
      </c>
      <c r="I1551" s="632">
        <v>225</v>
      </c>
      <c r="J1551" s="480"/>
    </row>
    <row r="1552" spans="1:10" ht="24.75" customHeight="1">
      <c r="A1552" s="628" t="s">
        <v>1205</v>
      </c>
      <c r="B1552" s="594">
        <v>44575</v>
      </c>
      <c r="C1552" s="513" t="s">
        <v>1379</v>
      </c>
      <c r="D1552" s="579" t="s">
        <v>535</v>
      </c>
      <c r="E1552" s="598" t="s">
        <v>1198</v>
      </c>
      <c r="F1552" s="587" t="s">
        <v>1380</v>
      </c>
      <c r="G1552" s="611">
        <v>2135.64</v>
      </c>
      <c r="H1552" s="597">
        <v>44637</v>
      </c>
      <c r="I1552" s="632">
        <v>2135.64</v>
      </c>
      <c r="J1552" s="480"/>
    </row>
    <row r="1553" spans="1:10" ht="24.75" customHeight="1">
      <c r="A1553" s="628" t="s">
        <v>1205</v>
      </c>
      <c r="B1553" s="594">
        <v>44575</v>
      </c>
      <c r="C1553" s="513" t="s">
        <v>1379</v>
      </c>
      <c r="D1553" s="579" t="s">
        <v>535</v>
      </c>
      <c r="E1553" s="598" t="s">
        <v>1198</v>
      </c>
      <c r="F1553" s="587" t="s">
        <v>1378</v>
      </c>
      <c r="G1553" s="611">
        <v>10323.879999999999</v>
      </c>
      <c r="H1553" s="597">
        <v>44637</v>
      </c>
      <c r="I1553" s="632">
        <v>10323.879999999999</v>
      </c>
      <c r="J1553" s="480"/>
    </row>
    <row r="1554" spans="1:10" ht="24.75" customHeight="1">
      <c r="A1554" s="628" t="s">
        <v>1205</v>
      </c>
      <c r="B1554" s="594">
        <v>44575</v>
      </c>
      <c r="C1554" s="513" t="s">
        <v>1375</v>
      </c>
      <c r="D1554" s="579" t="s">
        <v>535</v>
      </c>
      <c r="E1554" s="598" t="s">
        <v>1198</v>
      </c>
      <c r="F1554" s="587" t="s">
        <v>1377</v>
      </c>
      <c r="G1554" s="611">
        <v>180</v>
      </c>
      <c r="H1554" s="597">
        <v>44637</v>
      </c>
      <c r="I1554" s="632">
        <v>180</v>
      </c>
      <c r="J1554" s="480"/>
    </row>
    <row r="1555" spans="1:10" ht="24.75" customHeight="1">
      <c r="A1555" s="628" t="s">
        <v>1205</v>
      </c>
      <c r="B1555" s="594">
        <v>44575</v>
      </c>
      <c r="C1555" s="513" t="s">
        <v>1375</v>
      </c>
      <c r="D1555" s="579" t="s">
        <v>535</v>
      </c>
      <c r="E1555" s="598" t="s">
        <v>1198</v>
      </c>
      <c r="F1555" s="587" t="s">
        <v>1376</v>
      </c>
      <c r="G1555" s="611">
        <v>6624.79</v>
      </c>
      <c r="H1555" s="597">
        <v>44637</v>
      </c>
      <c r="I1555" s="632">
        <v>6624.79</v>
      </c>
      <c r="J1555" s="480"/>
    </row>
    <row r="1556" spans="1:10" ht="24.75" customHeight="1">
      <c r="A1556" s="628" t="s">
        <v>1205</v>
      </c>
      <c r="B1556" s="594">
        <v>44575</v>
      </c>
      <c r="C1556" s="513" t="s">
        <v>1375</v>
      </c>
      <c r="D1556" s="579" t="s">
        <v>535</v>
      </c>
      <c r="E1556" s="598" t="s">
        <v>1198</v>
      </c>
      <c r="F1556" s="587" t="s">
        <v>1374</v>
      </c>
      <c r="G1556" s="611">
        <v>16822.5</v>
      </c>
      <c r="H1556" s="597">
        <v>44637</v>
      </c>
      <c r="I1556" s="632">
        <v>16822.5</v>
      </c>
      <c r="J1556" s="480"/>
    </row>
    <row r="1557" spans="1:10" ht="24.75" customHeight="1">
      <c r="A1557" s="628" t="s">
        <v>1205</v>
      </c>
      <c r="B1557" s="594">
        <v>44575</v>
      </c>
      <c r="C1557" s="513" t="s">
        <v>1371</v>
      </c>
      <c r="D1557" s="579" t="s">
        <v>535</v>
      </c>
      <c r="E1557" s="598" t="s">
        <v>1198</v>
      </c>
      <c r="F1557" s="587" t="s">
        <v>1373</v>
      </c>
      <c r="G1557" s="611">
        <v>240</v>
      </c>
      <c r="H1557" s="597">
        <v>44637</v>
      </c>
      <c r="I1557" s="632">
        <v>240</v>
      </c>
      <c r="J1557" s="480"/>
    </row>
    <row r="1558" spans="1:10" ht="24.75" customHeight="1">
      <c r="A1558" s="628" t="s">
        <v>1205</v>
      </c>
      <c r="B1558" s="594">
        <v>44575</v>
      </c>
      <c r="C1558" s="513" t="s">
        <v>1371</v>
      </c>
      <c r="D1558" s="579" t="s">
        <v>535</v>
      </c>
      <c r="E1558" s="598" t="s">
        <v>1198</v>
      </c>
      <c r="F1558" s="587" t="s">
        <v>1372</v>
      </c>
      <c r="G1558" s="611">
        <v>8454.2900000000009</v>
      </c>
      <c r="H1558" s="597">
        <v>44637</v>
      </c>
      <c r="I1558" s="632">
        <v>8454.2900000000009</v>
      </c>
      <c r="J1558" s="480"/>
    </row>
    <row r="1559" spans="1:10" ht="24.75" customHeight="1">
      <c r="A1559" s="628" t="s">
        <v>1205</v>
      </c>
      <c r="B1559" s="594">
        <v>44575</v>
      </c>
      <c r="C1559" s="513" t="s">
        <v>1371</v>
      </c>
      <c r="D1559" s="579" t="s">
        <v>535</v>
      </c>
      <c r="E1559" s="598" t="s">
        <v>1198</v>
      </c>
      <c r="F1559" s="587" t="s">
        <v>1370</v>
      </c>
      <c r="G1559" s="611">
        <v>27103.97</v>
      </c>
      <c r="H1559" s="597">
        <v>44637</v>
      </c>
      <c r="I1559" s="632">
        <v>27103.97</v>
      </c>
      <c r="J1559" s="480"/>
    </row>
    <row r="1560" spans="1:10" ht="24.75" customHeight="1">
      <c r="A1560" s="628" t="s">
        <v>1205</v>
      </c>
      <c r="B1560" s="594">
        <v>44588</v>
      </c>
      <c r="C1560" s="513" t="s">
        <v>1369</v>
      </c>
      <c r="D1560" s="579" t="s">
        <v>535</v>
      </c>
      <c r="E1560" s="598" t="s">
        <v>1198</v>
      </c>
      <c r="F1560" s="587" t="s">
        <v>1368</v>
      </c>
      <c r="G1560" s="611">
        <v>5284.57</v>
      </c>
      <c r="H1560" s="597">
        <v>44637</v>
      </c>
      <c r="I1560" s="632">
        <v>5284.57</v>
      </c>
      <c r="J1560" s="480"/>
    </row>
    <row r="1561" spans="1:10" ht="24.75" customHeight="1">
      <c r="A1561" s="628" t="s">
        <v>1205</v>
      </c>
      <c r="B1561" s="594">
        <v>44588</v>
      </c>
      <c r="C1561" s="513" t="s">
        <v>1369</v>
      </c>
      <c r="D1561" s="579" t="s">
        <v>535</v>
      </c>
      <c r="E1561" s="598" t="s">
        <v>1198</v>
      </c>
      <c r="F1561" s="587" t="s">
        <v>1368</v>
      </c>
      <c r="G1561" s="611">
        <v>14824.17</v>
      </c>
      <c r="H1561" s="597">
        <v>44637</v>
      </c>
      <c r="I1561" s="632">
        <v>14824.17</v>
      </c>
      <c r="J1561" s="480"/>
    </row>
    <row r="1562" spans="1:10" ht="24.75" customHeight="1">
      <c r="A1562" s="628" t="s">
        <v>1205</v>
      </c>
      <c r="B1562" s="594">
        <v>44589</v>
      </c>
      <c r="C1562" s="513" t="s">
        <v>1363</v>
      </c>
      <c r="D1562" s="579" t="s">
        <v>535</v>
      </c>
      <c r="E1562" s="598" t="s">
        <v>1198</v>
      </c>
      <c r="F1562" s="587" t="s">
        <v>1367</v>
      </c>
      <c r="G1562" s="611">
        <v>10233.69</v>
      </c>
      <c r="H1562" s="597">
        <v>44637</v>
      </c>
      <c r="I1562" s="632">
        <v>10233.69</v>
      </c>
      <c r="J1562" s="480"/>
    </row>
    <row r="1563" spans="1:10" ht="24.75" customHeight="1">
      <c r="A1563" s="628" t="s">
        <v>1205</v>
      </c>
      <c r="B1563" s="594">
        <v>44589</v>
      </c>
      <c r="C1563" s="513" t="s">
        <v>1363</v>
      </c>
      <c r="D1563" s="579" t="s">
        <v>535</v>
      </c>
      <c r="E1563" s="598" t="s">
        <v>1198</v>
      </c>
      <c r="F1563" s="587" t="s">
        <v>1366</v>
      </c>
      <c r="G1563" s="611">
        <v>30</v>
      </c>
      <c r="H1563" s="597">
        <v>44637</v>
      </c>
      <c r="I1563" s="632">
        <v>30</v>
      </c>
      <c r="J1563" s="480"/>
    </row>
    <row r="1564" spans="1:10" ht="24.75" customHeight="1">
      <c r="A1564" s="628" t="s">
        <v>1205</v>
      </c>
      <c r="B1564" s="594">
        <v>44589</v>
      </c>
      <c r="C1564" s="513" t="s">
        <v>1363</v>
      </c>
      <c r="D1564" s="579" t="s">
        <v>535</v>
      </c>
      <c r="E1564" s="598" t="s">
        <v>1198</v>
      </c>
      <c r="F1564" s="587" t="s">
        <v>1365</v>
      </c>
      <c r="G1564" s="611">
        <v>158406.15</v>
      </c>
      <c r="H1564" s="597">
        <v>44637</v>
      </c>
      <c r="I1564" s="632">
        <v>158406.15</v>
      </c>
      <c r="J1564" s="480"/>
    </row>
    <row r="1565" spans="1:10" ht="24.75" customHeight="1">
      <c r="A1565" s="628" t="s">
        <v>1205</v>
      </c>
      <c r="B1565" s="594">
        <v>44589</v>
      </c>
      <c r="C1565" s="513" t="s">
        <v>1363</v>
      </c>
      <c r="D1565" s="579" t="s">
        <v>535</v>
      </c>
      <c r="E1565" s="598" t="s">
        <v>1198</v>
      </c>
      <c r="F1565" s="587" t="s">
        <v>1364</v>
      </c>
      <c r="G1565" s="611">
        <v>101573.23</v>
      </c>
      <c r="H1565" s="597">
        <v>44637</v>
      </c>
      <c r="I1565" s="632">
        <v>101573.23</v>
      </c>
      <c r="J1565" s="480"/>
    </row>
    <row r="1566" spans="1:10" ht="24.75" customHeight="1">
      <c r="A1566" s="628" t="s">
        <v>1205</v>
      </c>
      <c r="B1566" s="594">
        <v>44589</v>
      </c>
      <c r="C1566" s="513" t="s">
        <v>1363</v>
      </c>
      <c r="D1566" s="579" t="s">
        <v>535</v>
      </c>
      <c r="E1566" s="598" t="s">
        <v>1198</v>
      </c>
      <c r="F1566" s="587" t="s">
        <v>1362</v>
      </c>
      <c r="G1566" s="611">
        <v>-952.5</v>
      </c>
      <c r="H1566" s="597">
        <v>44637</v>
      </c>
      <c r="I1566" s="632">
        <v>-952.5</v>
      </c>
      <c r="J1566" s="480"/>
    </row>
    <row r="1567" spans="1:10" ht="24.75" customHeight="1">
      <c r="A1567" s="637" t="s">
        <v>1205</v>
      </c>
      <c r="B1567" s="594">
        <v>44589</v>
      </c>
      <c r="C1567" s="513" t="s">
        <v>1360</v>
      </c>
      <c r="D1567" s="579" t="s">
        <v>535</v>
      </c>
      <c r="E1567" s="598" t="s">
        <v>1198</v>
      </c>
      <c r="F1567" s="587" t="s">
        <v>1361</v>
      </c>
      <c r="G1567" s="611">
        <v>2241</v>
      </c>
      <c r="H1567" s="597">
        <v>44637</v>
      </c>
      <c r="I1567" s="632">
        <v>2241</v>
      </c>
      <c r="J1567" s="480"/>
    </row>
    <row r="1568" spans="1:10" ht="24.75" customHeight="1">
      <c r="A1568" s="637" t="s">
        <v>1205</v>
      </c>
      <c r="B1568" s="594">
        <v>44589</v>
      </c>
      <c r="C1568" s="513" t="s">
        <v>1360</v>
      </c>
      <c r="D1568" s="579" t="s">
        <v>535</v>
      </c>
      <c r="E1568" s="598" t="s">
        <v>1198</v>
      </c>
      <c r="F1568" s="587" t="s">
        <v>1359</v>
      </c>
      <c r="G1568" s="611">
        <v>9506.61</v>
      </c>
      <c r="H1568" s="597">
        <v>44637</v>
      </c>
      <c r="I1568" s="632">
        <v>9506.61</v>
      </c>
      <c r="J1568" s="480"/>
    </row>
    <row r="1569" spans="1:10" ht="24.75" customHeight="1">
      <c r="A1569" s="637" t="s">
        <v>1205</v>
      </c>
      <c r="B1569" s="594">
        <v>44589</v>
      </c>
      <c r="C1569" s="513" t="s">
        <v>1357</v>
      </c>
      <c r="D1569" s="579" t="s">
        <v>535</v>
      </c>
      <c r="E1569" s="598" t="s">
        <v>1198</v>
      </c>
      <c r="F1569" s="587" t="s">
        <v>1358</v>
      </c>
      <c r="G1569" s="611">
        <v>8438.6</v>
      </c>
      <c r="H1569" s="597">
        <v>44637</v>
      </c>
      <c r="I1569" s="632">
        <v>8438.6</v>
      </c>
      <c r="J1569" s="480"/>
    </row>
    <row r="1570" spans="1:10" ht="24.75" customHeight="1">
      <c r="A1570" s="637" t="s">
        <v>1205</v>
      </c>
      <c r="B1570" s="594">
        <v>44589</v>
      </c>
      <c r="C1570" s="513" t="s">
        <v>1357</v>
      </c>
      <c r="D1570" s="579" t="s">
        <v>535</v>
      </c>
      <c r="E1570" s="598" t="s">
        <v>1198</v>
      </c>
      <c r="F1570" s="587" t="s">
        <v>1356</v>
      </c>
      <c r="G1570" s="611">
        <v>26960.09</v>
      </c>
      <c r="H1570" s="597">
        <v>44637</v>
      </c>
      <c r="I1570" s="632">
        <v>26960.09</v>
      </c>
      <c r="J1570" s="480"/>
    </row>
    <row r="1571" spans="1:10" ht="24.75" customHeight="1">
      <c r="A1571" s="637" t="s">
        <v>1205</v>
      </c>
      <c r="B1571" s="594">
        <v>44603</v>
      </c>
      <c r="C1571" s="513" t="s">
        <v>1302</v>
      </c>
      <c r="D1571" s="579" t="s">
        <v>535</v>
      </c>
      <c r="E1571" s="598" t="s">
        <v>1198</v>
      </c>
      <c r="F1571" s="587" t="s">
        <v>1355</v>
      </c>
      <c r="G1571" s="611">
        <v>9053.18</v>
      </c>
      <c r="H1571" s="597">
        <v>44637</v>
      </c>
      <c r="I1571" s="632">
        <v>9053.18</v>
      </c>
      <c r="J1571" s="480"/>
    </row>
    <row r="1572" spans="1:10" ht="24.75" customHeight="1">
      <c r="A1572" s="637" t="s">
        <v>1205</v>
      </c>
      <c r="B1572" s="594">
        <v>44603</v>
      </c>
      <c r="C1572" s="513" t="s">
        <v>1302</v>
      </c>
      <c r="D1572" s="579" t="s">
        <v>535</v>
      </c>
      <c r="E1572" s="598" t="s">
        <v>1198</v>
      </c>
      <c r="F1572" s="587" t="s">
        <v>1354</v>
      </c>
      <c r="G1572" s="611">
        <v>15</v>
      </c>
      <c r="H1572" s="597">
        <v>44637</v>
      </c>
      <c r="I1572" s="632">
        <v>15</v>
      </c>
      <c r="J1572" s="480"/>
    </row>
    <row r="1573" spans="1:10" ht="24.75" customHeight="1">
      <c r="A1573" s="628" t="s">
        <v>1205</v>
      </c>
      <c r="B1573" s="594">
        <v>44603</v>
      </c>
      <c r="C1573" s="513" t="s">
        <v>1302</v>
      </c>
      <c r="D1573" s="579" t="s">
        <v>535</v>
      </c>
      <c r="E1573" s="598" t="s">
        <v>1198</v>
      </c>
      <c r="F1573" s="587" t="s">
        <v>1353</v>
      </c>
      <c r="G1573" s="611">
        <v>157334.94</v>
      </c>
      <c r="H1573" s="597">
        <v>44637</v>
      </c>
      <c r="I1573" s="632">
        <v>157334.94</v>
      </c>
      <c r="J1573" s="480"/>
    </row>
    <row r="1574" spans="1:10" ht="24.75" customHeight="1">
      <c r="A1574" s="628" t="s">
        <v>1205</v>
      </c>
      <c r="B1574" s="594">
        <v>44603</v>
      </c>
      <c r="C1574" s="513" t="s">
        <v>1302</v>
      </c>
      <c r="D1574" s="579" t="s">
        <v>535</v>
      </c>
      <c r="E1574" s="598" t="s">
        <v>1198</v>
      </c>
      <c r="F1574" s="587" t="s">
        <v>1352</v>
      </c>
      <c r="G1574" s="611">
        <v>104831.52</v>
      </c>
      <c r="H1574" s="597">
        <v>44637</v>
      </c>
      <c r="I1574" s="632">
        <v>104831.52</v>
      </c>
      <c r="J1574" s="480"/>
    </row>
    <row r="1575" spans="1:10" ht="24.75" customHeight="1">
      <c r="A1575" s="628" t="s">
        <v>1205</v>
      </c>
      <c r="B1575" s="594">
        <v>44603</v>
      </c>
      <c r="C1575" s="513" t="s">
        <v>1351</v>
      </c>
      <c r="D1575" s="579" t="s">
        <v>535</v>
      </c>
      <c r="E1575" s="598" t="s">
        <v>1198</v>
      </c>
      <c r="F1575" s="587" t="s">
        <v>1487</v>
      </c>
      <c r="G1575" s="611">
        <v>2355.8200000000002</v>
      </c>
      <c r="H1575" s="597">
        <v>44637</v>
      </c>
      <c r="I1575" s="632">
        <v>2355.8200000000002</v>
      </c>
      <c r="J1575" s="480"/>
    </row>
    <row r="1576" spans="1:10" ht="24.75" customHeight="1">
      <c r="A1576" s="628" t="s">
        <v>1205</v>
      </c>
      <c r="B1576" s="594">
        <v>44603</v>
      </c>
      <c r="C1576" s="513" t="s">
        <v>1351</v>
      </c>
      <c r="D1576" s="579" t="s">
        <v>535</v>
      </c>
      <c r="E1576" s="598" t="s">
        <v>1198</v>
      </c>
      <c r="F1576" s="587" t="s">
        <v>1488</v>
      </c>
      <c r="G1576" s="611">
        <v>9109.98</v>
      </c>
      <c r="H1576" s="597">
        <v>44637</v>
      </c>
      <c r="I1576" s="632">
        <v>9109.98</v>
      </c>
      <c r="J1576" s="480"/>
    </row>
    <row r="1577" spans="1:10" ht="24.75" customHeight="1">
      <c r="A1577" s="628" t="s">
        <v>1205</v>
      </c>
      <c r="B1577" s="594">
        <v>44603</v>
      </c>
      <c r="C1577" s="513" t="s">
        <v>1350</v>
      </c>
      <c r="D1577" s="579" t="s">
        <v>535</v>
      </c>
      <c r="E1577" s="598" t="s">
        <v>1198</v>
      </c>
      <c r="F1577" s="587" t="s">
        <v>1489</v>
      </c>
      <c r="G1577" s="611">
        <v>8103.22</v>
      </c>
      <c r="H1577" s="597">
        <v>44637</v>
      </c>
      <c r="I1577" s="632">
        <v>8103.22</v>
      </c>
      <c r="J1577" s="463"/>
    </row>
    <row r="1578" spans="1:10" ht="24.75" customHeight="1">
      <c r="A1578" s="628" t="s">
        <v>1205</v>
      </c>
      <c r="B1578" s="594">
        <v>44603</v>
      </c>
      <c r="C1578" s="513" t="s">
        <v>1350</v>
      </c>
      <c r="D1578" s="579" t="s">
        <v>535</v>
      </c>
      <c r="E1578" s="598" t="s">
        <v>1198</v>
      </c>
      <c r="F1578" s="587" t="s">
        <v>1490</v>
      </c>
      <c r="G1578" s="611">
        <v>25886.38</v>
      </c>
      <c r="H1578" s="597">
        <v>44637</v>
      </c>
      <c r="I1578" s="632">
        <v>25886.38</v>
      </c>
      <c r="J1578" s="462"/>
    </row>
    <row r="1579" spans="1:10" ht="24.75" customHeight="1">
      <c r="A1579" s="628" t="s">
        <v>1205</v>
      </c>
      <c r="B1579" s="594">
        <v>44603</v>
      </c>
      <c r="C1579" s="513" t="s">
        <v>1016</v>
      </c>
      <c r="D1579" s="579" t="s">
        <v>535</v>
      </c>
      <c r="E1579" s="598" t="s">
        <v>1198</v>
      </c>
      <c r="F1579" s="587" t="s">
        <v>1491</v>
      </c>
      <c r="G1579" s="611">
        <v>15</v>
      </c>
      <c r="H1579" s="597">
        <v>44637</v>
      </c>
      <c r="I1579" s="632">
        <v>15</v>
      </c>
      <c r="J1579" s="477"/>
    </row>
    <row r="1580" spans="1:10" ht="24.75" customHeight="1">
      <c r="A1580" s="628" t="s">
        <v>1205</v>
      </c>
      <c r="B1580" s="594">
        <v>44603</v>
      </c>
      <c r="C1580" s="513" t="s">
        <v>1016</v>
      </c>
      <c r="D1580" s="579" t="s">
        <v>535</v>
      </c>
      <c r="E1580" s="598" t="s">
        <v>1198</v>
      </c>
      <c r="F1580" s="587" t="s">
        <v>1492</v>
      </c>
      <c r="G1580" s="611">
        <v>6640.96</v>
      </c>
      <c r="H1580" s="597">
        <v>44637</v>
      </c>
      <c r="I1580" s="632">
        <v>6640.96</v>
      </c>
      <c r="J1580" s="477"/>
    </row>
    <row r="1581" spans="1:10" ht="24.75" customHeight="1">
      <c r="A1581" s="628" t="s">
        <v>1205</v>
      </c>
      <c r="B1581" s="594">
        <v>44603</v>
      </c>
      <c r="C1581" s="513" t="s">
        <v>1016</v>
      </c>
      <c r="D1581" s="579" t="s">
        <v>535</v>
      </c>
      <c r="E1581" s="598" t="s">
        <v>1198</v>
      </c>
      <c r="F1581" s="587" t="s">
        <v>1492</v>
      </c>
      <c r="G1581" s="611">
        <v>16372.2</v>
      </c>
      <c r="H1581" s="597">
        <v>44637</v>
      </c>
      <c r="I1581" s="632">
        <v>16372.2</v>
      </c>
      <c r="J1581" s="477"/>
    </row>
    <row r="1582" spans="1:10" ht="24.75" customHeight="1">
      <c r="A1582" s="628" t="s">
        <v>1205</v>
      </c>
      <c r="B1582" s="594">
        <v>44617</v>
      </c>
      <c r="C1582" s="513" t="s">
        <v>1300</v>
      </c>
      <c r="D1582" s="579" t="s">
        <v>535</v>
      </c>
      <c r="E1582" s="598" t="s">
        <v>1198</v>
      </c>
      <c r="F1582" s="587" t="s">
        <v>1349</v>
      </c>
      <c r="G1582" s="611">
        <v>15</v>
      </c>
      <c r="H1582" s="597">
        <v>44637</v>
      </c>
      <c r="I1582" s="632">
        <v>15</v>
      </c>
      <c r="J1582" s="477"/>
    </row>
    <row r="1583" spans="1:10" ht="24.75" customHeight="1">
      <c r="A1583" s="628" t="s">
        <v>1205</v>
      </c>
      <c r="B1583" s="594">
        <v>44617</v>
      </c>
      <c r="C1583" s="513" t="s">
        <v>1300</v>
      </c>
      <c r="D1583" s="579" t="s">
        <v>535</v>
      </c>
      <c r="E1583" s="598" t="s">
        <v>1198</v>
      </c>
      <c r="F1583" s="587" t="s">
        <v>1348</v>
      </c>
      <c r="G1583" s="611">
        <v>157250.78</v>
      </c>
      <c r="H1583" s="597">
        <v>44637</v>
      </c>
      <c r="I1583" s="632">
        <v>157250.78</v>
      </c>
      <c r="J1583" s="477"/>
    </row>
    <row r="1584" spans="1:10" ht="24.75" customHeight="1">
      <c r="A1584" s="628" t="s">
        <v>1205</v>
      </c>
      <c r="B1584" s="594">
        <v>44617</v>
      </c>
      <c r="C1584" s="513" t="s">
        <v>1300</v>
      </c>
      <c r="D1584" s="579" t="s">
        <v>535</v>
      </c>
      <c r="E1584" s="598" t="s">
        <v>1198</v>
      </c>
      <c r="F1584" s="587" t="s">
        <v>1347</v>
      </c>
      <c r="G1584" s="611">
        <v>105213.57</v>
      </c>
      <c r="H1584" s="597">
        <v>44637</v>
      </c>
      <c r="I1584" s="632">
        <v>105213.57</v>
      </c>
      <c r="J1584" s="477"/>
    </row>
    <row r="1585" spans="1:10" ht="24.75" customHeight="1">
      <c r="A1585" s="628" t="s">
        <v>1205</v>
      </c>
      <c r="B1585" s="594">
        <v>44617</v>
      </c>
      <c r="C1585" s="513" t="s">
        <v>1300</v>
      </c>
      <c r="D1585" s="579" t="s">
        <v>535</v>
      </c>
      <c r="E1585" s="598" t="s">
        <v>1198</v>
      </c>
      <c r="F1585" s="587" t="s">
        <v>1346</v>
      </c>
      <c r="G1585" s="611">
        <v>-5540.87</v>
      </c>
      <c r="H1585" s="597">
        <v>44637</v>
      </c>
      <c r="I1585" s="632">
        <v>-5540.87</v>
      </c>
      <c r="J1585" s="477"/>
    </row>
    <row r="1586" spans="1:10" ht="24.75" customHeight="1">
      <c r="A1586" s="628" t="s">
        <v>1205</v>
      </c>
      <c r="B1586" s="594">
        <v>44617</v>
      </c>
      <c r="C1586" s="513" t="s">
        <v>1300</v>
      </c>
      <c r="D1586" s="579" t="s">
        <v>535</v>
      </c>
      <c r="E1586" s="598" t="s">
        <v>1198</v>
      </c>
      <c r="F1586" s="587" t="s">
        <v>1345</v>
      </c>
      <c r="G1586" s="611">
        <v>8488.33</v>
      </c>
      <c r="H1586" s="597">
        <v>44637</v>
      </c>
      <c r="I1586" s="632">
        <v>8488.33</v>
      </c>
      <c r="J1586" s="477"/>
    </row>
    <row r="1587" spans="1:10" ht="24.75" customHeight="1">
      <c r="A1587" s="628" t="s">
        <v>1205</v>
      </c>
      <c r="B1587" s="594">
        <v>44617</v>
      </c>
      <c r="C1587" s="513" t="s">
        <v>1343</v>
      </c>
      <c r="D1587" s="579" t="s">
        <v>535</v>
      </c>
      <c r="E1587" s="598" t="s">
        <v>1198</v>
      </c>
      <c r="F1587" s="587" t="s">
        <v>1344</v>
      </c>
      <c r="G1587" s="611">
        <v>2191.4499999999998</v>
      </c>
      <c r="H1587" s="597">
        <v>44637</v>
      </c>
      <c r="I1587" s="632">
        <v>2191.4499999999998</v>
      </c>
      <c r="J1587" s="477"/>
    </row>
    <row r="1588" spans="1:10" ht="24.75" customHeight="1">
      <c r="A1588" s="628" t="s">
        <v>1205</v>
      </c>
      <c r="B1588" s="594">
        <v>44617</v>
      </c>
      <c r="C1588" s="513" t="s">
        <v>1343</v>
      </c>
      <c r="D1588" s="579" t="s">
        <v>535</v>
      </c>
      <c r="E1588" s="598" t="s">
        <v>1198</v>
      </c>
      <c r="F1588" s="587" t="s">
        <v>1342</v>
      </c>
      <c r="G1588" s="611">
        <v>10264.6</v>
      </c>
      <c r="H1588" s="597">
        <v>44637</v>
      </c>
      <c r="I1588" s="632">
        <v>10264.6</v>
      </c>
      <c r="J1588" s="477"/>
    </row>
    <row r="1589" spans="1:10" ht="24.75" customHeight="1">
      <c r="A1589" s="628" t="s">
        <v>1205</v>
      </c>
      <c r="B1589" s="594">
        <v>44617</v>
      </c>
      <c r="C1589" s="513" t="s">
        <v>1339</v>
      </c>
      <c r="D1589" s="579" t="s">
        <v>535</v>
      </c>
      <c r="E1589" s="598" t="s">
        <v>1198</v>
      </c>
      <c r="F1589" s="587" t="s">
        <v>1341</v>
      </c>
      <c r="G1589" s="611">
        <v>15</v>
      </c>
      <c r="H1589" s="597">
        <v>44637</v>
      </c>
      <c r="I1589" s="632">
        <v>15</v>
      </c>
      <c r="J1589" s="477"/>
    </row>
    <row r="1590" spans="1:10" ht="24.75" customHeight="1">
      <c r="A1590" s="628" t="s">
        <v>1205</v>
      </c>
      <c r="B1590" s="594">
        <v>44617</v>
      </c>
      <c r="C1590" s="513" t="s">
        <v>1339</v>
      </c>
      <c r="D1590" s="579" t="s">
        <v>535</v>
      </c>
      <c r="E1590" s="598" t="s">
        <v>1198</v>
      </c>
      <c r="F1590" s="587" t="s">
        <v>1340</v>
      </c>
      <c r="G1590" s="611">
        <v>8698.4</v>
      </c>
      <c r="H1590" s="597">
        <v>44637</v>
      </c>
      <c r="I1590" s="632">
        <v>8698.4</v>
      </c>
      <c r="J1590" s="477"/>
    </row>
    <row r="1591" spans="1:10" ht="24.75" customHeight="1">
      <c r="A1591" s="628" t="s">
        <v>1205</v>
      </c>
      <c r="B1591" s="594">
        <v>44617</v>
      </c>
      <c r="C1591" s="513" t="s">
        <v>1339</v>
      </c>
      <c r="D1591" s="579" t="s">
        <v>535</v>
      </c>
      <c r="E1591" s="598" t="s">
        <v>1198</v>
      </c>
      <c r="F1591" s="587" t="s">
        <v>1338</v>
      </c>
      <c r="G1591" s="611">
        <v>28933.83</v>
      </c>
      <c r="H1591" s="597">
        <v>44637</v>
      </c>
      <c r="I1591" s="632">
        <v>28933.83</v>
      </c>
      <c r="J1591" s="477"/>
    </row>
    <row r="1592" spans="1:10" ht="24.75" customHeight="1">
      <c r="A1592" s="628" t="s">
        <v>1205</v>
      </c>
      <c r="B1592" s="594">
        <v>44617</v>
      </c>
      <c r="C1592" s="513" t="s">
        <v>1336</v>
      </c>
      <c r="D1592" s="579" t="s">
        <v>535</v>
      </c>
      <c r="E1592" s="598" t="s">
        <v>1198</v>
      </c>
      <c r="F1592" s="587" t="s">
        <v>1337</v>
      </c>
      <c r="G1592" s="611">
        <v>15</v>
      </c>
      <c r="H1592" s="597">
        <v>44637</v>
      </c>
      <c r="I1592" s="632">
        <v>15</v>
      </c>
      <c r="J1592" s="477"/>
    </row>
    <row r="1593" spans="1:10" ht="24.75" customHeight="1">
      <c r="A1593" s="628" t="s">
        <v>1205</v>
      </c>
      <c r="B1593" s="594">
        <v>44617</v>
      </c>
      <c r="C1593" s="513" t="s">
        <v>1336</v>
      </c>
      <c r="D1593" s="579" t="s">
        <v>535</v>
      </c>
      <c r="E1593" s="598" t="s">
        <v>1198</v>
      </c>
      <c r="F1593" s="587" t="s">
        <v>1335</v>
      </c>
      <c r="G1593" s="611">
        <v>6816.08</v>
      </c>
      <c r="H1593" s="597">
        <v>44637</v>
      </c>
      <c r="I1593" s="632">
        <v>6816.08</v>
      </c>
      <c r="J1593" s="477"/>
    </row>
    <row r="1594" spans="1:10" ht="24.75" customHeight="1">
      <c r="A1594" s="628" t="s">
        <v>1205</v>
      </c>
      <c r="B1594" s="594">
        <v>44617</v>
      </c>
      <c r="C1594" s="513" t="s">
        <v>1336</v>
      </c>
      <c r="D1594" s="579" t="s">
        <v>535</v>
      </c>
      <c r="E1594" s="598" t="s">
        <v>1198</v>
      </c>
      <c r="F1594" s="587" t="s">
        <v>1335</v>
      </c>
      <c r="G1594" s="611">
        <v>18645.68</v>
      </c>
      <c r="H1594" s="588">
        <v>44637</v>
      </c>
      <c r="I1594" s="632">
        <v>18645.68</v>
      </c>
      <c r="J1594" s="477"/>
    </row>
    <row r="1595" spans="1:10" ht="24.75" customHeight="1">
      <c r="A1595" s="628" t="s">
        <v>1205</v>
      </c>
      <c r="B1595" s="594">
        <v>44631</v>
      </c>
      <c r="C1595" s="513" t="s">
        <v>1298</v>
      </c>
      <c r="D1595" s="579" t="s">
        <v>535</v>
      </c>
      <c r="E1595" s="598" t="s">
        <v>1198</v>
      </c>
      <c r="F1595" s="587" t="s">
        <v>1334</v>
      </c>
      <c r="G1595" s="611">
        <v>3510</v>
      </c>
      <c r="H1595" s="588">
        <v>44698</v>
      </c>
      <c r="I1595" s="632">
        <v>3510</v>
      </c>
      <c r="J1595" s="477"/>
    </row>
    <row r="1596" spans="1:10" ht="24.75" customHeight="1">
      <c r="A1596" s="628" t="s">
        <v>1205</v>
      </c>
      <c r="B1596" s="594">
        <v>44631</v>
      </c>
      <c r="C1596" s="513" t="s">
        <v>1298</v>
      </c>
      <c r="D1596" s="579" t="s">
        <v>535</v>
      </c>
      <c r="E1596" s="598" t="s">
        <v>1198</v>
      </c>
      <c r="F1596" s="587" t="s">
        <v>1333</v>
      </c>
      <c r="G1596" s="611">
        <v>155746.01</v>
      </c>
      <c r="H1596" s="588">
        <v>44698</v>
      </c>
      <c r="I1596" s="632">
        <v>155746.01</v>
      </c>
      <c r="J1596" s="477"/>
    </row>
    <row r="1597" spans="1:10" ht="24.75" customHeight="1">
      <c r="A1597" s="628" t="s">
        <v>1205</v>
      </c>
      <c r="B1597" s="594">
        <v>44631</v>
      </c>
      <c r="C1597" s="513" t="s">
        <v>1298</v>
      </c>
      <c r="D1597" s="579" t="s">
        <v>535</v>
      </c>
      <c r="E1597" s="598" t="s">
        <v>1198</v>
      </c>
      <c r="F1597" s="587" t="s">
        <v>1332</v>
      </c>
      <c r="G1597" s="611">
        <v>102634.35</v>
      </c>
      <c r="H1597" s="588">
        <v>44698</v>
      </c>
      <c r="I1597" s="632">
        <v>102634.35</v>
      </c>
      <c r="J1597" s="477"/>
    </row>
    <row r="1598" spans="1:10" ht="24.75" customHeight="1">
      <c r="A1598" s="628" t="s">
        <v>1205</v>
      </c>
      <c r="B1598" s="594">
        <v>44631</v>
      </c>
      <c r="C1598" s="513" t="s">
        <v>1298</v>
      </c>
      <c r="D1598" s="579" t="s">
        <v>535</v>
      </c>
      <c r="E1598" s="598" t="s">
        <v>1198</v>
      </c>
      <c r="F1598" s="587" t="s">
        <v>1331</v>
      </c>
      <c r="G1598" s="611">
        <v>9063.48</v>
      </c>
      <c r="H1598" s="588">
        <v>44698</v>
      </c>
      <c r="I1598" s="632">
        <v>9063.48</v>
      </c>
      <c r="J1598" s="477"/>
    </row>
    <row r="1599" spans="1:10" ht="24.75" customHeight="1">
      <c r="A1599" s="628" t="s">
        <v>1205</v>
      </c>
      <c r="B1599" s="594">
        <v>44631</v>
      </c>
      <c r="C1599" s="513" t="s">
        <v>1298</v>
      </c>
      <c r="D1599" s="579" t="s">
        <v>535</v>
      </c>
      <c r="E1599" s="598" t="s">
        <v>1198</v>
      </c>
      <c r="F1599" s="587" t="s">
        <v>1330</v>
      </c>
      <c r="G1599" s="611">
        <v>-2324.29</v>
      </c>
      <c r="H1599" s="588">
        <v>44698</v>
      </c>
      <c r="I1599" s="632">
        <v>-2324.29</v>
      </c>
      <c r="J1599" s="477"/>
    </row>
    <row r="1600" spans="1:10" ht="24.75" customHeight="1">
      <c r="A1600" s="628" t="s">
        <v>1205</v>
      </c>
      <c r="B1600" s="594">
        <v>44631</v>
      </c>
      <c r="C1600" s="513" t="s">
        <v>1310</v>
      </c>
      <c r="D1600" s="579" t="s">
        <v>535</v>
      </c>
      <c r="E1600" s="598" t="s">
        <v>1198</v>
      </c>
      <c r="F1600" s="587" t="s">
        <v>1329</v>
      </c>
      <c r="G1600" s="611">
        <v>225</v>
      </c>
      <c r="H1600" s="588">
        <v>44698</v>
      </c>
      <c r="I1600" s="632">
        <v>225</v>
      </c>
      <c r="J1600" s="477"/>
    </row>
    <row r="1601" spans="1:10" ht="24.75" customHeight="1">
      <c r="A1601" s="628" t="s">
        <v>1205</v>
      </c>
      <c r="B1601" s="594">
        <v>44631</v>
      </c>
      <c r="C1601" s="513" t="s">
        <v>1310</v>
      </c>
      <c r="D1601" s="579" t="s">
        <v>535</v>
      </c>
      <c r="E1601" s="598" t="s">
        <v>1198</v>
      </c>
      <c r="F1601" s="587" t="s">
        <v>1328</v>
      </c>
      <c r="G1601" s="611">
        <v>2173.5500000000002</v>
      </c>
      <c r="H1601" s="588">
        <v>44698</v>
      </c>
      <c r="I1601" s="632">
        <v>2173.5500000000002</v>
      </c>
      <c r="J1601" s="477"/>
    </row>
    <row r="1602" spans="1:10" ht="24.75" customHeight="1">
      <c r="A1602" s="628" t="s">
        <v>1205</v>
      </c>
      <c r="B1602" s="594">
        <v>44631</v>
      </c>
      <c r="C1602" s="513" t="s">
        <v>1310</v>
      </c>
      <c r="D1602" s="579" t="s">
        <v>535</v>
      </c>
      <c r="E1602" s="598" t="s">
        <v>1198</v>
      </c>
      <c r="F1602" s="587" t="s">
        <v>1327</v>
      </c>
      <c r="G1602" s="611">
        <v>11293.52</v>
      </c>
      <c r="H1602" s="588">
        <v>44698</v>
      </c>
      <c r="I1602" s="632">
        <v>11293.52</v>
      </c>
      <c r="J1602" s="477"/>
    </row>
    <row r="1603" spans="1:10" ht="24.75" customHeight="1">
      <c r="A1603" s="628" t="s">
        <v>1205</v>
      </c>
      <c r="B1603" s="594">
        <v>44631</v>
      </c>
      <c r="C1603" s="513" t="s">
        <v>1324</v>
      </c>
      <c r="D1603" s="579" t="s">
        <v>535</v>
      </c>
      <c r="E1603" s="598" t="s">
        <v>1198</v>
      </c>
      <c r="F1603" s="587" t="s">
        <v>1326</v>
      </c>
      <c r="G1603" s="611">
        <v>270</v>
      </c>
      <c r="H1603" s="588">
        <v>44698</v>
      </c>
      <c r="I1603" s="632">
        <v>270</v>
      </c>
      <c r="J1603" s="477"/>
    </row>
    <row r="1604" spans="1:10" ht="24.75" customHeight="1">
      <c r="A1604" s="628" t="s">
        <v>1205</v>
      </c>
      <c r="B1604" s="594">
        <v>44631</v>
      </c>
      <c r="C1604" s="513" t="s">
        <v>1324</v>
      </c>
      <c r="D1604" s="579" t="s">
        <v>535</v>
      </c>
      <c r="E1604" s="598" t="s">
        <v>1198</v>
      </c>
      <c r="F1604" s="587" t="s">
        <v>1325</v>
      </c>
      <c r="G1604" s="611">
        <v>8552.86</v>
      </c>
      <c r="H1604" s="588">
        <v>44698</v>
      </c>
      <c r="I1604" s="632">
        <v>8552.86</v>
      </c>
      <c r="J1604" s="477"/>
    </row>
    <row r="1605" spans="1:10" ht="24.75" customHeight="1">
      <c r="A1605" s="628" t="s">
        <v>1205</v>
      </c>
      <c r="B1605" s="594">
        <v>44631</v>
      </c>
      <c r="C1605" s="513" t="s">
        <v>1324</v>
      </c>
      <c r="D1605" s="579" t="s">
        <v>535</v>
      </c>
      <c r="E1605" s="598" t="s">
        <v>1198</v>
      </c>
      <c r="F1605" s="587" t="s">
        <v>1323</v>
      </c>
      <c r="G1605" s="611">
        <v>31061.67</v>
      </c>
      <c r="H1605" s="588">
        <v>44698</v>
      </c>
      <c r="I1605" s="632">
        <v>31061.67</v>
      </c>
      <c r="J1605" s="477"/>
    </row>
    <row r="1606" spans="1:10" ht="24.75" customHeight="1">
      <c r="A1606" s="628" t="s">
        <v>1205</v>
      </c>
      <c r="B1606" s="594">
        <v>44631</v>
      </c>
      <c r="C1606" s="513" t="s">
        <v>1321</v>
      </c>
      <c r="D1606" s="579" t="s">
        <v>535</v>
      </c>
      <c r="E1606" s="598" t="s">
        <v>1198</v>
      </c>
      <c r="F1606" s="587" t="s">
        <v>1322</v>
      </c>
      <c r="G1606" s="611">
        <v>165</v>
      </c>
      <c r="H1606" s="588">
        <v>44698</v>
      </c>
      <c r="I1606" s="632">
        <v>165</v>
      </c>
      <c r="J1606" s="477"/>
    </row>
    <row r="1607" spans="1:10" ht="24.75" customHeight="1">
      <c r="A1607" s="628" t="s">
        <v>1205</v>
      </c>
      <c r="B1607" s="594">
        <v>44631</v>
      </c>
      <c r="C1607" s="513" t="s">
        <v>1321</v>
      </c>
      <c r="D1607" s="579" t="s">
        <v>535</v>
      </c>
      <c r="E1607" s="598" t="s">
        <v>1198</v>
      </c>
      <c r="F1607" s="587" t="s">
        <v>1320</v>
      </c>
      <c r="G1607" s="611">
        <v>6752.24</v>
      </c>
      <c r="H1607" s="588">
        <v>44698</v>
      </c>
      <c r="I1607" s="632">
        <v>6752.24</v>
      </c>
      <c r="J1607" s="477"/>
    </row>
    <row r="1608" spans="1:10" ht="24.75" customHeight="1">
      <c r="A1608" s="628" t="s">
        <v>1205</v>
      </c>
      <c r="B1608" s="594">
        <v>44631</v>
      </c>
      <c r="C1608" s="513" t="s">
        <v>1321</v>
      </c>
      <c r="D1608" s="579" t="s">
        <v>535</v>
      </c>
      <c r="E1608" s="598" t="s">
        <v>1198</v>
      </c>
      <c r="F1608" s="587" t="s">
        <v>1320</v>
      </c>
      <c r="G1608" s="611">
        <v>14426.58</v>
      </c>
      <c r="H1608" s="588">
        <v>44698</v>
      </c>
      <c r="I1608" s="632">
        <v>14426.58</v>
      </c>
      <c r="J1608" s="477"/>
    </row>
    <row r="1609" spans="1:10" ht="24.75" customHeight="1">
      <c r="A1609" s="628" t="s">
        <v>1205</v>
      </c>
      <c r="B1609" s="594">
        <v>44645</v>
      </c>
      <c r="C1609" s="513" t="s">
        <v>1296</v>
      </c>
      <c r="D1609" s="579" t="s">
        <v>535</v>
      </c>
      <c r="E1609" s="598" t="s">
        <v>1198</v>
      </c>
      <c r="F1609" s="587" t="s">
        <v>1319</v>
      </c>
      <c r="G1609" s="611">
        <v>99056.58</v>
      </c>
      <c r="H1609" s="588">
        <v>44698</v>
      </c>
      <c r="I1609" s="632">
        <v>99056.58</v>
      </c>
      <c r="J1609" s="477"/>
    </row>
    <row r="1610" spans="1:10" ht="24.75" customHeight="1">
      <c r="A1610" s="628" t="s">
        <v>1205</v>
      </c>
      <c r="B1610" s="594">
        <v>44645</v>
      </c>
      <c r="C1610" s="513" t="s">
        <v>1296</v>
      </c>
      <c r="D1610" s="579" t="s">
        <v>535</v>
      </c>
      <c r="E1610" s="598" t="s">
        <v>1198</v>
      </c>
      <c r="F1610" s="587" t="s">
        <v>1318</v>
      </c>
      <c r="G1610" s="611">
        <v>10228.950000000001</v>
      </c>
      <c r="H1610" s="588">
        <v>44698</v>
      </c>
      <c r="I1610" s="632">
        <v>10228.950000000001</v>
      </c>
      <c r="J1610" s="477"/>
    </row>
    <row r="1611" spans="1:10" ht="24.75" customHeight="1">
      <c r="A1611" s="628" t="s">
        <v>1205</v>
      </c>
      <c r="B1611" s="594">
        <v>44645</v>
      </c>
      <c r="C1611" s="513" t="s">
        <v>1296</v>
      </c>
      <c r="D1611" s="579" t="s">
        <v>535</v>
      </c>
      <c r="E1611" s="598" t="s">
        <v>1198</v>
      </c>
      <c r="F1611" s="587" t="s">
        <v>1317</v>
      </c>
      <c r="G1611" s="611">
        <v>150620.29999999999</v>
      </c>
      <c r="H1611" s="588">
        <v>44698</v>
      </c>
      <c r="I1611" s="632">
        <v>150620.29999999999</v>
      </c>
      <c r="J1611" s="468"/>
    </row>
    <row r="1612" spans="1:10" ht="24.75" customHeight="1">
      <c r="A1612" s="628" t="s">
        <v>1205</v>
      </c>
      <c r="B1612" s="594">
        <v>44645</v>
      </c>
      <c r="C1612" s="513" t="s">
        <v>1309</v>
      </c>
      <c r="D1612" s="579" t="s">
        <v>535</v>
      </c>
      <c r="E1612" s="598" t="s">
        <v>1198</v>
      </c>
      <c r="F1612" s="587" t="s">
        <v>1316</v>
      </c>
      <c r="G1612" s="611">
        <v>2177.64</v>
      </c>
      <c r="H1612" s="588">
        <v>44698</v>
      </c>
      <c r="I1612" s="632">
        <v>2177.64</v>
      </c>
      <c r="J1612" s="481"/>
    </row>
    <row r="1613" spans="1:10" ht="24.75" customHeight="1">
      <c r="A1613" s="628" t="s">
        <v>1205</v>
      </c>
      <c r="B1613" s="594">
        <v>44645</v>
      </c>
      <c r="C1613" s="513" t="s">
        <v>1309</v>
      </c>
      <c r="D1613" s="579" t="s">
        <v>535</v>
      </c>
      <c r="E1613" s="598" t="s">
        <v>1198</v>
      </c>
      <c r="F1613" s="587" t="s">
        <v>1315</v>
      </c>
      <c r="G1613" s="611">
        <v>9939.4599999999991</v>
      </c>
      <c r="H1613" s="588">
        <v>44698</v>
      </c>
      <c r="I1613" s="632">
        <v>9939.4599999999991</v>
      </c>
      <c r="J1613" s="464"/>
    </row>
    <row r="1614" spans="1:10" ht="24.75" customHeight="1">
      <c r="A1614" s="628" t="s">
        <v>1205</v>
      </c>
      <c r="B1614" s="594">
        <v>44645</v>
      </c>
      <c r="C1614" s="513" t="s">
        <v>1313</v>
      </c>
      <c r="D1614" s="579" t="s">
        <v>535</v>
      </c>
      <c r="E1614" s="598" t="s">
        <v>1198</v>
      </c>
      <c r="F1614" s="587" t="s">
        <v>1314</v>
      </c>
      <c r="G1614" s="611">
        <v>8413.23</v>
      </c>
      <c r="H1614" s="588">
        <v>44698</v>
      </c>
      <c r="I1614" s="632">
        <v>8413.23</v>
      </c>
      <c r="J1614" s="464"/>
    </row>
    <row r="1615" spans="1:10" ht="24.75" customHeight="1">
      <c r="A1615" s="628" t="s">
        <v>1205</v>
      </c>
      <c r="B1615" s="594">
        <v>44645</v>
      </c>
      <c r="C1615" s="513" t="s">
        <v>1313</v>
      </c>
      <c r="D1615" s="579" t="s">
        <v>535</v>
      </c>
      <c r="E1615" s="598" t="s">
        <v>1198</v>
      </c>
      <c r="F1615" s="587" t="s">
        <v>1312</v>
      </c>
      <c r="G1615" s="611">
        <v>30321.1</v>
      </c>
      <c r="H1615" s="588">
        <v>44698</v>
      </c>
      <c r="I1615" s="632">
        <v>30321.1</v>
      </c>
      <c r="J1615" s="464"/>
    </row>
    <row r="1616" spans="1:10" ht="24.75" customHeight="1">
      <c r="A1616" s="628" t="s">
        <v>1205</v>
      </c>
      <c r="B1616" s="594">
        <v>44645</v>
      </c>
      <c r="C1616" s="513" t="s">
        <v>1035</v>
      </c>
      <c r="D1616" s="579" t="s">
        <v>535</v>
      </c>
      <c r="E1616" s="598" t="s">
        <v>1198</v>
      </c>
      <c r="F1616" s="587" t="s">
        <v>1311</v>
      </c>
      <c r="G1616" s="611">
        <v>6592.6</v>
      </c>
      <c r="H1616" s="588">
        <v>44698</v>
      </c>
      <c r="I1616" s="632">
        <v>6592.6</v>
      </c>
      <c r="J1616" s="464"/>
    </row>
    <row r="1617" spans="1:10" ht="24.75" customHeight="1">
      <c r="A1617" s="628" t="s">
        <v>1205</v>
      </c>
      <c r="B1617" s="594">
        <v>44645</v>
      </c>
      <c r="C1617" s="513" t="s">
        <v>1035</v>
      </c>
      <c r="D1617" s="579" t="s">
        <v>535</v>
      </c>
      <c r="E1617" s="598" t="s">
        <v>1198</v>
      </c>
      <c r="F1617" s="587" t="s">
        <v>1311</v>
      </c>
      <c r="G1617" s="611">
        <v>14083.04</v>
      </c>
      <c r="H1617" s="588">
        <v>44698</v>
      </c>
      <c r="I1617" s="632">
        <v>14083.04</v>
      </c>
      <c r="J1617" s="462"/>
    </row>
    <row r="1618" spans="1:10" ht="24.75" customHeight="1">
      <c r="A1618" s="628" t="s">
        <v>1205</v>
      </c>
      <c r="B1618" s="601">
        <v>44652</v>
      </c>
      <c r="C1618" s="513" t="s">
        <v>1493</v>
      </c>
      <c r="D1618" s="579" t="s">
        <v>535</v>
      </c>
      <c r="E1618" s="598" t="s">
        <v>1198</v>
      </c>
      <c r="F1618" s="600" t="s">
        <v>1494</v>
      </c>
      <c r="G1618" s="611">
        <v>3009.86</v>
      </c>
      <c r="H1618" s="588">
        <v>44698</v>
      </c>
      <c r="I1618" s="632">
        <v>3009.86</v>
      </c>
      <c r="J1618" s="477"/>
    </row>
    <row r="1619" spans="1:10" ht="24.75" customHeight="1">
      <c r="A1619" s="628" t="s">
        <v>1205</v>
      </c>
      <c r="B1619" s="601">
        <v>44659</v>
      </c>
      <c r="C1619" s="513" t="s">
        <v>1444</v>
      </c>
      <c r="D1619" s="579" t="s">
        <v>535</v>
      </c>
      <c r="E1619" s="598" t="s">
        <v>1198</v>
      </c>
      <c r="F1619" s="600" t="s">
        <v>1445</v>
      </c>
      <c r="G1619" s="611">
        <v>15</v>
      </c>
      <c r="H1619" s="588">
        <v>44698</v>
      </c>
      <c r="I1619" s="632">
        <v>15</v>
      </c>
      <c r="J1619" s="477"/>
    </row>
    <row r="1620" spans="1:10" ht="24.75" customHeight="1">
      <c r="A1620" s="628" t="s">
        <v>1205</v>
      </c>
      <c r="B1620" s="601">
        <v>44659</v>
      </c>
      <c r="C1620" s="513" t="s">
        <v>1444</v>
      </c>
      <c r="D1620" s="579" t="s">
        <v>535</v>
      </c>
      <c r="E1620" s="598" t="s">
        <v>1198</v>
      </c>
      <c r="F1620" s="600" t="s">
        <v>1445</v>
      </c>
      <c r="G1620" s="611">
        <v>162996.21</v>
      </c>
      <c r="H1620" s="588">
        <v>44698</v>
      </c>
      <c r="I1620" s="632">
        <v>162996.21</v>
      </c>
      <c r="J1620" s="477"/>
    </row>
    <row r="1621" spans="1:10" ht="24.75" customHeight="1">
      <c r="A1621" s="628" t="s">
        <v>1205</v>
      </c>
      <c r="B1621" s="601">
        <v>44659</v>
      </c>
      <c r="C1621" s="513" t="s">
        <v>1444</v>
      </c>
      <c r="D1621" s="579" t="s">
        <v>535</v>
      </c>
      <c r="E1621" s="598" t="s">
        <v>1198</v>
      </c>
      <c r="F1621" s="600" t="s">
        <v>1445</v>
      </c>
      <c r="G1621" s="611">
        <v>107550.24</v>
      </c>
      <c r="H1621" s="588">
        <v>44698</v>
      </c>
      <c r="I1621" s="632">
        <v>107550.24</v>
      </c>
      <c r="J1621" s="477"/>
    </row>
    <row r="1622" spans="1:10" ht="24.75" customHeight="1">
      <c r="A1622" s="628" t="s">
        <v>1205</v>
      </c>
      <c r="B1622" s="601">
        <v>44659</v>
      </c>
      <c r="C1622" s="513" t="s">
        <v>1444</v>
      </c>
      <c r="D1622" s="579" t="s">
        <v>535</v>
      </c>
      <c r="E1622" s="598" t="s">
        <v>1198</v>
      </c>
      <c r="F1622" s="600" t="s">
        <v>1445</v>
      </c>
      <c r="G1622" s="611">
        <v>11255.83</v>
      </c>
      <c r="H1622" s="588">
        <v>44698</v>
      </c>
      <c r="I1622" s="632">
        <v>11255.83</v>
      </c>
      <c r="J1622" s="477"/>
    </row>
    <row r="1623" spans="1:10" ht="24.75" customHeight="1">
      <c r="A1623" s="628" t="s">
        <v>1205</v>
      </c>
      <c r="B1623" s="601">
        <v>44659</v>
      </c>
      <c r="C1623" s="513" t="s">
        <v>1446</v>
      </c>
      <c r="D1623" s="579" t="s">
        <v>535</v>
      </c>
      <c r="E1623" s="598" t="s">
        <v>1198</v>
      </c>
      <c r="F1623" s="600" t="s">
        <v>1447</v>
      </c>
      <c r="G1623" s="611">
        <v>2420.7800000000002</v>
      </c>
      <c r="H1623" s="588">
        <v>44698</v>
      </c>
      <c r="I1623" s="632">
        <v>2420.7800000000002</v>
      </c>
      <c r="J1623" s="477"/>
    </row>
    <row r="1624" spans="1:10" ht="24.75" customHeight="1">
      <c r="A1624" s="628" t="s">
        <v>1205</v>
      </c>
      <c r="B1624" s="601">
        <v>44659</v>
      </c>
      <c r="C1624" s="513" t="s">
        <v>1446</v>
      </c>
      <c r="D1624" s="579" t="s">
        <v>535</v>
      </c>
      <c r="E1624" s="598" t="s">
        <v>1198</v>
      </c>
      <c r="F1624" s="600" t="s">
        <v>1447</v>
      </c>
      <c r="G1624" s="611">
        <v>11722.85</v>
      </c>
      <c r="H1624" s="588">
        <v>44698</v>
      </c>
      <c r="I1624" s="632">
        <v>11722.85</v>
      </c>
      <c r="J1624" s="477"/>
    </row>
    <row r="1625" spans="1:10" ht="24.75" customHeight="1">
      <c r="A1625" s="628" t="s">
        <v>1205</v>
      </c>
      <c r="B1625" s="601">
        <v>44659</v>
      </c>
      <c r="C1625" s="513" t="s">
        <v>1448</v>
      </c>
      <c r="D1625" s="579" t="s">
        <v>535</v>
      </c>
      <c r="E1625" s="598" t="s">
        <v>1198</v>
      </c>
      <c r="F1625" s="600" t="s">
        <v>1449</v>
      </c>
      <c r="G1625" s="611">
        <v>32941.71</v>
      </c>
      <c r="H1625" s="588">
        <v>44698</v>
      </c>
      <c r="I1625" s="632">
        <v>32941.71</v>
      </c>
      <c r="J1625" s="477"/>
    </row>
    <row r="1626" spans="1:10" ht="24.75" customHeight="1">
      <c r="A1626" s="628" t="s">
        <v>1205</v>
      </c>
      <c r="B1626" s="601">
        <v>44659</v>
      </c>
      <c r="C1626" s="513" t="s">
        <v>1448</v>
      </c>
      <c r="D1626" s="579" t="s">
        <v>535</v>
      </c>
      <c r="E1626" s="598" t="s">
        <v>1198</v>
      </c>
      <c r="F1626" s="600" t="s">
        <v>1449</v>
      </c>
      <c r="G1626" s="611">
        <v>9140.36</v>
      </c>
      <c r="H1626" s="588">
        <v>44698</v>
      </c>
      <c r="I1626" s="632">
        <v>9140.36</v>
      </c>
      <c r="J1626" s="477"/>
    </row>
    <row r="1627" spans="1:10" ht="24.75" customHeight="1">
      <c r="A1627" s="628" t="s">
        <v>1205</v>
      </c>
      <c r="B1627" s="601">
        <v>44659</v>
      </c>
      <c r="C1627" s="513" t="s">
        <v>1450</v>
      </c>
      <c r="D1627" s="579" t="s">
        <v>535</v>
      </c>
      <c r="E1627" s="598" t="s">
        <v>1198</v>
      </c>
      <c r="F1627" s="600" t="s">
        <v>1451</v>
      </c>
      <c r="G1627" s="611">
        <v>30</v>
      </c>
      <c r="H1627" s="588">
        <v>44698</v>
      </c>
      <c r="I1627" s="632">
        <v>30</v>
      </c>
      <c r="J1627" s="477"/>
    </row>
    <row r="1628" spans="1:10" ht="24.75" customHeight="1">
      <c r="A1628" s="628" t="s">
        <v>1205</v>
      </c>
      <c r="B1628" s="601">
        <v>44659</v>
      </c>
      <c r="C1628" s="513" t="s">
        <v>1450</v>
      </c>
      <c r="D1628" s="579" t="s">
        <v>535</v>
      </c>
      <c r="E1628" s="598" t="s">
        <v>1198</v>
      </c>
      <c r="F1628" s="600" t="s">
        <v>1451</v>
      </c>
      <c r="G1628" s="611">
        <v>7162.39</v>
      </c>
      <c r="H1628" s="588">
        <v>44698</v>
      </c>
      <c r="I1628" s="632">
        <v>7162.39</v>
      </c>
      <c r="J1628" s="477"/>
    </row>
    <row r="1629" spans="1:10" ht="24.75" customHeight="1">
      <c r="A1629" s="628" t="s">
        <v>1205</v>
      </c>
      <c r="B1629" s="601">
        <v>44659</v>
      </c>
      <c r="C1629" s="513" t="s">
        <v>1450</v>
      </c>
      <c r="D1629" s="579" t="s">
        <v>535</v>
      </c>
      <c r="E1629" s="598" t="s">
        <v>1198</v>
      </c>
      <c r="F1629" s="600" t="s">
        <v>1451</v>
      </c>
      <c r="G1629" s="611">
        <v>16761.55</v>
      </c>
      <c r="H1629" s="588">
        <v>44698</v>
      </c>
      <c r="I1629" s="632">
        <v>16761.55</v>
      </c>
      <c r="J1629" s="477"/>
    </row>
    <row r="1630" spans="1:10" ht="24.75" customHeight="1">
      <c r="A1630" s="628" t="s">
        <v>1205</v>
      </c>
      <c r="B1630" s="601">
        <v>44673</v>
      </c>
      <c r="C1630" s="513" t="s">
        <v>1452</v>
      </c>
      <c r="D1630" s="579" t="s">
        <v>535</v>
      </c>
      <c r="E1630" s="598" t="s">
        <v>1198</v>
      </c>
      <c r="F1630" s="600" t="s">
        <v>1453</v>
      </c>
      <c r="G1630" s="611">
        <v>162496.78</v>
      </c>
      <c r="H1630" s="588">
        <v>44698</v>
      </c>
      <c r="I1630" s="632">
        <v>162496.78</v>
      </c>
      <c r="J1630" s="477"/>
    </row>
    <row r="1631" spans="1:10" ht="24.75" customHeight="1">
      <c r="A1631" s="628" t="s">
        <v>1205</v>
      </c>
      <c r="B1631" s="601">
        <v>44673</v>
      </c>
      <c r="C1631" s="513" t="s">
        <v>1452</v>
      </c>
      <c r="D1631" s="579" t="s">
        <v>535</v>
      </c>
      <c r="E1631" s="598" t="s">
        <v>1198</v>
      </c>
      <c r="F1631" s="600" t="s">
        <v>1453</v>
      </c>
      <c r="G1631" s="611">
        <v>107024.73</v>
      </c>
      <c r="H1631" s="588">
        <v>44698</v>
      </c>
      <c r="I1631" s="632">
        <v>107024.73</v>
      </c>
      <c r="J1631" s="477"/>
    </row>
    <row r="1632" spans="1:10" ht="24.75" customHeight="1">
      <c r="A1632" s="628" t="s">
        <v>1205</v>
      </c>
      <c r="B1632" s="601">
        <v>44673</v>
      </c>
      <c r="C1632" s="513" t="s">
        <v>1452</v>
      </c>
      <c r="D1632" s="579" t="s">
        <v>535</v>
      </c>
      <c r="E1632" s="598" t="s">
        <v>1198</v>
      </c>
      <c r="F1632" s="600" t="s">
        <v>1453</v>
      </c>
      <c r="G1632" s="611">
        <v>11431.44</v>
      </c>
      <c r="H1632" s="588">
        <v>44698</v>
      </c>
      <c r="I1632" s="632">
        <v>11431.44</v>
      </c>
      <c r="J1632" s="477"/>
    </row>
    <row r="1633" spans="1:10" ht="24.75" customHeight="1">
      <c r="A1633" s="628" t="s">
        <v>1205</v>
      </c>
      <c r="B1633" s="601">
        <v>44673</v>
      </c>
      <c r="C1633" s="513" t="s">
        <v>1454</v>
      </c>
      <c r="D1633" s="579" t="s">
        <v>535</v>
      </c>
      <c r="E1633" s="598" t="s">
        <v>1198</v>
      </c>
      <c r="F1633" s="600" t="s">
        <v>1455</v>
      </c>
      <c r="G1633" s="611">
        <v>2420.7800000000002</v>
      </c>
      <c r="H1633" s="588">
        <v>44698</v>
      </c>
      <c r="I1633" s="632">
        <v>2420.7800000000002</v>
      </c>
      <c r="J1633" s="477"/>
    </row>
    <row r="1634" spans="1:10" ht="24.75" customHeight="1">
      <c r="A1634" s="628" t="s">
        <v>1205</v>
      </c>
      <c r="B1634" s="601">
        <v>44673</v>
      </c>
      <c r="C1634" s="513" t="s">
        <v>1454</v>
      </c>
      <c r="D1634" s="579" t="s">
        <v>535</v>
      </c>
      <c r="E1634" s="598" t="s">
        <v>1198</v>
      </c>
      <c r="F1634" s="600" t="s">
        <v>1455</v>
      </c>
      <c r="G1634" s="611">
        <v>11984.55</v>
      </c>
      <c r="H1634" s="588">
        <v>44698</v>
      </c>
      <c r="I1634" s="632">
        <v>11984.55</v>
      </c>
      <c r="J1634" s="477"/>
    </row>
    <row r="1635" spans="1:10" ht="24.75" customHeight="1">
      <c r="A1635" s="628" t="s">
        <v>1205</v>
      </c>
      <c r="B1635" s="601">
        <v>44673</v>
      </c>
      <c r="C1635" s="513" t="s">
        <v>1456</v>
      </c>
      <c r="D1635" s="579" t="s">
        <v>535</v>
      </c>
      <c r="E1635" s="598" t="s">
        <v>1198</v>
      </c>
      <c r="F1635" s="600" t="s">
        <v>1457</v>
      </c>
      <c r="G1635" s="611">
        <v>9140.36</v>
      </c>
      <c r="H1635" s="588">
        <v>44698</v>
      </c>
      <c r="I1635" s="632">
        <v>9140.36</v>
      </c>
      <c r="J1635" s="477"/>
    </row>
    <row r="1636" spans="1:10" ht="24.75" customHeight="1">
      <c r="A1636" s="628" t="s">
        <v>1205</v>
      </c>
      <c r="B1636" s="601">
        <v>44673</v>
      </c>
      <c r="C1636" s="513" t="s">
        <v>1456</v>
      </c>
      <c r="D1636" s="579" t="s">
        <v>535</v>
      </c>
      <c r="E1636" s="598" t="s">
        <v>1198</v>
      </c>
      <c r="F1636" s="600" t="s">
        <v>1457</v>
      </c>
      <c r="G1636" s="611">
        <v>32797.54</v>
      </c>
      <c r="H1636" s="588">
        <v>44698</v>
      </c>
      <c r="I1636" s="632">
        <v>32797.54</v>
      </c>
      <c r="J1636" s="477"/>
    </row>
    <row r="1637" spans="1:10" ht="24.75" customHeight="1">
      <c r="A1637" s="628" t="s">
        <v>1205</v>
      </c>
      <c r="B1637" s="601">
        <v>44673</v>
      </c>
      <c r="C1637" s="513" t="s">
        <v>1458</v>
      </c>
      <c r="D1637" s="579" t="s">
        <v>535</v>
      </c>
      <c r="E1637" s="598" t="s">
        <v>1198</v>
      </c>
      <c r="F1637" s="600" t="s">
        <v>1459</v>
      </c>
      <c r="G1637" s="611">
        <v>7162.39</v>
      </c>
      <c r="H1637" s="588">
        <v>44698</v>
      </c>
      <c r="I1637" s="632">
        <v>7162.39</v>
      </c>
      <c r="J1637" s="477"/>
    </row>
    <row r="1638" spans="1:10" ht="24.75" customHeight="1">
      <c r="A1638" s="628" t="s">
        <v>1205</v>
      </c>
      <c r="B1638" s="601">
        <v>44673</v>
      </c>
      <c r="C1638" s="513" t="s">
        <v>1458</v>
      </c>
      <c r="D1638" s="579" t="s">
        <v>535</v>
      </c>
      <c r="E1638" s="598" t="s">
        <v>1198</v>
      </c>
      <c r="F1638" s="600" t="s">
        <v>1459</v>
      </c>
      <c r="G1638" s="611">
        <v>20257.37</v>
      </c>
      <c r="H1638" s="588">
        <v>44698</v>
      </c>
      <c r="I1638" s="632">
        <v>20257.37</v>
      </c>
      <c r="J1638" s="477"/>
    </row>
    <row r="1639" spans="1:10" ht="24.75" customHeight="1">
      <c r="A1639" s="628" t="s">
        <v>1205</v>
      </c>
      <c r="B1639" s="601">
        <v>44686</v>
      </c>
      <c r="C1639" s="513" t="s">
        <v>1460</v>
      </c>
      <c r="D1639" s="579" t="s">
        <v>535</v>
      </c>
      <c r="E1639" s="598" t="s">
        <v>1198</v>
      </c>
      <c r="F1639" s="600" t="s">
        <v>1461</v>
      </c>
      <c r="G1639" s="611">
        <v>225</v>
      </c>
      <c r="H1639" s="588">
        <v>44759</v>
      </c>
      <c r="I1639" s="632">
        <v>225</v>
      </c>
      <c r="J1639" s="477"/>
    </row>
    <row r="1640" spans="1:10" ht="24.75" customHeight="1">
      <c r="A1640" s="628" t="s">
        <v>1205</v>
      </c>
      <c r="B1640" s="601">
        <v>44686</v>
      </c>
      <c r="C1640" s="513" t="s">
        <v>1460</v>
      </c>
      <c r="D1640" s="579" t="s">
        <v>535</v>
      </c>
      <c r="E1640" s="598" t="s">
        <v>1198</v>
      </c>
      <c r="F1640" s="600" t="s">
        <v>1461</v>
      </c>
      <c r="G1640" s="611">
        <v>2420.7800000000002</v>
      </c>
      <c r="H1640" s="588">
        <v>44759</v>
      </c>
      <c r="I1640" s="632">
        <v>2420.7800000000002</v>
      </c>
      <c r="J1640" s="477"/>
    </row>
    <row r="1641" spans="1:10" ht="24.75" customHeight="1">
      <c r="A1641" s="628" t="s">
        <v>1205</v>
      </c>
      <c r="B1641" s="601">
        <v>44686</v>
      </c>
      <c r="C1641" s="513" t="s">
        <v>1460</v>
      </c>
      <c r="D1641" s="579" t="s">
        <v>535</v>
      </c>
      <c r="E1641" s="598" t="s">
        <v>1198</v>
      </c>
      <c r="F1641" s="600" t="s">
        <v>1461</v>
      </c>
      <c r="G1641" s="611">
        <v>11671.78</v>
      </c>
      <c r="H1641" s="588">
        <v>44759</v>
      </c>
      <c r="I1641" s="632">
        <v>11671.78</v>
      </c>
      <c r="J1641" s="477"/>
    </row>
    <row r="1642" spans="1:10" ht="24.75" customHeight="1">
      <c r="A1642" s="628" t="s">
        <v>1205</v>
      </c>
      <c r="B1642" s="601">
        <v>44686</v>
      </c>
      <c r="C1642" s="513" t="s">
        <v>1462</v>
      </c>
      <c r="D1642" s="579" t="s">
        <v>535</v>
      </c>
      <c r="E1642" s="598" t="s">
        <v>1198</v>
      </c>
      <c r="F1642" s="600" t="s">
        <v>1463</v>
      </c>
      <c r="G1642" s="611">
        <v>270</v>
      </c>
      <c r="H1642" s="588">
        <v>44759</v>
      </c>
      <c r="I1642" s="632">
        <v>270</v>
      </c>
      <c r="J1642" s="477"/>
    </row>
    <row r="1643" spans="1:10" ht="24.75" customHeight="1">
      <c r="A1643" s="628" t="s">
        <v>1205</v>
      </c>
      <c r="B1643" s="601">
        <v>44686</v>
      </c>
      <c r="C1643" s="513" t="s">
        <v>1462</v>
      </c>
      <c r="D1643" s="579" t="s">
        <v>535</v>
      </c>
      <c r="E1643" s="598" t="s">
        <v>1198</v>
      </c>
      <c r="F1643" s="600" t="s">
        <v>1463</v>
      </c>
      <c r="G1643" s="611">
        <v>8938.4</v>
      </c>
      <c r="H1643" s="588">
        <v>44759</v>
      </c>
      <c r="I1643" s="632">
        <v>8938.4</v>
      </c>
      <c r="J1643" s="477"/>
    </row>
    <row r="1644" spans="1:10" ht="24.75" customHeight="1">
      <c r="A1644" s="628" t="s">
        <v>1205</v>
      </c>
      <c r="B1644" s="601">
        <v>44686</v>
      </c>
      <c r="C1644" s="513" t="s">
        <v>1462</v>
      </c>
      <c r="D1644" s="579" t="s">
        <v>535</v>
      </c>
      <c r="E1644" s="598" t="s">
        <v>1198</v>
      </c>
      <c r="F1644" s="600" t="s">
        <v>1463</v>
      </c>
      <c r="G1644" s="611">
        <v>32941.71</v>
      </c>
      <c r="H1644" s="588">
        <v>44759</v>
      </c>
      <c r="I1644" s="632">
        <v>32941.71</v>
      </c>
      <c r="J1644" s="477"/>
    </row>
    <row r="1645" spans="1:10" ht="24.75" customHeight="1">
      <c r="A1645" s="628" t="s">
        <v>1205</v>
      </c>
      <c r="B1645" s="601">
        <v>44686</v>
      </c>
      <c r="C1645" s="513" t="s">
        <v>1464</v>
      </c>
      <c r="D1645" s="579" t="s">
        <v>535</v>
      </c>
      <c r="E1645" s="598" t="s">
        <v>1198</v>
      </c>
      <c r="F1645" s="600" t="s">
        <v>1465</v>
      </c>
      <c r="G1645" s="611">
        <v>195</v>
      </c>
      <c r="H1645" s="588">
        <v>44759</v>
      </c>
      <c r="I1645" s="632">
        <v>195</v>
      </c>
      <c r="J1645" s="477"/>
    </row>
    <row r="1646" spans="1:10" ht="24.75" customHeight="1">
      <c r="A1646" s="628" t="s">
        <v>1205</v>
      </c>
      <c r="B1646" s="601">
        <v>44686</v>
      </c>
      <c r="C1646" s="513" t="s">
        <v>1464</v>
      </c>
      <c r="D1646" s="579" t="s">
        <v>535</v>
      </c>
      <c r="E1646" s="598" t="s">
        <v>1198</v>
      </c>
      <c r="F1646" s="600" t="s">
        <v>1465</v>
      </c>
      <c r="G1646" s="611">
        <v>7162.39</v>
      </c>
      <c r="H1646" s="588">
        <v>44759</v>
      </c>
      <c r="I1646" s="632">
        <v>7162.39</v>
      </c>
      <c r="J1646" s="477"/>
    </row>
    <row r="1647" spans="1:10" ht="24.75" customHeight="1">
      <c r="A1647" s="628" t="s">
        <v>1205</v>
      </c>
      <c r="B1647" s="601">
        <v>44686</v>
      </c>
      <c r="C1647" s="513" t="s">
        <v>1464</v>
      </c>
      <c r="D1647" s="579" t="s">
        <v>535</v>
      </c>
      <c r="E1647" s="598" t="s">
        <v>1198</v>
      </c>
      <c r="F1647" s="600" t="s">
        <v>1465</v>
      </c>
      <c r="G1647" s="611">
        <v>20606.02</v>
      </c>
      <c r="H1647" s="588">
        <v>44759</v>
      </c>
      <c r="I1647" s="632">
        <v>20606.02</v>
      </c>
      <c r="J1647" s="477"/>
    </row>
    <row r="1648" spans="1:10" ht="24.75" customHeight="1">
      <c r="A1648" s="628" t="s">
        <v>1205</v>
      </c>
      <c r="B1648" s="601">
        <v>44687</v>
      </c>
      <c r="C1648" s="513" t="s">
        <v>805</v>
      </c>
      <c r="D1648" s="579" t="s">
        <v>535</v>
      </c>
      <c r="E1648" s="598" t="s">
        <v>1198</v>
      </c>
      <c r="F1648" s="600" t="s">
        <v>1466</v>
      </c>
      <c r="G1648" s="611">
        <v>12277.26</v>
      </c>
      <c r="H1648" s="588">
        <v>44759</v>
      </c>
      <c r="I1648" s="632">
        <v>12277.26</v>
      </c>
      <c r="J1648" s="477"/>
    </row>
    <row r="1649" spans="1:10" ht="24.75" customHeight="1">
      <c r="A1649" s="628" t="s">
        <v>1205</v>
      </c>
      <c r="B1649" s="601">
        <v>44687</v>
      </c>
      <c r="C1649" s="513" t="s">
        <v>805</v>
      </c>
      <c r="D1649" s="579" t="s">
        <v>535</v>
      </c>
      <c r="E1649" s="598" t="s">
        <v>1198</v>
      </c>
      <c r="F1649" s="600" t="s">
        <v>1466</v>
      </c>
      <c r="G1649" s="611">
        <v>107109.31</v>
      </c>
      <c r="H1649" s="588">
        <v>44759</v>
      </c>
      <c r="I1649" s="632">
        <v>107109.31</v>
      </c>
      <c r="J1649" s="477"/>
    </row>
    <row r="1650" spans="1:10" ht="24.75" customHeight="1">
      <c r="A1650" s="628" t="s">
        <v>1205</v>
      </c>
      <c r="B1650" s="601">
        <v>44687</v>
      </c>
      <c r="C1650" s="513" t="s">
        <v>805</v>
      </c>
      <c r="D1650" s="579" t="s">
        <v>535</v>
      </c>
      <c r="E1650" s="598" t="s">
        <v>1198</v>
      </c>
      <c r="F1650" s="600" t="s">
        <v>1466</v>
      </c>
      <c r="G1650" s="611">
        <v>159970.82</v>
      </c>
      <c r="H1650" s="588">
        <v>44759</v>
      </c>
      <c r="I1650" s="632">
        <v>159970.82</v>
      </c>
      <c r="J1650" s="477"/>
    </row>
    <row r="1651" spans="1:10" ht="24.75" customHeight="1">
      <c r="A1651" s="628" t="s">
        <v>1205</v>
      </c>
      <c r="B1651" s="601">
        <v>44687</v>
      </c>
      <c r="C1651" s="513" t="s">
        <v>805</v>
      </c>
      <c r="D1651" s="579" t="s">
        <v>535</v>
      </c>
      <c r="E1651" s="598" t="s">
        <v>1198</v>
      </c>
      <c r="F1651" s="600" t="s">
        <v>1466</v>
      </c>
      <c r="G1651" s="611">
        <v>3420</v>
      </c>
      <c r="H1651" s="588">
        <v>44759</v>
      </c>
      <c r="I1651" s="632">
        <v>3420</v>
      </c>
      <c r="J1651" s="477"/>
    </row>
    <row r="1652" spans="1:10" ht="24.75" customHeight="1">
      <c r="A1652" s="628" t="s">
        <v>1205</v>
      </c>
      <c r="B1652" s="601">
        <v>44701</v>
      </c>
      <c r="C1652" s="513" t="s">
        <v>1467</v>
      </c>
      <c r="D1652" s="579" t="s">
        <v>535</v>
      </c>
      <c r="E1652" s="598" t="s">
        <v>1198</v>
      </c>
      <c r="F1652" s="600" t="s">
        <v>1468</v>
      </c>
      <c r="G1652" s="611">
        <v>30</v>
      </c>
      <c r="H1652" s="588">
        <v>44759</v>
      </c>
      <c r="I1652" s="632">
        <v>30</v>
      </c>
      <c r="J1652" s="477"/>
    </row>
    <row r="1653" spans="1:10" ht="24.75" customHeight="1">
      <c r="A1653" s="628" t="s">
        <v>1205</v>
      </c>
      <c r="B1653" s="601">
        <v>44701</v>
      </c>
      <c r="C1653" s="513" t="s">
        <v>1467</v>
      </c>
      <c r="D1653" s="579" t="s">
        <v>535</v>
      </c>
      <c r="E1653" s="598" t="s">
        <v>1198</v>
      </c>
      <c r="F1653" s="600" t="s">
        <v>1468</v>
      </c>
      <c r="G1653" s="611">
        <v>159262.31</v>
      </c>
      <c r="H1653" s="588">
        <v>44759</v>
      </c>
      <c r="I1653" s="632">
        <v>159262.31</v>
      </c>
      <c r="J1653" s="477"/>
    </row>
    <row r="1654" spans="1:10" ht="24.75" customHeight="1">
      <c r="A1654" s="628" t="s">
        <v>1205</v>
      </c>
      <c r="B1654" s="601">
        <v>44701</v>
      </c>
      <c r="C1654" s="513" t="s">
        <v>1467</v>
      </c>
      <c r="D1654" s="579" t="s">
        <v>535</v>
      </c>
      <c r="E1654" s="598" t="s">
        <v>1198</v>
      </c>
      <c r="F1654" s="600" t="s">
        <v>1468</v>
      </c>
      <c r="G1654" s="611">
        <v>110264.26</v>
      </c>
      <c r="H1654" s="588">
        <v>44759</v>
      </c>
      <c r="I1654" s="632">
        <v>110264.26</v>
      </c>
      <c r="J1654" s="477"/>
    </row>
    <row r="1655" spans="1:10" ht="24.75" customHeight="1">
      <c r="A1655" s="628" t="s">
        <v>1205</v>
      </c>
      <c r="B1655" s="601">
        <v>44701</v>
      </c>
      <c r="C1655" s="513" t="s">
        <v>1467</v>
      </c>
      <c r="D1655" s="579" t="s">
        <v>535</v>
      </c>
      <c r="E1655" s="598" t="s">
        <v>1198</v>
      </c>
      <c r="F1655" s="600" t="s">
        <v>1468</v>
      </c>
      <c r="G1655" s="611">
        <v>12566.89</v>
      </c>
      <c r="H1655" s="588">
        <v>44759</v>
      </c>
      <c r="I1655" s="632">
        <v>12566.89</v>
      </c>
      <c r="J1655" s="477"/>
    </row>
    <row r="1656" spans="1:10" ht="24.75" customHeight="1">
      <c r="A1656" s="628" t="s">
        <v>1205</v>
      </c>
      <c r="B1656" s="601">
        <v>44701</v>
      </c>
      <c r="C1656" s="513" t="s">
        <v>1469</v>
      </c>
      <c r="D1656" s="579" t="s">
        <v>535</v>
      </c>
      <c r="E1656" s="598" t="s">
        <v>1198</v>
      </c>
      <c r="F1656" s="600" t="s">
        <v>1470</v>
      </c>
      <c r="G1656" s="611">
        <v>15</v>
      </c>
      <c r="H1656" s="588">
        <v>44759</v>
      </c>
      <c r="I1656" s="632">
        <v>15</v>
      </c>
      <c r="J1656" s="477"/>
    </row>
    <row r="1657" spans="1:10" ht="24.75" customHeight="1">
      <c r="A1657" s="628" t="s">
        <v>1205</v>
      </c>
      <c r="B1657" s="601">
        <v>44701</v>
      </c>
      <c r="C1657" s="513" t="s">
        <v>1469</v>
      </c>
      <c r="D1657" s="579" t="s">
        <v>535</v>
      </c>
      <c r="E1657" s="598" t="s">
        <v>1198</v>
      </c>
      <c r="F1657" s="600" t="s">
        <v>1470</v>
      </c>
      <c r="G1657" s="611">
        <v>2420.7800000000002</v>
      </c>
      <c r="H1657" s="588">
        <v>44759</v>
      </c>
      <c r="I1657" s="632">
        <v>2420.7800000000002</v>
      </c>
      <c r="J1657" s="477"/>
    </row>
    <row r="1658" spans="1:10" ht="24.75" customHeight="1">
      <c r="A1658" s="628" t="s">
        <v>1205</v>
      </c>
      <c r="B1658" s="601">
        <v>44701</v>
      </c>
      <c r="C1658" s="513" t="s">
        <v>1469</v>
      </c>
      <c r="D1658" s="579" t="s">
        <v>535</v>
      </c>
      <c r="E1658" s="598" t="s">
        <v>1198</v>
      </c>
      <c r="F1658" s="600" t="s">
        <v>1470</v>
      </c>
      <c r="G1658" s="611">
        <v>12973.72</v>
      </c>
      <c r="H1658" s="588">
        <v>44759</v>
      </c>
      <c r="I1658" s="632">
        <v>12973.72</v>
      </c>
      <c r="J1658" s="477"/>
    </row>
    <row r="1659" spans="1:10" ht="24.75" customHeight="1">
      <c r="A1659" s="628" t="s">
        <v>1205</v>
      </c>
      <c r="B1659" s="601">
        <v>44701</v>
      </c>
      <c r="C1659" s="513" t="s">
        <v>1471</v>
      </c>
      <c r="D1659" s="579" t="s">
        <v>535</v>
      </c>
      <c r="E1659" s="598" t="s">
        <v>1198</v>
      </c>
      <c r="F1659" s="600" t="s">
        <v>1472</v>
      </c>
      <c r="G1659" s="611">
        <v>8197.8700000000008</v>
      </c>
      <c r="H1659" s="588">
        <v>44759</v>
      </c>
      <c r="I1659" s="632">
        <v>8197.8700000000008</v>
      </c>
      <c r="J1659" s="477"/>
    </row>
    <row r="1660" spans="1:10" ht="24.75" customHeight="1">
      <c r="A1660" s="628" t="s">
        <v>1205</v>
      </c>
      <c r="B1660" s="601">
        <v>44701</v>
      </c>
      <c r="C1660" s="513" t="s">
        <v>1471</v>
      </c>
      <c r="D1660" s="579" t="s">
        <v>535</v>
      </c>
      <c r="E1660" s="598" t="s">
        <v>1198</v>
      </c>
      <c r="F1660" s="600" t="s">
        <v>1472</v>
      </c>
      <c r="G1660" s="611">
        <v>32937.14</v>
      </c>
      <c r="H1660" s="588">
        <v>44759</v>
      </c>
      <c r="I1660" s="632">
        <v>32937.14</v>
      </c>
      <c r="J1660" s="477"/>
    </row>
    <row r="1661" spans="1:10" ht="24.75" customHeight="1">
      <c r="A1661" s="628" t="s">
        <v>1205</v>
      </c>
      <c r="B1661" s="601">
        <v>44701</v>
      </c>
      <c r="C1661" s="513" t="s">
        <v>1473</v>
      </c>
      <c r="D1661" s="579" t="s">
        <v>535</v>
      </c>
      <c r="E1661" s="598" t="s">
        <v>1198</v>
      </c>
      <c r="F1661" s="600" t="s">
        <v>1474</v>
      </c>
      <c r="G1661" s="611">
        <v>7162.39</v>
      </c>
      <c r="H1661" s="588">
        <v>44759</v>
      </c>
      <c r="I1661" s="632">
        <v>7162.39</v>
      </c>
      <c r="J1661" s="477"/>
    </row>
    <row r="1662" spans="1:10" ht="24.75" customHeight="1">
      <c r="A1662" s="628" t="s">
        <v>1205</v>
      </c>
      <c r="B1662" s="601">
        <v>44701</v>
      </c>
      <c r="C1662" s="513" t="s">
        <v>1473</v>
      </c>
      <c r="D1662" s="579" t="s">
        <v>535</v>
      </c>
      <c r="E1662" s="598" t="s">
        <v>1198</v>
      </c>
      <c r="F1662" s="600" t="s">
        <v>1474</v>
      </c>
      <c r="G1662" s="611">
        <v>19822.61</v>
      </c>
      <c r="H1662" s="588">
        <v>44759</v>
      </c>
      <c r="I1662" s="632">
        <v>19822.61</v>
      </c>
      <c r="J1662" s="477"/>
    </row>
    <row r="1663" spans="1:10" ht="24.75" customHeight="1">
      <c r="A1663" s="628" t="s">
        <v>1205</v>
      </c>
      <c r="B1663" s="601">
        <v>44714</v>
      </c>
      <c r="C1663" s="513" t="s">
        <v>1475</v>
      </c>
      <c r="D1663" s="579" t="s">
        <v>535</v>
      </c>
      <c r="E1663" s="598" t="s">
        <v>1198</v>
      </c>
      <c r="F1663" s="600" t="s">
        <v>1476</v>
      </c>
      <c r="G1663" s="611">
        <v>15</v>
      </c>
      <c r="H1663" s="588">
        <v>44759</v>
      </c>
      <c r="I1663" s="632">
        <v>15</v>
      </c>
      <c r="J1663" s="477"/>
    </row>
    <row r="1664" spans="1:10" ht="24.75" customHeight="1">
      <c r="A1664" s="628" t="s">
        <v>1205</v>
      </c>
      <c r="B1664" s="601">
        <v>44714</v>
      </c>
      <c r="C1664" s="513" t="s">
        <v>1475</v>
      </c>
      <c r="D1664" s="579" t="s">
        <v>535</v>
      </c>
      <c r="E1664" s="598" t="s">
        <v>1198</v>
      </c>
      <c r="F1664" s="600" t="s">
        <v>1476</v>
      </c>
      <c r="G1664" s="611">
        <v>159986.87</v>
      </c>
      <c r="H1664" s="588">
        <v>44759</v>
      </c>
      <c r="I1664" s="632">
        <v>159986.87</v>
      </c>
      <c r="J1664" s="477"/>
    </row>
    <row r="1665" spans="1:10" ht="24.75" customHeight="1">
      <c r="A1665" s="628" t="s">
        <v>1205</v>
      </c>
      <c r="B1665" s="601">
        <v>44714</v>
      </c>
      <c r="C1665" s="513" t="s">
        <v>1475</v>
      </c>
      <c r="D1665" s="579" t="s">
        <v>535</v>
      </c>
      <c r="E1665" s="598" t="s">
        <v>1198</v>
      </c>
      <c r="F1665" s="600" t="s">
        <v>1476</v>
      </c>
      <c r="G1665" s="611">
        <v>112482.1</v>
      </c>
      <c r="H1665" s="588">
        <v>44759</v>
      </c>
      <c r="I1665" s="632">
        <v>112482.1</v>
      </c>
      <c r="J1665" s="477"/>
    </row>
    <row r="1666" spans="1:10" ht="24.75" customHeight="1">
      <c r="A1666" s="628" t="s">
        <v>1205</v>
      </c>
      <c r="B1666" s="601">
        <v>44714</v>
      </c>
      <c r="C1666" s="513" t="s">
        <v>1475</v>
      </c>
      <c r="D1666" s="579" t="s">
        <v>535</v>
      </c>
      <c r="E1666" s="598" t="s">
        <v>1198</v>
      </c>
      <c r="F1666" s="600" t="s">
        <v>1476</v>
      </c>
      <c r="G1666" s="611">
        <v>11102.9</v>
      </c>
      <c r="H1666" s="588">
        <v>44759</v>
      </c>
      <c r="I1666" s="632">
        <v>11102.9</v>
      </c>
      <c r="J1666" s="477"/>
    </row>
    <row r="1667" spans="1:10" ht="24.75" customHeight="1">
      <c r="A1667" s="628" t="s">
        <v>1205</v>
      </c>
      <c r="B1667" s="601">
        <v>44715</v>
      </c>
      <c r="C1667" s="513" t="s">
        <v>1477</v>
      </c>
      <c r="D1667" s="579" t="s">
        <v>535</v>
      </c>
      <c r="E1667" s="598" t="s">
        <v>1198</v>
      </c>
      <c r="F1667" s="600" t="s">
        <v>1478</v>
      </c>
      <c r="G1667" s="611">
        <v>2420.7800000000002</v>
      </c>
      <c r="H1667" s="588">
        <v>44759</v>
      </c>
      <c r="I1667" s="632">
        <v>2420.7800000000002</v>
      </c>
      <c r="J1667" s="477"/>
    </row>
    <row r="1668" spans="1:10" ht="24.75" customHeight="1">
      <c r="A1668" s="628" t="s">
        <v>1205</v>
      </c>
      <c r="B1668" s="601">
        <v>44715</v>
      </c>
      <c r="C1668" s="513" t="s">
        <v>1477</v>
      </c>
      <c r="D1668" s="579" t="s">
        <v>535</v>
      </c>
      <c r="E1668" s="598" t="s">
        <v>1198</v>
      </c>
      <c r="F1668" s="600" t="s">
        <v>1478</v>
      </c>
      <c r="G1668" s="611">
        <v>12017.37</v>
      </c>
      <c r="H1668" s="588">
        <v>44759</v>
      </c>
      <c r="I1668" s="632">
        <v>12017.37</v>
      </c>
      <c r="J1668" s="477"/>
    </row>
    <row r="1669" spans="1:10" ht="24.75" customHeight="1">
      <c r="A1669" s="628" t="s">
        <v>1205</v>
      </c>
      <c r="B1669" s="601">
        <v>44715</v>
      </c>
      <c r="C1669" s="513" t="s">
        <v>1479</v>
      </c>
      <c r="D1669" s="579" t="s">
        <v>535</v>
      </c>
      <c r="E1669" s="598" t="s">
        <v>1198</v>
      </c>
      <c r="F1669" s="600" t="s">
        <v>1480</v>
      </c>
      <c r="G1669" s="611">
        <v>15</v>
      </c>
      <c r="H1669" s="588">
        <v>44759</v>
      </c>
      <c r="I1669" s="632">
        <v>15</v>
      </c>
      <c r="J1669" s="477"/>
    </row>
    <row r="1670" spans="1:10" ht="24.75" customHeight="1">
      <c r="A1670" s="628" t="s">
        <v>1205</v>
      </c>
      <c r="B1670" s="601">
        <v>44715</v>
      </c>
      <c r="C1670" s="513" t="s">
        <v>1479</v>
      </c>
      <c r="D1670" s="579" t="s">
        <v>535</v>
      </c>
      <c r="E1670" s="598" t="s">
        <v>1198</v>
      </c>
      <c r="F1670" s="600" t="s">
        <v>1480</v>
      </c>
      <c r="G1670" s="611">
        <v>8399.83</v>
      </c>
      <c r="H1670" s="588">
        <v>44759</v>
      </c>
      <c r="I1670" s="632">
        <v>8399.83</v>
      </c>
      <c r="J1670" s="477"/>
    </row>
    <row r="1671" spans="1:10" ht="24.75" customHeight="1">
      <c r="A1671" s="628" t="s">
        <v>1205</v>
      </c>
      <c r="B1671" s="601">
        <v>44715</v>
      </c>
      <c r="C1671" s="513" t="s">
        <v>1479</v>
      </c>
      <c r="D1671" s="579" t="s">
        <v>535</v>
      </c>
      <c r="E1671" s="598" t="s">
        <v>1198</v>
      </c>
      <c r="F1671" s="600" t="s">
        <v>1480</v>
      </c>
      <c r="G1671" s="611">
        <v>38091.980000000003</v>
      </c>
      <c r="H1671" s="588">
        <v>44759</v>
      </c>
      <c r="I1671" s="632">
        <v>38091.980000000003</v>
      </c>
      <c r="J1671" s="477"/>
    </row>
    <row r="1672" spans="1:10" ht="24.75" customHeight="1">
      <c r="A1672" s="628" t="s">
        <v>1205</v>
      </c>
      <c r="B1672" s="601">
        <v>44715</v>
      </c>
      <c r="C1672" s="513" t="s">
        <v>1481</v>
      </c>
      <c r="D1672" s="579" t="s">
        <v>535</v>
      </c>
      <c r="E1672" s="598" t="s">
        <v>1198</v>
      </c>
      <c r="F1672" s="600" t="s">
        <v>1482</v>
      </c>
      <c r="G1672" s="611">
        <v>7162.39</v>
      </c>
      <c r="H1672" s="588">
        <v>44759</v>
      </c>
      <c r="I1672" s="632">
        <v>7162.39</v>
      </c>
      <c r="J1672" s="477"/>
    </row>
    <row r="1673" spans="1:10" ht="24.75" customHeight="1">
      <c r="A1673" s="628" t="s">
        <v>1205</v>
      </c>
      <c r="B1673" s="601">
        <v>44715</v>
      </c>
      <c r="C1673" s="513" t="s">
        <v>1481</v>
      </c>
      <c r="D1673" s="579" t="s">
        <v>535</v>
      </c>
      <c r="E1673" s="598" t="s">
        <v>1198</v>
      </c>
      <c r="F1673" s="600" t="s">
        <v>1482</v>
      </c>
      <c r="G1673" s="611">
        <v>18817.36</v>
      </c>
      <c r="H1673" s="588">
        <v>44759</v>
      </c>
      <c r="I1673" s="632">
        <v>18817.36</v>
      </c>
      <c r="J1673" s="477"/>
    </row>
    <row r="1674" spans="1:10" ht="24.75" customHeight="1">
      <c r="A1674" s="628" t="s">
        <v>1205</v>
      </c>
      <c r="B1674" s="601">
        <v>44729</v>
      </c>
      <c r="C1674" s="513" t="s">
        <v>1483</v>
      </c>
      <c r="D1674" s="579" t="s">
        <v>535</v>
      </c>
      <c r="E1674" s="598" t="s">
        <v>1198</v>
      </c>
      <c r="F1674" s="600" t="s">
        <v>2060</v>
      </c>
      <c r="G1674" s="611">
        <v>157887.67999999999</v>
      </c>
      <c r="H1674" s="588">
        <v>44759</v>
      </c>
      <c r="I1674" s="632">
        <v>157887.67999999999</v>
      </c>
      <c r="J1674" s="477"/>
    </row>
    <row r="1675" spans="1:10" ht="24.75" customHeight="1">
      <c r="A1675" s="628" t="s">
        <v>1205</v>
      </c>
      <c r="B1675" s="601">
        <v>44729</v>
      </c>
      <c r="C1675" s="513" t="s">
        <v>1483</v>
      </c>
      <c r="D1675" s="579" t="s">
        <v>535</v>
      </c>
      <c r="E1675" s="598" t="s">
        <v>1198</v>
      </c>
      <c r="F1675" s="600" t="s">
        <v>2060</v>
      </c>
      <c r="G1675" s="611">
        <v>111404.38</v>
      </c>
      <c r="H1675" s="588">
        <v>44759</v>
      </c>
      <c r="I1675" s="632">
        <v>111404.38</v>
      </c>
      <c r="J1675" s="477"/>
    </row>
    <row r="1676" spans="1:10" ht="24.75" customHeight="1">
      <c r="A1676" s="628" t="s">
        <v>1205</v>
      </c>
      <c r="B1676" s="601">
        <v>44729</v>
      </c>
      <c r="C1676" s="513" t="s">
        <v>1483</v>
      </c>
      <c r="D1676" s="579" t="s">
        <v>535</v>
      </c>
      <c r="E1676" s="598" t="s">
        <v>1198</v>
      </c>
      <c r="F1676" s="600" t="s">
        <v>2060</v>
      </c>
      <c r="G1676" s="611">
        <v>10776.42</v>
      </c>
      <c r="H1676" s="588">
        <v>44759</v>
      </c>
      <c r="I1676" s="632">
        <v>10776.42</v>
      </c>
      <c r="J1676" s="477"/>
    </row>
    <row r="1677" spans="1:10" ht="24.75" customHeight="1">
      <c r="A1677" s="628" t="s">
        <v>1205</v>
      </c>
      <c r="B1677" s="601">
        <v>44729</v>
      </c>
      <c r="C1677" s="513" t="s">
        <v>1484</v>
      </c>
      <c r="D1677" s="579" t="s">
        <v>535</v>
      </c>
      <c r="E1677" s="598" t="s">
        <v>1198</v>
      </c>
      <c r="F1677" s="600" t="s">
        <v>2061</v>
      </c>
      <c r="G1677" s="611">
        <v>2420.7800000000002</v>
      </c>
      <c r="H1677" s="588">
        <v>44759</v>
      </c>
      <c r="I1677" s="632">
        <v>2420.7800000000002</v>
      </c>
      <c r="J1677" s="477"/>
    </row>
    <row r="1678" spans="1:10" ht="24.75" customHeight="1">
      <c r="A1678" s="628" t="s">
        <v>1205</v>
      </c>
      <c r="B1678" s="601">
        <v>44729</v>
      </c>
      <c r="C1678" s="513" t="s">
        <v>1484</v>
      </c>
      <c r="D1678" s="579" t="s">
        <v>535</v>
      </c>
      <c r="E1678" s="598" t="s">
        <v>1198</v>
      </c>
      <c r="F1678" s="600" t="s">
        <v>2061</v>
      </c>
      <c r="G1678" s="611">
        <v>12632.22</v>
      </c>
      <c r="H1678" s="588">
        <v>44759</v>
      </c>
      <c r="I1678" s="632">
        <v>12632.22</v>
      </c>
      <c r="J1678" s="477"/>
    </row>
    <row r="1679" spans="1:10" ht="24.75" customHeight="1">
      <c r="A1679" s="628" t="s">
        <v>1205</v>
      </c>
      <c r="B1679" s="601">
        <v>44729</v>
      </c>
      <c r="C1679" s="513" t="s">
        <v>1485</v>
      </c>
      <c r="D1679" s="579" t="s">
        <v>535</v>
      </c>
      <c r="E1679" s="598" t="s">
        <v>1198</v>
      </c>
      <c r="F1679" s="600" t="s">
        <v>2062</v>
      </c>
      <c r="G1679" s="611">
        <v>9140.36</v>
      </c>
      <c r="H1679" s="588">
        <v>44759</v>
      </c>
      <c r="I1679" s="632">
        <v>9140.36</v>
      </c>
      <c r="J1679" s="477"/>
    </row>
    <row r="1680" spans="1:10" ht="24.75" customHeight="1">
      <c r="A1680" s="628" t="s">
        <v>1205</v>
      </c>
      <c r="B1680" s="601">
        <v>44729</v>
      </c>
      <c r="C1680" s="513" t="s">
        <v>1485</v>
      </c>
      <c r="D1680" s="579" t="s">
        <v>535</v>
      </c>
      <c r="E1680" s="598" t="s">
        <v>1198</v>
      </c>
      <c r="F1680" s="600" t="s">
        <v>2062</v>
      </c>
      <c r="G1680" s="611">
        <v>37659.47</v>
      </c>
      <c r="H1680" s="588">
        <v>44759</v>
      </c>
      <c r="I1680" s="632">
        <v>37659.47</v>
      </c>
      <c r="J1680" s="477"/>
    </row>
    <row r="1681" spans="1:10" ht="24.75" customHeight="1">
      <c r="A1681" s="628" t="s">
        <v>1205</v>
      </c>
      <c r="B1681" s="601">
        <v>44729</v>
      </c>
      <c r="C1681" s="513" t="s">
        <v>1486</v>
      </c>
      <c r="D1681" s="579" t="s">
        <v>535</v>
      </c>
      <c r="E1681" s="598" t="s">
        <v>1198</v>
      </c>
      <c r="F1681" s="600" t="s">
        <v>2063</v>
      </c>
      <c r="G1681" s="611">
        <v>7162.39</v>
      </c>
      <c r="H1681" s="588">
        <v>44759</v>
      </c>
      <c r="I1681" s="632">
        <v>7162.39</v>
      </c>
      <c r="J1681" s="477"/>
    </row>
    <row r="1682" spans="1:10" ht="24.75" customHeight="1">
      <c r="A1682" s="628" t="s">
        <v>1205</v>
      </c>
      <c r="B1682" s="601">
        <v>44729</v>
      </c>
      <c r="C1682" s="513" t="s">
        <v>1486</v>
      </c>
      <c r="D1682" s="579" t="s">
        <v>535</v>
      </c>
      <c r="E1682" s="598" t="s">
        <v>1198</v>
      </c>
      <c r="F1682" s="600" t="s">
        <v>2063</v>
      </c>
      <c r="G1682" s="611">
        <v>18817.36</v>
      </c>
      <c r="H1682" s="588">
        <v>44759</v>
      </c>
      <c r="I1682" s="632">
        <v>18817.36</v>
      </c>
      <c r="J1682" s="477"/>
    </row>
    <row r="1683" spans="1:10" ht="24.75" customHeight="1">
      <c r="A1683" s="628" t="s">
        <v>1205</v>
      </c>
      <c r="B1683" s="601">
        <v>44743</v>
      </c>
      <c r="C1683" s="595" t="s">
        <v>1855</v>
      </c>
      <c r="D1683" s="579" t="s">
        <v>535</v>
      </c>
      <c r="E1683" s="598" t="s">
        <v>1198</v>
      </c>
      <c r="F1683" s="510" t="s">
        <v>2064</v>
      </c>
      <c r="G1683" s="610">
        <v>3360</v>
      </c>
      <c r="H1683" s="588">
        <v>44821</v>
      </c>
      <c r="I1683" s="629">
        <v>3360</v>
      </c>
      <c r="J1683" s="477"/>
    </row>
    <row r="1684" spans="1:10" ht="24.75" customHeight="1">
      <c r="A1684" s="628" t="s">
        <v>1205</v>
      </c>
      <c r="B1684" s="601">
        <v>44743</v>
      </c>
      <c r="C1684" s="595" t="s">
        <v>1855</v>
      </c>
      <c r="D1684" s="579" t="s">
        <v>535</v>
      </c>
      <c r="E1684" s="598" t="s">
        <v>1198</v>
      </c>
      <c r="F1684" s="510" t="s">
        <v>2064</v>
      </c>
      <c r="G1684" s="610">
        <v>156657.82999999999</v>
      </c>
      <c r="H1684" s="588">
        <v>44821</v>
      </c>
      <c r="I1684" s="629">
        <v>156657.82999999999</v>
      </c>
      <c r="J1684" s="477"/>
    </row>
    <row r="1685" spans="1:10" ht="24.75" customHeight="1">
      <c r="A1685" s="628" t="s">
        <v>1205</v>
      </c>
      <c r="B1685" s="601">
        <v>44743</v>
      </c>
      <c r="C1685" s="595" t="s">
        <v>1855</v>
      </c>
      <c r="D1685" s="579" t="s">
        <v>535</v>
      </c>
      <c r="E1685" s="598" t="s">
        <v>1198</v>
      </c>
      <c r="F1685" s="510" t="s">
        <v>2064</v>
      </c>
      <c r="G1685" s="610">
        <v>110763.84</v>
      </c>
      <c r="H1685" s="588">
        <v>44821</v>
      </c>
      <c r="I1685" s="629">
        <v>110763.84</v>
      </c>
      <c r="J1685" s="477"/>
    </row>
    <row r="1686" spans="1:10" ht="24.75" customHeight="1">
      <c r="A1686" s="628" t="s">
        <v>1205</v>
      </c>
      <c r="B1686" s="601">
        <v>44743</v>
      </c>
      <c r="C1686" s="595" t="s">
        <v>1855</v>
      </c>
      <c r="D1686" s="579" t="s">
        <v>535</v>
      </c>
      <c r="E1686" s="598" t="s">
        <v>1198</v>
      </c>
      <c r="F1686" s="510" t="s">
        <v>2064</v>
      </c>
      <c r="G1686" s="610">
        <v>8844.16</v>
      </c>
      <c r="H1686" s="588">
        <v>44821</v>
      </c>
      <c r="I1686" s="629">
        <v>8844.16</v>
      </c>
      <c r="J1686" s="477"/>
    </row>
    <row r="1687" spans="1:10" ht="24.75" customHeight="1">
      <c r="A1687" s="628" t="s">
        <v>1205</v>
      </c>
      <c r="B1687" s="601">
        <v>44743</v>
      </c>
      <c r="C1687" s="595" t="s">
        <v>1914</v>
      </c>
      <c r="D1687" s="579" t="s">
        <v>535</v>
      </c>
      <c r="E1687" s="598" t="s">
        <v>1198</v>
      </c>
      <c r="F1687" s="510" t="s">
        <v>2065</v>
      </c>
      <c r="G1687" s="610">
        <v>240</v>
      </c>
      <c r="H1687" s="588">
        <v>44821</v>
      </c>
      <c r="I1687" s="629">
        <v>240</v>
      </c>
      <c r="J1687" s="477"/>
    </row>
    <row r="1688" spans="1:10" ht="24.75" customHeight="1">
      <c r="A1688" s="628" t="s">
        <v>1205</v>
      </c>
      <c r="B1688" s="601">
        <v>44743</v>
      </c>
      <c r="C1688" s="595" t="s">
        <v>1914</v>
      </c>
      <c r="D1688" s="579" t="s">
        <v>535</v>
      </c>
      <c r="E1688" s="598" t="s">
        <v>1198</v>
      </c>
      <c r="F1688" s="510" t="s">
        <v>2065</v>
      </c>
      <c r="G1688" s="610">
        <v>2420.7800000000002</v>
      </c>
      <c r="H1688" s="588">
        <v>44821</v>
      </c>
      <c r="I1688" s="629">
        <v>2420.7800000000002</v>
      </c>
      <c r="J1688" s="477"/>
    </row>
    <row r="1689" spans="1:10" ht="24.75" customHeight="1">
      <c r="A1689" s="628" t="s">
        <v>1205</v>
      </c>
      <c r="B1689" s="601">
        <v>44743</v>
      </c>
      <c r="C1689" s="595" t="s">
        <v>1914</v>
      </c>
      <c r="D1689" s="579" t="s">
        <v>535</v>
      </c>
      <c r="E1689" s="598" t="s">
        <v>1198</v>
      </c>
      <c r="F1689" s="510" t="s">
        <v>2065</v>
      </c>
      <c r="G1689" s="610">
        <v>12648.92</v>
      </c>
      <c r="H1689" s="588">
        <v>44821</v>
      </c>
      <c r="I1689" s="629">
        <v>12648.92</v>
      </c>
      <c r="J1689" s="477"/>
    </row>
    <row r="1690" spans="1:10" ht="24.75" customHeight="1">
      <c r="A1690" s="628" t="s">
        <v>1205</v>
      </c>
      <c r="B1690" s="601">
        <v>44743</v>
      </c>
      <c r="C1690" s="595" t="s">
        <v>1916</v>
      </c>
      <c r="D1690" s="579" t="s">
        <v>535</v>
      </c>
      <c r="E1690" s="598" t="s">
        <v>1198</v>
      </c>
      <c r="F1690" s="510" t="s">
        <v>2066</v>
      </c>
      <c r="G1690" s="610">
        <v>315</v>
      </c>
      <c r="H1690" s="588">
        <v>44821</v>
      </c>
      <c r="I1690" s="629">
        <v>315</v>
      </c>
      <c r="J1690" s="477"/>
    </row>
    <row r="1691" spans="1:10" ht="24.75" customHeight="1">
      <c r="A1691" s="628" t="s">
        <v>1205</v>
      </c>
      <c r="B1691" s="601">
        <v>44743</v>
      </c>
      <c r="C1691" s="595" t="s">
        <v>1916</v>
      </c>
      <c r="D1691" s="579" t="s">
        <v>535</v>
      </c>
      <c r="E1691" s="598" t="s">
        <v>1198</v>
      </c>
      <c r="F1691" s="510" t="s">
        <v>2066</v>
      </c>
      <c r="G1691" s="610">
        <v>9140.36</v>
      </c>
      <c r="H1691" s="588">
        <v>44821</v>
      </c>
      <c r="I1691" s="629">
        <v>9140.36</v>
      </c>
      <c r="J1691" s="477"/>
    </row>
    <row r="1692" spans="1:10" ht="24.75" customHeight="1">
      <c r="A1692" s="628" t="s">
        <v>1205</v>
      </c>
      <c r="B1692" s="601">
        <v>44743</v>
      </c>
      <c r="C1692" s="595" t="s">
        <v>1916</v>
      </c>
      <c r="D1692" s="579" t="s">
        <v>535</v>
      </c>
      <c r="E1692" s="598" t="s">
        <v>1198</v>
      </c>
      <c r="F1692" s="510" t="s">
        <v>2066</v>
      </c>
      <c r="G1692" s="610">
        <v>42293.94</v>
      </c>
      <c r="H1692" s="588">
        <v>44821</v>
      </c>
      <c r="I1692" s="629">
        <v>42293.94</v>
      </c>
      <c r="J1692" s="477"/>
    </row>
    <row r="1693" spans="1:10" ht="24.75" customHeight="1">
      <c r="A1693" s="628" t="s">
        <v>1205</v>
      </c>
      <c r="B1693" s="601">
        <v>44743</v>
      </c>
      <c r="C1693" s="595" t="s">
        <v>1918</v>
      </c>
      <c r="D1693" s="579" t="s">
        <v>535</v>
      </c>
      <c r="E1693" s="598" t="s">
        <v>1198</v>
      </c>
      <c r="F1693" s="510" t="s">
        <v>2067</v>
      </c>
      <c r="G1693" s="610">
        <v>150</v>
      </c>
      <c r="H1693" s="588">
        <v>44821</v>
      </c>
      <c r="I1693" s="629">
        <v>150</v>
      </c>
      <c r="J1693" s="477"/>
    </row>
    <row r="1694" spans="1:10" ht="24.75" customHeight="1">
      <c r="A1694" s="628" t="s">
        <v>1205</v>
      </c>
      <c r="B1694" s="601">
        <v>44743</v>
      </c>
      <c r="C1694" s="595" t="s">
        <v>1918</v>
      </c>
      <c r="D1694" s="579" t="s">
        <v>535</v>
      </c>
      <c r="E1694" s="598" t="s">
        <v>1198</v>
      </c>
      <c r="F1694" s="510" t="s">
        <v>2067</v>
      </c>
      <c r="G1694" s="610">
        <v>7162.39</v>
      </c>
      <c r="H1694" s="588">
        <v>44821</v>
      </c>
      <c r="I1694" s="629">
        <v>7162.39</v>
      </c>
      <c r="J1694" s="477"/>
    </row>
    <row r="1695" spans="1:10" ht="24.75" customHeight="1">
      <c r="A1695" s="628" t="s">
        <v>1205</v>
      </c>
      <c r="B1695" s="601">
        <v>44743</v>
      </c>
      <c r="C1695" s="595" t="s">
        <v>1918</v>
      </c>
      <c r="D1695" s="579" t="s">
        <v>535</v>
      </c>
      <c r="E1695" s="598" t="s">
        <v>1198</v>
      </c>
      <c r="F1695" s="510" t="s">
        <v>2067</v>
      </c>
      <c r="G1695" s="610">
        <v>13562.74</v>
      </c>
      <c r="H1695" s="588">
        <v>44821</v>
      </c>
      <c r="I1695" s="629">
        <v>13562.74</v>
      </c>
      <c r="J1695" s="477"/>
    </row>
    <row r="1696" spans="1:10" ht="24.75" customHeight="1">
      <c r="A1696" s="628" t="s">
        <v>1205</v>
      </c>
      <c r="B1696" s="601">
        <v>44757</v>
      </c>
      <c r="C1696" s="595" t="s">
        <v>1859</v>
      </c>
      <c r="D1696" s="579" t="s">
        <v>535</v>
      </c>
      <c r="E1696" s="598" t="s">
        <v>1198</v>
      </c>
      <c r="F1696" s="510" t="s">
        <v>2068</v>
      </c>
      <c r="G1696" s="610">
        <v>90</v>
      </c>
      <c r="H1696" s="588">
        <v>44821</v>
      </c>
      <c r="I1696" s="629">
        <v>90</v>
      </c>
      <c r="J1696" s="477"/>
    </row>
    <row r="1697" spans="1:10" ht="24.75" customHeight="1">
      <c r="A1697" s="628" t="s">
        <v>1205</v>
      </c>
      <c r="B1697" s="601">
        <v>44757</v>
      </c>
      <c r="C1697" s="595" t="s">
        <v>1859</v>
      </c>
      <c r="D1697" s="579" t="s">
        <v>535</v>
      </c>
      <c r="E1697" s="598" t="s">
        <v>1198</v>
      </c>
      <c r="F1697" s="510" t="s">
        <v>2068</v>
      </c>
      <c r="G1697" s="610">
        <v>151123.81</v>
      </c>
      <c r="H1697" s="588">
        <v>44821</v>
      </c>
      <c r="I1697" s="629">
        <v>151123.81</v>
      </c>
      <c r="J1697" s="477"/>
    </row>
    <row r="1698" spans="1:10" ht="24.75" customHeight="1">
      <c r="A1698" s="628" t="s">
        <v>1205</v>
      </c>
      <c r="B1698" s="601">
        <v>44757</v>
      </c>
      <c r="C1698" s="595" t="s">
        <v>1859</v>
      </c>
      <c r="D1698" s="579" t="s">
        <v>535</v>
      </c>
      <c r="E1698" s="598" t="s">
        <v>1198</v>
      </c>
      <c r="F1698" s="510" t="s">
        <v>2068</v>
      </c>
      <c r="G1698" s="610">
        <v>112793.8</v>
      </c>
      <c r="H1698" s="588">
        <v>44821</v>
      </c>
      <c r="I1698" s="629">
        <v>112793.8</v>
      </c>
      <c r="J1698" s="477"/>
    </row>
    <row r="1699" spans="1:10" ht="24.75" customHeight="1">
      <c r="A1699" s="628" t="s">
        <v>1205</v>
      </c>
      <c r="B1699" s="601">
        <v>44757</v>
      </c>
      <c r="C1699" s="595" t="s">
        <v>1859</v>
      </c>
      <c r="D1699" s="579" t="s">
        <v>535</v>
      </c>
      <c r="E1699" s="598" t="s">
        <v>1198</v>
      </c>
      <c r="F1699" s="510" t="s">
        <v>2068</v>
      </c>
      <c r="G1699" s="610">
        <v>8579.69</v>
      </c>
      <c r="H1699" s="588">
        <v>44821</v>
      </c>
      <c r="I1699" s="629">
        <v>8579.69</v>
      </c>
      <c r="J1699" s="477"/>
    </row>
    <row r="1700" spans="1:10" ht="24.75" customHeight="1">
      <c r="A1700" s="628" t="s">
        <v>1205</v>
      </c>
      <c r="B1700" s="601">
        <v>44757</v>
      </c>
      <c r="C1700" s="595" t="s">
        <v>1925</v>
      </c>
      <c r="D1700" s="579" t="s">
        <v>535</v>
      </c>
      <c r="E1700" s="598" t="s">
        <v>1198</v>
      </c>
      <c r="F1700" s="510" t="s">
        <v>2069</v>
      </c>
      <c r="G1700" s="610">
        <v>2282.39</v>
      </c>
      <c r="H1700" s="588">
        <v>44821</v>
      </c>
      <c r="I1700" s="629">
        <v>2282.39</v>
      </c>
      <c r="J1700" s="477"/>
    </row>
    <row r="1701" spans="1:10" ht="24.75" customHeight="1">
      <c r="A1701" s="628" t="s">
        <v>1205</v>
      </c>
      <c r="B1701" s="601">
        <v>44757</v>
      </c>
      <c r="C1701" s="595" t="s">
        <v>1925</v>
      </c>
      <c r="D1701" s="579" t="s">
        <v>535</v>
      </c>
      <c r="E1701" s="598" t="s">
        <v>1198</v>
      </c>
      <c r="F1701" s="510" t="s">
        <v>2069</v>
      </c>
      <c r="G1701" s="610">
        <v>11514.36</v>
      </c>
      <c r="H1701" s="588">
        <v>44821</v>
      </c>
      <c r="I1701" s="629">
        <v>11514.36</v>
      </c>
      <c r="J1701" s="477"/>
    </row>
    <row r="1702" spans="1:10" ht="24.75" customHeight="1">
      <c r="A1702" s="628" t="s">
        <v>1205</v>
      </c>
      <c r="B1702" s="601">
        <v>44757</v>
      </c>
      <c r="C1702" s="595" t="s">
        <v>1927</v>
      </c>
      <c r="D1702" s="579" t="s">
        <v>535</v>
      </c>
      <c r="E1702" s="598" t="s">
        <v>1198</v>
      </c>
      <c r="F1702" s="510" t="s">
        <v>2070</v>
      </c>
      <c r="G1702" s="610">
        <v>9056.1299999999992</v>
      </c>
      <c r="H1702" s="588">
        <v>44821</v>
      </c>
      <c r="I1702" s="629">
        <v>9056.1299999999992</v>
      </c>
      <c r="J1702" s="477"/>
    </row>
    <row r="1703" spans="1:10" ht="24.75" customHeight="1">
      <c r="A1703" s="628" t="s">
        <v>1205</v>
      </c>
      <c r="B1703" s="601">
        <v>44757</v>
      </c>
      <c r="C1703" s="595" t="s">
        <v>1927</v>
      </c>
      <c r="D1703" s="579" t="s">
        <v>535</v>
      </c>
      <c r="E1703" s="598" t="s">
        <v>1198</v>
      </c>
      <c r="F1703" s="510" t="s">
        <v>2070</v>
      </c>
      <c r="G1703" s="610">
        <v>36432.29</v>
      </c>
      <c r="H1703" s="588">
        <v>44821</v>
      </c>
      <c r="I1703" s="629">
        <v>36432.29</v>
      </c>
      <c r="J1703" s="477"/>
    </row>
    <row r="1704" spans="1:10" ht="24.75" customHeight="1">
      <c r="A1704" s="628" t="s">
        <v>1205</v>
      </c>
      <c r="B1704" s="601">
        <v>44757</v>
      </c>
      <c r="C1704" s="595" t="s">
        <v>1927</v>
      </c>
      <c r="D1704" s="579" t="s">
        <v>535</v>
      </c>
      <c r="E1704" s="598" t="s">
        <v>1198</v>
      </c>
      <c r="F1704" s="510" t="s">
        <v>2070</v>
      </c>
      <c r="G1704" s="610">
        <v>-16367.44</v>
      </c>
      <c r="H1704" s="588">
        <v>44821</v>
      </c>
      <c r="I1704" s="629">
        <v>-16367.44</v>
      </c>
      <c r="J1704" s="477"/>
    </row>
    <row r="1705" spans="1:10" ht="24.75" customHeight="1">
      <c r="A1705" s="628" t="s">
        <v>1205</v>
      </c>
      <c r="B1705" s="601">
        <v>44757</v>
      </c>
      <c r="C1705" s="595" t="s">
        <v>1929</v>
      </c>
      <c r="D1705" s="579" t="s">
        <v>535</v>
      </c>
      <c r="E1705" s="598" t="s">
        <v>1198</v>
      </c>
      <c r="F1705" s="510" t="s">
        <v>2071</v>
      </c>
      <c r="G1705" s="610">
        <v>7096.38</v>
      </c>
      <c r="H1705" s="588">
        <v>44821</v>
      </c>
      <c r="I1705" s="629">
        <v>7096.38</v>
      </c>
      <c r="J1705" s="477"/>
    </row>
    <row r="1706" spans="1:10" ht="24.75" customHeight="1">
      <c r="A1706" s="628" t="s">
        <v>1205</v>
      </c>
      <c r="B1706" s="601">
        <v>44757</v>
      </c>
      <c r="C1706" s="595" t="s">
        <v>1929</v>
      </c>
      <c r="D1706" s="579" t="s">
        <v>535</v>
      </c>
      <c r="E1706" s="598" t="s">
        <v>1198</v>
      </c>
      <c r="F1706" s="510" t="s">
        <v>2071</v>
      </c>
      <c r="G1706" s="610">
        <v>13437.74</v>
      </c>
      <c r="H1706" s="588">
        <v>44821</v>
      </c>
      <c r="I1706" s="629">
        <v>13437.74</v>
      </c>
      <c r="J1706" s="477"/>
    </row>
    <row r="1707" spans="1:10" ht="24.75" customHeight="1">
      <c r="A1707" s="628" t="s">
        <v>1205</v>
      </c>
      <c r="B1707" s="601">
        <v>44767</v>
      </c>
      <c r="C1707" s="595" t="s">
        <v>1068</v>
      </c>
      <c r="D1707" s="579" t="s">
        <v>535</v>
      </c>
      <c r="E1707" s="598" t="s">
        <v>1198</v>
      </c>
      <c r="F1707" s="510" t="s">
        <v>2089</v>
      </c>
      <c r="G1707" s="611">
        <v>-1217314.03</v>
      </c>
      <c r="H1707" s="588">
        <v>44821</v>
      </c>
      <c r="I1707" s="632">
        <v>-1217314.03</v>
      </c>
      <c r="J1707" s="477"/>
    </row>
    <row r="1708" spans="1:10" ht="24.75" customHeight="1">
      <c r="A1708" s="628" t="s">
        <v>1205</v>
      </c>
      <c r="B1708" s="601">
        <v>44771</v>
      </c>
      <c r="C1708" s="595" t="s">
        <v>1947</v>
      </c>
      <c r="D1708" s="579" t="s">
        <v>535</v>
      </c>
      <c r="E1708" s="598" t="s">
        <v>1198</v>
      </c>
      <c r="F1708" s="510" t="s">
        <v>2072</v>
      </c>
      <c r="G1708" s="610">
        <v>15</v>
      </c>
      <c r="H1708" s="588">
        <v>44821</v>
      </c>
      <c r="I1708" s="629">
        <v>15</v>
      </c>
      <c r="J1708" s="477"/>
    </row>
    <row r="1709" spans="1:10" ht="24.75" customHeight="1">
      <c r="A1709" s="628" t="s">
        <v>1205</v>
      </c>
      <c r="B1709" s="601">
        <v>44771</v>
      </c>
      <c r="C1709" s="595" t="s">
        <v>1947</v>
      </c>
      <c r="D1709" s="579" t="s">
        <v>535</v>
      </c>
      <c r="E1709" s="598" t="s">
        <v>1198</v>
      </c>
      <c r="F1709" s="510" t="s">
        <v>2072</v>
      </c>
      <c r="G1709" s="610">
        <v>1066.04</v>
      </c>
      <c r="H1709" s="588">
        <v>44821</v>
      </c>
      <c r="I1709" s="629">
        <v>1066.04</v>
      </c>
      <c r="J1709" s="477"/>
    </row>
    <row r="1710" spans="1:10" ht="24.75" customHeight="1">
      <c r="A1710" s="628" t="s">
        <v>1205</v>
      </c>
      <c r="B1710" s="601">
        <v>44771</v>
      </c>
      <c r="C1710" s="595" t="s">
        <v>1950</v>
      </c>
      <c r="D1710" s="579" t="s">
        <v>535</v>
      </c>
      <c r="E1710" s="598" t="s">
        <v>1198</v>
      </c>
      <c r="F1710" s="510" t="s">
        <v>2073</v>
      </c>
      <c r="G1710" s="610">
        <v>15</v>
      </c>
      <c r="H1710" s="588">
        <v>44821</v>
      </c>
      <c r="I1710" s="629">
        <v>15</v>
      </c>
      <c r="J1710" s="477"/>
    </row>
    <row r="1711" spans="1:10" ht="24.75" customHeight="1">
      <c r="A1711" s="628" t="s">
        <v>1205</v>
      </c>
      <c r="B1711" s="601">
        <v>44771</v>
      </c>
      <c r="C1711" s="595" t="s">
        <v>1950</v>
      </c>
      <c r="D1711" s="579" t="s">
        <v>535</v>
      </c>
      <c r="E1711" s="598" t="s">
        <v>1198</v>
      </c>
      <c r="F1711" s="510" t="s">
        <v>2073</v>
      </c>
      <c r="G1711" s="610">
        <v>1570.46</v>
      </c>
      <c r="H1711" s="588">
        <v>44821</v>
      </c>
      <c r="I1711" s="629">
        <v>1570.46</v>
      </c>
      <c r="J1711" s="477"/>
    </row>
    <row r="1712" spans="1:10" ht="24.75" customHeight="1">
      <c r="A1712" s="628" t="s">
        <v>1205</v>
      </c>
      <c r="B1712" s="601">
        <v>44785</v>
      </c>
      <c r="C1712" s="595" t="s">
        <v>1861</v>
      </c>
      <c r="D1712" s="579" t="s">
        <v>535</v>
      </c>
      <c r="E1712" s="598" t="s">
        <v>1198</v>
      </c>
      <c r="F1712" s="510" t="s">
        <v>2058</v>
      </c>
      <c r="G1712" s="610">
        <v>151187.69</v>
      </c>
      <c r="H1712" s="588">
        <v>44821</v>
      </c>
      <c r="I1712" s="629">
        <v>151187.69</v>
      </c>
      <c r="J1712" s="477"/>
    </row>
    <row r="1713" spans="1:10" ht="24.75" customHeight="1">
      <c r="A1713" s="628" t="s">
        <v>1205</v>
      </c>
      <c r="B1713" s="601">
        <v>44785</v>
      </c>
      <c r="C1713" s="595" t="s">
        <v>1861</v>
      </c>
      <c r="D1713" s="579" t="s">
        <v>535</v>
      </c>
      <c r="E1713" s="598" t="s">
        <v>1198</v>
      </c>
      <c r="F1713" s="510" t="s">
        <v>2058</v>
      </c>
      <c r="G1713" s="610">
        <v>111605.36</v>
      </c>
      <c r="H1713" s="588">
        <v>44821</v>
      </c>
      <c r="I1713" s="629">
        <v>111605.36</v>
      </c>
      <c r="J1713" s="477"/>
    </row>
    <row r="1714" spans="1:10" ht="24.75" customHeight="1">
      <c r="A1714" s="628" t="s">
        <v>1205</v>
      </c>
      <c r="B1714" s="601">
        <v>44785</v>
      </c>
      <c r="C1714" s="595" t="s">
        <v>1861</v>
      </c>
      <c r="D1714" s="579" t="s">
        <v>535</v>
      </c>
      <c r="E1714" s="598" t="s">
        <v>1198</v>
      </c>
      <c r="F1714" s="510" t="s">
        <v>2058</v>
      </c>
      <c r="G1714" s="610">
        <v>8992.41</v>
      </c>
      <c r="H1714" s="588">
        <v>44821</v>
      </c>
      <c r="I1714" s="629">
        <v>8992.41</v>
      </c>
      <c r="J1714" s="477"/>
    </row>
    <row r="1715" spans="1:10" ht="24.75" customHeight="1">
      <c r="A1715" s="628" t="s">
        <v>1205</v>
      </c>
      <c r="B1715" s="601">
        <v>44785</v>
      </c>
      <c r="C1715" s="595" t="s">
        <v>1963</v>
      </c>
      <c r="D1715" s="579" t="s">
        <v>535</v>
      </c>
      <c r="E1715" s="598" t="s">
        <v>1198</v>
      </c>
      <c r="F1715" s="510" t="s">
        <v>2075</v>
      </c>
      <c r="G1715" s="610">
        <v>2381.73</v>
      </c>
      <c r="H1715" s="588">
        <v>44821</v>
      </c>
      <c r="I1715" s="629">
        <v>2381.73</v>
      </c>
      <c r="J1715" s="477"/>
    </row>
    <row r="1716" spans="1:10" ht="24.75" customHeight="1">
      <c r="A1716" s="628" t="s">
        <v>1205</v>
      </c>
      <c r="B1716" s="601">
        <v>44785</v>
      </c>
      <c r="C1716" s="595" t="s">
        <v>1963</v>
      </c>
      <c r="D1716" s="579" t="s">
        <v>535</v>
      </c>
      <c r="E1716" s="598" t="s">
        <v>1198</v>
      </c>
      <c r="F1716" s="510" t="s">
        <v>2075</v>
      </c>
      <c r="G1716" s="610">
        <v>10783.66</v>
      </c>
      <c r="H1716" s="588">
        <v>44821</v>
      </c>
      <c r="I1716" s="629">
        <v>10783.66</v>
      </c>
      <c r="J1716" s="477"/>
    </row>
    <row r="1717" spans="1:10" ht="24.75" customHeight="1">
      <c r="A1717" s="628" t="s">
        <v>1205</v>
      </c>
      <c r="B1717" s="601">
        <v>44785</v>
      </c>
      <c r="C1717" s="595" t="s">
        <v>1965</v>
      </c>
      <c r="D1717" s="579" t="s">
        <v>535</v>
      </c>
      <c r="E1717" s="598" t="s">
        <v>1198</v>
      </c>
      <c r="F1717" s="510" t="s">
        <v>2076</v>
      </c>
      <c r="G1717" s="610">
        <v>8992.94</v>
      </c>
      <c r="H1717" s="588">
        <v>44821</v>
      </c>
      <c r="I1717" s="629">
        <v>8992.94</v>
      </c>
      <c r="J1717" s="477"/>
    </row>
    <row r="1718" spans="1:10" ht="24.75" customHeight="1">
      <c r="A1718" s="628" t="s">
        <v>1205</v>
      </c>
      <c r="B1718" s="601">
        <v>44785</v>
      </c>
      <c r="C1718" s="595" t="s">
        <v>1965</v>
      </c>
      <c r="D1718" s="579" t="s">
        <v>535</v>
      </c>
      <c r="E1718" s="598" t="s">
        <v>1198</v>
      </c>
      <c r="F1718" s="510" t="s">
        <v>2076</v>
      </c>
      <c r="G1718" s="610">
        <v>39173.25</v>
      </c>
      <c r="H1718" s="588">
        <v>44821</v>
      </c>
      <c r="I1718" s="629">
        <v>39173.25</v>
      </c>
      <c r="J1718" s="477"/>
    </row>
    <row r="1719" spans="1:10" ht="24.75" customHeight="1">
      <c r="A1719" s="628" t="s">
        <v>1205</v>
      </c>
      <c r="B1719" s="601">
        <v>44785</v>
      </c>
      <c r="C1719" s="595" t="s">
        <v>1967</v>
      </c>
      <c r="D1719" s="579" t="s">
        <v>535</v>
      </c>
      <c r="E1719" s="598" t="s">
        <v>1198</v>
      </c>
      <c r="F1719" s="510" t="s">
        <v>2077</v>
      </c>
      <c r="G1719" s="610">
        <v>7046.87</v>
      </c>
      <c r="H1719" s="588">
        <v>44821</v>
      </c>
      <c r="I1719" s="629">
        <v>7046.87</v>
      </c>
      <c r="J1719" s="477"/>
    </row>
    <row r="1720" spans="1:10" ht="24.75" customHeight="1">
      <c r="A1720" s="628" t="s">
        <v>1205</v>
      </c>
      <c r="B1720" s="601">
        <v>44785</v>
      </c>
      <c r="C1720" s="595" t="s">
        <v>1967</v>
      </c>
      <c r="D1720" s="579" t="s">
        <v>535</v>
      </c>
      <c r="E1720" s="598" t="s">
        <v>1198</v>
      </c>
      <c r="F1720" s="510" t="s">
        <v>2077</v>
      </c>
      <c r="G1720" s="610">
        <v>13165.75</v>
      </c>
      <c r="H1720" s="588">
        <v>44821</v>
      </c>
      <c r="I1720" s="629">
        <v>13165.75</v>
      </c>
      <c r="J1720" s="477"/>
    </row>
    <row r="1721" spans="1:10" ht="24.75" customHeight="1">
      <c r="A1721" s="628" t="s">
        <v>1205</v>
      </c>
      <c r="B1721" s="601">
        <v>44799</v>
      </c>
      <c r="C1721" s="595" t="s">
        <v>1863</v>
      </c>
      <c r="D1721" s="579" t="s">
        <v>535</v>
      </c>
      <c r="E1721" s="598" t="s">
        <v>1198</v>
      </c>
      <c r="F1721" s="510" t="s">
        <v>2059</v>
      </c>
      <c r="G1721" s="610">
        <v>-11671.69</v>
      </c>
      <c r="H1721" s="588">
        <v>44821</v>
      </c>
      <c r="I1721" s="629">
        <v>-11671.69</v>
      </c>
      <c r="J1721" s="477"/>
    </row>
    <row r="1722" spans="1:10" ht="24.75" customHeight="1">
      <c r="A1722" s="628" t="s">
        <v>1205</v>
      </c>
      <c r="B1722" s="601">
        <v>44799</v>
      </c>
      <c r="C1722" s="595" t="s">
        <v>1863</v>
      </c>
      <c r="D1722" s="579" t="s">
        <v>535</v>
      </c>
      <c r="E1722" s="598" t="s">
        <v>1198</v>
      </c>
      <c r="F1722" s="510" t="s">
        <v>2059</v>
      </c>
      <c r="G1722" s="610">
        <v>15</v>
      </c>
      <c r="H1722" s="588">
        <v>44821</v>
      </c>
      <c r="I1722" s="629">
        <v>15</v>
      </c>
      <c r="J1722" s="477"/>
    </row>
    <row r="1723" spans="1:10" ht="24.75" customHeight="1">
      <c r="A1723" s="628" t="s">
        <v>1205</v>
      </c>
      <c r="B1723" s="601">
        <v>44799</v>
      </c>
      <c r="C1723" s="595" t="s">
        <v>1863</v>
      </c>
      <c r="D1723" s="579" t="s">
        <v>535</v>
      </c>
      <c r="E1723" s="598" t="s">
        <v>1198</v>
      </c>
      <c r="F1723" s="510" t="s">
        <v>2059</v>
      </c>
      <c r="G1723" s="610">
        <v>152175.93</v>
      </c>
      <c r="H1723" s="588">
        <v>44821</v>
      </c>
      <c r="I1723" s="629">
        <v>152175.93</v>
      </c>
      <c r="J1723" s="477"/>
    </row>
    <row r="1724" spans="1:10" ht="24.75" customHeight="1">
      <c r="A1724" s="628" t="s">
        <v>1205</v>
      </c>
      <c r="B1724" s="601">
        <v>44799</v>
      </c>
      <c r="C1724" s="595" t="s">
        <v>1863</v>
      </c>
      <c r="D1724" s="579" t="s">
        <v>535</v>
      </c>
      <c r="E1724" s="598" t="s">
        <v>1198</v>
      </c>
      <c r="F1724" s="510" t="s">
        <v>2059</v>
      </c>
      <c r="G1724" s="610">
        <v>113803.92</v>
      </c>
      <c r="H1724" s="588">
        <v>44821</v>
      </c>
      <c r="I1724" s="629">
        <v>113803.92</v>
      </c>
      <c r="J1724" s="477"/>
    </row>
    <row r="1725" spans="1:10" ht="24.75" customHeight="1">
      <c r="A1725" s="628" t="s">
        <v>1205</v>
      </c>
      <c r="B1725" s="601">
        <v>44799</v>
      </c>
      <c r="C1725" s="595" t="s">
        <v>1863</v>
      </c>
      <c r="D1725" s="579" t="s">
        <v>535</v>
      </c>
      <c r="E1725" s="598" t="s">
        <v>1198</v>
      </c>
      <c r="F1725" s="510" t="s">
        <v>2059</v>
      </c>
      <c r="G1725" s="610">
        <v>8117.23</v>
      </c>
      <c r="H1725" s="588">
        <v>44821</v>
      </c>
      <c r="I1725" s="629">
        <v>8117.23</v>
      </c>
      <c r="J1725" s="477"/>
    </row>
    <row r="1726" spans="1:10" ht="24.75" customHeight="1">
      <c r="A1726" s="628" t="s">
        <v>1205</v>
      </c>
      <c r="B1726" s="601">
        <v>44799</v>
      </c>
      <c r="C1726" s="595" t="s">
        <v>1979</v>
      </c>
      <c r="D1726" s="579" t="s">
        <v>535</v>
      </c>
      <c r="E1726" s="598" t="s">
        <v>1198</v>
      </c>
      <c r="F1726" s="510" t="s">
        <v>2078</v>
      </c>
      <c r="G1726" s="610">
        <v>2381.73</v>
      </c>
      <c r="H1726" s="588">
        <v>44821</v>
      </c>
      <c r="I1726" s="629">
        <v>2381.73</v>
      </c>
      <c r="J1726" s="477"/>
    </row>
    <row r="1727" spans="1:10" ht="24.75" customHeight="1">
      <c r="A1727" s="628" t="s">
        <v>1205</v>
      </c>
      <c r="B1727" s="601">
        <v>44799</v>
      </c>
      <c r="C1727" s="595" t="s">
        <v>1979</v>
      </c>
      <c r="D1727" s="579" t="s">
        <v>535</v>
      </c>
      <c r="E1727" s="598" t="s">
        <v>1198</v>
      </c>
      <c r="F1727" s="510" t="s">
        <v>2078</v>
      </c>
      <c r="G1727" s="610">
        <v>12060.12</v>
      </c>
      <c r="H1727" s="588">
        <v>44821</v>
      </c>
      <c r="I1727" s="629">
        <v>12060.12</v>
      </c>
      <c r="J1727" s="477"/>
    </row>
    <row r="1728" spans="1:10" ht="24.75" customHeight="1">
      <c r="A1728" s="628" t="s">
        <v>1205</v>
      </c>
      <c r="B1728" s="601">
        <v>44799</v>
      </c>
      <c r="C1728" s="595" t="s">
        <v>1981</v>
      </c>
      <c r="D1728" s="579" t="s">
        <v>535</v>
      </c>
      <c r="E1728" s="598" t="s">
        <v>1198</v>
      </c>
      <c r="F1728" s="510" t="s">
        <v>2079</v>
      </c>
      <c r="G1728" s="610">
        <v>-14956.42</v>
      </c>
      <c r="H1728" s="588">
        <v>44821</v>
      </c>
      <c r="I1728" s="629">
        <v>-14956.42</v>
      </c>
      <c r="J1728" s="477"/>
    </row>
    <row r="1729" spans="1:10" ht="24.75" customHeight="1">
      <c r="A1729" s="628" t="s">
        <v>1205</v>
      </c>
      <c r="B1729" s="601">
        <v>44799</v>
      </c>
      <c r="C1729" s="595" t="s">
        <v>1981</v>
      </c>
      <c r="D1729" s="579" t="s">
        <v>535</v>
      </c>
      <c r="E1729" s="598" t="s">
        <v>1198</v>
      </c>
      <c r="F1729" s="510" t="s">
        <v>2079</v>
      </c>
      <c r="G1729" s="610">
        <v>8992.94</v>
      </c>
      <c r="H1729" s="588">
        <v>44821</v>
      </c>
      <c r="I1729" s="629">
        <v>8992.94</v>
      </c>
      <c r="J1729" s="477"/>
    </row>
    <row r="1730" spans="1:10" ht="24.75" customHeight="1">
      <c r="A1730" s="628" t="s">
        <v>1205</v>
      </c>
      <c r="B1730" s="601">
        <v>44799</v>
      </c>
      <c r="C1730" s="595" t="s">
        <v>1981</v>
      </c>
      <c r="D1730" s="579" t="s">
        <v>535</v>
      </c>
      <c r="E1730" s="598" t="s">
        <v>1198</v>
      </c>
      <c r="F1730" s="510" t="s">
        <v>2079</v>
      </c>
      <c r="G1730" s="610">
        <v>38483.949999999997</v>
      </c>
      <c r="H1730" s="588">
        <v>44821</v>
      </c>
      <c r="I1730" s="629">
        <v>38483.949999999997</v>
      </c>
      <c r="J1730" s="477"/>
    </row>
    <row r="1731" spans="1:10" ht="24.75" customHeight="1">
      <c r="A1731" s="628" t="s">
        <v>1205</v>
      </c>
      <c r="B1731" s="601">
        <v>44799</v>
      </c>
      <c r="C1731" s="595" t="s">
        <v>1983</v>
      </c>
      <c r="D1731" s="579" t="s">
        <v>535</v>
      </c>
      <c r="E1731" s="598" t="s">
        <v>1198</v>
      </c>
      <c r="F1731" s="510" t="s">
        <v>2080</v>
      </c>
      <c r="G1731" s="610">
        <v>7046.87</v>
      </c>
      <c r="H1731" s="588">
        <v>44821</v>
      </c>
      <c r="I1731" s="629">
        <v>7046.87</v>
      </c>
      <c r="J1731" s="477"/>
    </row>
    <row r="1732" spans="1:10" ht="24.75" customHeight="1">
      <c r="A1732" s="628" t="s">
        <v>1205</v>
      </c>
      <c r="B1732" s="601">
        <v>44799</v>
      </c>
      <c r="C1732" s="595" t="s">
        <v>1983</v>
      </c>
      <c r="D1732" s="579" t="s">
        <v>535</v>
      </c>
      <c r="E1732" s="598" t="s">
        <v>1198</v>
      </c>
      <c r="F1732" s="510" t="s">
        <v>2080</v>
      </c>
      <c r="G1732" s="610">
        <v>13343.99</v>
      </c>
      <c r="H1732" s="588">
        <v>44821</v>
      </c>
      <c r="I1732" s="629">
        <v>13343.99</v>
      </c>
      <c r="J1732" s="477"/>
    </row>
    <row r="1733" spans="1:10" ht="24.75" customHeight="1">
      <c r="A1733" s="628" t="s">
        <v>1205</v>
      </c>
      <c r="B1733" s="601">
        <v>44834</v>
      </c>
      <c r="C1733" s="595" t="s">
        <v>2090</v>
      </c>
      <c r="D1733" s="579" t="s">
        <v>535</v>
      </c>
      <c r="E1733" s="598" t="s">
        <v>1198</v>
      </c>
      <c r="F1733" s="510" t="s">
        <v>2091</v>
      </c>
      <c r="G1733" s="611">
        <v>-558840.47</v>
      </c>
      <c r="H1733" s="588">
        <v>45565</v>
      </c>
      <c r="I1733" s="632">
        <v>-558840.47</v>
      </c>
      <c r="J1733" s="477"/>
    </row>
    <row r="1734" spans="1:10" ht="24.75" customHeight="1">
      <c r="A1734" s="628" t="s">
        <v>1205</v>
      </c>
      <c r="B1734" s="601">
        <v>44835</v>
      </c>
      <c r="C1734" s="595" t="s">
        <v>4282</v>
      </c>
      <c r="D1734" s="579" t="s">
        <v>535</v>
      </c>
      <c r="E1734" s="598" t="s">
        <v>1198</v>
      </c>
      <c r="F1734" s="510" t="s">
        <v>4283</v>
      </c>
      <c r="G1734" s="611">
        <v>-558840.47</v>
      </c>
      <c r="H1734" s="588">
        <v>44835</v>
      </c>
      <c r="I1734" s="629">
        <v>-558840.47</v>
      </c>
      <c r="J1734" s="477"/>
    </row>
    <row r="1735" spans="1:10" ht="24.75" customHeight="1">
      <c r="A1735" s="628" t="s">
        <v>1205</v>
      </c>
      <c r="B1735" s="601">
        <v>44865</v>
      </c>
      <c r="C1735" s="595" t="s">
        <v>4285</v>
      </c>
      <c r="D1735" s="579" t="s">
        <v>535</v>
      </c>
      <c r="E1735" s="598" t="s">
        <v>1198</v>
      </c>
      <c r="F1735" s="510" t="s">
        <v>4286</v>
      </c>
      <c r="G1735" s="610">
        <v>-651474.78</v>
      </c>
      <c r="H1735" s="588">
        <v>44865</v>
      </c>
      <c r="I1735" s="629">
        <v>-651474.78</v>
      </c>
      <c r="J1735" s="477"/>
    </row>
    <row r="1736" spans="1:10" ht="24.75" customHeight="1">
      <c r="A1736" s="628" t="s">
        <v>1205</v>
      </c>
      <c r="B1736" s="601">
        <v>44865</v>
      </c>
      <c r="C1736" s="595" t="s">
        <v>4455</v>
      </c>
      <c r="D1736" s="579" t="s">
        <v>535</v>
      </c>
      <c r="E1736" s="598" t="s">
        <v>1198</v>
      </c>
      <c r="F1736" s="510" t="s">
        <v>4456</v>
      </c>
      <c r="G1736" s="610">
        <v>-109039.33</v>
      </c>
      <c r="H1736" s="588">
        <v>44865</v>
      </c>
      <c r="I1736" s="629">
        <v>-109039.33</v>
      </c>
      <c r="J1736" s="477"/>
    </row>
    <row r="1737" spans="1:10" ht="24.75" customHeight="1">
      <c r="A1737" s="628" t="s">
        <v>1205</v>
      </c>
      <c r="B1737" s="601">
        <v>44869</v>
      </c>
      <c r="C1737" s="595" t="s">
        <v>4419</v>
      </c>
      <c r="D1737" s="579" t="s">
        <v>535</v>
      </c>
      <c r="E1737" s="598" t="s">
        <v>1198</v>
      </c>
      <c r="F1737" s="510" t="s">
        <v>4420</v>
      </c>
      <c r="G1737" s="610">
        <v>3435</v>
      </c>
      <c r="H1737" s="588">
        <v>44943</v>
      </c>
      <c r="I1737" s="629">
        <v>3435</v>
      </c>
      <c r="J1737" s="477"/>
    </row>
    <row r="1738" spans="1:10" ht="24.75" customHeight="1">
      <c r="A1738" s="628" t="s">
        <v>1205</v>
      </c>
      <c r="B1738" s="601">
        <v>44869</v>
      </c>
      <c r="C1738" s="595" t="s">
        <v>4419</v>
      </c>
      <c r="D1738" s="579" t="s">
        <v>535</v>
      </c>
      <c r="E1738" s="598" t="s">
        <v>1198</v>
      </c>
      <c r="F1738" s="510" t="s">
        <v>4420</v>
      </c>
      <c r="G1738" s="610">
        <v>155493.04999999999</v>
      </c>
      <c r="H1738" s="588">
        <v>44943</v>
      </c>
      <c r="I1738" s="629">
        <v>155493.04999999999</v>
      </c>
      <c r="J1738" s="477"/>
    </row>
    <row r="1739" spans="1:10" ht="24.75" customHeight="1">
      <c r="A1739" s="628" t="s">
        <v>1205</v>
      </c>
      <c r="B1739" s="601">
        <v>44869</v>
      </c>
      <c r="C1739" s="595" t="s">
        <v>4419</v>
      </c>
      <c r="D1739" s="579" t="s">
        <v>535</v>
      </c>
      <c r="E1739" s="598" t="s">
        <v>1198</v>
      </c>
      <c r="F1739" s="510" t="s">
        <v>4420</v>
      </c>
      <c r="G1739" s="610">
        <v>120641.48</v>
      </c>
      <c r="H1739" s="588">
        <v>44943</v>
      </c>
      <c r="I1739" s="629">
        <v>120641.48</v>
      </c>
      <c r="J1739" s="477"/>
    </row>
    <row r="1740" spans="1:10" ht="24.75" customHeight="1">
      <c r="A1740" s="628" t="s">
        <v>1205</v>
      </c>
      <c r="B1740" s="601">
        <v>44869</v>
      </c>
      <c r="C1740" s="595" t="s">
        <v>4419</v>
      </c>
      <c r="D1740" s="579" t="s">
        <v>535</v>
      </c>
      <c r="E1740" s="598" t="s">
        <v>1198</v>
      </c>
      <c r="F1740" s="510" t="s">
        <v>4420</v>
      </c>
      <c r="G1740" s="610">
        <v>6878.01</v>
      </c>
      <c r="H1740" s="588">
        <v>44943</v>
      </c>
      <c r="I1740" s="629">
        <v>6878.01</v>
      </c>
      <c r="J1740" s="477"/>
    </row>
    <row r="1741" spans="1:10" ht="24.75" customHeight="1">
      <c r="A1741" s="628" t="s">
        <v>1205</v>
      </c>
      <c r="B1741" s="601">
        <v>44869</v>
      </c>
      <c r="C1741" s="595" t="s">
        <v>4421</v>
      </c>
      <c r="D1741" s="579" t="s">
        <v>535</v>
      </c>
      <c r="E1741" s="598" t="s">
        <v>1198</v>
      </c>
      <c r="F1741" s="510" t="s">
        <v>4422</v>
      </c>
      <c r="G1741" s="610">
        <v>210</v>
      </c>
      <c r="H1741" s="588">
        <v>44943</v>
      </c>
      <c r="I1741" s="629">
        <v>210</v>
      </c>
      <c r="J1741" s="477"/>
    </row>
    <row r="1742" spans="1:10" ht="24.75" customHeight="1">
      <c r="A1742" s="628" t="s">
        <v>1205</v>
      </c>
      <c r="B1742" s="601">
        <v>44869</v>
      </c>
      <c r="C1742" s="595" t="s">
        <v>4421</v>
      </c>
      <c r="D1742" s="579" t="s">
        <v>535</v>
      </c>
      <c r="E1742" s="598" t="s">
        <v>1198</v>
      </c>
      <c r="F1742" s="510" t="s">
        <v>4422</v>
      </c>
      <c r="G1742" s="610">
        <v>2420.7800000000002</v>
      </c>
      <c r="H1742" s="588">
        <v>44943</v>
      </c>
      <c r="I1742" s="629">
        <v>2420.7800000000002</v>
      </c>
      <c r="J1742" s="477"/>
    </row>
    <row r="1743" spans="1:10" ht="24.75" customHeight="1">
      <c r="A1743" s="628" t="s">
        <v>1205</v>
      </c>
      <c r="B1743" s="601">
        <v>44869</v>
      </c>
      <c r="C1743" s="595" t="s">
        <v>4421</v>
      </c>
      <c r="D1743" s="579" t="s">
        <v>535</v>
      </c>
      <c r="E1743" s="598" t="s">
        <v>1198</v>
      </c>
      <c r="F1743" s="510" t="s">
        <v>4422</v>
      </c>
      <c r="G1743" s="610">
        <v>11595.99</v>
      </c>
      <c r="H1743" s="588">
        <v>44943</v>
      </c>
      <c r="I1743" s="629">
        <v>11595.99</v>
      </c>
      <c r="J1743" s="477"/>
    </row>
    <row r="1744" spans="1:10" ht="24.75" customHeight="1">
      <c r="A1744" s="628" t="s">
        <v>1205</v>
      </c>
      <c r="B1744" s="601">
        <v>44869</v>
      </c>
      <c r="C1744" s="595" t="s">
        <v>4423</v>
      </c>
      <c r="D1744" s="579" t="s">
        <v>535</v>
      </c>
      <c r="E1744" s="598" t="s">
        <v>1198</v>
      </c>
      <c r="F1744" s="510" t="s">
        <v>4424</v>
      </c>
      <c r="G1744" s="610">
        <v>300</v>
      </c>
      <c r="H1744" s="588">
        <v>44943</v>
      </c>
      <c r="I1744" s="629">
        <v>300</v>
      </c>
      <c r="J1744" s="477"/>
    </row>
    <row r="1745" spans="1:10" ht="24.75" customHeight="1">
      <c r="A1745" s="628" t="s">
        <v>1205</v>
      </c>
      <c r="B1745" s="601">
        <v>44869</v>
      </c>
      <c r="C1745" s="595" t="s">
        <v>4423</v>
      </c>
      <c r="D1745" s="579" t="s">
        <v>535</v>
      </c>
      <c r="E1745" s="598" t="s">
        <v>1198</v>
      </c>
      <c r="F1745" s="510" t="s">
        <v>4424</v>
      </c>
      <c r="G1745" s="610">
        <v>9140.36</v>
      </c>
      <c r="H1745" s="588">
        <v>44943</v>
      </c>
      <c r="I1745" s="629">
        <v>9140.36</v>
      </c>
      <c r="J1745" s="477"/>
    </row>
    <row r="1746" spans="1:10" ht="24.75" customHeight="1">
      <c r="A1746" s="628" t="s">
        <v>1205</v>
      </c>
      <c r="B1746" s="601">
        <v>44869</v>
      </c>
      <c r="C1746" s="595" t="s">
        <v>4423</v>
      </c>
      <c r="D1746" s="579" t="s">
        <v>535</v>
      </c>
      <c r="E1746" s="598" t="s">
        <v>1198</v>
      </c>
      <c r="F1746" s="510" t="s">
        <v>4424</v>
      </c>
      <c r="G1746" s="610">
        <v>39114.83</v>
      </c>
      <c r="H1746" s="588">
        <v>44943</v>
      </c>
      <c r="I1746" s="629">
        <v>39114.83</v>
      </c>
      <c r="J1746" s="477"/>
    </row>
    <row r="1747" spans="1:10" ht="24.75" customHeight="1">
      <c r="A1747" s="628" t="s">
        <v>1205</v>
      </c>
      <c r="B1747" s="601">
        <v>44869</v>
      </c>
      <c r="C1747" s="595" t="s">
        <v>4425</v>
      </c>
      <c r="D1747" s="579" t="s">
        <v>535</v>
      </c>
      <c r="E1747" s="598" t="s">
        <v>1198</v>
      </c>
      <c r="F1747" s="510" t="s">
        <v>4426</v>
      </c>
      <c r="G1747" s="610">
        <v>150</v>
      </c>
      <c r="H1747" s="588">
        <v>44943</v>
      </c>
      <c r="I1747" s="629">
        <v>150</v>
      </c>
      <c r="J1747" s="477"/>
    </row>
    <row r="1748" spans="1:10" ht="24.75" customHeight="1">
      <c r="A1748" s="628" t="s">
        <v>1205</v>
      </c>
      <c r="B1748" s="601">
        <v>44869</v>
      </c>
      <c r="C1748" s="595" t="s">
        <v>4425</v>
      </c>
      <c r="D1748" s="579" t="s">
        <v>535</v>
      </c>
      <c r="E1748" s="598" t="s">
        <v>1198</v>
      </c>
      <c r="F1748" s="510" t="s">
        <v>4426</v>
      </c>
      <c r="G1748" s="610">
        <v>7162.39</v>
      </c>
      <c r="H1748" s="588">
        <v>44943</v>
      </c>
      <c r="I1748" s="629">
        <v>7162.39</v>
      </c>
      <c r="J1748" s="477"/>
    </row>
    <row r="1749" spans="1:10" ht="24.75" customHeight="1">
      <c r="A1749" s="628" t="s">
        <v>1205</v>
      </c>
      <c r="B1749" s="601">
        <v>44869</v>
      </c>
      <c r="C1749" s="513" t="s">
        <v>4425</v>
      </c>
      <c r="D1749" s="579" t="s">
        <v>535</v>
      </c>
      <c r="E1749" s="598" t="s">
        <v>1198</v>
      </c>
      <c r="F1749" s="510" t="s">
        <v>4426</v>
      </c>
      <c r="G1749" s="611">
        <v>13562.74</v>
      </c>
      <c r="H1749" s="588">
        <v>44943</v>
      </c>
      <c r="I1749" s="629">
        <v>13562.74</v>
      </c>
      <c r="J1749" s="477"/>
    </row>
    <row r="1750" spans="1:10" ht="24.75" customHeight="1">
      <c r="A1750" s="628" t="s">
        <v>1205</v>
      </c>
      <c r="B1750" s="601">
        <v>44883</v>
      </c>
      <c r="C1750" s="513" t="s">
        <v>4427</v>
      </c>
      <c r="D1750" s="579" t="s">
        <v>535</v>
      </c>
      <c r="E1750" s="598" t="s">
        <v>1198</v>
      </c>
      <c r="F1750" s="510" t="s">
        <v>4428</v>
      </c>
      <c r="G1750" s="611">
        <v>30</v>
      </c>
      <c r="H1750" s="588">
        <v>44943</v>
      </c>
      <c r="I1750" s="629">
        <v>30</v>
      </c>
      <c r="J1750" s="477"/>
    </row>
    <row r="1751" spans="1:10" ht="24.75" customHeight="1">
      <c r="A1751" s="637" t="s">
        <v>1205</v>
      </c>
      <c r="B1751" s="601">
        <v>44883</v>
      </c>
      <c r="C1751" s="513" t="s">
        <v>4427</v>
      </c>
      <c r="D1751" s="579" t="s">
        <v>535</v>
      </c>
      <c r="E1751" s="598" t="s">
        <v>1198</v>
      </c>
      <c r="F1751" s="510" t="s">
        <v>4428</v>
      </c>
      <c r="G1751" s="611">
        <v>155903.88</v>
      </c>
      <c r="H1751" s="588">
        <v>44943</v>
      </c>
      <c r="I1751" s="629">
        <v>155903.88</v>
      </c>
      <c r="J1751" s="477"/>
    </row>
    <row r="1752" spans="1:10" ht="24.75" customHeight="1">
      <c r="A1752" s="637" t="s">
        <v>1205</v>
      </c>
      <c r="B1752" s="601">
        <v>44883</v>
      </c>
      <c r="C1752" s="513" t="s">
        <v>4427</v>
      </c>
      <c r="D1752" s="579" t="s">
        <v>535</v>
      </c>
      <c r="E1752" s="598" t="s">
        <v>1198</v>
      </c>
      <c r="F1752" s="510" t="s">
        <v>4428</v>
      </c>
      <c r="G1752" s="611">
        <v>121057.27</v>
      </c>
      <c r="H1752" s="588">
        <v>44943</v>
      </c>
      <c r="I1752" s="629">
        <v>121057.27</v>
      </c>
      <c r="J1752" s="477"/>
    </row>
    <row r="1753" spans="1:10" ht="24.75" customHeight="1">
      <c r="A1753" s="637" t="s">
        <v>1205</v>
      </c>
      <c r="B1753" s="601">
        <v>44883</v>
      </c>
      <c r="C1753" s="513" t="s">
        <v>4427</v>
      </c>
      <c r="D1753" s="579" t="s">
        <v>535</v>
      </c>
      <c r="E1753" s="598" t="s">
        <v>1198</v>
      </c>
      <c r="F1753" s="510" t="s">
        <v>4428</v>
      </c>
      <c r="G1753" s="611">
        <v>6974.56</v>
      </c>
      <c r="H1753" s="588">
        <v>44943</v>
      </c>
      <c r="I1753" s="629">
        <v>6974.56</v>
      </c>
      <c r="J1753" s="477"/>
    </row>
    <row r="1754" spans="1:10" ht="24.75" customHeight="1">
      <c r="A1754" s="637" t="s">
        <v>1205</v>
      </c>
      <c r="B1754" s="601">
        <v>44883</v>
      </c>
      <c r="C1754" s="513" t="s">
        <v>4427</v>
      </c>
      <c r="D1754" s="579" t="s">
        <v>535</v>
      </c>
      <c r="E1754" s="598" t="s">
        <v>1198</v>
      </c>
      <c r="F1754" s="510" t="s">
        <v>4428</v>
      </c>
      <c r="G1754" s="611">
        <v>-4640.12</v>
      </c>
      <c r="H1754" s="588">
        <v>44943</v>
      </c>
      <c r="I1754" s="629">
        <v>-4640.12</v>
      </c>
      <c r="J1754" s="477"/>
    </row>
    <row r="1755" spans="1:10" ht="24.75" customHeight="1">
      <c r="A1755" s="637" t="s">
        <v>1205</v>
      </c>
      <c r="B1755" s="601">
        <v>44883</v>
      </c>
      <c r="C1755" s="513" t="s">
        <v>4429</v>
      </c>
      <c r="D1755" s="579" t="s">
        <v>535</v>
      </c>
      <c r="E1755" s="598" t="s">
        <v>1198</v>
      </c>
      <c r="F1755" s="510" t="s">
        <v>4430</v>
      </c>
      <c r="G1755" s="611">
        <v>30</v>
      </c>
      <c r="H1755" s="588">
        <v>44943</v>
      </c>
      <c r="I1755" s="629">
        <v>30</v>
      </c>
      <c r="J1755" s="477"/>
    </row>
    <row r="1756" spans="1:10" ht="24.75" customHeight="1">
      <c r="A1756" s="637" t="s">
        <v>1205</v>
      </c>
      <c r="B1756" s="601">
        <v>44883</v>
      </c>
      <c r="C1756" s="513" t="s">
        <v>4429</v>
      </c>
      <c r="D1756" s="579" t="s">
        <v>535</v>
      </c>
      <c r="E1756" s="598" t="s">
        <v>1198</v>
      </c>
      <c r="F1756" s="510" t="s">
        <v>4430</v>
      </c>
      <c r="G1756" s="611">
        <v>4968.72</v>
      </c>
      <c r="H1756" s="588">
        <v>44943</v>
      </c>
      <c r="I1756" s="629">
        <v>4968.72</v>
      </c>
      <c r="J1756" s="477"/>
    </row>
    <row r="1757" spans="1:10" ht="24.75" customHeight="1">
      <c r="A1757" s="637" t="s">
        <v>1205</v>
      </c>
      <c r="B1757" s="601">
        <v>44883</v>
      </c>
      <c r="C1757" s="513" t="s">
        <v>4429</v>
      </c>
      <c r="D1757" s="579" t="s">
        <v>535</v>
      </c>
      <c r="E1757" s="598" t="s">
        <v>1198</v>
      </c>
      <c r="F1757" s="510" t="s">
        <v>4430</v>
      </c>
      <c r="G1757" s="611">
        <v>11839.22</v>
      </c>
      <c r="H1757" s="588">
        <v>44943</v>
      </c>
      <c r="I1757" s="629">
        <v>11839.22</v>
      </c>
      <c r="J1757" s="477"/>
    </row>
    <row r="1758" spans="1:10" ht="24.75" customHeight="1">
      <c r="A1758" s="637" t="s">
        <v>1205</v>
      </c>
      <c r="B1758" s="601">
        <v>44883</v>
      </c>
      <c r="C1758" s="513" t="s">
        <v>4431</v>
      </c>
      <c r="D1758" s="579" t="s">
        <v>535</v>
      </c>
      <c r="E1758" s="598" t="s">
        <v>1198</v>
      </c>
      <c r="F1758" s="510" t="s">
        <v>4432</v>
      </c>
      <c r="G1758" s="611">
        <v>15</v>
      </c>
      <c r="H1758" s="588">
        <v>44943</v>
      </c>
      <c r="I1758" s="629">
        <v>15</v>
      </c>
      <c r="J1758" s="477"/>
    </row>
    <row r="1759" spans="1:10" ht="24.75" customHeight="1">
      <c r="A1759" s="637" t="s">
        <v>1205</v>
      </c>
      <c r="B1759" s="601">
        <v>44883</v>
      </c>
      <c r="C1759" s="513" t="s">
        <v>4431</v>
      </c>
      <c r="D1759" s="579" t="s">
        <v>535</v>
      </c>
      <c r="E1759" s="598" t="s">
        <v>1198</v>
      </c>
      <c r="F1759" s="510" t="s">
        <v>4432</v>
      </c>
      <c r="G1759" s="611">
        <v>9140.36</v>
      </c>
      <c r="H1759" s="588">
        <v>44943</v>
      </c>
      <c r="I1759" s="629">
        <v>9140.36</v>
      </c>
      <c r="J1759" s="477"/>
    </row>
    <row r="1760" spans="1:10" ht="24.75" customHeight="1">
      <c r="A1760" s="637" t="s">
        <v>1205</v>
      </c>
      <c r="B1760" s="601">
        <v>44883</v>
      </c>
      <c r="C1760" s="513" t="s">
        <v>4431</v>
      </c>
      <c r="D1760" s="579" t="s">
        <v>535</v>
      </c>
      <c r="E1760" s="598" t="s">
        <v>1198</v>
      </c>
      <c r="F1760" s="510" t="s">
        <v>4432</v>
      </c>
      <c r="G1760" s="611">
        <v>40393.870000000003</v>
      </c>
      <c r="H1760" s="588">
        <v>44943</v>
      </c>
      <c r="I1760" s="629">
        <v>40393.870000000003</v>
      </c>
      <c r="J1760" s="477"/>
    </row>
    <row r="1761" spans="1:10" ht="24.75" customHeight="1">
      <c r="A1761" s="637" t="s">
        <v>1205</v>
      </c>
      <c r="B1761" s="601">
        <v>44883</v>
      </c>
      <c r="C1761" s="513" t="s">
        <v>4433</v>
      </c>
      <c r="D1761" s="579" t="s">
        <v>535</v>
      </c>
      <c r="E1761" s="598" t="s">
        <v>1198</v>
      </c>
      <c r="F1761" s="510" t="s">
        <v>4434</v>
      </c>
      <c r="G1761" s="611">
        <v>7162.39</v>
      </c>
      <c r="H1761" s="588">
        <v>44943</v>
      </c>
      <c r="I1761" s="629">
        <v>7162.39</v>
      </c>
      <c r="J1761" s="477"/>
    </row>
    <row r="1762" spans="1:10" ht="24.75" customHeight="1">
      <c r="A1762" s="637" t="s">
        <v>1205</v>
      </c>
      <c r="B1762" s="601">
        <v>44883</v>
      </c>
      <c r="C1762" s="513" t="s">
        <v>4433</v>
      </c>
      <c r="D1762" s="579" t="s">
        <v>535</v>
      </c>
      <c r="E1762" s="598" t="s">
        <v>1198</v>
      </c>
      <c r="F1762" s="510" t="s">
        <v>4434</v>
      </c>
      <c r="G1762" s="611">
        <v>13562.74</v>
      </c>
      <c r="H1762" s="588">
        <v>44943</v>
      </c>
      <c r="I1762" s="629">
        <v>13562.74</v>
      </c>
      <c r="J1762" s="477"/>
    </row>
    <row r="1763" spans="1:10" ht="24.75" customHeight="1">
      <c r="A1763" s="634" t="s">
        <v>1205</v>
      </c>
      <c r="B1763" s="601">
        <v>44895</v>
      </c>
      <c r="C1763" s="513" t="s">
        <v>4457</v>
      </c>
      <c r="D1763" s="579" t="s">
        <v>535</v>
      </c>
      <c r="E1763" s="598" t="s">
        <v>1198</v>
      </c>
      <c r="F1763" s="510" t="s">
        <v>4458</v>
      </c>
      <c r="G1763" s="612">
        <f>-1117595.05</f>
        <v>-1117595.05</v>
      </c>
      <c r="H1763" s="516">
        <v>44895</v>
      </c>
      <c r="I1763" s="636">
        <v>-1117595.05</v>
      </c>
      <c r="J1763" s="477"/>
    </row>
    <row r="1764" spans="1:10" ht="24.75" customHeight="1">
      <c r="A1764" s="637" t="s">
        <v>1205</v>
      </c>
      <c r="B1764" s="601">
        <v>44895</v>
      </c>
      <c r="C1764" s="513" t="s">
        <v>4289</v>
      </c>
      <c r="D1764" s="579" t="s">
        <v>535</v>
      </c>
      <c r="E1764" s="598" t="s">
        <v>1198</v>
      </c>
      <c r="F1764" s="510" t="s">
        <v>4290</v>
      </c>
      <c r="G1764" s="611">
        <v>109039.33</v>
      </c>
      <c r="H1764" s="588">
        <v>44895</v>
      </c>
      <c r="I1764" s="629">
        <v>109039.33</v>
      </c>
      <c r="J1764" s="477"/>
    </row>
    <row r="1765" spans="1:10" ht="24.75" customHeight="1">
      <c r="A1765" s="637" t="s">
        <v>1205</v>
      </c>
      <c r="B1765" s="601">
        <v>44895</v>
      </c>
      <c r="C1765" s="513" t="s">
        <v>4289</v>
      </c>
      <c r="D1765" s="579" t="s">
        <v>535</v>
      </c>
      <c r="E1765" s="598" t="s">
        <v>1198</v>
      </c>
      <c r="F1765" s="510" t="s">
        <v>4290</v>
      </c>
      <c r="G1765" s="611">
        <v>-449278.74</v>
      </c>
      <c r="H1765" s="588">
        <v>44895</v>
      </c>
      <c r="I1765" s="629">
        <v>-449278.74</v>
      </c>
      <c r="J1765" s="477"/>
    </row>
    <row r="1766" spans="1:10" ht="24.75" customHeight="1">
      <c r="A1766" s="637" t="s">
        <v>1205</v>
      </c>
      <c r="B1766" s="601">
        <v>44897</v>
      </c>
      <c r="C1766" s="513" t="s">
        <v>4435</v>
      </c>
      <c r="D1766" s="579" t="s">
        <v>535</v>
      </c>
      <c r="E1766" s="598" t="s">
        <v>1198</v>
      </c>
      <c r="F1766" s="510" t="s">
        <v>4436</v>
      </c>
      <c r="G1766" s="611">
        <v>45</v>
      </c>
      <c r="H1766" s="588">
        <v>44943</v>
      </c>
      <c r="I1766" s="629">
        <v>45</v>
      </c>
      <c r="J1766" s="477"/>
    </row>
    <row r="1767" spans="1:10" ht="24.75" customHeight="1">
      <c r="A1767" s="637" t="s">
        <v>1205</v>
      </c>
      <c r="B1767" s="601">
        <v>44897</v>
      </c>
      <c r="C1767" s="513" t="s">
        <v>4435</v>
      </c>
      <c r="D1767" s="579" t="s">
        <v>535</v>
      </c>
      <c r="E1767" s="598" t="s">
        <v>1198</v>
      </c>
      <c r="F1767" s="510" t="s">
        <v>4436</v>
      </c>
      <c r="G1767" s="611">
        <v>157624.25</v>
      </c>
      <c r="H1767" s="588">
        <v>44943</v>
      </c>
      <c r="I1767" s="629">
        <v>157624.25</v>
      </c>
      <c r="J1767" s="477"/>
    </row>
    <row r="1768" spans="1:10" ht="24.75" customHeight="1">
      <c r="A1768" s="637" t="s">
        <v>1205</v>
      </c>
      <c r="B1768" s="601">
        <v>44897</v>
      </c>
      <c r="C1768" s="513" t="s">
        <v>4435</v>
      </c>
      <c r="D1768" s="579" t="s">
        <v>535</v>
      </c>
      <c r="E1768" s="598" t="s">
        <v>1198</v>
      </c>
      <c r="F1768" s="510" t="s">
        <v>4436</v>
      </c>
      <c r="G1768" s="611">
        <v>115262.17</v>
      </c>
      <c r="H1768" s="588">
        <v>44943</v>
      </c>
      <c r="I1768" s="629">
        <v>115262.17</v>
      </c>
      <c r="J1768" s="477"/>
    </row>
    <row r="1769" spans="1:10" ht="24.75" customHeight="1">
      <c r="A1769" s="637" t="s">
        <v>1205</v>
      </c>
      <c r="B1769" s="601">
        <v>44897</v>
      </c>
      <c r="C1769" s="513" t="s">
        <v>4435</v>
      </c>
      <c r="D1769" s="579" t="s">
        <v>535</v>
      </c>
      <c r="E1769" s="598" t="s">
        <v>1198</v>
      </c>
      <c r="F1769" s="510" t="s">
        <v>4436</v>
      </c>
      <c r="G1769" s="611">
        <v>6779.02</v>
      </c>
      <c r="H1769" s="588">
        <v>44943</v>
      </c>
      <c r="I1769" s="629">
        <v>6779.02</v>
      </c>
      <c r="J1769" s="477"/>
    </row>
    <row r="1770" spans="1:10" ht="24.75" customHeight="1">
      <c r="A1770" s="637" t="s">
        <v>1205</v>
      </c>
      <c r="B1770" s="601">
        <v>44897</v>
      </c>
      <c r="C1770" s="513" t="s">
        <v>4435</v>
      </c>
      <c r="D1770" s="579" t="s">
        <v>535</v>
      </c>
      <c r="E1770" s="598" t="s">
        <v>1198</v>
      </c>
      <c r="F1770" s="510" t="s">
        <v>4436</v>
      </c>
      <c r="G1770" s="611">
        <v>-6367.86</v>
      </c>
      <c r="H1770" s="588">
        <v>44943</v>
      </c>
      <c r="I1770" s="629">
        <v>-6367.86</v>
      </c>
      <c r="J1770" s="477"/>
    </row>
    <row r="1771" spans="1:10" ht="24.75" customHeight="1">
      <c r="A1771" s="637" t="s">
        <v>1205</v>
      </c>
      <c r="B1771" s="601">
        <v>44897</v>
      </c>
      <c r="C1771" s="513" t="s">
        <v>4437</v>
      </c>
      <c r="D1771" s="579" t="s">
        <v>535</v>
      </c>
      <c r="E1771" s="598" t="s">
        <v>1198</v>
      </c>
      <c r="F1771" s="510" t="s">
        <v>4438</v>
      </c>
      <c r="G1771" s="611">
        <v>4123.3900000000003</v>
      </c>
      <c r="H1771" s="588">
        <v>44943</v>
      </c>
      <c r="I1771" s="629">
        <v>4123.3900000000003</v>
      </c>
      <c r="J1771" s="477"/>
    </row>
    <row r="1772" spans="1:10" ht="24.75" customHeight="1">
      <c r="A1772" s="637" t="s">
        <v>1205</v>
      </c>
      <c r="B1772" s="601">
        <v>44897</v>
      </c>
      <c r="C1772" s="513" t="s">
        <v>4437</v>
      </c>
      <c r="D1772" s="579" t="s">
        <v>535</v>
      </c>
      <c r="E1772" s="598" t="s">
        <v>1198</v>
      </c>
      <c r="F1772" s="510" t="s">
        <v>4438</v>
      </c>
      <c r="G1772" s="611">
        <v>11904.61</v>
      </c>
      <c r="H1772" s="588">
        <v>44943</v>
      </c>
      <c r="I1772" s="629">
        <v>11904.61</v>
      </c>
      <c r="J1772" s="477"/>
    </row>
    <row r="1773" spans="1:10" ht="24.75" customHeight="1">
      <c r="A1773" s="637" t="s">
        <v>1205</v>
      </c>
      <c r="B1773" s="601">
        <v>44897</v>
      </c>
      <c r="C1773" s="513" t="s">
        <v>4439</v>
      </c>
      <c r="D1773" s="579" t="s">
        <v>535</v>
      </c>
      <c r="E1773" s="598" t="s">
        <v>1198</v>
      </c>
      <c r="F1773" s="510" t="s">
        <v>4440</v>
      </c>
      <c r="G1773" s="611">
        <v>9140.36</v>
      </c>
      <c r="H1773" s="588">
        <v>44943</v>
      </c>
      <c r="I1773" s="629">
        <v>9140.36</v>
      </c>
      <c r="J1773" s="477"/>
    </row>
    <row r="1774" spans="1:10" ht="24.75" customHeight="1">
      <c r="A1774" s="637" t="s">
        <v>1205</v>
      </c>
      <c r="B1774" s="601">
        <v>44897</v>
      </c>
      <c r="C1774" s="513" t="s">
        <v>4439</v>
      </c>
      <c r="D1774" s="579" t="s">
        <v>535</v>
      </c>
      <c r="E1774" s="598" t="s">
        <v>1198</v>
      </c>
      <c r="F1774" s="510" t="s">
        <v>4440</v>
      </c>
      <c r="G1774" s="611">
        <v>40826.379999999997</v>
      </c>
      <c r="H1774" s="588">
        <v>44943</v>
      </c>
      <c r="I1774" s="629">
        <v>40826.379999999997</v>
      </c>
      <c r="J1774" s="477"/>
    </row>
    <row r="1775" spans="1:10" ht="24.75" customHeight="1">
      <c r="A1775" s="637" t="s">
        <v>1205</v>
      </c>
      <c r="B1775" s="601">
        <v>44897</v>
      </c>
      <c r="C1775" s="513" t="s">
        <v>4441</v>
      </c>
      <c r="D1775" s="579" t="s">
        <v>535</v>
      </c>
      <c r="E1775" s="598" t="s">
        <v>1198</v>
      </c>
      <c r="F1775" s="510" t="s">
        <v>4442</v>
      </c>
      <c r="G1775" s="611">
        <v>7162.39</v>
      </c>
      <c r="H1775" s="588">
        <v>44943</v>
      </c>
      <c r="I1775" s="629">
        <v>7162.39</v>
      </c>
      <c r="J1775" s="477"/>
    </row>
    <row r="1776" spans="1:10" ht="24.75" customHeight="1">
      <c r="A1776" s="637" t="s">
        <v>1205</v>
      </c>
      <c r="B1776" s="601">
        <v>44897</v>
      </c>
      <c r="C1776" s="513" t="s">
        <v>4441</v>
      </c>
      <c r="D1776" s="579" t="s">
        <v>535</v>
      </c>
      <c r="E1776" s="598" t="s">
        <v>1198</v>
      </c>
      <c r="F1776" s="510" t="s">
        <v>4442</v>
      </c>
      <c r="G1776" s="611">
        <v>13562.74</v>
      </c>
      <c r="H1776" s="588">
        <v>44943</v>
      </c>
      <c r="I1776" s="629">
        <v>13562.74</v>
      </c>
      <c r="J1776" s="477"/>
    </row>
    <row r="1777" spans="1:10" ht="24.75" customHeight="1">
      <c r="A1777" s="637" t="s">
        <v>1205</v>
      </c>
      <c r="B1777" s="601">
        <v>44911</v>
      </c>
      <c r="C1777" s="513" t="s">
        <v>4443</v>
      </c>
      <c r="D1777" s="579" t="s">
        <v>535</v>
      </c>
      <c r="E1777" s="598" t="s">
        <v>1198</v>
      </c>
      <c r="F1777" s="510" t="s">
        <v>4444</v>
      </c>
      <c r="G1777" s="611">
        <v>155174.87</v>
      </c>
      <c r="H1777" s="588">
        <v>44943</v>
      </c>
      <c r="I1777" s="629">
        <v>155174.87</v>
      </c>
      <c r="J1777" s="477"/>
    </row>
    <row r="1778" spans="1:10" ht="24.75" customHeight="1">
      <c r="A1778" s="637" t="s">
        <v>1205</v>
      </c>
      <c r="B1778" s="601">
        <v>44911</v>
      </c>
      <c r="C1778" s="513" t="s">
        <v>4443</v>
      </c>
      <c r="D1778" s="579" t="s">
        <v>535</v>
      </c>
      <c r="E1778" s="598" t="s">
        <v>1198</v>
      </c>
      <c r="F1778" s="510" t="s">
        <v>4444</v>
      </c>
      <c r="G1778" s="611">
        <v>114167.1</v>
      </c>
      <c r="H1778" s="588">
        <v>44943</v>
      </c>
      <c r="I1778" s="629">
        <v>114167.1</v>
      </c>
      <c r="J1778" s="477"/>
    </row>
    <row r="1779" spans="1:10" ht="24.75" customHeight="1">
      <c r="A1779" s="637" t="s">
        <v>1205</v>
      </c>
      <c r="B1779" s="601">
        <v>44911</v>
      </c>
      <c r="C1779" s="513" t="s">
        <v>4443</v>
      </c>
      <c r="D1779" s="579" t="s">
        <v>535</v>
      </c>
      <c r="E1779" s="598" t="s">
        <v>1198</v>
      </c>
      <c r="F1779" s="510" t="s">
        <v>4444</v>
      </c>
      <c r="G1779" s="611">
        <v>5912.6</v>
      </c>
      <c r="H1779" s="588">
        <v>44943</v>
      </c>
      <c r="I1779" s="629">
        <v>5912.6</v>
      </c>
      <c r="J1779" s="477"/>
    </row>
    <row r="1780" spans="1:10" ht="24.75" customHeight="1">
      <c r="A1780" s="637" t="s">
        <v>1205</v>
      </c>
      <c r="B1780" s="601">
        <v>44911</v>
      </c>
      <c r="C1780" s="513" t="s">
        <v>4443</v>
      </c>
      <c r="D1780" s="579" t="s">
        <v>535</v>
      </c>
      <c r="E1780" s="598" t="s">
        <v>1198</v>
      </c>
      <c r="F1780" s="510" t="s">
        <v>4444</v>
      </c>
      <c r="G1780" s="611">
        <v>-3319.87</v>
      </c>
      <c r="H1780" s="588">
        <v>44943</v>
      </c>
      <c r="I1780" s="629">
        <v>-3319.87</v>
      </c>
      <c r="J1780" s="477"/>
    </row>
    <row r="1781" spans="1:10" ht="24.75" customHeight="1">
      <c r="A1781" s="637" t="s">
        <v>1205</v>
      </c>
      <c r="B1781" s="601">
        <v>44911</v>
      </c>
      <c r="C1781" s="513" t="s">
        <v>4445</v>
      </c>
      <c r="D1781" s="579" t="s">
        <v>535</v>
      </c>
      <c r="E1781" s="598" t="s">
        <v>1198</v>
      </c>
      <c r="F1781" s="510" t="s">
        <v>4446</v>
      </c>
      <c r="G1781" s="611">
        <v>15</v>
      </c>
      <c r="H1781" s="588">
        <v>44943</v>
      </c>
      <c r="I1781" s="629">
        <v>15</v>
      </c>
      <c r="J1781" s="477"/>
    </row>
    <row r="1782" spans="1:10" ht="24.75" customHeight="1">
      <c r="A1782" s="637" t="s">
        <v>1205</v>
      </c>
      <c r="B1782" s="601">
        <v>44911</v>
      </c>
      <c r="C1782" s="513" t="s">
        <v>4445</v>
      </c>
      <c r="D1782" s="579" t="s">
        <v>535</v>
      </c>
      <c r="E1782" s="598" t="s">
        <v>1198</v>
      </c>
      <c r="F1782" s="510" t="s">
        <v>4446</v>
      </c>
      <c r="G1782" s="611">
        <v>3266.11</v>
      </c>
      <c r="H1782" s="588">
        <v>44943</v>
      </c>
      <c r="I1782" s="629">
        <v>3266.11</v>
      </c>
      <c r="J1782" s="477"/>
    </row>
    <row r="1783" spans="1:10" ht="24.75" customHeight="1">
      <c r="A1783" s="637" t="s">
        <v>1205</v>
      </c>
      <c r="B1783" s="601">
        <v>44911</v>
      </c>
      <c r="C1783" s="513" t="s">
        <v>4445</v>
      </c>
      <c r="D1783" s="579" t="s">
        <v>535</v>
      </c>
      <c r="E1783" s="598" t="s">
        <v>1198</v>
      </c>
      <c r="F1783" s="510" t="s">
        <v>4446</v>
      </c>
      <c r="G1783" s="611">
        <v>12909</v>
      </c>
      <c r="H1783" s="588">
        <v>44943</v>
      </c>
      <c r="I1783" s="629">
        <v>12909</v>
      </c>
      <c r="J1783" s="477"/>
    </row>
    <row r="1784" spans="1:10" ht="24.75" customHeight="1">
      <c r="A1784" s="637" t="s">
        <v>1205</v>
      </c>
      <c r="B1784" s="601">
        <v>44911</v>
      </c>
      <c r="C1784" s="513" t="s">
        <v>4447</v>
      </c>
      <c r="D1784" s="579" t="s">
        <v>535</v>
      </c>
      <c r="E1784" s="598" t="s">
        <v>1198</v>
      </c>
      <c r="F1784" s="510" t="s">
        <v>4448</v>
      </c>
      <c r="G1784" s="611">
        <v>9140.36</v>
      </c>
      <c r="H1784" s="588">
        <v>44943</v>
      </c>
      <c r="I1784" s="629">
        <v>9140.36</v>
      </c>
      <c r="J1784" s="477"/>
    </row>
    <row r="1785" spans="1:10" ht="24.75" customHeight="1">
      <c r="A1785" s="637" t="s">
        <v>1205</v>
      </c>
      <c r="B1785" s="601">
        <v>44911</v>
      </c>
      <c r="C1785" s="513" t="s">
        <v>4447</v>
      </c>
      <c r="D1785" s="579" t="s">
        <v>535</v>
      </c>
      <c r="E1785" s="598" t="s">
        <v>1198</v>
      </c>
      <c r="F1785" s="510" t="s">
        <v>4448</v>
      </c>
      <c r="G1785" s="611">
        <v>39312.94</v>
      </c>
      <c r="H1785" s="588">
        <v>44943</v>
      </c>
      <c r="I1785" s="629">
        <v>39312.94</v>
      </c>
      <c r="J1785" s="461"/>
    </row>
    <row r="1786" spans="1:10" ht="24.75" customHeight="1">
      <c r="A1786" s="637" t="s">
        <v>1205</v>
      </c>
      <c r="B1786" s="601">
        <v>44911</v>
      </c>
      <c r="C1786" s="513" t="s">
        <v>4449</v>
      </c>
      <c r="D1786" s="579" t="s">
        <v>535</v>
      </c>
      <c r="E1786" s="598" t="s">
        <v>1198</v>
      </c>
      <c r="F1786" s="510" t="s">
        <v>4450</v>
      </c>
      <c r="G1786" s="611">
        <v>7162.39</v>
      </c>
      <c r="H1786" s="588">
        <v>44943</v>
      </c>
      <c r="I1786" s="629">
        <v>7162.39</v>
      </c>
      <c r="J1786" s="467"/>
    </row>
    <row r="1787" spans="1:10" ht="24.75" customHeight="1">
      <c r="A1787" s="637" t="s">
        <v>1205</v>
      </c>
      <c r="B1787" s="601">
        <v>44911</v>
      </c>
      <c r="C1787" s="513" t="s">
        <v>4449</v>
      </c>
      <c r="D1787" s="579" t="s">
        <v>535</v>
      </c>
      <c r="E1787" s="598" t="s">
        <v>1198</v>
      </c>
      <c r="F1787" s="510" t="s">
        <v>4450</v>
      </c>
      <c r="G1787" s="611">
        <v>13562.74</v>
      </c>
      <c r="H1787" s="588">
        <v>44943</v>
      </c>
      <c r="I1787" s="629">
        <v>13562.74</v>
      </c>
      <c r="J1787" s="467"/>
    </row>
    <row r="1788" spans="1:10" ht="24.75" customHeight="1">
      <c r="A1788" s="637" t="s">
        <v>1205</v>
      </c>
      <c r="B1788" s="601">
        <v>44925</v>
      </c>
      <c r="C1788" s="513" t="s">
        <v>4261</v>
      </c>
      <c r="D1788" s="579" t="s">
        <v>535</v>
      </c>
      <c r="E1788" s="598" t="s">
        <v>1198</v>
      </c>
      <c r="F1788" s="510" t="s">
        <v>4263</v>
      </c>
      <c r="G1788" s="611">
        <v>1500</v>
      </c>
      <c r="H1788" s="588">
        <v>44925</v>
      </c>
      <c r="I1788" s="629">
        <v>1500</v>
      </c>
      <c r="J1788" s="467"/>
    </row>
    <row r="1789" spans="1:10" ht="24.75" customHeight="1">
      <c r="A1789" s="631" t="s">
        <v>1007</v>
      </c>
      <c r="B1789" s="457">
        <v>44560</v>
      </c>
      <c r="C1789" s="458" t="s">
        <v>1166</v>
      </c>
      <c r="D1789" s="455" t="s">
        <v>535</v>
      </c>
      <c r="E1789" s="590" t="s">
        <v>1167</v>
      </c>
      <c r="F1789" s="586" t="s">
        <v>1308</v>
      </c>
      <c r="G1789" s="456">
        <v>10343</v>
      </c>
      <c r="H1789" s="584">
        <v>44576</v>
      </c>
      <c r="I1789" s="635">
        <v>10343</v>
      </c>
    </row>
    <row r="1790" spans="1:10" ht="24.75" customHeight="1">
      <c r="A1790" s="631" t="s">
        <v>1007</v>
      </c>
      <c r="B1790" s="457">
        <v>44575</v>
      </c>
      <c r="C1790" s="458" t="s">
        <v>703</v>
      </c>
      <c r="D1790" s="455" t="s">
        <v>535</v>
      </c>
      <c r="E1790" s="590" t="s">
        <v>1167</v>
      </c>
      <c r="F1790" s="586" t="s">
        <v>1307</v>
      </c>
      <c r="G1790" s="456">
        <v>6900</v>
      </c>
      <c r="H1790" s="584">
        <v>44926</v>
      </c>
      <c r="I1790" s="635">
        <v>6900</v>
      </c>
    </row>
    <row r="1791" spans="1:10" ht="24.75" customHeight="1">
      <c r="A1791" s="631" t="s">
        <v>1007</v>
      </c>
      <c r="B1791" s="457">
        <v>44589</v>
      </c>
      <c r="C1791" s="458" t="s">
        <v>1306</v>
      </c>
      <c r="D1791" s="455" t="s">
        <v>535</v>
      </c>
      <c r="E1791" s="590" t="s">
        <v>1167</v>
      </c>
      <c r="F1791" s="586" t="s">
        <v>1305</v>
      </c>
      <c r="G1791" s="456">
        <v>6960</v>
      </c>
      <c r="H1791" s="584">
        <v>44926</v>
      </c>
      <c r="I1791" s="635">
        <v>6960</v>
      </c>
    </row>
    <row r="1792" spans="1:10" ht="24.75" customHeight="1">
      <c r="A1792" s="631" t="s">
        <v>1007</v>
      </c>
      <c r="B1792" s="457">
        <v>44592</v>
      </c>
      <c r="C1792" s="458" t="s">
        <v>1304</v>
      </c>
      <c r="D1792" s="455" t="s">
        <v>535</v>
      </c>
      <c r="E1792" s="590" t="s">
        <v>1167</v>
      </c>
      <c r="F1792" s="586" t="s">
        <v>1303</v>
      </c>
      <c r="G1792" s="456">
        <v>2400</v>
      </c>
      <c r="H1792" s="584">
        <v>44926</v>
      </c>
      <c r="I1792" s="635">
        <v>2400</v>
      </c>
    </row>
    <row r="1793" spans="1:9" ht="24.75" customHeight="1">
      <c r="A1793" s="631" t="s">
        <v>1007</v>
      </c>
      <c r="B1793" s="457">
        <v>44603</v>
      </c>
      <c r="C1793" s="458" t="s">
        <v>1302</v>
      </c>
      <c r="D1793" s="455" t="s">
        <v>535</v>
      </c>
      <c r="E1793" s="590" t="s">
        <v>1167</v>
      </c>
      <c r="F1793" s="586" t="s">
        <v>1301</v>
      </c>
      <c r="G1793" s="456">
        <v>6885</v>
      </c>
      <c r="H1793" s="584">
        <v>44926</v>
      </c>
      <c r="I1793" s="635">
        <v>6885</v>
      </c>
    </row>
    <row r="1794" spans="1:9" ht="24.75" customHeight="1">
      <c r="A1794" s="631" t="s">
        <v>1007</v>
      </c>
      <c r="B1794" s="457">
        <v>44617</v>
      </c>
      <c r="C1794" s="458" t="s">
        <v>1300</v>
      </c>
      <c r="D1794" s="455" t="s">
        <v>535</v>
      </c>
      <c r="E1794" s="590" t="s">
        <v>1167</v>
      </c>
      <c r="F1794" s="586" t="s">
        <v>1299</v>
      </c>
      <c r="G1794" s="456">
        <v>6885</v>
      </c>
      <c r="H1794" s="584">
        <v>44926</v>
      </c>
      <c r="I1794" s="635">
        <v>6885</v>
      </c>
    </row>
    <row r="1795" spans="1:9" ht="24.75" customHeight="1">
      <c r="A1795" s="631" t="s">
        <v>1007</v>
      </c>
      <c r="B1795" s="457">
        <v>44631</v>
      </c>
      <c r="C1795" s="458" t="s">
        <v>1298</v>
      </c>
      <c r="D1795" s="455" t="s">
        <v>535</v>
      </c>
      <c r="E1795" s="590" t="s">
        <v>1167</v>
      </c>
      <c r="F1795" s="586" t="s">
        <v>1297</v>
      </c>
      <c r="G1795" s="456">
        <v>6885</v>
      </c>
      <c r="H1795" s="584">
        <v>44926</v>
      </c>
      <c r="I1795" s="635">
        <v>6885</v>
      </c>
    </row>
    <row r="1796" spans="1:9" ht="24.75" customHeight="1">
      <c r="A1796" s="631" t="s">
        <v>1007</v>
      </c>
      <c r="B1796" s="457">
        <v>44645</v>
      </c>
      <c r="C1796" s="458" t="s">
        <v>1296</v>
      </c>
      <c r="D1796" s="455" t="s">
        <v>535</v>
      </c>
      <c r="E1796" s="590" t="s">
        <v>1167</v>
      </c>
      <c r="F1796" s="586" t="s">
        <v>1295</v>
      </c>
      <c r="G1796" s="456">
        <v>6784.29</v>
      </c>
      <c r="H1796" s="584">
        <v>44926</v>
      </c>
      <c r="I1796" s="635">
        <v>6784.29</v>
      </c>
    </row>
    <row r="1797" spans="1:9" ht="24.75" customHeight="1">
      <c r="A1797" s="631" t="s">
        <v>1007</v>
      </c>
      <c r="B1797" s="457">
        <v>44659</v>
      </c>
      <c r="C1797" s="458" t="s">
        <v>1444</v>
      </c>
      <c r="D1797" s="455" t="s">
        <v>535</v>
      </c>
      <c r="E1797" s="590" t="s">
        <v>1167</v>
      </c>
      <c r="F1797" s="586" t="s">
        <v>1495</v>
      </c>
      <c r="G1797" s="456">
        <v>6825</v>
      </c>
      <c r="H1797" s="584">
        <v>44926</v>
      </c>
      <c r="I1797" s="635">
        <f t="shared" ref="I1797:I1805" si="0">G1797</f>
        <v>6825</v>
      </c>
    </row>
    <row r="1798" spans="1:9" ht="24.75" customHeight="1">
      <c r="A1798" s="631" t="s">
        <v>1007</v>
      </c>
      <c r="B1798" s="457">
        <v>44673</v>
      </c>
      <c r="C1798" s="458" t="s">
        <v>1452</v>
      </c>
      <c r="D1798" s="455" t="s">
        <v>535</v>
      </c>
      <c r="E1798" s="590" t="s">
        <v>1167</v>
      </c>
      <c r="F1798" s="586" t="s">
        <v>1496</v>
      </c>
      <c r="G1798" s="456">
        <v>6900</v>
      </c>
      <c r="H1798" s="584">
        <v>44926</v>
      </c>
      <c r="I1798" s="635">
        <f t="shared" si="0"/>
        <v>6900</v>
      </c>
    </row>
    <row r="1799" spans="1:9" ht="24.75" customHeight="1">
      <c r="A1799" s="631" t="s">
        <v>1007</v>
      </c>
      <c r="B1799" s="457">
        <v>44687</v>
      </c>
      <c r="C1799" s="458" t="s">
        <v>805</v>
      </c>
      <c r="D1799" s="455" t="s">
        <v>535</v>
      </c>
      <c r="E1799" s="590" t="s">
        <v>1167</v>
      </c>
      <c r="F1799" s="586" t="s">
        <v>1497</v>
      </c>
      <c r="G1799" s="456">
        <v>6915</v>
      </c>
      <c r="H1799" s="584">
        <v>44926</v>
      </c>
      <c r="I1799" s="635">
        <f t="shared" si="0"/>
        <v>6915</v>
      </c>
    </row>
    <row r="1800" spans="1:9" ht="24.75" customHeight="1">
      <c r="A1800" s="631" t="s">
        <v>1007</v>
      </c>
      <c r="B1800" s="457">
        <v>44701</v>
      </c>
      <c r="C1800" s="458" t="s">
        <v>1467</v>
      </c>
      <c r="D1800" s="455" t="s">
        <v>535</v>
      </c>
      <c r="E1800" s="590" t="s">
        <v>1167</v>
      </c>
      <c r="F1800" s="586" t="s">
        <v>1498</v>
      </c>
      <c r="G1800" s="456">
        <v>6885</v>
      </c>
      <c r="H1800" s="584">
        <v>44926</v>
      </c>
      <c r="I1800" s="635">
        <f t="shared" si="0"/>
        <v>6885</v>
      </c>
    </row>
    <row r="1801" spans="1:9" ht="24.75" customHeight="1">
      <c r="A1801" s="631" t="s">
        <v>1007</v>
      </c>
      <c r="B1801" s="457">
        <v>44714</v>
      </c>
      <c r="C1801" s="458" t="s">
        <v>1475</v>
      </c>
      <c r="D1801" s="455" t="s">
        <v>535</v>
      </c>
      <c r="E1801" s="590" t="s">
        <v>1167</v>
      </c>
      <c r="F1801" s="586" t="s">
        <v>1499</v>
      </c>
      <c r="G1801" s="456">
        <v>6750</v>
      </c>
      <c r="H1801" s="584">
        <v>44926</v>
      </c>
      <c r="I1801" s="635">
        <f t="shared" si="0"/>
        <v>6750</v>
      </c>
    </row>
    <row r="1802" spans="1:9" ht="24.75" customHeight="1">
      <c r="A1802" s="631" t="s">
        <v>1007</v>
      </c>
      <c r="B1802" s="457">
        <v>44729</v>
      </c>
      <c r="C1802" s="458" t="s">
        <v>1483</v>
      </c>
      <c r="D1802" s="455" t="s">
        <v>535</v>
      </c>
      <c r="E1802" s="590" t="s">
        <v>1167</v>
      </c>
      <c r="F1802" s="586" t="s">
        <v>1500</v>
      </c>
      <c r="G1802" s="456">
        <v>6780</v>
      </c>
      <c r="H1802" s="584">
        <v>44926</v>
      </c>
      <c r="I1802" s="635">
        <f t="shared" si="0"/>
        <v>6780</v>
      </c>
    </row>
    <row r="1803" spans="1:9" ht="24.75" customHeight="1">
      <c r="A1803" s="631" t="s">
        <v>1007</v>
      </c>
      <c r="B1803" s="457">
        <v>44743</v>
      </c>
      <c r="C1803" s="458" t="s">
        <v>1855</v>
      </c>
      <c r="D1803" s="455" t="s">
        <v>535</v>
      </c>
      <c r="E1803" s="590" t="s">
        <v>1167</v>
      </c>
      <c r="F1803" s="586" t="s">
        <v>1856</v>
      </c>
      <c r="G1803" s="456">
        <v>6720</v>
      </c>
      <c r="H1803" s="584">
        <v>44926</v>
      </c>
      <c r="I1803" s="635">
        <f t="shared" si="0"/>
        <v>6720</v>
      </c>
    </row>
    <row r="1804" spans="1:9" ht="24.75" customHeight="1">
      <c r="A1804" s="631" t="s">
        <v>1007</v>
      </c>
      <c r="B1804" s="457">
        <v>44771</v>
      </c>
      <c r="C1804" s="458" t="s">
        <v>1857</v>
      </c>
      <c r="D1804" s="455" t="s">
        <v>535</v>
      </c>
      <c r="E1804" s="590" t="s">
        <v>1167</v>
      </c>
      <c r="F1804" s="586" t="s">
        <v>4460</v>
      </c>
      <c r="G1804" s="456">
        <v>6810</v>
      </c>
      <c r="H1804" s="584">
        <v>44926</v>
      </c>
      <c r="I1804" s="635">
        <f t="shared" si="0"/>
        <v>6810</v>
      </c>
    </row>
    <row r="1805" spans="1:9" ht="24.75" customHeight="1">
      <c r="A1805" s="631" t="s">
        <v>1007</v>
      </c>
      <c r="B1805" s="457">
        <v>44911</v>
      </c>
      <c r="C1805" s="458" t="s">
        <v>4443</v>
      </c>
      <c r="D1805" s="455" t="s">
        <v>535</v>
      </c>
      <c r="E1805" s="590" t="s">
        <v>1167</v>
      </c>
      <c r="F1805" s="586" t="s">
        <v>4459</v>
      </c>
      <c r="G1805" s="456">
        <v>30</v>
      </c>
      <c r="H1805" s="584">
        <v>44926</v>
      </c>
      <c r="I1805" s="635">
        <f t="shared" si="0"/>
        <v>30</v>
      </c>
    </row>
    <row r="1806" spans="1:9" ht="24.75" customHeight="1">
      <c r="A1806" s="631" t="s">
        <v>533</v>
      </c>
      <c r="B1806" s="457">
        <v>43830</v>
      </c>
      <c r="C1806" s="458" t="s">
        <v>526</v>
      </c>
      <c r="D1806" s="455" t="s">
        <v>535</v>
      </c>
      <c r="E1806" s="590" t="s">
        <v>531</v>
      </c>
      <c r="F1806" s="586" t="s">
        <v>1501</v>
      </c>
      <c r="G1806" s="456">
        <v>84854.06</v>
      </c>
      <c r="H1806" s="584">
        <v>44926</v>
      </c>
      <c r="I1806" s="635">
        <v>84854</v>
      </c>
    </row>
    <row r="1807" spans="1:9" ht="24.75" customHeight="1">
      <c r="A1807" s="628" t="s">
        <v>536</v>
      </c>
      <c r="B1807" s="516">
        <v>44012</v>
      </c>
      <c r="C1807" s="578" t="s">
        <v>615</v>
      </c>
      <c r="D1807" s="579" t="s">
        <v>535</v>
      </c>
      <c r="E1807" s="598" t="s">
        <v>616</v>
      </c>
      <c r="F1807" s="587" t="s">
        <v>616</v>
      </c>
      <c r="G1807" s="613">
        <v>501.42</v>
      </c>
      <c r="H1807" s="589">
        <v>45016</v>
      </c>
      <c r="I1807" s="630">
        <v>501.42</v>
      </c>
    </row>
    <row r="1808" spans="1:9" ht="24.75" customHeight="1">
      <c r="A1808" s="628" t="s">
        <v>536</v>
      </c>
      <c r="B1808" s="516">
        <v>44050</v>
      </c>
      <c r="C1808" s="578" t="s">
        <v>611</v>
      </c>
      <c r="D1808" s="579" t="s">
        <v>535</v>
      </c>
      <c r="E1808" s="598" t="s">
        <v>616</v>
      </c>
      <c r="F1808" s="587" t="s">
        <v>617</v>
      </c>
      <c r="G1808" s="613">
        <v>612.99</v>
      </c>
      <c r="H1808" s="589">
        <v>45016</v>
      </c>
      <c r="I1808" s="630">
        <v>612.99</v>
      </c>
    </row>
    <row r="1809" spans="1:9" ht="24.75" customHeight="1">
      <c r="A1809" s="628" t="s">
        <v>536</v>
      </c>
      <c r="B1809" s="516">
        <v>44064</v>
      </c>
      <c r="C1809" s="578" t="s">
        <v>612</v>
      </c>
      <c r="D1809" s="579" t="s">
        <v>535</v>
      </c>
      <c r="E1809" s="598" t="s">
        <v>616</v>
      </c>
      <c r="F1809" s="587" t="s">
        <v>618</v>
      </c>
      <c r="G1809" s="613">
        <v>612.99</v>
      </c>
      <c r="H1809" s="589">
        <v>45016</v>
      </c>
      <c r="I1809" s="630">
        <v>612.99</v>
      </c>
    </row>
    <row r="1810" spans="1:9" ht="24.75" customHeight="1">
      <c r="A1810" s="628" t="s">
        <v>536</v>
      </c>
      <c r="B1810" s="516">
        <v>44078</v>
      </c>
      <c r="C1810" s="578" t="s">
        <v>613</v>
      </c>
      <c r="D1810" s="579" t="s">
        <v>535</v>
      </c>
      <c r="E1810" s="598" t="s">
        <v>616</v>
      </c>
      <c r="F1810" s="587" t="s">
        <v>619</v>
      </c>
      <c r="G1810" s="613">
        <v>292.99</v>
      </c>
      <c r="H1810" s="589">
        <v>45016</v>
      </c>
      <c r="I1810" s="630">
        <v>292.99</v>
      </c>
    </row>
    <row r="1811" spans="1:9" ht="24.75" customHeight="1">
      <c r="A1811" s="628" t="s">
        <v>536</v>
      </c>
      <c r="B1811" s="516">
        <v>44095</v>
      </c>
      <c r="C1811" s="578" t="s">
        <v>614</v>
      </c>
      <c r="D1811" s="579" t="s">
        <v>535</v>
      </c>
      <c r="E1811" s="598" t="s">
        <v>616</v>
      </c>
      <c r="F1811" s="587" t="s">
        <v>620</v>
      </c>
      <c r="G1811" s="613">
        <v>292.99</v>
      </c>
      <c r="H1811" s="589">
        <v>45016</v>
      </c>
      <c r="I1811" s="630">
        <v>292.99</v>
      </c>
    </row>
    <row r="1812" spans="1:9" ht="24.75" customHeight="1">
      <c r="A1812" s="628" t="s">
        <v>536</v>
      </c>
      <c r="B1812" s="516">
        <v>44106</v>
      </c>
      <c r="C1812" s="578" t="s">
        <v>652</v>
      </c>
      <c r="D1812" s="579" t="s">
        <v>535</v>
      </c>
      <c r="E1812" s="598" t="s">
        <v>616</v>
      </c>
      <c r="F1812" s="587" t="s">
        <v>653</v>
      </c>
      <c r="G1812" s="613">
        <v>292.99</v>
      </c>
      <c r="H1812" s="589">
        <v>45016</v>
      </c>
      <c r="I1812" s="630">
        <v>292.99</v>
      </c>
    </row>
    <row r="1813" spans="1:9" ht="24.75" customHeight="1">
      <c r="A1813" s="628" t="s">
        <v>536</v>
      </c>
      <c r="B1813" s="516">
        <v>44120</v>
      </c>
      <c r="C1813" s="578" t="s">
        <v>654</v>
      </c>
      <c r="D1813" s="579" t="s">
        <v>535</v>
      </c>
      <c r="E1813" s="598" t="s">
        <v>616</v>
      </c>
      <c r="F1813" s="587" t="s">
        <v>655</v>
      </c>
      <c r="G1813" s="613">
        <v>292.99</v>
      </c>
      <c r="H1813" s="589">
        <v>45016</v>
      </c>
      <c r="I1813" s="630">
        <v>292.99</v>
      </c>
    </row>
    <row r="1814" spans="1:9" ht="24.75" customHeight="1">
      <c r="A1814" s="628" t="s">
        <v>536</v>
      </c>
      <c r="B1814" s="516">
        <v>44134</v>
      </c>
      <c r="C1814" s="578" t="s">
        <v>656</v>
      </c>
      <c r="D1814" s="579" t="s">
        <v>535</v>
      </c>
      <c r="E1814" s="598" t="s">
        <v>616</v>
      </c>
      <c r="F1814" s="587" t="s">
        <v>657</v>
      </c>
      <c r="G1814" s="613">
        <v>292.99</v>
      </c>
      <c r="H1814" s="589">
        <v>45016</v>
      </c>
      <c r="I1814" s="630">
        <v>292.99</v>
      </c>
    </row>
    <row r="1815" spans="1:9" ht="24.75" customHeight="1">
      <c r="A1815" s="628" t="s">
        <v>536</v>
      </c>
      <c r="B1815" s="516">
        <v>44148</v>
      </c>
      <c r="C1815" s="578" t="s">
        <v>658</v>
      </c>
      <c r="D1815" s="579" t="s">
        <v>535</v>
      </c>
      <c r="E1815" s="598" t="s">
        <v>616</v>
      </c>
      <c r="F1815" s="587" t="s">
        <v>659</v>
      </c>
      <c r="G1815" s="613">
        <v>292.99</v>
      </c>
      <c r="H1815" s="589">
        <v>45016</v>
      </c>
      <c r="I1815" s="630">
        <v>292.99</v>
      </c>
    </row>
    <row r="1816" spans="1:9" ht="24.75" customHeight="1">
      <c r="A1816" s="628" t="s">
        <v>536</v>
      </c>
      <c r="B1816" s="516">
        <v>40874</v>
      </c>
      <c r="C1816" s="578" t="s">
        <v>660</v>
      </c>
      <c r="D1816" s="579" t="s">
        <v>535</v>
      </c>
      <c r="E1816" s="598" t="s">
        <v>616</v>
      </c>
      <c r="F1816" s="587" t="s">
        <v>661</v>
      </c>
      <c r="G1816" s="613">
        <v>292.99</v>
      </c>
      <c r="H1816" s="589">
        <v>45016</v>
      </c>
      <c r="I1816" s="630">
        <v>292.99</v>
      </c>
    </row>
    <row r="1817" spans="1:9" ht="24.75" customHeight="1">
      <c r="A1817" s="628" t="s">
        <v>536</v>
      </c>
      <c r="B1817" s="516">
        <v>44176</v>
      </c>
      <c r="C1817" s="578" t="s">
        <v>662</v>
      </c>
      <c r="D1817" s="579" t="s">
        <v>535</v>
      </c>
      <c r="E1817" s="598" t="s">
        <v>616</v>
      </c>
      <c r="F1817" s="587" t="s">
        <v>663</v>
      </c>
      <c r="G1817" s="613">
        <v>292.99</v>
      </c>
      <c r="H1817" s="589">
        <v>45016</v>
      </c>
      <c r="I1817" s="630">
        <v>292.99</v>
      </c>
    </row>
    <row r="1818" spans="1:9" ht="24.75" customHeight="1">
      <c r="A1818" s="628" t="s">
        <v>536</v>
      </c>
      <c r="B1818" s="516">
        <v>44189</v>
      </c>
      <c r="C1818" s="578" t="s">
        <v>664</v>
      </c>
      <c r="D1818" s="579" t="s">
        <v>535</v>
      </c>
      <c r="E1818" s="598" t="s">
        <v>616</v>
      </c>
      <c r="F1818" s="587" t="s">
        <v>665</v>
      </c>
      <c r="G1818" s="613">
        <v>292.99</v>
      </c>
      <c r="H1818" s="589">
        <v>45016</v>
      </c>
      <c r="I1818" s="630">
        <v>292.99</v>
      </c>
    </row>
    <row r="1819" spans="1:9" ht="24.75" customHeight="1">
      <c r="A1819" s="628" t="s">
        <v>536</v>
      </c>
      <c r="B1819" s="516">
        <v>44204</v>
      </c>
      <c r="C1819" s="578" t="s">
        <v>703</v>
      </c>
      <c r="D1819" s="579" t="s">
        <v>535</v>
      </c>
      <c r="E1819" s="598" t="s">
        <v>616</v>
      </c>
      <c r="F1819" s="587" t="s">
        <v>704</v>
      </c>
      <c r="G1819" s="613">
        <v>292.99</v>
      </c>
      <c r="H1819" s="589">
        <v>45016</v>
      </c>
      <c r="I1819" s="630">
        <v>292.99</v>
      </c>
    </row>
    <row r="1820" spans="1:9" ht="24.75" customHeight="1">
      <c r="A1820" s="628" t="s">
        <v>536</v>
      </c>
      <c r="B1820" s="516">
        <v>44218</v>
      </c>
      <c r="C1820" s="578" t="s">
        <v>705</v>
      </c>
      <c r="D1820" s="579" t="s">
        <v>535</v>
      </c>
      <c r="E1820" s="598" t="s">
        <v>616</v>
      </c>
      <c r="F1820" s="587" t="s">
        <v>706</v>
      </c>
      <c r="G1820" s="613">
        <v>292.99</v>
      </c>
      <c r="H1820" s="589">
        <v>45016</v>
      </c>
      <c r="I1820" s="630">
        <v>292.99</v>
      </c>
    </row>
    <row r="1821" spans="1:9" ht="24.75" customHeight="1">
      <c r="A1821" s="628" t="s">
        <v>536</v>
      </c>
      <c r="B1821" s="516">
        <v>44232</v>
      </c>
      <c r="C1821" s="578" t="s">
        <v>707</v>
      </c>
      <c r="D1821" s="579" t="s">
        <v>535</v>
      </c>
      <c r="E1821" s="598" t="s">
        <v>616</v>
      </c>
      <c r="F1821" s="587" t="s">
        <v>708</v>
      </c>
      <c r="G1821" s="613">
        <v>292.99</v>
      </c>
      <c r="H1821" s="589">
        <v>45016</v>
      </c>
      <c r="I1821" s="630">
        <v>292.99</v>
      </c>
    </row>
    <row r="1822" spans="1:9" ht="24.75" customHeight="1">
      <c r="A1822" s="628" t="s">
        <v>536</v>
      </c>
      <c r="B1822" s="516">
        <v>44246</v>
      </c>
      <c r="C1822" s="578" t="s">
        <v>709</v>
      </c>
      <c r="D1822" s="579" t="s">
        <v>535</v>
      </c>
      <c r="E1822" s="598" t="s">
        <v>616</v>
      </c>
      <c r="F1822" s="587" t="s">
        <v>710</v>
      </c>
      <c r="G1822" s="613">
        <v>292.99</v>
      </c>
      <c r="H1822" s="589">
        <v>45016</v>
      </c>
      <c r="I1822" s="630">
        <v>292.99</v>
      </c>
    </row>
    <row r="1823" spans="1:9" ht="24.75" customHeight="1">
      <c r="A1823" s="628" t="s">
        <v>536</v>
      </c>
      <c r="B1823" s="516">
        <v>44260</v>
      </c>
      <c r="C1823" s="578" t="s">
        <v>711</v>
      </c>
      <c r="D1823" s="579" t="s">
        <v>535</v>
      </c>
      <c r="E1823" s="598" t="s">
        <v>616</v>
      </c>
      <c r="F1823" s="587" t="s">
        <v>712</v>
      </c>
      <c r="G1823" s="613">
        <v>292.99</v>
      </c>
      <c r="H1823" s="589">
        <v>45016</v>
      </c>
      <c r="I1823" s="630">
        <v>292.99</v>
      </c>
    </row>
    <row r="1824" spans="1:9" ht="24.75" customHeight="1">
      <c r="A1824" s="628" t="s">
        <v>536</v>
      </c>
      <c r="B1824" s="516">
        <v>44274</v>
      </c>
      <c r="C1824" s="578" t="s">
        <v>713</v>
      </c>
      <c r="D1824" s="579" t="s">
        <v>535</v>
      </c>
      <c r="E1824" s="598" t="s">
        <v>616</v>
      </c>
      <c r="F1824" s="587" t="s">
        <v>714</v>
      </c>
      <c r="G1824" s="613">
        <v>292.99</v>
      </c>
      <c r="H1824" s="589">
        <v>45016</v>
      </c>
      <c r="I1824" s="630">
        <v>292.99</v>
      </c>
    </row>
    <row r="1825" spans="1:9" ht="24.75" customHeight="1">
      <c r="A1825" s="628" t="s">
        <v>536</v>
      </c>
      <c r="B1825" s="516">
        <v>44286</v>
      </c>
      <c r="C1825" s="578" t="s">
        <v>713</v>
      </c>
      <c r="D1825" s="579" t="s">
        <v>535</v>
      </c>
      <c r="E1825" s="598" t="s">
        <v>616</v>
      </c>
      <c r="F1825" s="587" t="s">
        <v>715</v>
      </c>
      <c r="G1825" s="613">
        <v>292.99</v>
      </c>
      <c r="H1825" s="589">
        <v>45016</v>
      </c>
      <c r="I1825" s="630">
        <v>292.99</v>
      </c>
    </row>
    <row r="1826" spans="1:9" ht="24.75" customHeight="1">
      <c r="A1826" s="628" t="s">
        <v>536</v>
      </c>
      <c r="B1826" s="516">
        <v>44302</v>
      </c>
      <c r="C1826" s="578" t="s">
        <v>862</v>
      </c>
      <c r="D1826" s="579" t="s">
        <v>535</v>
      </c>
      <c r="E1826" s="598" t="s">
        <v>616</v>
      </c>
      <c r="F1826" s="587" t="s">
        <v>863</v>
      </c>
      <c r="G1826" s="613">
        <v>292.99</v>
      </c>
      <c r="H1826" s="589">
        <v>45016</v>
      </c>
      <c r="I1826" s="630">
        <v>292.99</v>
      </c>
    </row>
    <row r="1827" spans="1:9" ht="24.75" customHeight="1">
      <c r="A1827" s="628" t="s">
        <v>536</v>
      </c>
      <c r="B1827" s="516">
        <v>44316</v>
      </c>
      <c r="C1827" s="578" t="s">
        <v>864</v>
      </c>
      <c r="D1827" s="579" t="s">
        <v>535</v>
      </c>
      <c r="E1827" s="598" t="s">
        <v>616</v>
      </c>
      <c r="F1827" s="587" t="s">
        <v>865</v>
      </c>
      <c r="G1827" s="613">
        <v>292.99</v>
      </c>
      <c r="H1827" s="589">
        <v>45016</v>
      </c>
      <c r="I1827" s="630">
        <v>292.99</v>
      </c>
    </row>
    <row r="1828" spans="1:9" ht="24.75" customHeight="1">
      <c r="A1828" s="628" t="s">
        <v>536</v>
      </c>
      <c r="B1828" s="516">
        <v>44330</v>
      </c>
      <c r="C1828" s="578" t="s">
        <v>803</v>
      </c>
      <c r="D1828" s="579" t="s">
        <v>535</v>
      </c>
      <c r="E1828" s="598" t="s">
        <v>616</v>
      </c>
      <c r="F1828" s="587" t="s">
        <v>866</v>
      </c>
      <c r="G1828" s="613">
        <v>292.99</v>
      </c>
      <c r="H1828" s="589">
        <v>45016</v>
      </c>
      <c r="I1828" s="630">
        <v>292.99</v>
      </c>
    </row>
    <row r="1829" spans="1:9" ht="24.75" customHeight="1">
      <c r="A1829" s="628" t="s">
        <v>536</v>
      </c>
      <c r="B1829" s="516">
        <v>44344</v>
      </c>
      <c r="C1829" s="578" t="s">
        <v>807</v>
      </c>
      <c r="D1829" s="579" t="s">
        <v>535</v>
      </c>
      <c r="E1829" s="598" t="s">
        <v>616</v>
      </c>
      <c r="F1829" s="587" t="s">
        <v>867</v>
      </c>
      <c r="G1829" s="613">
        <v>292.99</v>
      </c>
      <c r="H1829" s="589">
        <v>45016</v>
      </c>
      <c r="I1829" s="630">
        <v>292.99</v>
      </c>
    </row>
    <row r="1830" spans="1:9" ht="24.75" customHeight="1">
      <c r="A1830" s="628" t="s">
        <v>536</v>
      </c>
      <c r="B1830" s="516">
        <v>44358</v>
      </c>
      <c r="C1830" s="578" t="s">
        <v>812</v>
      </c>
      <c r="D1830" s="579" t="s">
        <v>535</v>
      </c>
      <c r="E1830" s="598" t="s">
        <v>616</v>
      </c>
      <c r="F1830" s="587" t="s">
        <v>868</v>
      </c>
      <c r="G1830" s="613">
        <v>292.99</v>
      </c>
      <c r="H1830" s="589">
        <v>45016</v>
      </c>
      <c r="I1830" s="630">
        <v>292.99</v>
      </c>
    </row>
    <row r="1831" spans="1:9" ht="24.75" customHeight="1">
      <c r="A1831" s="628" t="s">
        <v>536</v>
      </c>
      <c r="B1831" s="516">
        <v>44372</v>
      </c>
      <c r="C1831" s="578" t="s">
        <v>816</v>
      </c>
      <c r="D1831" s="579" t="s">
        <v>535</v>
      </c>
      <c r="E1831" s="598" t="s">
        <v>616</v>
      </c>
      <c r="F1831" s="587" t="s">
        <v>869</v>
      </c>
      <c r="G1831" s="613">
        <v>292.99</v>
      </c>
      <c r="H1831" s="589">
        <v>45016</v>
      </c>
      <c r="I1831" s="630">
        <v>292.99</v>
      </c>
    </row>
    <row r="1832" spans="1:9" ht="24.75" customHeight="1">
      <c r="A1832" s="628" t="s">
        <v>536</v>
      </c>
      <c r="B1832" s="516">
        <v>44386</v>
      </c>
      <c r="C1832" s="578" t="s">
        <v>1056</v>
      </c>
      <c r="D1832" s="579" t="s">
        <v>535</v>
      </c>
      <c r="E1832" s="598" t="s">
        <v>616</v>
      </c>
      <c r="F1832" s="587" t="s">
        <v>1081</v>
      </c>
      <c r="G1832" s="613">
        <v>84.52</v>
      </c>
      <c r="H1832" s="589">
        <v>45016</v>
      </c>
      <c r="I1832" s="630">
        <v>84.52</v>
      </c>
    </row>
    <row r="1833" spans="1:9" ht="24.75" customHeight="1">
      <c r="A1833" s="628" t="s">
        <v>536</v>
      </c>
      <c r="B1833" s="516">
        <v>44400</v>
      </c>
      <c r="C1833" s="578" t="s">
        <v>1060</v>
      </c>
      <c r="D1833" s="579" t="s">
        <v>535</v>
      </c>
      <c r="E1833" s="598" t="s">
        <v>616</v>
      </c>
      <c r="F1833" s="587" t="s">
        <v>1082</v>
      </c>
      <c r="G1833" s="613">
        <v>84.52</v>
      </c>
      <c r="H1833" s="589">
        <v>45016</v>
      </c>
      <c r="I1833" s="630">
        <v>84.52</v>
      </c>
    </row>
    <row r="1834" spans="1:9" ht="24.75" customHeight="1">
      <c r="A1834" s="628" t="s">
        <v>536</v>
      </c>
      <c r="B1834" s="516">
        <v>44414</v>
      </c>
      <c r="C1834" s="578" t="s">
        <v>1063</v>
      </c>
      <c r="D1834" s="579" t="s">
        <v>535</v>
      </c>
      <c r="E1834" s="598" t="s">
        <v>616</v>
      </c>
      <c r="F1834" s="587" t="s">
        <v>1083</v>
      </c>
      <c r="G1834" s="613">
        <v>292.99</v>
      </c>
      <c r="H1834" s="589">
        <v>45016</v>
      </c>
      <c r="I1834" s="630">
        <v>292.99</v>
      </c>
    </row>
    <row r="1835" spans="1:9" ht="24.75" customHeight="1">
      <c r="A1835" s="628" t="s">
        <v>536</v>
      </c>
      <c r="B1835" s="516">
        <v>44428</v>
      </c>
      <c r="C1835" s="578" t="s">
        <v>1067</v>
      </c>
      <c r="D1835" s="579" t="s">
        <v>535</v>
      </c>
      <c r="E1835" s="598" t="s">
        <v>616</v>
      </c>
      <c r="F1835" s="587" t="s">
        <v>1084</v>
      </c>
      <c r="G1835" s="613">
        <v>292.99</v>
      </c>
      <c r="H1835" s="589">
        <v>45016</v>
      </c>
      <c r="I1835" s="630">
        <v>292.99</v>
      </c>
    </row>
    <row r="1836" spans="1:9" ht="24.75" customHeight="1">
      <c r="A1836" s="628" t="s">
        <v>536</v>
      </c>
      <c r="B1836" s="516">
        <v>44449</v>
      </c>
      <c r="C1836" s="578" t="s">
        <v>1072</v>
      </c>
      <c r="D1836" s="579" t="s">
        <v>535</v>
      </c>
      <c r="E1836" s="598" t="s">
        <v>616</v>
      </c>
      <c r="F1836" s="587" t="s">
        <v>1085</v>
      </c>
      <c r="G1836" s="613">
        <v>266.60000000000002</v>
      </c>
      <c r="H1836" s="589">
        <v>45016</v>
      </c>
      <c r="I1836" s="630">
        <v>266.60000000000002</v>
      </c>
    </row>
    <row r="1837" spans="1:9" ht="24.75" customHeight="1">
      <c r="A1837" s="628" t="s">
        <v>536</v>
      </c>
      <c r="B1837" s="516">
        <v>44456</v>
      </c>
      <c r="C1837" s="578" t="s">
        <v>1073</v>
      </c>
      <c r="D1837" s="579" t="s">
        <v>535</v>
      </c>
      <c r="E1837" s="598" t="s">
        <v>616</v>
      </c>
      <c r="F1837" s="587" t="s">
        <v>1086</v>
      </c>
      <c r="G1837" s="613">
        <v>292.99</v>
      </c>
      <c r="H1837" s="589">
        <v>45016</v>
      </c>
      <c r="I1837" s="630">
        <v>292.99</v>
      </c>
    </row>
    <row r="1838" spans="1:9" ht="24.75" customHeight="1">
      <c r="A1838" s="628" t="s">
        <v>536</v>
      </c>
      <c r="B1838" s="516">
        <v>44468</v>
      </c>
      <c r="C1838" s="578" t="s">
        <v>1079</v>
      </c>
      <c r="D1838" s="579" t="s">
        <v>535</v>
      </c>
      <c r="E1838" s="598" t="s">
        <v>616</v>
      </c>
      <c r="F1838" s="587" t="s">
        <v>1087</v>
      </c>
      <c r="G1838" s="613">
        <v>208.47</v>
      </c>
      <c r="H1838" s="589">
        <v>45016</v>
      </c>
      <c r="I1838" s="630">
        <v>208.47</v>
      </c>
    </row>
    <row r="1839" spans="1:9" ht="24.75" customHeight="1">
      <c r="A1839" s="628" t="s">
        <v>536</v>
      </c>
      <c r="B1839" s="516">
        <v>44484</v>
      </c>
      <c r="C1839" s="578" t="s">
        <v>1169</v>
      </c>
      <c r="D1839" s="579" t="s">
        <v>535</v>
      </c>
      <c r="E1839" s="598" t="s">
        <v>616</v>
      </c>
      <c r="F1839" s="587" t="s">
        <v>1170</v>
      </c>
      <c r="G1839" s="613">
        <v>208.47</v>
      </c>
      <c r="H1839" s="589">
        <v>45016</v>
      </c>
      <c r="I1839" s="630">
        <v>208.47</v>
      </c>
    </row>
    <row r="1840" spans="1:9" ht="24.75" customHeight="1">
      <c r="A1840" s="628" t="s">
        <v>536</v>
      </c>
      <c r="B1840" s="516">
        <v>44498</v>
      </c>
      <c r="C1840" s="578" t="s">
        <v>1171</v>
      </c>
      <c r="D1840" s="579" t="s">
        <v>535</v>
      </c>
      <c r="E1840" s="598" t="s">
        <v>616</v>
      </c>
      <c r="F1840" s="587" t="s">
        <v>1172</v>
      </c>
      <c r="G1840" s="613">
        <v>208.47</v>
      </c>
      <c r="H1840" s="589">
        <v>45016</v>
      </c>
      <c r="I1840" s="630">
        <v>208.47</v>
      </c>
    </row>
    <row r="1841" spans="1:9" ht="24.75" customHeight="1">
      <c r="A1841" s="628" t="s">
        <v>536</v>
      </c>
      <c r="B1841" s="516">
        <v>44512</v>
      </c>
      <c r="C1841" s="578" t="s">
        <v>1173</v>
      </c>
      <c r="D1841" s="579" t="s">
        <v>535</v>
      </c>
      <c r="E1841" s="598" t="s">
        <v>616</v>
      </c>
      <c r="F1841" s="587" t="s">
        <v>1174</v>
      </c>
      <c r="G1841" s="613">
        <v>208.47</v>
      </c>
      <c r="H1841" s="589">
        <v>45016</v>
      </c>
      <c r="I1841" s="630">
        <v>208.47</v>
      </c>
    </row>
    <row r="1842" spans="1:9" ht="24.75" customHeight="1">
      <c r="A1842" s="628" t="s">
        <v>536</v>
      </c>
      <c r="B1842" s="516">
        <v>44526</v>
      </c>
      <c r="C1842" s="578" t="s">
        <v>1175</v>
      </c>
      <c r="D1842" s="579" t="s">
        <v>535</v>
      </c>
      <c r="E1842" s="598" t="s">
        <v>616</v>
      </c>
      <c r="F1842" s="587" t="s">
        <v>1176</v>
      </c>
      <c r="G1842" s="613">
        <v>208.47</v>
      </c>
      <c r="H1842" s="589">
        <v>45016</v>
      </c>
      <c r="I1842" s="630">
        <v>208.47</v>
      </c>
    </row>
    <row r="1843" spans="1:9" ht="24.75" customHeight="1">
      <c r="A1843" s="628" t="s">
        <v>536</v>
      </c>
      <c r="B1843" s="516">
        <v>44560</v>
      </c>
      <c r="C1843" s="578" t="s">
        <v>1166</v>
      </c>
      <c r="D1843" s="579" t="s">
        <v>535</v>
      </c>
      <c r="E1843" s="598" t="s">
        <v>616</v>
      </c>
      <c r="F1843" s="587" t="s">
        <v>1177</v>
      </c>
      <c r="G1843" s="613">
        <v>208.47</v>
      </c>
      <c r="H1843" s="589">
        <v>45016</v>
      </c>
      <c r="I1843" s="630">
        <v>208.47</v>
      </c>
    </row>
    <row r="1844" spans="1:9" ht="24.75" customHeight="1">
      <c r="A1844" s="628" t="s">
        <v>536</v>
      </c>
      <c r="B1844" s="516">
        <v>44561</v>
      </c>
      <c r="C1844" s="578" t="s">
        <v>1168</v>
      </c>
      <c r="D1844" s="579" t="s">
        <v>535</v>
      </c>
      <c r="E1844" s="598" t="s">
        <v>616</v>
      </c>
      <c r="F1844" s="587" t="s">
        <v>1178</v>
      </c>
      <c r="G1844" s="613">
        <v>208.47</v>
      </c>
      <c r="H1844" s="589">
        <v>45016</v>
      </c>
      <c r="I1844" s="630">
        <v>208.47</v>
      </c>
    </row>
    <row r="1845" spans="1:9" ht="24.75" customHeight="1">
      <c r="A1845" s="628" t="s">
        <v>536</v>
      </c>
      <c r="B1845" s="516">
        <v>44575</v>
      </c>
      <c r="C1845" s="578" t="s">
        <v>703</v>
      </c>
      <c r="D1845" s="579" t="s">
        <v>535</v>
      </c>
      <c r="E1845" s="598" t="s">
        <v>616</v>
      </c>
      <c r="F1845" s="587" t="s">
        <v>1420</v>
      </c>
      <c r="G1845" s="613">
        <v>208.47</v>
      </c>
      <c r="H1845" s="589">
        <v>45016</v>
      </c>
      <c r="I1845" s="630">
        <v>208.47</v>
      </c>
    </row>
    <row r="1846" spans="1:9" ht="24.75" customHeight="1">
      <c r="A1846" s="628" t="s">
        <v>536</v>
      </c>
      <c r="B1846" s="516">
        <v>44589</v>
      </c>
      <c r="C1846" s="578" t="s">
        <v>1363</v>
      </c>
      <c r="D1846" s="579" t="s">
        <v>535</v>
      </c>
      <c r="E1846" s="598" t="s">
        <v>616</v>
      </c>
      <c r="F1846" s="587" t="s">
        <v>1419</v>
      </c>
      <c r="G1846" s="613">
        <v>208.47</v>
      </c>
      <c r="H1846" s="589">
        <v>45016</v>
      </c>
      <c r="I1846" s="630">
        <v>208.47</v>
      </c>
    </row>
    <row r="1847" spans="1:9" ht="24.75" customHeight="1">
      <c r="A1847" s="628" t="s">
        <v>536</v>
      </c>
      <c r="B1847" s="516">
        <v>44603</v>
      </c>
      <c r="C1847" s="578" t="s">
        <v>1302</v>
      </c>
      <c r="D1847" s="579" t="s">
        <v>535</v>
      </c>
      <c r="E1847" s="598" t="s">
        <v>616</v>
      </c>
      <c r="F1847" s="587" t="s">
        <v>1418</v>
      </c>
      <c r="G1847" s="613">
        <v>208.47</v>
      </c>
      <c r="H1847" s="589">
        <v>45016</v>
      </c>
      <c r="I1847" s="630">
        <v>208.47</v>
      </c>
    </row>
    <row r="1848" spans="1:9" ht="24.75" customHeight="1">
      <c r="A1848" s="628" t="s">
        <v>536</v>
      </c>
      <c r="B1848" s="516">
        <v>44631</v>
      </c>
      <c r="C1848" s="578" t="s">
        <v>1298</v>
      </c>
      <c r="D1848" s="579" t="s">
        <v>535</v>
      </c>
      <c r="E1848" s="598" t="s">
        <v>616</v>
      </c>
      <c r="F1848" s="587" t="s">
        <v>1417</v>
      </c>
      <c r="G1848" s="613">
        <v>208.47</v>
      </c>
      <c r="H1848" s="589">
        <v>45016</v>
      </c>
      <c r="I1848" s="630">
        <v>208.47</v>
      </c>
    </row>
    <row r="1849" spans="1:9" ht="24.75" customHeight="1">
      <c r="A1849" s="628" t="s">
        <v>536</v>
      </c>
      <c r="B1849" s="516">
        <v>44645</v>
      </c>
      <c r="C1849" s="578" t="s">
        <v>1296</v>
      </c>
      <c r="D1849" s="579" t="s">
        <v>535</v>
      </c>
      <c r="E1849" s="598" t="s">
        <v>616</v>
      </c>
      <c r="F1849" s="587" t="s">
        <v>1416</v>
      </c>
      <c r="G1849" s="613">
        <v>208.47</v>
      </c>
      <c r="H1849" s="589">
        <v>45016</v>
      </c>
      <c r="I1849" s="630">
        <v>208.47</v>
      </c>
    </row>
    <row r="1850" spans="1:9" ht="24.75" customHeight="1">
      <c r="A1850" s="628" t="s">
        <v>536</v>
      </c>
      <c r="B1850" s="516">
        <v>44687</v>
      </c>
      <c r="C1850" s="578" t="s">
        <v>805</v>
      </c>
      <c r="D1850" s="579" t="s">
        <v>535</v>
      </c>
      <c r="E1850" s="598" t="s">
        <v>616</v>
      </c>
      <c r="F1850" s="587" t="s">
        <v>1502</v>
      </c>
      <c r="G1850" s="613">
        <v>208.047</v>
      </c>
      <c r="H1850" s="589">
        <v>45016</v>
      </c>
      <c r="I1850" s="630">
        <f t="shared" ref="I1850:I1861" si="1">G1850</f>
        <v>208.047</v>
      </c>
    </row>
    <row r="1851" spans="1:9" ht="24.75" customHeight="1">
      <c r="A1851" s="628" t="s">
        <v>536</v>
      </c>
      <c r="B1851" s="516">
        <v>44743</v>
      </c>
      <c r="C1851" s="578" t="s">
        <v>1855</v>
      </c>
      <c r="D1851" s="579" t="s">
        <v>535</v>
      </c>
      <c r="E1851" s="598" t="s">
        <v>616</v>
      </c>
      <c r="F1851" s="587" t="s">
        <v>1858</v>
      </c>
      <c r="G1851" s="613">
        <v>208.47</v>
      </c>
      <c r="H1851" s="589">
        <v>45016</v>
      </c>
      <c r="I1851" s="630">
        <f t="shared" si="1"/>
        <v>208.47</v>
      </c>
    </row>
    <row r="1852" spans="1:9" ht="24.75" customHeight="1">
      <c r="A1852" s="628" t="s">
        <v>536</v>
      </c>
      <c r="B1852" s="516">
        <v>44757</v>
      </c>
      <c r="C1852" s="578" t="s">
        <v>1859</v>
      </c>
      <c r="D1852" s="579" t="s">
        <v>535</v>
      </c>
      <c r="E1852" s="598" t="s">
        <v>616</v>
      </c>
      <c r="F1852" s="587" t="s">
        <v>1860</v>
      </c>
      <c r="G1852" s="613">
        <v>208.47</v>
      </c>
      <c r="H1852" s="589">
        <v>45016</v>
      </c>
      <c r="I1852" s="630">
        <f t="shared" si="1"/>
        <v>208.47</v>
      </c>
    </row>
    <row r="1853" spans="1:9" ht="24.75" customHeight="1">
      <c r="A1853" s="628" t="s">
        <v>536</v>
      </c>
      <c r="B1853" s="516">
        <v>44785</v>
      </c>
      <c r="C1853" s="578" t="s">
        <v>1861</v>
      </c>
      <c r="D1853" s="579" t="s">
        <v>535</v>
      </c>
      <c r="E1853" s="598" t="s">
        <v>616</v>
      </c>
      <c r="F1853" s="587" t="s">
        <v>1862</v>
      </c>
      <c r="G1853" s="613">
        <v>208.47</v>
      </c>
      <c r="H1853" s="589">
        <v>45016</v>
      </c>
      <c r="I1853" s="630">
        <f t="shared" si="1"/>
        <v>208.47</v>
      </c>
    </row>
    <row r="1854" spans="1:9" ht="24.75" customHeight="1">
      <c r="A1854" s="628" t="s">
        <v>536</v>
      </c>
      <c r="B1854" s="516">
        <v>44799</v>
      </c>
      <c r="C1854" s="578" t="s">
        <v>1863</v>
      </c>
      <c r="D1854" s="579" t="s">
        <v>535</v>
      </c>
      <c r="E1854" s="598" t="s">
        <v>616</v>
      </c>
      <c r="F1854" s="587" t="s">
        <v>1864</v>
      </c>
      <c r="G1854" s="613">
        <v>208.47</v>
      </c>
      <c r="H1854" s="589">
        <v>45016</v>
      </c>
      <c r="I1854" s="630">
        <f t="shared" si="1"/>
        <v>208.47</v>
      </c>
    </row>
    <row r="1855" spans="1:9" ht="24.75" customHeight="1">
      <c r="A1855" s="628" t="s">
        <v>536</v>
      </c>
      <c r="B1855" s="516">
        <v>44813</v>
      </c>
      <c r="C1855" s="578" t="s">
        <v>677</v>
      </c>
      <c r="D1855" s="579" t="s">
        <v>535</v>
      </c>
      <c r="E1855" s="598" t="s">
        <v>616</v>
      </c>
      <c r="F1855" s="587" t="s">
        <v>1865</v>
      </c>
      <c r="G1855" s="613">
        <v>208.47</v>
      </c>
      <c r="H1855" s="589">
        <v>45016</v>
      </c>
      <c r="I1855" s="630">
        <f t="shared" si="1"/>
        <v>208.47</v>
      </c>
    </row>
    <row r="1856" spans="1:9" ht="24.75" customHeight="1">
      <c r="A1856" s="628" t="s">
        <v>536</v>
      </c>
      <c r="B1856" s="516">
        <v>44827</v>
      </c>
      <c r="C1856" s="578" t="s">
        <v>1866</v>
      </c>
      <c r="D1856" s="579" t="s">
        <v>535</v>
      </c>
      <c r="E1856" s="598" t="s">
        <v>616</v>
      </c>
      <c r="F1856" s="587" t="s">
        <v>1867</v>
      </c>
      <c r="G1856" s="613">
        <v>208.47</v>
      </c>
      <c r="H1856" s="589">
        <v>45016</v>
      </c>
      <c r="I1856" s="630">
        <f t="shared" si="1"/>
        <v>208.47</v>
      </c>
    </row>
    <row r="1857" spans="1:9" ht="24.75" customHeight="1">
      <c r="A1857" s="628" t="s">
        <v>536</v>
      </c>
      <c r="B1857" s="516">
        <v>44855</v>
      </c>
      <c r="C1857" s="513" t="s">
        <v>4412</v>
      </c>
      <c r="D1857" s="579" t="s">
        <v>535</v>
      </c>
      <c r="E1857" s="598" t="s">
        <v>616</v>
      </c>
      <c r="F1857" s="587" t="s">
        <v>4461</v>
      </c>
      <c r="G1857" s="613">
        <v>116.04</v>
      </c>
      <c r="H1857" s="589">
        <v>45016</v>
      </c>
      <c r="I1857" s="638">
        <f t="shared" si="1"/>
        <v>116.04</v>
      </c>
    </row>
    <row r="1858" spans="1:9" ht="24.75" customHeight="1">
      <c r="A1858" s="628" t="s">
        <v>536</v>
      </c>
      <c r="B1858" s="516">
        <v>44869</v>
      </c>
      <c r="C1858" s="578" t="s">
        <v>4419</v>
      </c>
      <c r="D1858" s="579" t="s">
        <v>535</v>
      </c>
      <c r="E1858" s="598" t="s">
        <v>616</v>
      </c>
      <c r="F1858" s="587" t="s">
        <v>4462</v>
      </c>
      <c r="G1858" s="613">
        <v>108.64</v>
      </c>
      <c r="H1858" s="589">
        <v>45016</v>
      </c>
      <c r="I1858" s="638">
        <f t="shared" si="1"/>
        <v>108.64</v>
      </c>
    </row>
    <row r="1859" spans="1:9" ht="24.75" customHeight="1">
      <c r="A1859" s="628" t="s">
        <v>536</v>
      </c>
      <c r="B1859" s="516">
        <v>44883</v>
      </c>
      <c r="C1859" s="578" t="s">
        <v>4427</v>
      </c>
      <c r="D1859" s="579" t="s">
        <v>535</v>
      </c>
      <c r="E1859" s="598" t="s">
        <v>616</v>
      </c>
      <c r="F1859" s="587" t="s">
        <v>4463</v>
      </c>
      <c r="G1859" s="613">
        <v>208.47</v>
      </c>
      <c r="H1859" s="589">
        <v>45016</v>
      </c>
      <c r="I1859" s="638">
        <f t="shared" si="1"/>
        <v>208.47</v>
      </c>
    </row>
    <row r="1860" spans="1:9" ht="24.75" customHeight="1">
      <c r="A1860" s="628" t="s">
        <v>536</v>
      </c>
      <c r="B1860" s="516">
        <v>44897</v>
      </c>
      <c r="C1860" s="578" t="s">
        <v>4435</v>
      </c>
      <c r="D1860" s="579" t="s">
        <v>535</v>
      </c>
      <c r="E1860" s="598" t="s">
        <v>616</v>
      </c>
      <c r="F1860" s="587" t="s">
        <v>4464</v>
      </c>
      <c r="G1860" s="613">
        <v>208.47</v>
      </c>
      <c r="H1860" s="589">
        <v>45016</v>
      </c>
      <c r="I1860" s="638">
        <f t="shared" si="1"/>
        <v>208.47</v>
      </c>
    </row>
    <row r="1861" spans="1:9" ht="24.75" customHeight="1">
      <c r="A1861" s="628" t="s">
        <v>536</v>
      </c>
      <c r="B1861" s="516">
        <v>44911</v>
      </c>
      <c r="C1861" s="578" t="s">
        <v>4443</v>
      </c>
      <c r="D1861" s="579" t="s">
        <v>535</v>
      </c>
      <c r="E1861" s="598" t="s">
        <v>616</v>
      </c>
      <c r="F1861" s="587" t="s">
        <v>4465</v>
      </c>
      <c r="G1861" s="613">
        <v>208.47</v>
      </c>
      <c r="H1861" s="589">
        <v>45016</v>
      </c>
      <c r="I1861" s="638">
        <f t="shared" si="1"/>
        <v>208.47</v>
      </c>
    </row>
    <row r="1862" spans="1:9" ht="24.75" customHeight="1">
      <c r="A1862" s="631" t="s">
        <v>598</v>
      </c>
      <c r="B1862" s="457">
        <v>43951</v>
      </c>
      <c r="C1862" s="458" t="s">
        <v>666</v>
      </c>
      <c r="D1862" s="455" t="s">
        <v>499</v>
      </c>
      <c r="E1862" s="590" t="s">
        <v>531</v>
      </c>
      <c r="F1862" s="586" t="s">
        <v>667</v>
      </c>
      <c r="G1862" s="456">
        <v>3265.45</v>
      </c>
      <c r="H1862" s="584">
        <v>43968</v>
      </c>
      <c r="I1862" s="635">
        <v>3265.47</v>
      </c>
    </row>
    <row r="1863" spans="1:9" ht="24.75" customHeight="1">
      <c r="A1863" s="631" t="s">
        <v>599</v>
      </c>
      <c r="B1863" s="457">
        <v>44012</v>
      </c>
      <c r="C1863" s="458" t="s">
        <v>597</v>
      </c>
      <c r="D1863" s="455" t="s">
        <v>499</v>
      </c>
      <c r="E1863" s="590" t="s">
        <v>531</v>
      </c>
      <c r="F1863" s="586" t="s">
        <v>716</v>
      </c>
      <c r="G1863" s="456">
        <v>735.3</v>
      </c>
      <c r="H1863" s="584">
        <v>44029</v>
      </c>
      <c r="I1863" s="635">
        <v>735.3</v>
      </c>
    </row>
    <row r="1864" spans="1:9" ht="24.75" customHeight="1">
      <c r="A1864" s="631" t="s">
        <v>668</v>
      </c>
      <c r="B1864" s="457">
        <v>44165</v>
      </c>
      <c r="C1864" s="458" t="s">
        <v>669</v>
      </c>
      <c r="D1864" s="455" t="s">
        <v>535</v>
      </c>
      <c r="E1864" s="590" t="s">
        <v>531</v>
      </c>
      <c r="F1864" s="586" t="s">
        <v>532</v>
      </c>
      <c r="G1864" s="456">
        <v>3196.16</v>
      </c>
      <c r="H1864" s="584">
        <v>44182</v>
      </c>
      <c r="I1864" s="635">
        <v>3196.38</v>
      </c>
    </row>
    <row r="1865" spans="1:9" ht="24.75" customHeight="1">
      <c r="A1865" s="631" t="s">
        <v>670</v>
      </c>
      <c r="B1865" s="457">
        <v>44176</v>
      </c>
      <c r="C1865" s="458" t="s">
        <v>671</v>
      </c>
      <c r="D1865" s="455" t="s">
        <v>535</v>
      </c>
      <c r="E1865" s="590" t="s">
        <v>531</v>
      </c>
      <c r="F1865" s="586" t="s">
        <v>672</v>
      </c>
      <c r="G1865" s="456">
        <v>98101.83</v>
      </c>
      <c r="H1865" s="584">
        <v>44213</v>
      </c>
      <c r="I1865" s="635">
        <v>98101.83</v>
      </c>
    </row>
    <row r="1866" spans="1:9" ht="24.75" customHeight="1">
      <c r="A1866" s="631" t="s">
        <v>670</v>
      </c>
      <c r="B1866" s="457">
        <v>44176</v>
      </c>
      <c r="C1866" s="458" t="s">
        <v>673</v>
      </c>
      <c r="D1866" s="455" t="s">
        <v>535</v>
      </c>
      <c r="E1866" s="590" t="s">
        <v>531</v>
      </c>
      <c r="F1866" s="586" t="s">
        <v>674</v>
      </c>
      <c r="G1866" s="456">
        <v>105241.09</v>
      </c>
      <c r="H1866" s="584">
        <v>44213</v>
      </c>
      <c r="I1866" s="635">
        <v>105241.09</v>
      </c>
    </row>
    <row r="1867" spans="1:9" ht="24.75" customHeight="1">
      <c r="A1867" s="631" t="s">
        <v>670</v>
      </c>
      <c r="B1867" s="457">
        <v>44176</v>
      </c>
      <c r="C1867" s="458" t="s">
        <v>662</v>
      </c>
      <c r="D1867" s="455" t="s">
        <v>535</v>
      </c>
      <c r="E1867" s="590" t="s">
        <v>531</v>
      </c>
      <c r="F1867" s="586" t="s">
        <v>675</v>
      </c>
      <c r="G1867" s="456">
        <v>140576.38</v>
      </c>
      <c r="H1867" s="584">
        <v>44213</v>
      </c>
      <c r="I1867" s="635">
        <v>140576.38</v>
      </c>
    </row>
    <row r="1868" spans="1:9" ht="24.75" customHeight="1">
      <c r="A1868" s="631" t="s">
        <v>670</v>
      </c>
      <c r="B1868" s="457">
        <v>44176</v>
      </c>
      <c r="C1868" s="458" t="s">
        <v>676</v>
      </c>
      <c r="D1868" s="455" t="s">
        <v>535</v>
      </c>
      <c r="E1868" s="590" t="s">
        <v>531</v>
      </c>
      <c r="F1868" s="586" t="s">
        <v>675</v>
      </c>
      <c r="G1868" s="456">
        <v>4734.78</v>
      </c>
      <c r="H1868" s="584">
        <v>44213</v>
      </c>
      <c r="I1868" s="635">
        <v>4734.78</v>
      </c>
    </row>
    <row r="1869" spans="1:9" ht="24.75" customHeight="1">
      <c r="A1869" s="631" t="s">
        <v>670</v>
      </c>
      <c r="B1869" s="457">
        <v>44179</v>
      </c>
      <c r="C1869" s="458" t="s">
        <v>677</v>
      </c>
      <c r="D1869" s="455" t="s">
        <v>535</v>
      </c>
      <c r="E1869" s="590" t="s">
        <v>531</v>
      </c>
      <c r="F1869" s="586" t="s">
        <v>678</v>
      </c>
      <c r="G1869" s="456">
        <v>231.57</v>
      </c>
      <c r="H1869" s="584">
        <v>44213</v>
      </c>
      <c r="I1869" s="635">
        <v>231.57</v>
      </c>
    </row>
    <row r="1870" spans="1:9" ht="24.75" customHeight="1">
      <c r="A1870" s="631" t="s">
        <v>670</v>
      </c>
      <c r="B1870" s="457">
        <v>44179</v>
      </c>
      <c r="C1870" s="458" t="s">
        <v>679</v>
      </c>
      <c r="D1870" s="455" t="s">
        <v>535</v>
      </c>
      <c r="E1870" s="590" t="s">
        <v>531</v>
      </c>
      <c r="F1870" s="586" t="s">
        <v>680</v>
      </c>
      <c r="G1870" s="456">
        <v>74.61</v>
      </c>
      <c r="H1870" s="584">
        <v>44213</v>
      </c>
      <c r="I1870" s="635">
        <v>74.61</v>
      </c>
    </row>
    <row r="1871" spans="1:9" ht="24.75" customHeight="1">
      <c r="A1871" s="631" t="s">
        <v>670</v>
      </c>
      <c r="B1871" s="457">
        <v>44179</v>
      </c>
      <c r="C1871" s="458" t="s">
        <v>681</v>
      </c>
      <c r="D1871" s="455" t="s">
        <v>535</v>
      </c>
      <c r="E1871" s="590" t="s">
        <v>531</v>
      </c>
      <c r="F1871" s="586" t="s">
        <v>682</v>
      </c>
      <c r="G1871" s="456">
        <v>10036.68</v>
      </c>
      <c r="H1871" s="584">
        <v>44213</v>
      </c>
      <c r="I1871" s="635">
        <v>10036.68</v>
      </c>
    </row>
    <row r="1872" spans="1:9" ht="24.75" customHeight="1">
      <c r="A1872" s="631" t="s">
        <v>670</v>
      </c>
      <c r="B1872" s="457">
        <v>44182</v>
      </c>
      <c r="C1872" s="458" t="s">
        <v>683</v>
      </c>
      <c r="D1872" s="455" t="s">
        <v>535</v>
      </c>
      <c r="E1872" s="590" t="s">
        <v>531</v>
      </c>
      <c r="F1872" s="586" t="s">
        <v>532</v>
      </c>
      <c r="G1872" s="456">
        <v>3196.16</v>
      </c>
      <c r="H1872" s="584">
        <v>44213</v>
      </c>
      <c r="I1872" s="635">
        <v>3196.16</v>
      </c>
    </row>
    <row r="1873" spans="1:9" ht="24.75" customHeight="1">
      <c r="A1873" s="631" t="s">
        <v>670</v>
      </c>
      <c r="B1873" s="457">
        <v>44183</v>
      </c>
      <c r="C1873" s="458" t="s">
        <v>684</v>
      </c>
      <c r="D1873" s="455" t="s">
        <v>535</v>
      </c>
      <c r="E1873" s="590" t="s">
        <v>531</v>
      </c>
      <c r="F1873" s="586" t="s">
        <v>685</v>
      </c>
      <c r="G1873" s="456">
        <v>113619.68</v>
      </c>
      <c r="H1873" s="584">
        <v>44213</v>
      </c>
      <c r="I1873" s="635">
        <v>113619.68</v>
      </c>
    </row>
    <row r="1874" spans="1:9" ht="24.75" customHeight="1">
      <c r="A1874" s="631" t="s">
        <v>670</v>
      </c>
      <c r="B1874" s="457">
        <v>44183</v>
      </c>
      <c r="C1874" s="458" t="s">
        <v>686</v>
      </c>
      <c r="D1874" s="455" t="s">
        <v>535</v>
      </c>
      <c r="E1874" s="590" t="s">
        <v>531</v>
      </c>
      <c r="F1874" s="586" t="s">
        <v>687</v>
      </c>
      <c r="G1874" s="456">
        <v>100219.04</v>
      </c>
      <c r="H1874" s="584">
        <v>44213</v>
      </c>
      <c r="I1874" s="635">
        <v>100219.04</v>
      </c>
    </row>
    <row r="1875" spans="1:9" ht="24.75" customHeight="1">
      <c r="A1875" s="631" t="s">
        <v>670</v>
      </c>
      <c r="B1875" s="457">
        <v>44183</v>
      </c>
      <c r="C1875" s="458" t="s">
        <v>688</v>
      </c>
      <c r="D1875" s="455" t="s">
        <v>535</v>
      </c>
      <c r="E1875" s="590" t="s">
        <v>531</v>
      </c>
      <c r="F1875" s="586" t="s">
        <v>689</v>
      </c>
      <c r="G1875" s="456">
        <v>499179.52000000002</v>
      </c>
      <c r="H1875" s="584">
        <v>44213</v>
      </c>
      <c r="I1875" s="635">
        <v>499179.52000000002</v>
      </c>
    </row>
    <row r="1876" spans="1:9" ht="24.75" customHeight="1">
      <c r="A1876" s="631" t="s">
        <v>670</v>
      </c>
      <c r="B1876" s="457">
        <v>44183</v>
      </c>
      <c r="C1876" s="458" t="s">
        <v>690</v>
      </c>
      <c r="D1876" s="455" t="s">
        <v>535</v>
      </c>
      <c r="E1876" s="590" t="s">
        <v>531</v>
      </c>
      <c r="F1876" s="586" t="s">
        <v>691</v>
      </c>
      <c r="G1876" s="456">
        <v>31642.23</v>
      </c>
      <c r="H1876" s="584">
        <v>44213</v>
      </c>
      <c r="I1876" s="635">
        <v>31642.23</v>
      </c>
    </row>
    <row r="1877" spans="1:9" ht="24.75" customHeight="1">
      <c r="A1877" s="631" t="s">
        <v>670</v>
      </c>
      <c r="B1877" s="457">
        <v>44189</v>
      </c>
      <c r="C1877" s="458" t="s">
        <v>692</v>
      </c>
      <c r="D1877" s="455" t="s">
        <v>535</v>
      </c>
      <c r="E1877" s="590" t="s">
        <v>531</v>
      </c>
      <c r="F1877" s="586" t="s">
        <v>693</v>
      </c>
      <c r="G1877" s="456">
        <v>136997.4</v>
      </c>
      <c r="H1877" s="584">
        <v>44213</v>
      </c>
      <c r="I1877" s="635">
        <v>136997.4</v>
      </c>
    </row>
    <row r="1878" spans="1:9" ht="24.75" customHeight="1">
      <c r="A1878" s="631" t="s">
        <v>670</v>
      </c>
      <c r="B1878" s="457">
        <v>44189</v>
      </c>
      <c r="C1878" s="458" t="s">
        <v>717</v>
      </c>
      <c r="D1878" s="455" t="s">
        <v>535</v>
      </c>
      <c r="E1878" s="590" t="s">
        <v>531</v>
      </c>
      <c r="F1878" s="586" t="s">
        <v>718</v>
      </c>
      <c r="G1878" s="456">
        <v>116.76</v>
      </c>
      <c r="H1878" s="584">
        <v>44213</v>
      </c>
      <c r="I1878" s="635">
        <v>116.76</v>
      </c>
    </row>
    <row r="1879" spans="1:9" ht="24.75" customHeight="1">
      <c r="A1879" s="631" t="s">
        <v>670</v>
      </c>
      <c r="B1879" s="457">
        <v>44189</v>
      </c>
      <c r="C1879" s="458" t="s">
        <v>649</v>
      </c>
      <c r="D1879" s="455" t="s">
        <v>535</v>
      </c>
      <c r="E1879" s="590" t="s">
        <v>531</v>
      </c>
      <c r="F1879" s="586" t="s">
        <v>694</v>
      </c>
      <c r="G1879" s="456">
        <v>147469.60999999999</v>
      </c>
      <c r="H1879" s="584">
        <v>44213</v>
      </c>
      <c r="I1879" s="635">
        <v>147469.60999999999</v>
      </c>
    </row>
    <row r="1880" spans="1:9" ht="24.75" customHeight="1">
      <c r="A1880" s="631" t="s">
        <v>670</v>
      </c>
      <c r="B1880" s="457">
        <v>44189</v>
      </c>
      <c r="C1880" s="458" t="s">
        <v>695</v>
      </c>
      <c r="D1880" s="455" t="s">
        <v>535</v>
      </c>
      <c r="E1880" s="590" t="s">
        <v>531</v>
      </c>
      <c r="F1880" s="586" t="s">
        <v>696</v>
      </c>
      <c r="G1880" s="456">
        <v>8745.65</v>
      </c>
      <c r="H1880" s="584">
        <v>44213</v>
      </c>
      <c r="I1880" s="635">
        <v>8745.65</v>
      </c>
    </row>
    <row r="1881" spans="1:9" ht="24.75" customHeight="1">
      <c r="A1881" s="631" t="s">
        <v>670</v>
      </c>
      <c r="B1881" s="457">
        <v>44189</v>
      </c>
      <c r="C1881" s="458" t="s">
        <v>664</v>
      </c>
      <c r="D1881" s="455" t="s">
        <v>535</v>
      </c>
      <c r="E1881" s="590" t="s">
        <v>531</v>
      </c>
      <c r="F1881" s="586" t="s">
        <v>696</v>
      </c>
      <c r="G1881" s="456">
        <v>192397.08</v>
      </c>
      <c r="H1881" s="584">
        <v>44213</v>
      </c>
      <c r="I1881" s="635">
        <v>192397.08</v>
      </c>
    </row>
    <row r="1882" spans="1:9" ht="24.75" customHeight="1">
      <c r="A1882" s="631" t="s">
        <v>670</v>
      </c>
      <c r="B1882" s="457">
        <v>44189</v>
      </c>
      <c r="C1882" s="458" t="s">
        <v>717</v>
      </c>
      <c r="D1882" s="455" t="s">
        <v>535</v>
      </c>
      <c r="E1882" s="590" t="s">
        <v>531</v>
      </c>
      <c r="F1882" s="586" t="s">
        <v>719</v>
      </c>
      <c r="G1882" s="456">
        <v>5690.77</v>
      </c>
      <c r="H1882" s="584">
        <v>44213</v>
      </c>
      <c r="I1882" s="635">
        <v>5690.77</v>
      </c>
    </row>
    <row r="1883" spans="1:9" ht="24.75" customHeight="1">
      <c r="A1883" s="631" t="s">
        <v>670</v>
      </c>
      <c r="B1883" s="457">
        <v>44193</v>
      </c>
      <c r="C1883" s="458" t="s">
        <v>697</v>
      </c>
      <c r="D1883" s="455" t="s">
        <v>535</v>
      </c>
      <c r="E1883" s="590" t="s">
        <v>531</v>
      </c>
      <c r="F1883" s="586" t="s">
        <v>532</v>
      </c>
      <c r="G1883" s="456">
        <v>3196.16</v>
      </c>
      <c r="H1883" s="584">
        <v>44213</v>
      </c>
      <c r="I1883" s="635">
        <v>3196.16</v>
      </c>
    </row>
    <row r="1884" spans="1:9" ht="24.75" customHeight="1">
      <c r="A1884" s="631" t="s">
        <v>670</v>
      </c>
      <c r="B1884" s="457">
        <v>44196</v>
      </c>
      <c r="C1884" s="458" t="s">
        <v>698</v>
      </c>
      <c r="D1884" s="455" t="s">
        <v>535</v>
      </c>
      <c r="E1884" s="590" t="s">
        <v>531</v>
      </c>
      <c r="F1884" s="586" t="s">
        <v>1503</v>
      </c>
      <c r="G1884" s="456">
        <v>177717.74</v>
      </c>
      <c r="H1884" s="584">
        <v>44213</v>
      </c>
      <c r="I1884" s="635">
        <v>177717.74</v>
      </c>
    </row>
    <row r="1885" spans="1:9" ht="24.75" customHeight="1">
      <c r="A1885" s="631" t="s">
        <v>870</v>
      </c>
      <c r="B1885" s="457">
        <v>44196</v>
      </c>
      <c r="C1885" s="458" t="s">
        <v>666</v>
      </c>
      <c r="D1885" s="455" t="s">
        <v>499</v>
      </c>
      <c r="E1885" s="590" t="s">
        <v>531</v>
      </c>
      <c r="F1885" s="586" t="s">
        <v>871</v>
      </c>
      <c r="G1885" s="456">
        <v>713849.12</v>
      </c>
      <c r="H1885" s="584" t="s">
        <v>1868</v>
      </c>
      <c r="I1885" s="635">
        <v>713849.12</v>
      </c>
    </row>
    <row r="1886" spans="1:9" ht="24.75" customHeight="1">
      <c r="A1886" s="631" t="s">
        <v>872</v>
      </c>
      <c r="B1886" s="457">
        <v>44196</v>
      </c>
      <c r="C1886" s="458" t="s">
        <v>666</v>
      </c>
      <c r="D1886" s="455" t="s">
        <v>499</v>
      </c>
      <c r="E1886" s="590" t="s">
        <v>531</v>
      </c>
      <c r="F1886" s="586" t="s">
        <v>873</v>
      </c>
      <c r="G1886" s="456">
        <v>1070255.8400000001</v>
      </c>
      <c r="H1886" s="584" t="s">
        <v>1869</v>
      </c>
      <c r="I1886" s="635">
        <v>1070255.8400000001</v>
      </c>
    </row>
    <row r="1887" spans="1:9" ht="24.75" customHeight="1">
      <c r="A1887" s="631" t="s">
        <v>874</v>
      </c>
      <c r="B1887" s="457">
        <v>43083</v>
      </c>
      <c r="C1887" s="458">
        <v>50419</v>
      </c>
      <c r="D1887" s="455" t="s">
        <v>499</v>
      </c>
      <c r="E1887" s="590" t="s">
        <v>531</v>
      </c>
      <c r="F1887" s="586" t="s">
        <v>1504</v>
      </c>
      <c r="G1887" s="456">
        <v>2110784.23</v>
      </c>
      <c r="H1887" s="584" t="s">
        <v>1870</v>
      </c>
      <c r="I1887" s="635">
        <v>2110784.23</v>
      </c>
    </row>
    <row r="1888" spans="1:9" ht="24.75" customHeight="1">
      <c r="A1888" s="631" t="s">
        <v>875</v>
      </c>
      <c r="B1888" s="457">
        <v>44196</v>
      </c>
      <c r="C1888" s="458" t="s">
        <v>666</v>
      </c>
      <c r="D1888" s="455" t="s">
        <v>499</v>
      </c>
      <c r="E1888" s="590" t="s">
        <v>531</v>
      </c>
      <c r="F1888" s="586" t="s">
        <v>876</v>
      </c>
      <c r="G1888" s="456">
        <v>742160.8</v>
      </c>
      <c r="H1888" s="584">
        <v>43207</v>
      </c>
      <c r="I1888" s="635">
        <v>742160.8</v>
      </c>
    </row>
    <row r="1889" spans="1:9" ht="24.75" customHeight="1">
      <c r="A1889" s="631" t="s">
        <v>877</v>
      </c>
      <c r="B1889" s="457">
        <v>44196</v>
      </c>
      <c r="C1889" s="458" t="s">
        <v>666</v>
      </c>
      <c r="D1889" s="455" t="s">
        <v>499</v>
      </c>
      <c r="E1889" s="590" t="s">
        <v>531</v>
      </c>
      <c r="F1889" s="586" t="s">
        <v>878</v>
      </c>
      <c r="G1889" s="456">
        <v>709364.31</v>
      </c>
      <c r="H1889" s="584">
        <v>43268</v>
      </c>
      <c r="I1889" s="635">
        <v>709364.31</v>
      </c>
    </row>
    <row r="1890" spans="1:9" ht="24.75" customHeight="1">
      <c r="A1890" s="631" t="s">
        <v>879</v>
      </c>
      <c r="B1890" s="457">
        <v>44196</v>
      </c>
      <c r="C1890" s="458" t="s">
        <v>666</v>
      </c>
      <c r="D1890" s="455" t="s">
        <v>499</v>
      </c>
      <c r="E1890" s="590" t="s">
        <v>531</v>
      </c>
      <c r="F1890" s="586" t="s">
        <v>880</v>
      </c>
      <c r="G1890" s="456">
        <v>1031847.78</v>
      </c>
      <c r="H1890" s="584">
        <v>43298</v>
      </c>
      <c r="I1890" s="635">
        <v>1031847.78</v>
      </c>
    </row>
    <row r="1891" spans="1:9" ht="24.75" customHeight="1">
      <c r="A1891" s="631" t="s">
        <v>881</v>
      </c>
      <c r="B1891" s="457">
        <v>44196</v>
      </c>
      <c r="C1891" s="458" t="s">
        <v>666</v>
      </c>
      <c r="D1891" s="455" t="s">
        <v>499</v>
      </c>
      <c r="E1891" s="590" t="s">
        <v>531</v>
      </c>
      <c r="F1891" s="586" t="s">
        <v>882</v>
      </c>
      <c r="G1891" s="456">
        <v>807945.45</v>
      </c>
      <c r="H1891" s="584">
        <v>43329</v>
      </c>
      <c r="I1891" s="635">
        <v>807945.45</v>
      </c>
    </row>
    <row r="1892" spans="1:9" ht="24.75" customHeight="1">
      <c r="A1892" s="631" t="s">
        <v>883</v>
      </c>
      <c r="B1892" s="457">
        <v>44196</v>
      </c>
      <c r="C1892" s="458" t="s">
        <v>666</v>
      </c>
      <c r="D1892" s="455" t="s">
        <v>499</v>
      </c>
      <c r="E1892" s="590" t="s">
        <v>531</v>
      </c>
      <c r="F1892" s="586" t="s">
        <v>884</v>
      </c>
      <c r="G1892" s="456">
        <v>636267.6</v>
      </c>
      <c r="H1892" s="584">
        <v>43360</v>
      </c>
      <c r="I1892" s="635">
        <v>636267.6</v>
      </c>
    </row>
    <row r="1893" spans="1:9" ht="24.75" customHeight="1">
      <c r="A1893" s="631" t="s">
        <v>885</v>
      </c>
      <c r="B1893" s="457">
        <v>44196</v>
      </c>
      <c r="C1893" s="458" t="s">
        <v>666</v>
      </c>
      <c r="D1893" s="455" t="s">
        <v>499</v>
      </c>
      <c r="E1893" s="590" t="s">
        <v>531</v>
      </c>
      <c r="F1893" s="586" t="s">
        <v>886</v>
      </c>
      <c r="G1893" s="456">
        <v>625086.71999999997</v>
      </c>
      <c r="H1893" s="584">
        <v>43390</v>
      </c>
      <c r="I1893" s="635">
        <v>625086.71999999997</v>
      </c>
    </row>
    <row r="1894" spans="1:9" ht="24.75" customHeight="1">
      <c r="A1894" s="631" t="s">
        <v>1008</v>
      </c>
      <c r="B1894" s="457">
        <v>44196</v>
      </c>
      <c r="C1894" s="458" t="s">
        <v>666</v>
      </c>
      <c r="D1894" s="455" t="s">
        <v>499</v>
      </c>
      <c r="E1894" s="590" t="s">
        <v>531</v>
      </c>
      <c r="F1894" s="586" t="s">
        <v>1505</v>
      </c>
      <c r="G1894" s="456">
        <v>1477662.42</v>
      </c>
      <c r="H1894" s="584">
        <v>43482</v>
      </c>
      <c r="I1894" s="635">
        <v>1477662.42</v>
      </c>
    </row>
    <row r="1895" spans="1:9" ht="24.75" customHeight="1">
      <c r="A1895" s="631" t="s">
        <v>1009</v>
      </c>
      <c r="B1895" s="457">
        <v>44232</v>
      </c>
      <c r="C1895" s="458" t="s">
        <v>1016</v>
      </c>
      <c r="D1895" s="455" t="s">
        <v>499</v>
      </c>
      <c r="E1895" s="590" t="s">
        <v>531</v>
      </c>
      <c r="F1895" s="586" t="s">
        <v>1871</v>
      </c>
      <c r="G1895" s="456">
        <v>94394.47</v>
      </c>
      <c r="H1895" s="584">
        <v>44272</v>
      </c>
      <c r="I1895" s="635">
        <f>G1895</f>
        <v>94394.47</v>
      </c>
    </row>
    <row r="1896" spans="1:9" ht="24.75" customHeight="1">
      <c r="A1896" s="631" t="s">
        <v>1009</v>
      </c>
      <c r="B1896" s="457">
        <v>44232</v>
      </c>
      <c r="C1896" s="458" t="s">
        <v>1017</v>
      </c>
      <c r="D1896" s="455" t="s">
        <v>499</v>
      </c>
      <c r="E1896" s="590" t="s">
        <v>531</v>
      </c>
      <c r="F1896" s="586" t="s">
        <v>1872</v>
      </c>
      <c r="G1896" s="456">
        <v>69.3</v>
      </c>
      <c r="H1896" s="584">
        <v>44272</v>
      </c>
      <c r="I1896" s="635">
        <v>69.3</v>
      </c>
    </row>
    <row r="1897" spans="1:9" ht="24.75" customHeight="1">
      <c r="A1897" s="631" t="s">
        <v>1009</v>
      </c>
      <c r="B1897" s="457">
        <v>44232</v>
      </c>
      <c r="C1897" s="458" t="s">
        <v>1017</v>
      </c>
      <c r="D1897" s="455" t="s">
        <v>499</v>
      </c>
      <c r="E1897" s="590" t="s">
        <v>531</v>
      </c>
      <c r="F1897" s="586" t="s">
        <v>1873</v>
      </c>
      <c r="G1897" s="456">
        <v>96148.69</v>
      </c>
      <c r="H1897" s="584">
        <v>44272</v>
      </c>
      <c r="I1897" s="635">
        <v>96148.69</v>
      </c>
    </row>
    <row r="1898" spans="1:9" ht="24.75" customHeight="1">
      <c r="A1898" s="631" t="s">
        <v>1009</v>
      </c>
      <c r="B1898" s="457">
        <v>44232</v>
      </c>
      <c r="C1898" s="458" t="s">
        <v>707</v>
      </c>
      <c r="D1898" s="455" t="s">
        <v>499</v>
      </c>
      <c r="E1898" s="590" t="s">
        <v>531</v>
      </c>
      <c r="F1898" s="586" t="s">
        <v>1874</v>
      </c>
      <c r="G1898" s="456">
        <v>771.73</v>
      </c>
      <c r="H1898" s="584">
        <v>44272</v>
      </c>
      <c r="I1898" s="635">
        <v>771.73</v>
      </c>
    </row>
    <row r="1899" spans="1:9" ht="24.75" customHeight="1">
      <c r="A1899" s="631" t="s">
        <v>1009</v>
      </c>
      <c r="B1899" s="457">
        <v>44232</v>
      </c>
      <c r="C1899" s="458" t="s">
        <v>707</v>
      </c>
      <c r="D1899" s="455" t="s">
        <v>499</v>
      </c>
      <c r="E1899" s="590" t="s">
        <v>531</v>
      </c>
      <c r="F1899" s="586" t="s">
        <v>1875</v>
      </c>
      <c r="G1899" s="456">
        <v>121264.4</v>
      </c>
      <c r="H1899" s="584">
        <v>44272</v>
      </c>
      <c r="I1899" s="635">
        <v>121264.4</v>
      </c>
    </row>
    <row r="1900" spans="1:9" ht="24.75" customHeight="1">
      <c r="A1900" s="631" t="s">
        <v>1009</v>
      </c>
      <c r="B1900" s="457">
        <v>44232</v>
      </c>
      <c r="C1900" s="458" t="s">
        <v>1018</v>
      </c>
      <c r="D1900" s="455" t="s">
        <v>499</v>
      </c>
      <c r="E1900" s="590" t="s">
        <v>531</v>
      </c>
      <c r="F1900" s="586" t="s">
        <v>1876</v>
      </c>
      <c r="G1900" s="456">
        <v>3239.96</v>
      </c>
      <c r="H1900" s="584">
        <v>44272</v>
      </c>
      <c r="I1900" s="635">
        <v>3239.96</v>
      </c>
    </row>
    <row r="1901" spans="1:9" ht="24.75" customHeight="1">
      <c r="A1901" s="631" t="s">
        <v>1009</v>
      </c>
      <c r="B1901" s="457">
        <v>44243</v>
      </c>
      <c r="C1901" s="458" t="s">
        <v>1019</v>
      </c>
      <c r="D1901" s="455" t="s">
        <v>499</v>
      </c>
      <c r="E1901" s="590" t="s">
        <v>531</v>
      </c>
      <c r="F1901" s="586" t="s">
        <v>1010</v>
      </c>
      <c r="G1901" s="456">
        <v>2984.18</v>
      </c>
      <c r="H1901" s="584">
        <v>44272</v>
      </c>
      <c r="I1901" s="635">
        <v>2984.18</v>
      </c>
    </row>
    <row r="1902" spans="1:9" ht="24.75" customHeight="1">
      <c r="A1902" s="631" t="s">
        <v>1009</v>
      </c>
      <c r="B1902" s="457">
        <v>44244</v>
      </c>
      <c r="C1902" s="458" t="s">
        <v>1020</v>
      </c>
      <c r="D1902" s="455" t="s">
        <v>499</v>
      </c>
      <c r="E1902" s="590" t="s">
        <v>531</v>
      </c>
      <c r="F1902" s="586" t="s">
        <v>1011</v>
      </c>
      <c r="G1902" s="456">
        <v>6841.51</v>
      </c>
      <c r="H1902" s="584">
        <v>44272</v>
      </c>
      <c r="I1902" s="635">
        <v>6841.51</v>
      </c>
    </row>
    <row r="1903" spans="1:9" ht="24.75" customHeight="1">
      <c r="A1903" s="631" t="s">
        <v>1009</v>
      </c>
      <c r="B1903" s="457">
        <v>44246</v>
      </c>
      <c r="C1903" s="458" t="s">
        <v>1021</v>
      </c>
      <c r="D1903" s="455" t="s">
        <v>499</v>
      </c>
      <c r="E1903" s="590" t="s">
        <v>531</v>
      </c>
      <c r="F1903" s="586" t="s">
        <v>1046</v>
      </c>
      <c r="G1903" s="456">
        <v>-1108.42</v>
      </c>
      <c r="H1903" s="584">
        <v>44272</v>
      </c>
      <c r="I1903" s="635">
        <v>-1108.42</v>
      </c>
    </row>
    <row r="1904" spans="1:9" ht="24.75" customHeight="1">
      <c r="A1904" s="631" t="s">
        <v>1009</v>
      </c>
      <c r="B1904" s="457">
        <v>44246</v>
      </c>
      <c r="C1904" s="458" t="s">
        <v>1021</v>
      </c>
      <c r="D1904" s="455" t="s">
        <v>499</v>
      </c>
      <c r="E1904" s="590" t="s">
        <v>531</v>
      </c>
      <c r="F1904" s="586" t="s">
        <v>1877</v>
      </c>
      <c r="G1904" s="456">
        <v>1.34</v>
      </c>
      <c r="H1904" s="584">
        <v>44272</v>
      </c>
      <c r="I1904" s="635">
        <v>1.34</v>
      </c>
    </row>
    <row r="1905" spans="1:9" ht="24.75" customHeight="1">
      <c r="A1905" s="631" t="s">
        <v>1009</v>
      </c>
      <c r="B1905" s="457">
        <v>44246</v>
      </c>
      <c r="C1905" s="458" t="s">
        <v>1021</v>
      </c>
      <c r="D1905" s="455" t="s">
        <v>499</v>
      </c>
      <c r="E1905" s="590" t="s">
        <v>531</v>
      </c>
      <c r="F1905" s="586" t="s">
        <v>1878</v>
      </c>
      <c r="G1905" s="456">
        <v>93731.14</v>
      </c>
      <c r="H1905" s="584">
        <v>44272</v>
      </c>
      <c r="I1905" s="635">
        <v>93731.14</v>
      </c>
    </row>
    <row r="1906" spans="1:9" ht="24.75" customHeight="1">
      <c r="A1906" s="631" t="s">
        <v>1009</v>
      </c>
      <c r="B1906" s="457">
        <v>44246</v>
      </c>
      <c r="C1906" s="458" t="s">
        <v>1022</v>
      </c>
      <c r="D1906" s="455" t="s">
        <v>499</v>
      </c>
      <c r="E1906" s="590" t="s">
        <v>531</v>
      </c>
      <c r="F1906" s="586" t="s">
        <v>1879</v>
      </c>
      <c r="G1906" s="456">
        <v>100542.88</v>
      </c>
      <c r="H1906" s="584">
        <v>44272</v>
      </c>
      <c r="I1906" s="635">
        <v>100542.88</v>
      </c>
    </row>
    <row r="1907" spans="1:9" ht="24.75" customHeight="1">
      <c r="A1907" s="631" t="s">
        <v>1009</v>
      </c>
      <c r="B1907" s="457">
        <v>44246</v>
      </c>
      <c r="C1907" s="458" t="s">
        <v>1023</v>
      </c>
      <c r="D1907" s="455" t="s">
        <v>499</v>
      </c>
      <c r="E1907" s="590" t="s">
        <v>531</v>
      </c>
      <c r="F1907" s="586" t="s">
        <v>1880</v>
      </c>
      <c r="G1907" s="456">
        <v>2571.46</v>
      </c>
      <c r="H1907" s="584">
        <v>44272</v>
      </c>
      <c r="I1907" s="635">
        <v>2571.46</v>
      </c>
    </row>
    <row r="1908" spans="1:9" ht="24.75" customHeight="1">
      <c r="A1908" s="631" t="s">
        <v>1009</v>
      </c>
      <c r="B1908" s="457">
        <v>44246</v>
      </c>
      <c r="C1908" s="458" t="s">
        <v>709</v>
      </c>
      <c r="D1908" s="455" t="s">
        <v>499</v>
      </c>
      <c r="E1908" s="590" t="s">
        <v>531</v>
      </c>
      <c r="F1908" s="586" t="s">
        <v>1881</v>
      </c>
      <c r="G1908" s="456">
        <v>415.66</v>
      </c>
      <c r="H1908" s="584">
        <v>44272</v>
      </c>
      <c r="I1908" s="635">
        <v>415.66</v>
      </c>
    </row>
    <row r="1909" spans="1:9" ht="24.75" customHeight="1">
      <c r="A1909" s="631" t="s">
        <v>1009</v>
      </c>
      <c r="B1909" s="457">
        <v>44246</v>
      </c>
      <c r="C1909" s="458" t="s">
        <v>709</v>
      </c>
      <c r="D1909" s="455" t="s">
        <v>499</v>
      </c>
      <c r="E1909" s="590" t="s">
        <v>531</v>
      </c>
      <c r="F1909" s="586" t="s">
        <v>1882</v>
      </c>
      <c r="G1909" s="456">
        <v>136297.46</v>
      </c>
      <c r="H1909" s="584">
        <v>44272</v>
      </c>
      <c r="I1909" s="635">
        <v>136297.46</v>
      </c>
    </row>
    <row r="1910" spans="1:9" ht="24.75" customHeight="1">
      <c r="A1910" s="631" t="s">
        <v>1009</v>
      </c>
      <c r="B1910" s="457">
        <v>44246</v>
      </c>
      <c r="C1910" s="458" t="s">
        <v>709</v>
      </c>
      <c r="D1910" s="455" t="s">
        <v>499</v>
      </c>
      <c r="E1910" s="590" t="s">
        <v>531</v>
      </c>
      <c r="F1910" s="586" t="s">
        <v>1883</v>
      </c>
      <c r="G1910" s="456">
        <v>1108.42</v>
      </c>
      <c r="H1910" s="584">
        <v>44272</v>
      </c>
      <c r="I1910" s="635">
        <v>1108.42</v>
      </c>
    </row>
    <row r="1911" spans="1:9" ht="24.75" customHeight="1">
      <c r="A1911" s="631" t="s">
        <v>1009</v>
      </c>
      <c r="B1911" s="457">
        <v>44253</v>
      </c>
      <c r="C1911" s="458" t="s">
        <v>1024</v>
      </c>
      <c r="D1911" s="455" t="s">
        <v>499</v>
      </c>
      <c r="E1911" s="590" t="s">
        <v>531</v>
      </c>
      <c r="F1911" s="586" t="s">
        <v>1012</v>
      </c>
      <c r="G1911" s="456">
        <v>2984.18</v>
      </c>
      <c r="H1911" s="584">
        <v>44272</v>
      </c>
      <c r="I1911" s="635">
        <v>2984.18</v>
      </c>
    </row>
    <row r="1912" spans="1:9" ht="24.75" customHeight="1">
      <c r="A1912" s="631" t="s">
        <v>1009</v>
      </c>
      <c r="B1912" s="457">
        <v>44255</v>
      </c>
      <c r="C1912" s="458" t="s">
        <v>1025</v>
      </c>
      <c r="D1912" s="455" t="s">
        <v>499</v>
      </c>
      <c r="E1912" s="590" t="s">
        <v>531</v>
      </c>
      <c r="F1912" s="586" t="s">
        <v>1013</v>
      </c>
      <c r="G1912" s="456">
        <v>179796.47</v>
      </c>
      <c r="H1912" s="584">
        <v>44272</v>
      </c>
      <c r="I1912" s="635">
        <v>179796.47</v>
      </c>
    </row>
    <row r="1913" spans="1:9" ht="24.75" customHeight="1">
      <c r="A1913" s="631" t="s">
        <v>1009</v>
      </c>
      <c r="B1913" s="457">
        <v>44316</v>
      </c>
      <c r="C1913" s="458" t="s">
        <v>1026</v>
      </c>
      <c r="D1913" s="455" t="s">
        <v>499</v>
      </c>
      <c r="E1913" s="590" t="s">
        <v>531</v>
      </c>
      <c r="F1913" s="586" t="s">
        <v>1014</v>
      </c>
      <c r="G1913" s="456">
        <v>1108.42</v>
      </c>
      <c r="H1913" s="584">
        <v>44272</v>
      </c>
      <c r="I1913" s="635">
        <v>1108.42</v>
      </c>
    </row>
    <row r="1914" spans="1:9" ht="24.75" customHeight="1">
      <c r="A1914" s="631" t="s">
        <v>1009</v>
      </c>
      <c r="B1914" s="457">
        <v>44316</v>
      </c>
      <c r="C1914" s="458" t="s">
        <v>1027</v>
      </c>
      <c r="D1914" s="455" t="s">
        <v>499</v>
      </c>
      <c r="E1914" s="590" t="s">
        <v>531</v>
      </c>
      <c r="F1914" s="586" t="s">
        <v>1015</v>
      </c>
      <c r="G1914" s="456">
        <v>562.59</v>
      </c>
      <c r="H1914" s="584">
        <v>44272</v>
      </c>
      <c r="I1914" s="635">
        <v>562.59</v>
      </c>
    </row>
    <row r="1915" spans="1:9" ht="24.75" customHeight="1">
      <c r="A1915" s="631" t="s">
        <v>720</v>
      </c>
      <c r="B1915" s="457">
        <v>44260</v>
      </c>
      <c r="C1915" s="458" t="s">
        <v>1028</v>
      </c>
      <c r="D1915" s="455" t="s">
        <v>499</v>
      </c>
      <c r="E1915" s="590" t="s">
        <v>531</v>
      </c>
      <c r="F1915" s="586" t="s">
        <v>1884</v>
      </c>
      <c r="G1915" s="456">
        <v>1.34</v>
      </c>
      <c r="H1915" s="584">
        <v>44303</v>
      </c>
      <c r="I1915" s="635">
        <v>1.34</v>
      </c>
    </row>
    <row r="1916" spans="1:9" ht="24.75" customHeight="1">
      <c r="A1916" s="631" t="s">
        <v>720</v>
      </c>
      <c r="B1916" s="457">
        <v>44260</v>
      </c>
      <c r="C1916" s="458" t="s">
        <v>1028</v>
      </c>
      <c r="D1916" s="455" t="s">
        <v>499</v>
      </c>
      <c r="E1916" s="590" t="s">
        <v>531</v>
      </c>
      <c r="F1916" s="586" t="s">
        <v>1885</v>
      </c>
      <c r="G1916" s="456">
        <v>91368.03</v>
      </c>
      <c r="H1916" s="584">
        <v>44303</v>
      </c>
      <c r="I1916" s="635">
        <v>91368.03</v>
      </c>
    </row>
    <row r="1917" spans="1:9" ht="24.75" customHeight="1">
      <c r="A1917" s="631" t="s">
        <v>720</v>
      </c>
      <c r="B1917" s="457">
        <v>44260</v>
      </c>
      <c r="C1917" s="458" t="s">
        <v>1029</v>
      </c>
      <c r="D1917" s="455" t="s">
        <v>499</v>
      </c>
      <c r="E1917" s="590" t="s">
        <v>531</v>
      </c>
      <c r="F1917" s="586" t="s">
        <v>1886</v>
      </c>
      <c r="G1917" s="456">
        <v>1.22</v>
      </c>
      <c r="H1917" s="584">
        <v>44303</v>
      </c>
      <c r="I1917" s="635">
        <v>1.22</v>
      </c>
    </row>
    <row r="1918" spans="1:9" ht="24.75" customHeight="1">
      <c r="A1918" s="631" t="s">
        <v>720</v>
      </c>
      <c r="B1918" s="457">
        <v>44260</v>
      </c>
      <c r="C1918" s="458" t="s">
        <v>1029</v>
      </c>
      <c r="D1918" s="455" t="s">
        <v>499</v>
      </c>
      <c r="E1918" s="590" t="s">
        <v>531</v>
      </c>
      <c r="F1918" s="586" t="s">
        <v>1887</v>
      </c>
      <c r="G1918" s="456">
        <v>97630.53</v>
      </c>
      <c r="H1918" s="584">
        <v>44303</v>
      </c>
      <c r="I1918" s="635">
        <v>97630.53</v>
      </c>
    </row>
    <row r="1919" spans="1:9" ht="24.75" customHeight="1">
      <c r="A1919" s="631" t="s">
        <v>720</v>
      </c>
      <c r="B1919" s="457">
        <v>44260</v>
      </c>
      <c r="C1919" s="458" t="s">
        <v>1030</v>
      </c>
      <c r="D1919" s="455" t="s">
        <v>499</v>
      </c>
      <c r="E1919" s="590" t="s">
        <v>531</v>
      </c>
      <c r="F1919" s="586" t="s">
        <v>1888</v>
      </c>
      <c r="G1919" s="456">
        <v>2044.38</v>
      </c>
      <c r="H1919" s="584">
        <v>44303</v>
      </c>
      <c r="I1919" s="635">
        <v>2044.38</v>
      </c>
    </row>
    <row r="1920" spans="1:9" ht="24.75" customHeight="1">
      <c r="A1920" s="631" t="s">
        <v>720</v>
      </c>
      <c r="B1920" s="457">
        <v>44260</v>
      </c>
      <c r="C1920" s="458" t="s">
        <v>711</v>
      </c>
      <c r="D1920" s="455" t="s">
        <v>499</v>
      </c>
      <c r="E1920" s="590" t="s">
        <v>531</v>
      </c>
      <c r="F1920" s="586" t="s">
        <v>1889</v>
      </c>
      <c r="G1920" s="456">
        <v>1213.83</v>
      </c>
      <c r="H1920" s="584">
        <v>44303</v>
      </c>
      <c r="I1920" s="635">
        <v>1213.83</v>
      </c>
    </row>
    <row r="1921" spans="1:9" ht="24.75" customHeight="1">
      <c r="A1921" s="631" t="s">
        <v>720</v>
      </c>
      <c r="B1921" s="457">
        <v>44260</v>
      </c>
      <c r="C1921" s="458" t="s">
        <v>711</v>
      </c>
      <c r="D1921" s="455" t="s">
        <v>499</v>
      </c>
      <c r="E1921" s="590" t="s">
        <v>531</v>
      </c>
      <c r="F1921" s="586" t="s">
        <v>1890</v>
      </c>
      <c r="G1921" s="456">
        <v>132375.19</v>
      </c>
      <c r="H1921" s="584">
        <v>44303</v>
      </c>
      <c r="I1921" s="635">
        <v>132375.19</v>
      </c>
    </row>
    <row r="1922" spans="1:9" ht="24.75" customHeight="1">
      <c r="A1922" s="631" t="s">
        <v>720</v>
      </c>
      <c r="B1922" s="457">
        <v>44272</v>
      </c>
      <c r="C1922" s="458" t="s">
        <v>1031</v>
      </c>
      <c r="D1922" s="455" t="s">
        <v>499</v>
      </c>
      <c r="E1922" s="590" t="s">
        <v>531</v>
      </c>
      <c r="F1922" s="586" t="s">
        <v>1039</v>
      </c>
      <c r="G1922" s="456">
        <v>2984.18</v>
      </c>
      <c r="H1922" s="584">
        <v>44303</v>
      </c>
      <c r="I1922" s="635">
        <v>2984.18</v>
      </c>
    </row>
    <row r="1923" spans="1:9" ht="24.75" customHeight="1">
      <c r="A1923" s="631" t="s">
        <v>720</v>
      </c>
      <c r="B1923" s="457">
        <v>44274</v>
      </c>
      <c r="C1923" s="458" t="s">
        <v>1032</v>
      </c>
      <c r="D1923" s="455" t="s">
        <v>499</v>
      </c>
      <c r="E1923" s="590" t="s">
        <v>531</v>
      </c>
      <c r="F1923" s="586" t="s">
        <v>1891</v>
      </c>
      <c r="G1923" s="456">
        <v>104716.35</v>
      </c>
      <c r="H1923" s="584">
        <v>44303</v>
      </c>
      <c r="I1923" s="635">
        <v>104716.35</v>
      </c>
    </row>
    <row r="1924" spans="1:9" ht="24.75" customHeight="1">
      <c r="A1924" s="631" t="s">
        <v>720</v>
      </c>
      <c r="B1924" s="457">
        <v>44274</v>
      </c>
      <c r="C1924" s="458" t="s">
        <v>1033</v>
      </c>
      <c r="D1924" s="455" t="s">
        <v>499</v>
      </c>
      <c r="E1924" s="590" t="s">
        <v>531</v>
      </c>
      <c r="F1924" s="586" t="s">
        <v>1892</v>
      </c>
      <c r="G1924" s="456">
        <v>96938.03</v>
      </c>
      <c r="H1924" s="584">
        <v>44303</v>
      </c>
      <c r="I1924" s="635">
        <v>96938.03</v>
      </c>
    </row>
    <row r="1925" spans="1:9" ht="24.75" customHeight="1">
      <c r="A1925" s="631" t="s">
        <v>720</v>
      </c>
      <c r="B1925" s="457">
        <v>44274</v>
      </c>
      <c r="C1925" s="458" t="s">
        <v>713</v>
      </c>
      <c r="D1925" s="455" t="s">
        <v>499</v>
      </c>
      <c r="E1925" s="590" t="s">
        <v>531</v>
      </c>
      <c r="F1925" s="586" t="s">
        <v>1893</v>
      </c>
      <c r="G1925" s="456">
        <v>1430.6</v>
      </c>
      <c r="H1925" s="584">
        <v>44303</v>
      </c>
      <c r="I1925" s="635">
        <v>1430.6</v>
      </c>
    </row>
    <row r="1926" spans="1:9" ht="24.75" customHeight="1">
      <c r="A1926" s="631" t="s">
        <v>720</v>
      </c>
      <c r="B1926" s="457">
        <v>44274</v>
      </c>
      <c r="C1926" s="458" t="s">
        <v>713</v>
      </c>
      <c r="D1926" s="455" t="s">
        <v>499</v>
      </c>
      <c r="E1926" s="590" t="s">
        <v>531</v>
      </c>
      <c r="F1926" s="586" t="s">
        <v>1894</v>
      </c>
      <c r="G1926" s="456">
        <v>134591.12</v>
      </c>
      <c r="H1926" s="584">
        <v>44303</v>
      </c>
      <c r="I1926" s="635">
        <v>134591.12</v>
      </c>
    </row>
    <row r="1927" spans="1:9" ht="24.75" customHeight="1">
      <c r="A1927" s="631" t="s">
        <v>720</v>
      </c>
      <c r="B1927" s="457">
        <v>44274</v>
      </c>
      <c r="C1927" s="458" t="s">
        <v>721</v>
      </c>
      <c r="D1927" s="455" t="s">
        <v>499</v>
      </c>
      <c r="E1927" s="590" t="s">
        <v>531</v>
      </c>
      <c r="F1927" s="586" t="s">
        <v>1895</v>
      </c>
      <c r="G1927" s="456">
        <v>2746.86</v>
      </c>
      <c r="H1927" s="584">
        <v>44303</v>
      </c>
      <c r="I1927" s="635">
        <v>2746.86</v>
      </c>
    </row>
    <row r="1928" spans="1:9" ht="24.75" customHeight="1">
      <c r="A1928" s="631" t="s">
        <v>720</v>
      </c>
      <c r="B1928" s="457">
        <v>44277</v>
      </c>
      <c r="C1928" s="458" t="s">
        <v>1034</v>
      </c>
      <c r="D1928" s="455" t="s">
        <v>499</v>
      </c>
      <c r="E1928" s="590" t="s">
        <v>531</v>
      </c>
      <c r="F1928" s="586" t="s">
        <v>1040</v>
      </c>
      <c r="G1928" s="456">
        <v>884.97</v>
      </c>
      <c r="H1928" s="584">
        <v>44303</v>
      </c>
      <c r="I1928" s="635">
        <v>884.97</v>
      </c>
    </row>
    <row r="1929" spans="1:9" ht="24.75" customHeight="1">
      <c r="A1929" s="631" t="s">
        <v>720</v>
      </c>
      <c r="B1929" s="457">
        <v>44278</v>
      </c>
      <c r="C1929" s="458" t="s">
        <v>1043</v>
      </c>
      <c r="D1929" s="455" t="s">
        <v>499</v>
      </c>
      <c r="E1929" s="590" t="s">
        <v>531</v>
      </c>
      <c r="F1929" s="586" t="s">
        <v>1045</v>
      </c>
      <c r="G1929" s="456">
        <v>-14405.12</v>
      </c>
      <c r="H1929" s="584">
        <v>44303</v>
      </c>
      <c r="I1929" s="635">
        <v>-14405.12</v>
      </c>
    </row>
    <row r="1930" spans="1:9" ht="24.75" customHeight="1">
      <c r="A1930" s="631" t="s">
        <v>720</v>
      </c>
      <c r="B1930" s="457">
        <v>44278</v>
      </c>
      <c r="C1930" s="458" t="s">
        <v>1044</v>
      </c>
      <c r="D1930" s="455" t="s">
        <v>499</v>
      </c>
      <c r="E1930" s="590" t="s">
        <v>531</v>
      </c>
      <c r="F1930" s="586" t="s">
        <v>1045</v>
      </c>
      <c r="G1930" s="456">
        <v>-1824.17</v>
      </c>
      <c r="H1930" s="584">
        <v>44303</v>
      </c>
      <c r="I1930" s="635">
        <v>-1824.17</v>
      </c>
    </row>
    <row r="1931" spans="1:9" ht="24.75" customHeight="1">
      <c r="A1931" s="631" t="s">
        <v>720</v>
      </c>
      <c r="B1931" s="457">
        <v>44286</v>
      </c>
      <c r="C1931" s="458" t="s">
        <v>1035</v>
      </c>
      <c r="D1931" s="455" t="s">
        <v>499</v>
      </c>
      <c r="E1931" s="590" t="s">
        <v>531</v>
      </c>
      <c r="F1931" s="586" t="s">
        <v>1896</v>
      </c>
      <c r="G1931" s="456">
        <v>232735.12</v>
      </c>
      <c r="H1931" s="584">
        <v>44303</v>
      </c>
      <c r="I1931" s="635">
        <v>232735.12</v>
      </c>
    </row>
    <row r="1932" spans="1:9" ht="24.75" customHeight="1">
      <c r="A1932" s="631" t="s">
        <v>720</v>
      </c>
      <c r="B1932" s="457">
        <v>44286</v>
      </c>
      <c r="C1932" s="458" t="s">
        <v>1035</v>
      </c>
      <c r="D1932" s="455" t="s">
        <v>499</v>
      </c>
      <c r="E1932" s="590" t="s">
        <v>531</v>
      </c>
      <c r="F1932" s="586" t="s">
        <v>1897</v>
      </c>
      <c r="G1932" s="456">
        <v>1532.51</v>
      </c>
      <c r="H1932" s="584">
        <v>44303</v>
      </c>
      <c r="I1932" s="635">
        <v>1532.51</v>
      </c>
    </row>
    <row r="1933" spans="1:9" ht="24.75" customHeight="1">
      <c r="A1933" s="631" t="s">
        <v>720</v>
      </c>
      <c r="B1933" s="457">
        <v>44286</v>
      </c>
      <c r="C1933" s="458" t="s">
        <v>1035</v>
      </c>
      <c r="D1933" s="455" t="s">
        <v>499</v>
      </c>
      <c r="E1933" s="590" t="s">
        <v>531</v>
      </c>
      <c r="F1933" s="586" t="s">
        <v>1898</v>
      </c>
      <c r="G1933" s="456">
        <v>28426.49</v>
      </c>
      <c r="H1933" s="584">
        <v>44303</v>
      </c>
      <c r="I1933" s="635">
        <v>28426.49</v>
      </c>
    </row>
    <row r="1934" spans="1:9" ht="24.75" customHeight="1">
      <c r="A1934" s="631" t="s">
        <v>720</v>
      </c>
      <c r="B1934" s="457">
        <v>44286</v>
      </c>
      <c r="C1934" s="458" t="s">
        <v>722</v>
      </c>
      <c r="D1934" s="455" t="s">
        <v>499</v>
      </c>
      <c r="E1934" s="590" t="s">
        <v>531</v>
      </c>
      <c r="F1934" s="586" t="s">
        <v>1899</v>
      </c>
      <c r="G1934" s="456">
        <v>10310.6</v>
      </c>
      <c r="H1934" s="584">
        <v>44303</v>
      </c>
      <c r="I1934" s="635">
        <v>10310.6</v>
      </c>
    </row>
    <row r="1935" spans="1:9" ht="24.75" customHeight="1">
      <c r="A1935" s="631" t="s">
        <v>720</v>
      </c>
      <c r="B1935" s="457">
        <v>44286</v>
      </c>
      <c r="C1935" s="458" t="s">
        <v>722</v>
      </c>
      <c r="D1935" s="455" t="s">
        <v>499</v>
      </c>
      <c r="E1935" s="590" t="s">
        <v>531</v>
      </c>
      <c r="F1935" s="586" t="s">
        <v>1900</v>
      </c>
      <c r="G1935" s="456">
        <v>17600</v>
      </c>
      <c r="H1935" s="584">
        <v>44303</v>
      </c>
      <c r="I1935" s="635">
        <v>17600</v>
      </c>
    </row>
    <row r="1936" spans="1:9" ht="24.75" customHeight="1">
      <c r="A1936" s="631" t="s">
        <v>720</v>
      </c>
      <c r="B1936" s="457">
        <v>44286</v>
      </c>
      <c r="C1936" s="458" t="s">
        <v>1036</v>
      </c>
      <c r="D1936" s="455" t="s">
        <v>499</v>
      </c>
      <c r="E1936" s="590" t="s">
        <v>531</v>
      </c>
      <c r="F1936" s="586" t="s">
        <v>1041</v>
      </c>
      <c r="G1936" s="456">
        <v>2984.18</v>
      </c>
      <c r="H1936" s="584">
        <v>44303</v>
      </c>
      <c r="I1936" s="635">
        <v>2984.18</v>
      </c>
    </row>
    <row r="1937" spans="1:9" ht="24.75" customHeight="1">
      <c r="A1937" s="631" t="s">
        <v>720</v>
      </c>
      <c r="B1937" s="457">
        <v>44286</v>
      </c>
      <c r="C1937" s="458" t="s">
        <v>1037</v>
      </c>
      <c r="D1937" s="455" t="s">
        <v>499</v>
      </c>
      <c r="E1937" s="590" t="s">
        <v>531</v>
      </c>
      <c r="F1937" s="586" t="s">
        <v>1901</v>
      </c>
      <c r="G1937" s="456">
        <v>548.16999999999996</v>
      </c>
      <c r="H1937" s="584">
        <v>44303</v>
      </c>
      <c r="I1937" s="635">
        <v>548.16999999999996</v>
      </c>
    </row>
    <row r="1938" spans="1:9" ht="24.75" customHeight="1">
      <c r="A1938" s="631" t="s">
        <v>720</v>
      </c>
      <c r="B1938" s="457">
        <v>44286</v>
      </c>
      <c r="C1938" s="458" t="s">
        <v>1037</v>
      </c>
      <c r="D1938" s="455" t="s">
        <v>499</v>
      </c>
      <c r="E1938" s="590" t="s">
        <v>531</v>
      </c>
      <c r="F1938" s="586" t="s">
        <v>1902</v>
      </c>
      <c r="G1938" s="456">
        <v>145921.15</v>
      </c>
      <c r="H1938" s="584">
        <v>44303</v>
      </c>
      <c r="I1938" s="635">
        <v>145921.15</v>
      </c>
    </row>
    <row r="1939" spans="1:9" ht="24.75" customHeight="1">
      <c r="A1939" s="631" t="s">
        <v>720</v>
      </c>
      <c r="B1939" s="457">
        <v>44286</v>
      </c>
      <c r="C1939" s="458" t="s">
        <v>723</v>
      </c>
      <c r="D1939" s="455" t="s">
        <v>499</v>
      </c>
      <c r="E1939" s="590" t="s">
        <v>531</v>
      </c>
      <c r="F1939" s="586" t="s">
        <v>1903</v>
      </c>
      <c r="G1939" s="456">
        <v>3611.78</v>
      </c>
      <c r="H1939" s="584">
        <v>44303</v>
      </c>
      <c r="I1939" s="635">
        <v>3611.78</v>
      </c>
    </row>
    <row r="1940" spans="1:9" ht="24.75" customHeight="1">
      <c r="A1940" s="631" t="s">
        <v>720</v>
      </c>
      <c r="B1940" s="457">
        <v>44286</v>
      </c>
      <c r="C1940" s="458" t="s">
        <v>723</v>
      </c>
      <c r="D1940" s="455" t="s">
        <v>499</v>
      </c>
      <c r="E1940" s="590" t="s">
        <v>531</v>
      </c>
      <c r="F1940" s="586" t="s">
        <v>1904</v>
      </c>
      <c r="G1940" s="456">
        <v>151504.22</v>
      </c>
      <c r="H1940" s="584">
        <v>44303</v>
      </c>
      <c r="I1940" s="635">
        <v>151504.22</v>
      </c>
    </row>
    <row r="1941" spans="1:9" ht="24.75" customHeight="1">
      <c r="A1941" s="631" t="s">
        <v>720</v>
      </c>
      <c r="B1941" s="457">
        <v>44286</v>
      </c>
      <c r="C1941" s="458" t="s">
        <v>1038</v>
      </c>
      <c r="D1941" s="455" t="s">
        <v>499</v>
      </c>
      <c r="E1941" s="590" t="s">
        <v>531</v>
      </c>
      <c r="F1941" s="586" t="s">
        <v>1042</v>
      </c>
      <c r="G1941" s="456">
        <v>172176.1</v>
      </c>
      <c r="H1941" s="584">
        <v>44303</v>
      </c>
      <c r="I1941" s="635">
        <v>172176.1</v>
      </c>
    </row>
    <row r="1942" spans="1:9" ht="24.75" customHeight="1">
      <c r="A1942" s="631" t="s">
        <v>887</v>
      </c>
      <c r="B1942" s="457">
        <v>44301</v>
      </c>
      <c r="C1942" s="458" t="s">
        <v>888</v>
      </c>
      <c r="D1942" s="455" t="s">
        <v>499</v>
      </c>
      <c r="E1942" s="590" t="s">
        <v>531</v>
      </c>
      <c r="F1942" s="586" t="s">
        <v>889</v>
      </c>
      <c r="G1942" s="456">
        <v>2023.2</v>
      </c>
      <c r="H1942" s="584">
        <v>44333</v>
      </c>
      <c r="I1942" s="635">
        <v>2023.2</v>
      </c>
    </row>
    <row r="1943" spans="1:9" ht="24.75" customHeight="1">
      <c r="A1943" s="631" t="s">
        <v>887</v>
      </c>
      <c r="B1943" s="457">
        <v>44301</v>
      </c>
      <c r="C1943" s="458" t="s">
        <v>890</v>
      </c>
      <c r="D1943" s="455" t="s">
        <v>499</v>
      </c>
      <c r="E1943" s="590" t="s">
        <v>531</v>
      </c>
      <c r="F1943" s="586" t="s">
        <v>891</v>
      </c>
      <c r="G1943" s="456">
        <v>3538.28</v>
      </c>
      <c r="H1943" s="584">
        <v>44333</v>
      </c>
      <c r="I1943" s="635">
        <v>3538.28</v>
      </c>
    </row>
    <row r="1944" spans="1:9" ht="24.75" customHeight="1">
      <c r="A1944" s="631" t="s">
        <v>887</v>
      </c>
      <c r="B1944" s="457">
        <v>44301</v>
      </c>
      <c r="C1944" s="458" t="s">
        <v>892</v>
      </c>
      <c r="D1944" s="455" t="s">
        <v>499</v>
      </c>
      <c r="E1944" s="590" t="s">
        <v>531</v>
      </c>
      <c r="F1944" s="586" t="s">
        <v>893</v>
      </c>
      <c r="G1944" s="456">
        <v>2984.18</v>
      </c>
      <c r="H1944" s="584">
        <v>44333</v>
      </c>
      <c r="I1944" s="635">
        <v>2984.18</v>
      </c>
    </row>
    <row r="1945" spans="1:9" ht="24.75" customHeight="1">
      <c r="A1945" s="631" t="s">
        <v>887</v>
      </c>
      <c r="B1945" s="457">
        <v>44302</v>
      </c>
      <c r="C1945" s="458" t="s">
        <v>894</v>
      </c>
      <c r="D1945" s="455" t="s">
        <v>535</v>
      </c>
      <c r="E1945" s="590" t="s">
        <v>531</v>
      </c>
      <c r="F1945" s="586" t="s">
        <v>895</v>
      </c>
      <c r="G1945" s="456">
        <v>157.91999999999999</v>
      </c>
      <c r="H1945" s="584">
        <v>44333</v>
      </c>
      <c r="I1945" s="635">
        <v>157.91999999999999</v>
      </c>
    </row>
    <row r="1946" spans="1:9" ht="24.75" customHeight="1">
      <c r="A1946" s="631" t="s">
        <v>887</v>
      </c>
      <c r="B1946" s="457">
        <v>44302</v>
      </c>
      <c r="C1946" s="458" t="s">
        <v>896</v>
      </c>
      <c r="D1946" s="455" t="s">
        <v>535</v>
      </c>
      <c r="E1946" s="590" t="s">
        <v>531</v>
      </c>
      <c r="F1946" s="586" t="s">
        <v>897</v>
      </c>
      <c r="G1946" s="456">
        <v>94822.62</v>
      </c>
      <c r="H1946" s="584">
        <v>44333</v>
      </c>
      <c r="I1946" s="635">
        <v>94822.62</v>
      </c>
    </row>
    <row r="1947" spans="1:9" ht="24.75" customHeight="1">
      <c r="A1947" s="631" t="s">
        <v>887</v>
      </c>
      <c r="B1947" s="457">
        <v>44302</v>
      </c>
      <c r="C1947" s="458" t="s">
        <v>898</v>
      </c>
      <c r="D1947" s="455" t="s">
        <v>535</v>
      </c>
      <c r="E1947" s="590" t="s">
        <v>531</v>
      </c>
      <c r="F1947" s="586" t="s">
        <v>899</v>
      </c>
      <c r="G1947" s="456">
        <v>98528.57</v>
      </c>
      <c r="H1947" s="584">
        <v>44333</v>
      </c>
      <c r="I1947" s="635">
        <v>98528.57</v>
      </c>
    </row>
    <row r="1948" spans="1:9" ht="24.75" customHeight="1">
      <c r="A1948" s="631" t="s">
        <v>887</v>
      </c>
      <c r="B1948" s="457">
        <v>44302</v>
      </c>
      <c r="C1948" s="458" t="s">
        <v>862</v>
      </c>
      <c r="D1948" s="455" t="s">
        <v>535</v>
      </c>
      <c r="E1948" s="590" t="s">
        <v>531</v>
      </c>
      <c r="F1948" s="586" t="s">
        <v>900</v>
      </c>
      <c r="G1948" s="456">
        <v>993.73</v>
      </c>
      <c r="H1948" s="584">
        <v>44333</v>
      </c>
      <c r="I1948" s="635">
        <v>993.73</v>
      </c>
    </row>
    <row r="1949" spans="1:9" ht="24.75" customHeight="1">
      <c r="A1949" s="631" t="s">
        <v>887</v>
      </c>
      <c r="B1949" s="457">
        <v>44302</v>
      </c>
      <c r="C1949" s="458" t="s">
        <v>862</v>
      </c>
      <c r="D1949" s="455" t="s">
        <v>535</v>
      </c>
      <c r="E1949" s="590" t="s">
        <v>531</v>
      </c>
      <c r="F1949" s="586" t="s">
        <v>901</v>
      </c>
      <c r="G1949" s="456">
        <v>170669.29</v>
      </c>
      <c r="H1949" s="584">
        <v>44333</v>
      </c>
      <c r="I1949" s="635">
        <v>170669.29</v>
      </c>
    </row>
    <row r="1950" spans="1:9" ht="24.75" customHeight="1">
      <c r="A1950" s="631" t="s">
        <v>887</v>
      </c>
      <c r="B1950" s="457">
        <v>44302</v>
      </c>
      <c r="C1950" s="458" t="s">
        <v>902</v>
      </c>
      <c r="D1950" s="455" t="s">
        <v>535</v>
      </c>
      <c r="E1950" s="590" t="s">
        <v>531</v>
      </c>
      <c r="F1950" s="586" t="s">
        <v>903</v>
      </c>
      <c r="G1950" s="456">
        <v>4140.4399999999996</v>
      </c>
      <c r="H1950" s="584">
        <v>44333</v>
      </c>
      <c r="I1950" s="635">
        <v>4140.4399999999996</v>
      </c>
    </row>
    <row r="1951" spans="1:9" ht="24.75" customHeight="1">
      <c r="A1951" s="631" t="s">
        <v>887</v>
      </c>
      <c r="B1951" s="457">
        <v>44316</v>
      </c>
      <c r="C1951" s="458" t="s">
        <v>904</v>
      </c>
      <c r="D1951" s="455" t="s">
        <v>535</v>
      </c>
      <c r="E1951" s="590" t="s">
        <v>531</v>
      </c>
      <c r="F1951" s="586" t="s">
        <v>905</v>
      </c>
      <c r="G1951" s="456">
        <v>96418.02</v>
      </c>
      <c r="H1951" s="584">
        <v>44333</v>
      </c>
      <c r="I1951" s="635">
        <v>96418.02</v>
      </c>
    </row>
    <row r="1952" spans="1:9" ht="24.75" customHeight="1">
      <c r="A1952" s="631" t="s">
        <v>887</v>
      </c>
      <c r="B1952" s="457">
        <v>44316</v>
      </c>
      <c r="C1952" s="458" t="s">
        <v>906</v>
      </c>
      <c r="D1952" s="455" t="s">
        <v>535</v>
      </c>
      <c r="E1952" s="590" t="s">
        <v>531</v>
      </c>
      <c r="F1952" s="586" t="s">
        <v>907</v>
      </c>
      <c r="G1952" s="456">
        <v>96827.56</v>
      </c>
      <c r="H1952" s="584">
        <v>44333</v>
      </c>
      <c r="I1952" s="635">
        <v>96827.56</v>
      </c>
    </row>
    <row r="1953" spans="1:9" ht="24.75" customHeight="1">
      <c r="A1953" s="631" t="s">
        <v>887</v>
      </c>
      <c r="B1953" s="457">
        <v>44316</v>
      </c>
      <c r="C1953" s="458" t="s">
        <v>864</v>
      </c>
      <c r="D1953" s="455" t="s">
        <v>535</v>
      </c>
      <c r="E1953" s="590" t="s">
        <v>531</v>
      </c>
      <c r="F1953" s="586" t="s">
        <v>908</v>
      </c>
      <c r="G1953" s="456">
        <v>-1977.67</v>
      </c>
      <c r="H1953" s="584">
        <v>44333</v>
      </c>
      <c r="I1953" s="635">
        <v>-1977.67</v>
      </c>
    </row>
    <row r="1954" spans="1:9" ht="24.75" customHeight="1">
      <c r="A1954" s="631" t="s">
        <v>887</v>
      </c>
      <c r="B1954" s="457">
        <v>44316</v>
      </c>
      <c r="C1954" s="458" t="s">
        <v>864</v>
      </c>
      <c r="D1954" s="455" t="s">
        <v>535</v>
      </c>
      <c r="E1954" s="590" t="s">
        <v>531</v>
      </c>
      <c r="F1954" s="586" t="s">
        <v>909</v>
      </c>
      <c r="G1954" s="456">
        <v>1139.55</v>
      </c>
      <c r="H1954" s="584">
        <v>44333</v>
      </c>
      <c r="I1954" s="635">
        <v>1139.55</v>
      </c>
    </row>
    <row r="1955" spans="1:9" ht="24.75" customHeight="1">
      <c r="A1955" s="631" t="s">
        <v>887</v>
      </c>
      <c r="B1955" s="457">
        <v>44316</v>
      </c>
      <c r="C1955" s="458" t="s">
        <v>864</v>
      </c>
      <c r="D1955" s="455" t="s">
        <v>535</v>
      </c>
      <c r="E1955" s="590" t="s">
        <v>531</v>
      </c>
      <c r="F1955" s="586" t="s">
        <v>910</v>
      </c>
      <c r="G1955" s="456">
        <v>1977.67</v>
      </c>
      <c r="H1955" s="584">
        <v>44333</v>
      </c>
      <c r="I1955" s="635">
        <v>1977.67</v>
      </c>
    </row>
    <row r="1956" spans="1:9" ht="24.75" customHeight="1">
      <c r="A1956" s="631" t="s">
        <v>887</v>
      </c>
      <c r="B1956" s="457">
        <v>44316</v>
      </c>
      <c r="C1956" s="458" t="s">
        <v>864</v>
      </c>
      <c r="D1956" s="455" t="s">
        <v>535</v>
      </c>
      <c r="E1956" s="590" t="s">
        <v>531</v>
      </c>
      <c r="F1956" s="586" t="s">
        <v>911</v>
      </c>
      <c r="G1956" s="456">
        <v>1977.67</v>
      </c>
      <c r="H1956" s="584">
        <v>44333</v>
      </c>
      <c r="I1956" s="635">
        <v>1977.67</v>
      </c>
    </row>
    <row r="1957" spans="1:9" ht="24.75" customHeight="1">
      <c r="A1957" s="631" t="s">
        <v>887</v>
      </c>
      <c r="B1957" s="457">
        <v>44316</v>
      </c>
      <c r="C1957" s="458" t="s">
        <v>864</v>
      </c>
      <c r="D1957" s="455" t="s">
        <v>535</v>
      </c>
      <c r="E1957" s="590" t="s">
        <v>531</v>
      </c>
      <c r="F1957" s="586" t="s">
        <v>912</v>
      </c>
      <c r="G1957" s="456">
        <v>188678.31</v>
      </c>
      <c r="H1957" s="584">
        <v>44333</v>
      </c>
      <c r="I1957" s="635">
        <v>188678.31</v>
      </c>
    </row>
    <row r="1958" spans="1:9" ht="24.75" customHeight="1">
      <c r="A1958" s="631" t="s">
        <v>887</v>
      </c>
      <c r="B1958" s="457">
        <v>44316</v>
      </c>
      <c r="C1958" s="458" t="s">
        <v>913</v>
      </c>
      <c r="D1958" s="455" t="s">
        <v>535</v>
      </c>
      <c r="E1958" s="590" t="s">
        <v>531</v>
      </c>
      <c r="F1958" s="586" t="s">
        <v>914</v>
      </c>
      <c r="G1958" s="456">
        <v>865.53</v>
      </c>
      <c r="H1958" s="584">
        <v>44333</v>
      </c>
      <c r="I1958" s="635">
        <v>865.53</v>
      </c>
    </row>
    <row r="1959" spans="1:9" ht="24.75" customHeight="1">
      <c r="A1959" s="631" t="s">
        <v>887</v>
      </c>
      <c r="B1959" s="457">
        <v>44316</v>
      </c>
      <c r="C1959" s="458" t="s">
        <v>913</v>
      </c>
      <c r="D1959" s="455" t="s">
        <v>535</v>
      </c>
      <c r="E1959" s="590" t="s">
        <v>531</v>
      </c>
      <c r="F1959" s="586" t="s">
        <v>915</v>
      </c>
      <c r="G1959" s="456">
        <v>13192.76</v>
      </c>
      <c r="H1959" s="584">
        <v>44333</v>
      </c>
      <c r="I1959" s="635">
        <v>13192.76</v>
      </c>
    </row>
    <row r="1960" spans="1:9" ht="24.75" customHeight="1">
      <c r="A1960" s="631" t="s">
        <v>887</v>
      </c>
      <c r="B1960" s="457">
        <v>44316</v>
      </c>
      <c r="C1960" s="458" t="s">
        <v>913</v>
      </c>
      <c r="D1960" s="455" t="s">
        <v>535</v>
      </c>
      <c r="E1960" s="590" t="s">
        <v>531</v>
      </c>
      <c r="F1960" s="586" t="s">
        <v>916</v>
      </c>
      <c r="G1960" s="456">
        <v>865.53</v>
      </c>
      <c r="H1960" s="584">
        <v>44333</v>
      </c>
      <c r="I1960" s="635">
        <v>865.53</v>
      </c>
    </row>
    <row r="1961" spans="1:9" ht="24.75" customHeight="1">
      <c r="A1961" s="631" t="s">
        <v>887</v>
      </c>
      <c r="B1961" s="457">
        <v>44316</v>
      </c>
      <c r="C1961" s="458" t="s">
        <v>913</v>
      </c>
      <c r="D1961" s="455" t="s">
        <v>535</v>
      </c>
      <c r="E1961" s="590" t="s">
        <v>531</v>
      </c>
      <c r="F1961" s="586" t="s">
        <v>917</v>
      </c>
      <c r="G1961" s="456">
        <v>-865.53</v>
      </c>
      <c r="H1961" s="584">
        <v>44333</v>
      </c>
      <c r="I1961" s="635">
        <v>-865.53</v>
      </c>
    </row>
    <row r="1962" spans="1:9" ht="24.75" customHeight="1">
      <c r="A1962" s="631" t="s">
        <v>887</v>
      </c>
      <c r="B1962" s="457">
        <v>44316</v>
      </c>
      <c r="C1962" s="458" t="s">
        <v>918</v>
      </c>
      <c r="D1962" s="455" t="s">
        <v>535</v>
      </c>
      <c r="E1962" s="590" t="s">
        <v>531</v>
      </c>
      <c r="F1962" s="586" t="s">
        <v>893</v>
      </c>
      <c r="G1962" s="456">
        <v>2984.18</v>
      </c>
      <c r="H1962" s="584">
        <v>44333</v>
      </c>
      <c r="I1962" s="635">
        <v>2984.18</v>
      </c>
    </row>
    <row r="1963" spans="1:9" ht="24.75" customHeight="1">
      <c r="A1963" s="631" t="s">
        <v>887</v>
      </c>
      <c r="B1963" s="457">
        <v>44316</v>
      </c>
      <c r="C1963" s="458" t="s">
        <v>919</v>
      </c>
      <c r="D1963" s="455" t="s">
        <v>535</v>
      </c>
      <c r="E1963" s="590" t="s">
        <v>531</v>
      </c>
      <c r="F1963" s="586" t="s">
        <v>920</v>
      </c>
      <c r="G1963" s="456">
        <v>183662.07999999999</v>
      </c>
      <c r="H1963" s="584">
        <v>44333</v>
      </c>
      <c r="I1963" s="635">
        <v>183662.07999999999</v>
      </c>
    </row>
    <row r="1964" spans="1:9" ht="24.75" customHeight="1">
      <c r="A1964" s="631" t="s">
        <v>887</v>
      </c>
      <c r="B1964" s="457">
        <v>44316</v>
      </c>
      <c r="C1964" s="458" t="s">
        <v>921</v>
      </c>
      <c r="D1964" s="455" t="s">
        <v>535</v>
      </c>
      <c r="E1964" s="590" t="s">
        <v>531</v>
      </c>
      <c r="F1964" s="586" t="s">
        <v>922</v>
      </c>
      <c r="G1964" s="456">
        <v>174.28</v>
      </c>
      <c r="H1964" s="584">
        <v>44333</v>
      </c>
      <c r="I1964" s="635">
        <v>174.28</v>
      </c>
    </row>
    <row r="1965" spans="1:9" ht="24.75" customHeight="1">
      <c r="A1965" s="631" t="s">
        <v>923</v>
      </c>
      <c r="B1965" s="457">
        <v>44327</v>
      </c>
      <c r="C1965" s="458" t="s">
        <v>924</v>
      </c>
      <c r="D1965" s="455" t="s">
        <v>535</v>
      </c>
      <c r="E1965" s="590" t="s">
        <v>531</v>
      </c>
      <c r="F1965" s="586" t="s">
        <v>925</v>
      </c>
      <c r="G1965" s="456">
        <v>3511.06</v>
      </c>
      <c r="H1965" s="584">
        <v>44364</v>
      </c>
      <c r="I1965" s="635">
        <v>3511.06</v>
      </c>
    </row>
    <row r="1966" spans="1:9" ht="24.75" customHeight="1">
      <c r="A1966" s="631" t="s">
        <v>923</v>
      </c>
      <c r="B1966" s="457">
        <v>44330</v>
      </c>
      <c r="C1966" s="458" t="s">
        <v>926</v>
      </c>
      <c r="D1966" s="455" t="s">
        <v>535</v>
      </c>
      <c r="E1966" s="590" t="s">
        <v>531</v>
      </c>
      <c r="F1966" s="586" t="s">
        <v>893</v>
      </c>
      <c r="G1966" s="456">
        <v>2984.18</v>
      </c>
      <c r="H1966" s="584">
        <v>44364</v>
      </c>
      <c r="I1966" s="635">
        <v>2984.18</v>
      </c>
    </row>
    <row r="1967" spans="1:9" ht="24.75" customHeight="1">
      <c r="A1967" s="631" t="s">
        <v>923</v>
      </c>
      <c r="B1967" s="457">
        <v>44330</v>
      </c>
      <c r="C1967" s="458" t="s">
        <v>803</v>
      </c>
      <c r="D1967" s="455" t="s">
        <v>535</v>
      </c>
      <c r="E1967" s="590" t="s">
        <v>531</v>
      </c>
      <c r="F1967" s="586" t="s">
        <v>927</v>
      </c>
      <c r="G1967" s="456">
        <v>2627.06</v>
      </c>
      <c r="H1967" s="584">
        <v>44364</v>
      </c>
      <c r="I1967" s="635">
        <v>2627.06</v>
      </c>
    </row>
    <row r="1968" spans="1:9" ht="24.75" customHeight="1">
      <c r="A1968" s="631" t="s">
        <v>923</v>
      </c>
      <c r="B1968" s="457">
        <v>44330</v>
      </c>
      <c r="C1968" s="458" t="s">
        <v>803</v>
      </c>
      <c r="D1968" s="455" t="s">
        <v>535</v>
      </c>
      <c r="E1968" s="590" t="s">
        <v>531</v>
      </c>
      <c r="F1968" s="586" t="s">
        <v>928</v>
      </c>
      <c r="G1968" s="456">
        <v>224755.61</v>
      </c>
      <c r="H1968" s="584">
        <v>44364</v>
      </c>
      <c r="I1968" s="635">
        <v>224755.61</v>
      </c>
    </row>
    <row r="1969" spans="1:9" ht="24.75" customHeight="1">
      <c r="A1969" s="631" t="s">
        <v>923</v>
      </c>
      <c r="B1969" s="457">
        <v>44330</v>
      </c>
      <c r="C1969" s="458" t="s">
        <v>804</v>
      </c>
      <c r="D1969" s="455" t="s">
        <v>535</v>
      </c>
      <c r="E1969" s="590" t="s">
        <v>531</v>
      </c>
      <c r="F1969" s="586" t="s">
        <v>929</v>
      </c>
      <c r="G1969" s="456">
        <v>13288.26</v>
      </c>
      <c r="H1969" s="584">
        <v>44364</v>
      </c>
      <c r="I1969" s="635">
        <v>13288.26</v>
      </c>
    </row>
    <row r="1970" spans="1:9" ht="24.75" customHeight="1">
      <c r="A1970" s="631" t="s">
        <v>923</v>
      </c>
      <c r="B1970" s="457">
        <v>44330</v>
      </c>
      <c r="C1970" s="458" t="s">
        <v>805</v>
      </c>
      <c r="D1970" s="455" t="s">
        <v>535</v>
      </c>
      <c r="E1970" s="590" t="s">
        <v>531</v>
      </c>
      <c r="F1970" s="586" t="s">
        <v>930</v>
      </c>
      <c r="G1970" s="456">
        <v>49.28</v>
      </c>
      <c r="H1970" s="584">
        <v>44364</v>
      </c>
      <c r="I1970" s="635">
        <v>49.28</v>
      </c>
    </row>
    <row r="1971" spans="1:9" ht="24.75" customHeight="1">
      <c r="A1971" s="631" t="s">
        <v>923</v>
      </c>
      <c r="B1971" s="457">
        <v>44330</v>
      </c>
      <c r="C1971" s="458" t="s">
        <v>805</v>
      </c>
      <c r="D1971" s="455" t="s">
        <v>535</v>
      </c>
      <c r="E1971" s="590" t="s">
        <v>531</v>
      </c>
      <c r="F1971" s="586" t="s">
        <v>931</v>
      </c>
      <c r="G1971" s="456">
        <v>98541.71</v>
      </c>
      <c r="H1971" s="584">
        <v>44364</v>
      </c>
      <c r="I1971" s="635">
        <v>98541.71</v>
      </c>
    </row>
    <row r="1972" spans="1:9" ht="24.75" customHeight="1">
      <c r="A1972" s="631" t="s">
        <v>923</v>
      </c>
      <c r="B1972" s="457">
        <v>44330</v>
      </c>
      <c r="C1972" s="458" t="s">
        <v>806</v>
      </c>
      <c r="D1972" s="455" t="s">
        <v>535</v>
      </c>
      <c r="E1972" s="590" t="s">
        <v>531</v>
      </c>
      <c r="F1972" s="586" t="s">
        <v>932</v>
      </c>
      <c r="G1972" s="456">
        <v>96320.98</v>
      </c>
      <c r="H1972" s="584">
        <v>44364</v>
      </c>
      <c r="I1972" s="635">
        <v>96320.98</v>
      </c>
    </row>
    <row r="1973" spans="1:9" ht="24.75" customHeight="1">
      <c r="A1973" s="631" t="s">
        <v>923</v>
      </c>
      <c r="B1973" s="457">
        <v>44333</v>
      </c>
      <c r="C1973" s="458" t="s">
        <v>933</v>
      </c>
      <c r="D1973" s="455" t="s">
        <v>535</v>
      </c>
      <c r="E1973" s="590" t="s">
        <v>531</v>
      </c>
      <c r="F1973" s="586" t="s">
        <v>934</v>
      </c>
      <c r="G1973" s="456">
        <v>9905.8799999999992</v>
      </c>
      <c r="H1973" s="584">
        <v>44364</v>
      </c>
      <c r="I1973" s="635">
        <v>9905.8799999999992</v>
      </c>
    </row>
    <row r="1974" spans="1:9" ht="24.75" customHeight="1">
      <c r="A1974" s="631" t="s">
        <v>923</v>
      </c>
      <c r="B1974" s="457">
        <v>44334</v>
      </c>
      <c r="C1974" s="458" t="s">
        <v>935</v>
      </c>
      <c r="D1974" s="455" t="s">
        <v>535</v>
      </c>
      <c r="E1974" s="590" t="s">
        <v>531</v>
      </c>
      <c r="F1974" s="586" t="s">
        <v>936</v>
      </c>
      <c r="G1974" s="456">
        <v>2155.88</v>
      </c>
      <c r="H1974" s="584">
        <v>44364</v>
      </c>
      <c r="I1974" s="635">
        <v>2155.88</v>
      </c>
    </row>
    <row r="1975" spans="1:9" ht="24.75" customHeight="1">
      <c r="A1975" s="631" t="s">
        <v>923</v>
      </c>
      <c r="B1975" s="457">
        <v>44344</v>
      </c>
      <c r="C1975" s="458" t="s">
        <v>807</v>
      </c>
      <c r="D1975" s="455" t="s">
        <v>535</v>
      </c>
      <c r="E1975" s="590" t="s">
        <v>531</v>
      </c>
      <c r="F1975" s="586" t="s">
        <v>937</v>
      </c>
      <c r="G1975" s="456">
        <v>1549.31</v>
      </c>
      <c r="H1975" s="584">
        <v>44364</v>
      </c>
      <c r="I1975" s="635">
        <v>1549.31</v>
      </c>
    </row>
    <row r="1976" spans="1:9" ht="24.75" customHeight="1">
      <c r="A1976" s="631" t="s">
        <v>923</v>
      </c>
      <c r="B1976" s="457">
        <v>44344</v>
      </c>
      <c r="C1976" s="458" t="s">
        <v>807</v>
      </c>
      <c r="D1976" s="455" t="s">
        <v>535</v>
      </c>
      <c r="E1976" s="590" t="s">
        <v>531</v>
      </c>
      <c r="F1976" s="586" t="s">
        <v>938</v>
      </c>
      <c r="G1976" s="456">
        <v>231472.63</v>
      </c>
      <c r="H1976" s="584">
        <v>44364</v>
      </c>
      <c r="I1976" s="635">
        <v>231472.63</v>
      </c>
    </row>
    <row r="1977" spans="1:9" ht="24.75" customHeight="1">
      <c r="A1977" s="631" t="s">
        <v>923</v>
      </c>
      <c r="B1977" s="457">
        <v>44344</v>
      </c>
      <c r="C1977" s="458" t="s">
        <v>807</v>
      </c>
      <c r="D1977" s="455" t="s">
        <v>535</v>
      </c>
      <c r="E1977" s="590" t="s">
        <v>531</v>
      </c>
      <c r="F1977" s="586" t="s">
        <v>939</v>
      </c>
      <c r="G1977" s="456">
        <v>116.76</v>
      </c>
      <c r="H1977" s="584">
        <v>44364</v>
      </c>
      <c r="I1977" s="635">
        <v>116.76</v>
      </c>
    </row>
    <row r="1978" spans="1:9" ht="24.75" customHeight="1">
      <c r="A1978" s="631" t="s">
        <v>923</v>
      </c>
      <c r="B1978" s="457">
        <v>44344</v>
      </c>
      <c r="C1978" s="458" t="s">
        <v>808</v>
      </c>
      <c r="D1978" s="455" t="s">
        <v>535</v>
      </c>
      <c r="E1978" s="590" t="s">
        <v>531</v>
      </c>
      <c r="F1978" s="586" t="s">
        <v>940</v>
      </c>
      <c r="G1978" s="456">
        <v>15753.82</v>
      </c>
      <c r="H1978" s="584">
        <v>44364</v>
      </c>
      <c r="I1978" s="635">
        <v>15753.82</v>
      </c>
    </row>
    <row r="1979" spans="1:9" ht="24.75" customHeight="1">
      <c r="A1979" s="631" t="s">
        <v>923</v>
      </c>
      <c r="B1979" s="457">
        <v>44344</v>
      </c>
      <c r="C1979" s="458" t="s">
        <v>808</v>
      </c>
      <c r="D1979" s="455" t="s">
        <v>535</v>
      </c>
      <c r="E1979" s="590" t="s">
        <v>531</v>
      </c>
      <c r="F1979" s="586" t="s">
        <v>941</v>
      </c>
      <c r="G1979" s="456">
        <v>135.68</v>
      </c>
      <c r="H1979" s="584">
        <v>44364</v>
      </c>
      <c r="I1979" s="635">
        <v>135.68</v>
      </c>
    </row>
    <row r="1980" spans="1:9" ht="24.75" customHeight="1">
      <c r="A1980" s="631" t="s">
        <v>923</v>
      </c>
      <c r="B1980" s="457">
        <v>44344</v>
      </c>
      <c r="C1980" s="458" t="s">
        <v>942</v>
      </c>
      <c r="D1980" s="455" t="s">
        <v>535</v>
      </c>
      <c r="E1980" s="590" t="s">
        <v>531</v>
      </c>
      <c r="F1980" s="586" t="s">
        <v>943</v>
      </c>
      <c r="G1980" s="456">
        <v>99035.81</v>
      </c>
      <c r="H1980" s="584">
        <v>44364</v>
      </c>
      <c r="I1980" s="635">
        <v>99035.81</v>
      </c>
    </row>
    <row r="1981" spans="1:9" ht="24.75" customHeight="1">
      <c r="A1981" s="631" t="s">
        <v>923</v>
      </c>
      <c r="B1981" s="457">
        <v>44344</v>
      </c>
      <c r="C1981" s="458" t="s">
        <v>809</v>
      </c>
      <c r="D1981" s="455" t="s">
        <v>535</v>
      </c>
      <c r="E1981" s="590" t="s">
        <v>531</v>
      </c>
      <c r="F1981" s="586" t="s">
        <v>944</v>
      </c>
      <c r="G1981" s="456">
        <v>102757.81</v>
      </c>
      <c r="H1981" s="584">
        <v>44364</v>
      </c>
      <c r="I1981" s="635">
        <v>102757.81</v>
      </c>
    </row>
    <row r="1982" spans="1:9" ht="24.75" customHeight="1">
      <c r="A1982" s="631" t="s">
        <v>923</v>
      </c>
      <c r="B1982" s="457">
        <v>44347</v>
      </c>
      <c r="C1982" s="458" t="s">
        <v>945</v>
      </c>
      <c r="D1982" s="455" t="s">
        <v>535</v>
      </c>
      <c r="E1982" s="590" t="s">
        <v>531</v>
      </c>
      <c r="F1982" s="586" t="s">
        <v>893</v>
      </c>
      <c r="G1982" s="456">
        <v>2984.18</v>
      </c>
      <c r="H1982" s="584">
        <v>44364</v>
      </c>
      <c r="I1982" s="635">
        <v>2984.18</v>
      </c>
    </row>
    <row r="1983" spans="1:9" ht="24.75" customHeight="1">
      <c r="A1983" s="631" t="s">
        <v>923</v>
      </c>
      <c r="B1983" s="457">
        <v>44347</v>
      </c>
      <c r="C1983" s="458" t="s">
        <v>946</v>
      </c>
      <c r="D1983" s="455" t="s">
        <v>535</v>
      </c>
      <c r="E1983" s="590" t="s">
        <v>531</v>
      </c>
      <c r="F1983" s="586" t="s">
        <v>947</v>
      </c>
      <c r="G1983" s="456">
        <v>188539.03</v>
      </c>
      <c r="H1983" s="584">
        <v>44364</v>
      </c>
      <c r="I1983" s="635">
        <v>188539.03</v>
      </c>
    </row>
    <row r="1984" spans="1:9" ht="24.75" customHeight="1">
      <c r="A1984" s="631" t="s">
        <v>948</v>
      </c>
      <c r="B1984" s="457">
        <v>44358</v>
      </c>
      <c r="C1984" s="458" t="s">
        <v>810</v>
      </c>
      <c r="D1984" s="455" t="s">
        <v>535</v>
      </c>
      <c r="E1984" s="590" t="s">
        <v>531</v>
      </c>
      <c r="F1984" s="586" t="s">
        <v>949</v>
      </c>
      <c r="G1984" s="456">
        <v>100996.58</v>
      </c>
      <c r="H1984" s="584">
        <v>44394</v>
      </c>
      <c r="I1984" s="635">
        <v>100996.58</v>
      </c>
    </row>
    <row r="1985" spans="1:9" ht="24.75" customHeight="1">
      <c r="A1985" s="631" t="s">
        <v>948</v>
      </c>
      <c r="B1985" s="457">
        <v>44358</v>
      </c>
      <c r="C1985" s="458" t="s">
        <v>811</v>
      </c>
      <c r="D1985" s="455" t="s">
        <v>535</v>
      </c>
      <c r="E1985" s="590" t="s">
        <v>531</v>
      </c>
      <c r="F1985" s="586" t="s">
        <v>950</v>
      </c>
      <c r="G1985" s="456">
        <v>100609.88</v>
      </c>
      <c r="H1985" s="584">
        <v>44394</v>
      </c>
      <c r="I1985" s="635">
        <v>100609.88</v>
      </c>
    </row>
    <row r="1986" spans="1:9" ht="24.75" customHeight="1">
      <c r="A1986" s="631" t="s">
        <v>948</v>
      </c>
      <c r="B1986" s="457">
        <v>44358</v>
      </c>
      <c r="C1986" s="458" t="s">
        <v>812</v>
      </c>
      <c r="D1986" s="455" t="s">
        <v>535</v>
      </c>
      <c r="E1986" s="590" t="s">
        <v>531</v>
      </c>
      <c r="F1986" s="586" t="s">
        <v>951</v>
      </c>
      <c r="G1986" s="456">
        <v>1846.5</v>
      </c>
      <c r="H1986" s="584">
        <v>44394</v>
      </c>
      <c r="I1986" s="635">
        <v>1846.5</v>
      </c>
    </row>
    <row r="1987" spans="1:9" ht="24.75" customHeight="1">
      <c r="A1987" s="631" t="s">
        <v>948</v>
      </c>
      <c r="B1987" s="457">
        <v>44358</v>
      </c>
      <c r="C1987" s="458" t="s">
        <v>812</v>
      </c>
      <c r="D1987" s="455" t="s">
        <v>535</v>
      </c>
      <c r="E1987" s="590" t="s">
        <v>531</v>
      </c>
      <c r="F1987" s="586" t="s">
        <v>952</v>
      </c>
      <c r="G1987" s="456">
        <v>168135.88</v>
      </c>
      <c r="H1987" s="584">
        <v>44394</v>
      </c>
      <c r="I1987" s="635">
        <v>168135.88</v>
      </c>
    </row>
    <row r="1988" spans="1:9" ht="24.75" customHeight="1">
      <c r="A1988" s="631" t="s">
        <v>948</v>
      </c>
      <c r="B1988" s="457">
        <v>44358</v>
      </c>
      <c r="C1988" s="458" t="s">
        <v>813</v>
      </c>
      <c r="D1988" s="455" t="s">
        <v>535</v>
      </c>
      <c r="E1988" s="590" t="s">
        <v>531</v>
      </c>
      <c r="F1988" s="586" t="s">
        <v>953</v>
      </c>
      <c r="G1988" s="456">
        <v>6510.63</v>
      </c>
      <c r="H1988" s="584">
        <v>44394</v>
      </c>
      <c r="I1988" s="635">
        <v>6510.63</v>
      </c>
    </row>
    <row r="1989" spans="1:9" ht="24.75" customHeight="1">
      <c r="A1989" s="631" t="s">
        <v>948</v>
      </c>
      <c r="B1989" s="457">
        <v>44362</v>
      </c>
      <c r="C1989" s="458" t="s">
        <v>954</v>
      </c>
      <c r="D1989" s="455" t="s">
        <v>535</v>
      </c>
      <c r="E1989" s="590" t="s">
        <v>531</v>
      </c>
      <c r="F1989" s="586" t="s">
        <v>893</v>
      </c>
      <c r="G1989" s="456">
        <v>2984.18</v>
      </c>
      <c r="H1989" s="584">
        <v>44394</v>
      </c>
      <c r="I1989" s="635">
        <v>2984.18</v>
      </c>
    </row>
    <row r="1990" spans="1:9" ht="24.75" customHeight="1">
      <c r="A1990" s="631" t="s">
        <v>948</v>
      </c>
      <c r="B1990" s="457">
        <v>44372</v>
      </c>
      <c r="C1990" s="458" t="s">
        <v>814</v>
      </c>
      <c r="D1990" s="455" t="s">
        <v>535</v>
      </c>
      <c r="E1990" s="590" t="s">
        <v>531</v>
      </c>
      <c r="F1990" s="586" t="s">
        <v>955</v>
      </c>
      <c r="G1990" s="456">
        <v>99392.06</v>
      </c>
      <c r="H1990" s="584">
        <v>44394</v>
      </c>
      <c r="I1990" s="635">
        <v>99392.06</v>
      </c>
    </row>
    <row r="1991" spans="1:9" ht="24.75" customHeight="1">
      <c r="A1991" s="631" t="s">
        <v>948</v>
      </c>
      <c r="B1991" s="457">
        <v>44372</v>
      </c>
      <c r="C1991" s="458" t="s">
        <v>815</v>
      </c>
      <c r="D1991" s="455" t="s">
        <v>535</v>
      </c>
      <c r="E1991" s="590" t="s">
        <v>531</v>
      </c>
      <c r="F1991" s="586" t="s">
        <v>956</v>
      </c>
      <c r="G1991" s="456">
        <v>99105.09</v>
      </c>
      <c r="H1991" s="584">
        <v>44394</v>
      </c>
      <c r="I1991" s="635">
        <v>99105.09</v>
      </c>
    </row>
    <row r="1992" spans="1:9" ht="24.75" customHeight="1">
      <c r="A1992" s="631" t="s">
        <v>948</v>
      </c>
      <c r="B1992" s="457">
        <v>44372</v>
      </c>
      <c r="C1992" s="458" t="s">
        <v>816</v>
      </c>
      <c r="D1992" s="455" t="s">
        <v>535</v>
      </c>
      <c r="E1992" s="590" t="s">
        <v>531</v>
      </c>
      <c r="F1992" s="586" t="s">
        <v>957</v>
      </c>
      <c r="G1992" s="456">
        <v>167162.17000000001</v>
      </c>
      <c r="H1992" s="584">
        <v>44394</v>
      </c>
      <c r="I1992" s="635">
        <v>167162.17000000001</v>
      </c>
    </row>
    <row r="1993" spans="1:9" ht="24.75" customHeight="1">
      <c r="A1993" s="631" t="s">
        <v>948</v>
      </c>
      <c r="B1993" s="457">
        <v>44372</v>
      </c>
      <c r="C1993" s="458" t="s">
        <v>861</v>
      </c>
      <c r="D1993" s="455" t="s">
        <v>535</v>
      </c>
      <c r="E1993" s="590" t="s">
        <v>531</v>
      </c>
      <c r="F1993" s="586" t="s">
        <v>958</v>
      </c>
      <c r="G1993" s="456">
        <v>6519.46</v>
      </c>
      <c r="H1993" s="584">
        <v>44394</v>
      </c>
      <c r="I1993" s="635">
        <v>6519.46</v>
      </c>
    </row>
    <row r="1994" spans="1:9" ht="24.75" customHeight="1">
      <c r="A1994" s="631" t="s">
        <v>948</v>
      </c>
      <c r="B1994" s="457">
        <v>44377</v>
      </c>
      <c r="C1994" s="458" t="s">
        <v>959</v>
      </c>
      <c r="D1994" s="455" t="s">
        <v>535</v>
      </c>
      <c r="E1994" s="590" t="s">
        <v>531</v>
      </c>
      <c r="F1994" s="586" t="s">
        <v>893</v>
      </c>
      <c r="G1994" s="456">
        <v>2984.18</v>
      </c>
      <c r="H1994" s="584">
        <v>44394</v>
      </c>
      <c r="I1994" s="635">
        <v>2984.18</v>
      </c>
    </row>
    <row r="1995" spans="1:9" ht="24.75" customHeight="1">
      <c r="A1995" s="631" t="s">
        <v>948</v>
      </c>
      <c r="B1995" s="457">
        <v>44377</v>
      </c>
      <c r="C1995" s="458" t="s">
        <v>960</v>
      </c>
      <c r="D1995" s="455" t="s">
        <v>535</v>
      </c>
      <c r="E1995" s="590" t="s">
        <v>531</v>
      </c>
      <c r="F1995" s="586" t="s">
        <v>961</v>
      </c>
      <c r="G1995" s="456">
        <v>180878.62</v>
      </c>
      <c r="H1995" s="584">
        <v>44394</v>
      </c>
      <c r="I1995" s="635">
        <v>180878.62</v>
      </c>
    </row>
    <row r="1996" spans="1:9" ht="24.75" customHeight="1">
      <c r="A1996" s="631" t="s">
        <v>948</v>
      </c>
      <c r="B1996" s="457">
        <v>44652</v>
      </c>
      <c r="C1996" s="458" t="s">
        <v>1506</v>
      </c>
      <c r="D1996" s="455" t="s">
        <v>535</v>
      </c>
      <c r="E1996" s="590" t="s">
        <v>531</v>
      </c>
      <c r="F1996" s="586" t="s">
        <v>1507</v>
      </c>
      <c r="G1996" s="456">
        <v>417.42</v>
      </c>
      <c r="H1996" s="584">
        <v>44394</v>
      </c>
      <c r="I1996" s="635">
        <f>G1996</f>
        <v>417.42</v>
      </c>
    </row>
    <row r="1997" spans="1:9" ht="24.75" customHeight="1">
      <c r="A1997" s="631" t="s">
        <v>1088</v>
      </c>
      <c r="B1997" s="457">
        <v>44386</v>
      </c>
      <c r="C1997" s="458" t="s">
        <v>1054</v>
      </c>
      <c r="D1997" s="455" t="s">
        <v>535</v>
      </c>
      <c r="E1997" s="590" t="s">
        <v>531</v>
      </c>
      <c r="F1997" s="586" t="s">
        <v>1089</v>
      </c>
      <c r="G1997" s="456">
        <v>101810.91</v>
      </c>
      <c r="H1997" s="584">
        <v>44425</v>
      </c>
      <c r="I1997" s="635">
        <v>101810.91</v>
      </c>
    </row>
    <row r="1998" spans="1:9" ht="24.75" customHeight="1">
      <c r="A1998" s="631" t="s">
        <v>1088</v>
      </c>
      <c r="B1998" s="457">
        <v>44386</v>
      </c>
      <c r="C1998" s="458" t="s">
        <v>1055</v>
      </c>
      <c r="D1998" s="455" t="s">
        <v>535</v>
      </c>
      <c r="E1998" s="590" t="s">
        <v>531</v>
      </c>
      <c r="F1998" s="586" t="s">
        <v>1090</v>
      </c>
      <c r="G1998" s="456">
        <v>98403.65</v>
      </c>
      <c r="H1998" s="584">
        <v>44425</v>
      </c>
      <c r="I1998" s="635">
        <v>98403.65</v>
      </c>
    </row>
    <row r="1999" spans="1:9" ht="24.75" customHeight="1">
      <c r="A1999" s="631" t="s">
        <v>1088</v>
      </c>
      <c r="B1999" s="457">
        <v>44386</v>
      </c>
      <c r="C1999" s="458" t="s">
        <v>1056</v>
      </c>
      <c r="D1999" s="455" t="s">
        <v>535</v>
      </c>
      <c r="E1999" s="590" t="s">
        <v>531</v>
      </c>
      <c r="F1999" s="586" t="s">
        <v>1091</v>
      </c>
      <c r="G1999" s="456">
        <v>157392.06</v>
      </c>
      <c r="H1999" s="584">
        <v>44425</v>
      </c>
      <c r="I1999" s="635">
        <v>157392.06</v>
      </c>
    </row>
    <row r="2000" spans="1:9" ht="24.75" customHeight="1">
      <c r="A2000" s="631" t="s">
        <v>1088</v>
      </c>
      <c r="B2000" s="457">
        <v>44652</v>
      </c>
      <c r="C2000" s="458" t="s">
        <v>1506</v>
      </c>
      <c r="D2000" s="455" t="s">
        <v>535</v>
      </c>
      <c r="E2000" s="590" t="s">
        <v>531</v>
      </c>
      <c r="F2000" s="586" t="s">
        <v>1508</v>
      </c>
      <c r="G2000" s="456">
        <v>697.13</v>
      </c>
      <c r="H2000" s="584">
        <v>44425</v>
      </c>
      <c r="I2000" s="635">
        <f>G2000</f>
        <v>697.13</v>
      </c>
    </row>
    <row r="2001" spans="1:9" ht="24.75" customHeight="1">
      <c r="A2001" s="631" t="s">
        <v>1088</v>
      </c>
      <c r="B2001" s="457">
        <v>44652</v>
      </c>
      <c r="C2001" s="458" t="s">
        <v>1506</v>
      </c>
      <c r="D2001" s="455" t="s">
        <v>535</v>
      </c>
      <c r="E2001" s="590" t="s">
        <v>531</v>
      </c>
      <c r="F2001" s="586" t="s">
        <v>1507</v>
      </c>
      <c r="G2001" s="456">
        <v>116.76</v>
      </c>
      <c r="H2001" s="584">
        <v>44425</v>
      </c>
      <c r="I2001" s="635">
        <f>G2001</f>
        <v>116.76</v>
      </c>
    </row>
    <row r="2002" spans="1:9" ht="24.75" customHeight="1">
      <c r="A2002" s="631" t="s">
        <v>1088</v>
      </c>
      <c r="B2002" s="457">
        <v>44386</v>
      </c>
      <c r="C2002" s="458" t="s">
        <v>1057</v>
      </c>
      <c r="D2002" s="455" t="s">
        <v>535</v>
      </c>
      <c r="E2002" s="590" t="s">
        <v>531</v>
      </c>
      <c r="F2002" s="586" t="s">
        <v>1092</v>
      </c>
      <c r="G2002" s="456">
        <v>5380.13</v>
      </c>
      <c r="H2002" s="584">
        <v>44425</v>
      </c>
      <c r="I2002" s="635">
        <v>5380.13</v>
      </c>
    </row>
    <row r="2003" spans="1:9" ht="24.75" customHeight="1">
      <c r="A2003" s="631" t="s">
        <v>1088</v>
      </c>
      <c r="B2003" s="457">
        <v>44393</v>
      </c>
      <c r="C2003" s="458" t="s">
        <v>1093</v>
      </c>
      <c r="D2003" s="455" t="s">
        <v>535</v>
      </c>
      <c r="E2003" s="590" t="s">
        <v>531</v>
      </c>
      <c r="F2003" s="586" t="s">
        <v>893</v>
      </c>
      <c r="G2003" s="456">
        <v>2984.18</v>
      </c>
      <c r="H2003" s="584">
        <v>44425</v>
      </c>
      <c r="I2003" s="635">
        <v>2984.18</v>
      </c>
    </row>
    <row r="2004" spans="1:9" ht="24.75" customHeight="1">
      <c r="A2004" s="631" t="s">
        <v>1088</v>
      </c>
      <c r="B2004" s="457">
        <v>44397</v>
      </c>
      <c r="C2004" s="458" t="s">
        <v>1094</v>
      </c>
      <c r="D2004" s="455" t="s">
        <v>535</v>
      </c>
      <c r="E2004" s="590" t="s">
        <v>531</v>
      </c>
      <c r="F2004" s="586" t="s">
        <v>1095</v>
      </c>
      <c r="G2004" s="456">
        <v>1042.5899999999999</v>
      </c>
      <c r="H2004" s="584">
        <v>44425</v>
      </c>
      <c r="I2004" s="635">
        <v>1042.5899999999999</v>
      </c>
    </row>
    <row r="2005" spans="1:9" ht="24.75" customHeight="1">
      <c r="A2005" s="631" t="s">
        <v>1088</v>
      </c>
      <c r="B2005" s="457">
        <v>44397</v>
      </c>
      <c r="C2005" s="458" t="s">
        <v>1096</v>
      </c>
      <c r="D2005" s="455" t="s">
        <v>535</v>
      </c>
      <c r="E2005" s="590" t="s">
        <v>531</v>
      </c>
      <c r="F2005" s="586" t="s">
        <v>1097</v>
      </c>
      <c r="G2005" s="456">
        <v>1316.68</v>
      </c>
      <c r="H2005" s="584">
        <v>44425</v>
      </c>
      <c r="I2005" s="635">
        <v>1316.68</v>
      </c>
    </row>
    <row r="2006" spans="1:9" ht="24.75" customHeight="1">
      <c r="A2006" s="631" t="s">
        <v>1088</v>
      </c>
      <c r="B2006" s="457">
        <v>44400</v>
      </c>
      <c r="C2006" s="458" t="s">
        <v>1058</v>
      </c>
      <c r="D2006" s="455" t="s">
        <v>535</v>
      </c>
      <c r="E2006" s="590" t="s">
        <v>531</v>
      </c>
      <c r="F2006" s="586" t="s">
        <v>1098</v>
      </c>
      <c r="G2006" s="456">
        <v>107878.49</v>
      </c>
      <c r="H2006" s="584">
        <v>44425</v>
      </c>
      <c r="I2006" s="635">
        <v>107878.49</v>
      </c>
    </row>
    <row r="2007" spans="1:9" ht="24.75" customHeight="1">
      <c r="A2007" s="631" t="s">
        <v>1088</v>
      </c>
      <c r="B2007" s="457">
        <v>44400</v>
      </c>
      <c r="C2007" s="458" t="s">
        <v>1059</v>
      </c>
      <c r="D2007" s="455" t="s">
        <v>535</v>
      </c>
      <c r="E2007" s="590" t="s">
        <v>531</v>
      </c>
      <c r="F2007" s="586" t="s">
        <v>1099</v>
      </c>
      <c r="G2007" s="456">
        <v>99113.38</v>
      </c>
      <c r="H2007" s="584">
        <v>44425</v>
      </c>
      <c r="I2007" s="635">
        <v>99113.38</v>
      </c>
    </row>
    <row r="2008" spans="1:9" ht="24.75" customHeight="1">
      <c r="A2008" s="631" t="s">
        <v>1088</v>
      </c>
      <c r="B2008" s="457">
        <v>44400</v>
      </c>
      <c r="C2008" s="458" t="s">
        <v>1060</v>
      </c>
      <c r="D2008" s="455" t="s">
        <v>535</v>
      </c>
      <c r="E2008" s="590" t="s">
        <v>531</v>
      </c>
      <c r="F2008" s="586" t="s">
        <v>1100</v>
      </c>
      <c r="G2008" s="456">
        <v>156123.9</v>
      </c>
      <c r="H2008" s="584">
        <v>44425</v>
      </c>
      <c r="I2008" s="635">
        <v>156123.9</v>
      </c>
    </row>
    <row r="2009" spans="1:9" ht="24.75" customHeight="1">
      <c r="A2009" s="631" t="s">
        <v>1088</v>
      </c>
      <c r="B2009" s="457">
        <v>44400</v>
      </c>
      <c r="C2009" s="458" t="s">
        <v>1061</v>
      </c>
      <c r="D2009" s="455" t="s">
        <v>535</v>
      </c>
      <c r="E2009" s="590" t="s">
        <v>531</v>
      </c>
      <c r="F2009" s="586" t="s">
        <v>1101</v>
      </c>
      <c r="G2009" s="456">
        <v>6955.81</v>
      </c>
      <c r="H2009" s="584">
        <v>44425</v>
      </c>
      <c r="I2009" s="635">
        <v>6955.81</v>
      </c>
    </row>
    <row r="2010" spans="1:9" ht="24.75" customHeight="1">
      <c r="A2010" s="631" t="s">
        <v>1088</v>
      </c>
      <c r="B2010" s="457">
        <v>44407</v>
      </c>
      <c r="C2010" s="458" t="s">
        <v>1102</v>
      </c>
      <c r="D2010" s="455" t="s">
        <v>535</v>
      </c>
      <c r="E2010" s="590" t="s">
        <v>531</v>
      </c>
      <c r="F2010" s="586" t="s">
        <v>893</v>
      </c>
      <c r="G2010" s="456">
        <v>2984.18</v>
      </c>
      <c r="H2010" s="584">
        <v>44425</v>
      </c>
      <c r="I2010" s="635">
        <v>2984.18</v>
      </c>
    </row>
    <row r="2011" spans="1:9" ht="24.75" customHeight="1">
      <c r="A2011" s="631" t="s">
        <v>1088</v>
      </c>
      <c r="B2011" s="457">
        <v>44407</v>
      </c>
      <c r="C2011" s="458" t="s">
        <v>1103</v>
      </c>
      <c r="D2011" s="455" t="s">
        <v>535</v>
      </c>
      <c r="E2011" s="590" t="s">
        <v>531</v>
      </c>
      <c r="F2011" s="586" t="s">
        <v>1104</v>
      </c>
      <c r="G2011" s="456">
        <v>176692.29</v>
      </c>
      <c r="H2011" s="584">
        <v>44425</v>
      </c>
      <c r="I2011" s="635">
        <v>176692.29</v>
      </c>
    </row>
    <row r="2012" spans="1:9" ht="24.75" customHeight="1">
      <c r="A2012" s="631" t="s">
        <v>1105</v>
      </c>
      <c r="B2012" s="457">
        <v>44414</v>
      </c>
      <c r="C2012" s="458" t="s">
        <v>1106</v>
      </c>
      <c r="D2012" s="455" t="s">
        <v>535</v>
      </c>
      <c r="E2012" s="590" t="s">
        <v>531</v>
      </c>
      <c r="F2012" s="586" t="s">
        <v>1107</v>
      </c>
      <c r="G2012" s="456">
        <v>104904.47</v>
      </c>
      <c r="H2012" s="584">
        <v>44456</v>
      </c>
      <c r="I2012" s="635">
        <v>104904.47</v>
      </c>
    </row>
    <row r="2013" spans="1:9" ht="24.75" customHeight="1">
      <c r="A2013" s="631" t="s">
        <v>1105</v>
      </c>
      <c r="B2013" s="457">
        <v>44414</v>
      </c>
      <c r="C2013" s="458" t="s">
        <v>1062</v>
      </c>
      <c r="D2013" s="455" t="s">
        <v>535</v>
      </c>
      <c r="E2013" s="590" t="s">
        <v>531</v>
      </c>
      <c r="F2013" s="586" t="s">
        <v>1108</v>
      </c>
      <c r="G2013" s="456">
        <v>99459.58</v>
      </c>
      <c r="H2013" s="584">
        <v>44456</v>
      </c>
      <c r="I2013" s="635">
        <v>99459.58</v>
      </c>
    </row>
    <row r="2014" spans="1:9" ht="24.75" customHeight="1">
      <c r="A2014" s="631" t="s">
        <v>1105</v>
      </c>
      <c r="B2014" s="457">
        <v>44414</v>
      </c>
      <c r="C2014" s="458" t="s">
        <v>1063</v>
      </c>
      <c r="D2014" s="455" t="s">
        <v>535</v>
      </c>
      <c r="E2014" s="590" t="s">
        <v>531</v>
      </c>
      <c r="F2014" s="586" t="s">
        <v>1109</v>
      </c>
      <c r="G2014" s="456">
        <v>161289.19</v>
      </c>
      <c r="H2014" s="584">
        <v>44456</v>
      </c>
      <c r="I2014" s="635">
        <v>161289.19</v>
      </c>
    </row>
    <row r="2015" spans="1:9" ht="24.75" customHeight="1">
      <c r="A2015" s="631" t="s">
        <v>1105</v>
      </c>
      <c r="B2015" s="457">
        <v>44414</v>
      </c>
      <c r="C2015" s="458" t="s">
        <v>1064</v>
      </c>
      <c r="D2015" s="455" t="s">
        <v>535</v>
      </c>
      <c r="E2015" s="590" t="s">
        <v>531</v>
      </c>
      <c r="F2015" s="586" t="s">
        <v>1110</v>
      </c>
      <c r="G2015" s="456">
        <v>18534.830000000002</v>
      </c>
      <c r="H2015" s="584">
        <v>44456</v>
      </c>
      <c r="I2015" s="635">
        <v>18534.830000000002</v>
      </c>
    </row>
    <row r="2016" spans="1:9" ht="24.75" customHeight="1">
      <c r="A2016" s="631" t="s">
        <v>1105</v>
      </c>
      <c r="B2016" s="457">
        <v>44421</v>
      </c>
      <c r="C2016" s="458" t="s">
        <v>1111</v>
      </c>
      <c r="D2016" s="455" t="s">
        <v>535</v>
      </c>
      <c r="E2016" s="590" t="s">
        <v>531</v>
      </c>
      <c r="F2016" s="586" t="s">
        <v>1112</v>
      </c>
      <c r="G2016" s="456">
        <v>4814.28</v>
      </c>
      <c r="H2016" s="584">
        <v>44456</v>
      </c>
      <c r="I2016" s="635">
        <v>4814.28</v>
      </c>
    </row>
    <row r="2017" spans="1:9" ht="24.75" customHeight="1">
      <c r="A2017" s="631" t="s">
        <v>1105</v>
      </c>
      <c r="B2017" s="457">
        <v>44421</v>
      </c>
      <c r="C2017" s="458" t="s">
        <v>1113</v>
      </c>
      <c r="D2017" s="455" t="s">
        <v>535</v>
      </c>
      <c r="E2017" s="590" t="s">
        <v>531</v>
      </c>
      <c r="F2017" s="586" t="s">
        <v>1114</v>
      </c>
      <c r="G2017" s="456">
        <v>162.19</v>
      </c>
      <c r="H2017" s="584">
        <v>44456</v>
      </c>
      <c r="I2017" s="635">
        <v>162.19</v>
      </c>
    </row>
    <row r="2018" spans="1:9" ht="24.75" customHeight="1">
      <c r="A2018" s="631" t="s">
        <v>1105</v>
      </c>
      <c r="B2018" s="457">
        <v>44421</v>
      </c>
      <c r="C2018" s="458" t="s">
        <v>1115</v>
      </c>
      <c r="D2018" s="455" t="s">
        <v>535</v>
      </c>
      <c r="E2018" s="590" t="s">
        <v>531</v>
      </c>
      <c r="F2018" s="586" t="s">
        <v>893</v>
      </c>
      <c r="G2018" s="456">
        <v>2984.18</v>
      </c>
      <c r="H2018" s="584">
        <v>44456</v>
      </c>
      <c r="I2018" s="635">
        <v>2984.18</v>
      </c>
    </row>
    <row r="2019" spans="1:9" ht="24.75" customHeight="1">
      <c r="A2019" s="631" t="s">
        <v>1105</v>
      </c>
      <c r="B2019" s="457">
        <v>44428</v>
      </c>
      <c r="C2019" s="458" t="s">
        <v>1065</v>
      </c>
      <c r="D2019" s="455" t="s">
        <v>535</v>
      </c>
      <c r="E2019" s="590" t="s">
        <v>531</v>
      </c>
      <c r="F2019" s="586" t="s">
        <v>1116</v>
      </c>
      <c r="G2019" s="456">
        <v>105208.12</v>
      </c>
      <c r="H2019" s="584">
        <v>44456</v>
      </c>
      <c r="I2019" s="635">
        <v>105208.12</v>
      </c>
    </row>
    <row r="2020" spans="1:9" ht="24.75" customHeight="1">
      <c r="A2020" s="631" t="s">
        <v>1105</v>
      </c>
      <c r="B2020" s="457">
        <v>44428</v>
      </c>
      <c r="C2020" s="458" t="s">
        <v>1066</v>
      </c>
      <c r="D2020" s="455" t="s">
        <v>535</v>
      </c>
      <c r="E2020" s="590" t="s">
        <v>531</v>
      </c>
      <c r="F2020" s="586" t="s">
        <v>1117</v>
      </c>
      <c r="G2020" s="456">
        <v>100209.56</v>
      </c>
      <c r="H2020" s="584">
        <v>44456</v>
      </c>
      <c r="I2020" s="635">
        <v>100209.56</v>
      </c>
    </row>
    <row r="2021" spans="1:9" ht="24.75" customHeight="1">
      <c r="A2021" s="631" t="s">
        <v>1105</v>
      </c>
      <c r="B2021" s="457">
        <v>44428</v>
      </c>
      <c r="C2021" s="458" t="s">
        <v>1067</v>
      </c>
      <c r="D2021" s="455" t="s">
        <v>535</v>
      </c>
      <c r="E2021" s="590" t="s">
        <v>531</v>
      </c>
      <c r="F2021" s="586" t="s">
        <v>1118</v>
      </c>
      <c r="G2021" s="456">
        <v>159550.85</v>
      </c>
      <c r="H2021" s="584">
        <v>44456</v>
      </c>
      <c r="I2021" s="635">
        <v>159550.85</v>
      </c>
    </row>
    <row r="2022" spans="1:9" ht="24.75" customHeight="1">
      <c r="A2022" s="631" t="s">
        <v>1105</v>
      </c>
      <c r="B2022" s="457">
        <v>44428</v>
      </c>
      <c r="C2022" s="458" t="s">
        <v>1068</v>
      </c>
      <c r="D2022" s="455" t="s">
        <v>535</v>
      </c>
      <c r="E2022" s="590" t="s">
        <v>531</v>
      </c>
      <c r="F2022" s="586" t="s">
        <v>1119</v>
      </c>
      <c r="G2022" s="456">
        <v>20768.78</v>
      </c>
      <c r="H2022" s="584">
        <v>44456</v>
      </c>
      <c r="I2022" s="635">
        <v>20768.78</v>
      </c>
    </row>
    <row r="2023" spans="1:9" ht="24.75" customHeight="1">
      <c r="A2023" s="631" t="s">
        <v>1105</v>
      </c>
      <c r="B2023" s="457">
        <v>44439</v>
      </c>
      <c r="C2023" s="458" t="s">
        <v>1120</v>
      </c>
      <c r="D2023" s="455" t="s">
        <v>535</v>
      </c>
      <c r="E2023" s="590" t="s">
        <v>531</v>
      </c>
      <c r="F2023" s="586" t="s">
        <v>893</v>
      </c>
      <c r="G2023" s="456">
        <v>2984.18</v>
      </c>
      <c r="H2023" s="584">
        <v>44456</v>
      </c>
      <c r="I2023" s="635">
        <v>2984.18</v>
      </c>
    </row>
    <row r="2024" spans="1:9" ht="24.75" customHeight="1">
      <c r="A2024" s="631" t="s">
        <v>1105</v>
      </c>
      <c r="B2024" s="457">
        <v>44439</v>
      </c>
      <c r="C2024" s="458" t="s">
        <v>1121</v>
      </c>
      <c r="D2024" s="455" t="s">
        <v>535</v>
      </c>
      <c r="E2024" s="590" t="s">
        <v>531</v>
      </c>
      <c r="F2024" s="586" t="s">
        <v>1122</v>
      </c>
      <c r="G2024" s="456">
        <v>174127.15</v>
      </c>
      <c r="H2024" s="584">
        <v>44456</v>
      </c>
      <c r="I2024" s="635">
        <v>174127.15</v>
      </c>
    </row>
    <row r="2025" spans="1:9" ht="24.75" customHeight="1">
      <c r="A2025" s="631" t="s">
        <v>1105</v>
      </c>
      <c r="B2025" s="457">
        <v>44652</v>
      </c>
      <c r="C2025" s="458" t="s">
        <v>1506</v>
      </c>
      <c r="D2025" s="455" t="s">
        <v>535</v>
      </c>
      <c r="E2025" s="590" t="s">
        <v>531</v>
      </c>
      <c r="F2025" s="586" t="s">
        <v>1507</v>
      </c>
      <c r="G2025" s="456">
        <v>518.54</v>
      </c>
      <c r="H2025" s="584">
        <v>44456</v>
      </c>
      <c r="I2025" s="635">
        <f>G2025</f>
        <v>518.54</v>
      </c>
    </row>
    <row r="2026" spans="1:9" ht="24.75" customHeight="1">
      <c r="A2026" s="631" t="s">
        <v>1105</v>
      </c>
      <c r="B2026" s="457">
        <v>44652</v>
      </c>
      <c r="C2026" s="458" t="s">
        <v>1506</v>
      </c>
      <c r="D2026" s="455" t="s">
        <v>535</v>
      </c>
      <c r="E2026" s="590" t="s">
        <v>531</v>
      </c>
      <c r="F2026" s="586" t="s">
        <v>1508</v>
      </c>
      <c r="G2026" s="456">
        <v>1486.77</v>
      </c>
      <c r="H2026" s="584">
        <v>44456</v>
      </c>
      <c r="I2026" s="635">
        <f>G2026</f>
        <v>1486.77</v>
      </c>
    </row>
    <row r="2027" spans="1:9" ht="24.75" customHeight="1">
      <c r="A2027" s="631" t="s">
        <v>1123</v>
      </c>
      <c r="B2027" s="457">
        <v>44442</v>
      </c>
      <c r="C2027" s="458" t="s">
        <v>1069</v>
      </c>
      <c r="D2027" s="455" t="s">
        <v>535</v>
      </c>
      <c r="E2027" s="590" t="s">
        <v>531</v>
      </c>
      <c r="F2027" s="586" t="s">
        <v>1124</v>
      </c>
      <c r="G2027" s="456">
        <v>105785.32</v>
      </c>
      <c r="H2027" s="584">
        <v>44486</v>
      </c>
      <c r="I2027" s="635">
        <v>105785.32</v>
      </c>
    </row>
    <row r="2028" spans="1:9" ht="24.75" customHeight="1">
      <c r="A2028" s="631" t="s">
        <v>1123</v>
      </c>
      <c r="B2028" s="457">
        <v>44442</v>
      </c>
      <c r="C2028" s="458" t="s">
        <v>1070</v>
      </c>
      <c r="D2028" s="455" t="s">
        <v>535</v>
      </c>
      <c r="E2028" s="590" t="s">
        <v>531</v>
      </c>
      <c r="F2028" s="586" t="s">
        <v>1125</v>
      </c>
      <c r="G2028" s="456">
        <v>101274.27</v>
      </c>
      <c r="H2028" s="584">
        <v>44486</v>
      </c>
      <c r="I2028" s="635">
        <v>101274.27</v>
      </c>
    </row>
    <row r="2029" spans="1:9" ht="24.75" customHeight="1">
      <c r="A2029" s="631" t="s">
        <v>1123</v>
      </c>
      <c r="B2029" s="457">
        <v>44442</v>
      </c>
      <c r="C2029" s="458" t="s">
        <v>1071</v>
      </c>
      <c r="D2029" s="455" t="s">
        <v>535</v>
      </c>
      <c r="E2029" s="590" t="s">
        <v>531</v>
      </c>
      <c r="F2029" s="586" t="s">
        <v>1126</v>
      </c>
      <c r="G2029" s="456">
        <v>18328.73</v>
      </c>
      <c r="H2029" s="584">
        <v>44486</v>
      </c>
      <c r="I2029" s="635">
        <v>18328.73</v>
      </c>
    </row>
    <row r="2030" spans="1:9" ht="24.75" customHeight="1">
      <c r="A2030" s="631" t="s">
        <v>1123</v>
      </c>
      <c r="B2030" s="457">
        <v>44449</v>
      </c>
      <c r="C2030" s="458" t="s">
        <v>1072</v>
      </c>
      <c r="D2030" s="455" t="s">
        <v>535</v>
      </c>
      <c r="E2030" s="590" t="s">
        <v>531</v>
      </c>
      <c r="F2030" s="586" t="s">
        <v>1127</v>
      </c>
      <c r="G2030" s="456">
        <v>169178.48</v>
      </c>
      <c r="H2030" s="584">
        <v>44486</v>
      </c>
      <c r="I2030" s="635">
        <v>169178.48</v>
      </c>
    </row>
    <row r="2031" spans="1:9" ht="24.75" customHeight="1">
      <c r="A2031" s="631" t="s">
        <v>1123</v>
      </c>
      <c r="B2031" s="457">
        <v>44456</v>
      </c>
      <c r="C2031" s="458" t="s">
        <v>1128</v>
      </c>
      <c r="D2031" s="455" t="s">
        <v>535</v>
      </c>
      <c r="E2031" s="590" t="s">
        <v>531</v>
      </c>
      <c r="F2031" s="586" t="s">
        <v>893</v>
      </c>
      <c r="G2031" s="456">
        <v>2984.18</v>
      </c>
      <c r="H2031" s="584">
        <v>44486</v>
      </c>
      <c r="I2031" s="635">
        <v>2984.18</v>
      </c>
    </row>
    <row r="2032" spans="1:9" ht="24.75" customHeight="1">
      <c r="A2032" s="631" t="s">
        <v>1123</v>
      </c>
      <c r="B2032" s="457">
        <v>44456</v>
      </c>
      <c r="C2032" s="458" t="s">
        <v>1073</v>
      </c>
      <c r="D2032" s="455" t="s">
        <v>535</v>
      </c>
      <c r="E2032" s="590" t="s">
        <v>531</v>
      </c>
      <c r="F2032" s="586" t="s">
        <v>1129</v>
      </c>
      <c r="G2032" s="456">
        <v>164310.46</v>
      </c>
      <c r="H2032" s="584">
        <v>44486</v>
      </c>
      <c r="I2032" s="635">
        <v>164310.46</v>
      </c>
    </row>
    <row r="2033" spans="1:9" ht="24.75" customHeight="1">
      <c r="A2033" s="631" t="s">
        <v>1123</v>
      </c>
      <c r="B2033" s="457">
        <v>44456</v>
      </c>
      <c r="C2033" s="458" t="s">
        <v>1074</v>
      </c>
      <c r="D2033" s="455" t="s">
        <v>535</v>
      </c>
      <c r="E2033" s="590" t="s">
        <v>531</v>
      </c>
      <c r="F2033" s="586" t="s">
        <v>1130</v>
      </c>
      <c r="G2033" s="456">
        <v>17972.61</v>
      </c>
      <c r="H2033" s="584">
        <v>44486</v>
      </c>
      <c r="I2033" s="635">
        <v>17972.61</v>
      </c>
    </row>
    <row r="2034" spans="1:9" ht="24.75" customHeight="1">
      <c r="A2034" s="631" t="s">
        <v>1123</v>
      </c>
      <c r="B2034" s="457">
        <v>44456</v>
      </c>
      <c r="C2034" s="458" t="s">
        <v>1075</v>
      </c>
      <c r="D2034" s="455" t="s">
        <v>535</v>
      </c>
      <c r="E2034" s="590" t="s">
        <v>531</v>
      </c>
      <c r="F2034" s="586" t="s">
        <v>1131</v>
      </c>
      <c r="G2034" s="456">
        <v>105355.87</v>
      </c>
      <c r="H2034" s="584">
        <v>44486</v>
      </c>
      <c r="I2034" s="635">
        <v>105355.87</v>
      </c>
    </row>
    <row r="2035" spans="1:9" ht="24.75" customHeight="1">
      <c r="A2035" s="631" t="s">
        <v>1123</v>
      </c>
      <c r="B2035" s="457">
        <v>44456</v>
      </c>
      <c r="C2035" s="458" t="s">
        <v>1076</v>
      </c>
      <c r="D2035" s="455" t="s">
        <v>535</v>
      </c>
      <c r="E2035" s="590" t="s">
        <v>531</v>
      </c>
      <c r="F2035" s="586" t="s">
        <v>1132</v>
      </c>
      <c r="G2035" s="456">
        <v>101556.5</v>
      </c>
      <c r="H2035" s="584">
        <v>44486</v>
      </c>
      <c r="I2035" s="635">
        <v>101556.5</v>
      </c>
    </row>
    <row r="2036" spans="1:9" ht="24.75" customHeight="1">
      <c r="A2036" s="631" t="s">
        <v>1123</v>
      </c>
      <c r="B2036" s="457">
        <v>44460</v>
      </c>
      <c r="C2036" s="458" t="s">
        <v>1133</v>
      </c>
      <c r="D2036" s="455" t="s">
        <v>535</v>
      </c>
      <c r="E2036" s="590" t="s">
        <v>531</v>
      </c>
      <c r="F2036" s="586" t="s">
        <v>1134</v>
      </c>
      <c r="G2036" s="456">
        <v>4009.24</v>
      </c>
      <c r="H2036" s="584">
        <v>44486</v>
      </c>
      <c r="I2036" s="635">
        <v>4009.24</v>
      </c>
    </row>
    <row r="2037" spans="1:9" ht="24.75" customHeight="1">
      <c r="A2037" s="631" t="s">
        <v>1123</v>
      </c>
      <c r="B2037" s="457">
        <v>44468</v>
      </c>
      <c r="C2037" s="458" t="s">
        <v>1077</v>
      </c>
      <c r="D2037" s="455" t="s">
        <v>535</v>
      </c>
      <c r="E2037" s="590" t="s">
        <v>531</v>
      </c>
      <c r="F2037" s="586" t="s">
        <v>1135</v>
      </c>
      <c r="G2037" s="456">
        <v>164426.60999999999</v>
      </c>
      <c r="H2037" s="584">
        <v>44486</v>
      </c>
      <c r="I2037" s="635">
        <v>164426.60999999999</v>
      </c>
    </row>
    <row r="2038" spans="1:9" ht="24.75" customHeight="1">
      <c r="A2038" s="631" t="s">
        <v>1123</v>
      </c>
      <c r="B2038" s="457">
        <v>44468</v>
      </c>
      <c r="C2038" s="458" t="s">
        <v>1078</v>
      </c>
      <c r="D2038" s="455" t="s">
        <v>535</v>
      </c>
      <c r="E2038" s="590" t="s">
        <v>531</v>
      </c>
      <c r="F2038" s="586" t="s">
        <v>1136</v>
      </c>
      <c r="G2038" s="456">
        <v>154699.1</v>
      </c>
      <c r="H2038" s="584">
        <v>44486</v>
      </c>
      <c r="I2038" s="635">
        <v>154699.1</v>
      </c>
    </row>
    <row r="2039" spans="1:9" ht="24.75" customHeight="1">
      <c r="A2039" s="631" t="s">
        <v>1123</v>
      </c>
      <c r="B2039" s="457">
        <v>44468</v>
      </c>
      <c r="C2039" s="458" t="s">
        <v>1079</v>
      </c>
      <c r="D2039" s="455" t="s">
        <v>535</v>
      </c>
      <c r="E2039" s="590" t="s">
        <v>531</v>
      </c>
      <c r="F2039" s="586" t="s">
        <v>1137</v>
      </c>
      <c r="G2039" s="456">
        <v>2787.63</v>
      </c>
      <c r="H2039" s="584">
        <v>44486</v>
      </c>
      <c r="I2039" s="635">
        <v>2787.63</v>
      </c>
    </row>
    <row r="2040" spans="1:9" ht="24.75" customHeight="1">
      <c r="A2040" s="631" t="s">
        <v>1123</v>
      </c>
      <c r="B2040" s="457">
        <v>44468</v>
      </c>
      <c r="C2040" s="458" t="s">
        <v>1079</v>
      </c>
      <c r="D2040" s="455" t="s">
        <v>535</v>
      </c>
      <c r="E2040" s="590" t="s">
        <v>531</v>
      </c>
      <c r="F2040" s="586" t="s">
        <v>1137</v>
      </c>
      <c r="G2040" s="456">
        <v>292710.3</v>
      </c>
      <c r="H2040" s="584">
        <v>44486</v>
      </c>
      <c r="I2040" s="635">
        <v>292710.3</v>
      </c>
    </row>
    <row r="2041" spans="1:9" ht="24.75" customHeight="1">
      <c r="A2041" s="631" t="s">
        <v>1123</v>
      </c>
      <c r="B2041" s="457">
        <v>44468</v>
      </c>
      <c r="C2041" s="458" t="s">
        <v>1080</v>
      </c>
      <c r="D2041" s="455" t="s">
        <v>535</v>
      </c>
      <c r="E2041" s="590" t="s">
        <v>531</v>
      </c>
      <c r="F2041" s="586" t="s">
        <v>1138</v>
      </c>
      <c r="G2041" s="456">
        <v>42630.44</v>
      </c>
      <c r="H2041" s="584">
        <v>44486</v>
      </c>
      <c r="I2041" s="635">
        <v>42630.44</v>
      </c>
    </row>
    <row r="2042" spans="1:9" ht="24.75" customHeight="1">
      <c r="A2042" s="631" t="s">
        <v>1123</v>
      </c>
      <c r="B2042" s="457">
        <v>44468</v>
      </c>
      <c r="C2042" s="458" t="s">
        <v>1139</v>
      </c>
      <c r="D2042" s="455" t="s">
        <v>535</v>
      </c>
      <c r="E2042" s="590" t="s">
        <v>531</v>
      </c>
      <c r="F2042" s="586" t="s">
        <v>893</v>
      </c>
      <c r="G2042" s="456">
        <v>2984.18</v>
      </c>
      <c r="H2042" s="584">
        <v>44486</v>
      </c>
      <c r="I2042" s="635">
        <v>2984.18</v>
      </c>
    </row>
    <row r="2043" spans="1:9" ht="24.75" customHeight="1">
      <c r="A2043" s="631" t="s">
        <v>1123</v>
      </c>
      <c r="B2043" s="457">
        <v>44468</v>
      </c>
      <c r="C2043" s="458" t="s">
        <v>1140</v>
      </c>
      <c r="D2043" s="455" t="s">
        <v>535</v>
      </c>
      <c r="E2043" s="590" t="s">
        <v>531</v>
      </c>
      <c r="F2043" s="586" t="s">
        <v>1141</v>
      </c>
      <c r="G2043" s="456">
        <v>154152.75</v>
      </c>
      <c r="H2043" s="584">
        <v>44486</v>
      </c>
      <c r="I2043" s="635">
        <v>154152.75</v>
      </c>
    </row>
    <row r="2044" spans="1:9" ht="24.75" customHeight="1">
      <c r="A2044" s="631" t="s">
        <v>1123</v>
      </c>
      <c r="B2044" s="457">
        <v>44652</v>
      </c>
      <c r="C2044" s="458" t="s">
        <v>1506</v>
      </c>
      <c r="D2044" s="455" t="s">
        <v>535</v>
      </c>
      <c r="E2044" s="590" t="s">
        <v>531</v>
      </c>
      <c r="F2044" s="586" t="s">
        <v>1507</v>
      </c>
      <c r="G2044" s="456">
        <v>30689.66</v>
      </c>
      <c r="H2044" s="584">
        <v>44486</v>
      </c>
      <c r="I2044" s="635">
        <f>G2044</f>
        <v>30689.66</v>
      </c>
    </row>
    <row r="2045" spans="1:9" ht="24.75" customHeight="1">
      <c r="A2045" s="631" t="s">
        <v>1179</v>
      </c>
      <c r="B2045" s="457">
        <v>44652</v>
      </c>
      <c r="C2045" s="458" t="s">
        <v>1509</v>
      </c>
      <c r="D2045" s="455" t="s">
        <v>535</v>
      </c>
      <c r="E2045" s="590" t="s">
        <v>531</v>
      </c>
      <c r="F2045" s="586" t="s">
        <v>1507</v>
      </c>
      <c r="G2045" s="456">
        <v>733.62</v>
      </c>
      <c r="H2045" s="584">
        <v>44547</v>
      </c>
      <c r="I2045" s="635">
        <v>-0.28000000000000003</v>
      </c>
    </row>
    <row r="2046" spans="1:9" ht="24.75" customHeight="1">
      <c r="A2046" s="631" t="s">
        <v>1181</v>
      </c>
      <c r="B2046" s="457">
        <v>44847</v>
      </c>
      <c r="C2046" s="458" t="s">
        <v>4466</v>
      </c>
      <c r="D2046" s="455" t="s">
        <v>535</v>
      </c>
      <c r="E2046" s="590" t="s">
        <v>531</v>
      </c>
      <c r="F2046" s="586" t="s">
        <v>4467</v>
      </c>
      <c r="G2046" s="456">
        <v>124.26</v>
      </c>
      <c r="H2046" s="584">
        <v>44578</v>
      </c>
      <c r="I2046" s="635">
        <f>G2046</f>
        <v>124.26</v>
      </c>
    </row>
    <row r="2047" spans="1:9" ht="24.75" customHeight="1">
      <c r="A2047" s="631" t="s">
        <v>4468</v>
      </c>
      <c r="B2047" s="457">
        <v>44925</v>
      </c>
      <c r="C2047" s="458" t="s">
        <v>4261</v>
      </c>
      <c r="D2047" s="455" t="s">
        <v>535</v>
      </c>
      <c r="E2047" s="590" t="s">
        <v>531</v>
      </c>
      <c r="F2047" s="586" t="s">
        <v>4263</v>
      </c>
      <c r="G2047" s="456">
        <v>46253.64</v>
      </c>
      <c r="H2047" s="584">
        <v>44943</v>
      </c>
      <c r="I2047" s="635">
        <f>G2047</f>
        <v>46253.64</v>
      </c>
    </row>
    <row r="2048" spans="1:9" ht="24.75" customHeight="1">
      <c r="A2048" s="631" t="s">
        <v>4468</v>
      </c>
      <c r="B2048" s="457">
        <v>44925</v>
      </c>
      <c r="C2048" s="458" t="s">
        <v>4261</v>
      </c>
      <c r="D2048" s="455" t="s">
        <v>535</v>
      </c>
      <c r="E2048" s="590" t="s">
        <v>531</v>
      </c>
      <c r="F2048" s="586" t="s">
        <v>4263</v>
      </c>
      <c r="G2048" s="456">
        <v>18490.22</v>
      </c>
      <c r="H2048" s="584">
        <v>44943</v>
      </c>
      <c r="I2048" s="635">
        <f>G2048</f>
        <v>18490.22</v>
      </c>
    </row>
    <row r="2049" spans="1:9" ht="24.75" customHeight="1">
      <c r="A2049" s="631" t="s">
        <v>1510</v>
      </c>
      <c r="B2049" s="457" t="s">
        <v>1905</v>
      </c>
      <c r="C2049" s="458" t="s">
        <v>1511</v>
      </c>
      <c r="D2049" s="455" t="s">
        <v>535</v>
      </c>
      <c r="E2049" s="590" t="s">
        <v>531</v>
      </c>
      <c r="F2049" s="586" t="s">
        <v>1512</v>
      </c>
      <c r="G2049" s="456">
        <v>12338.28</v>
      </c>
      <c r="H2049" s="584">
        <v>44759</v>
      </c>
      <c r="I2049" s="635">
        <v>12338.28</v>
      </c>
    </row>
    <row r="2050" spans="1:9" ht="24.75" customHeight="1">
      <c r="A2050" s="631" t="s">
        <v>1510</v>
      </c>
      <c r="B2050" s="457" t="s">
        <v>1905</v>
      </c>
      <c r="C2050" s="458" t="s">
        <v>1475</v>
      </c>
      <c r="D2050" s="455" t="s">
        <v>535</v>
      </c>
      <c r="E2050" s="590" t="s">
        <v>531</v>
      </c>
      <c r="F2050" s="586" t="s">
        <v>1513</v>
      </c>
      <c r="G2050" s="456">
        <v>1711.62</v>
      </c>
      <c r="H2050" s="584">
        <v>44759</v>
      </c>
      <c r="I2050" s="635">
        <v>1711.62</v>
      </c>
    </row>
    <row r="2051" spans="1:9" ht="24.75" customHeight="1">
      <c r="A2051" s="631" t="s">
        <v>1510</v>
      </c>
      <c r="B2051" s="457" t="s">
        <v>1905</v>
      </c>
      <c r="C2051" s="458" t="s">
        <v>1475</v>
      </c>
      <c r="D2051" s="455" t="s">
        <v>535</v>
      </c>
      <c r="E2051" s="590" t="s">
        <v>531</v>
      </c>
      <c r="F2051" s="586" t="s">
        <v>1513</v>
      </c>
      <c r="G2051" s="456">
        <v>175919.06</v>
      </c>
      <c r="H2051" s="584">
        <v>44759</v>
      </c>
      <c r="I2051" s="635">
        <v>175919.06</v>
      </c>
    </row>
    <row r="2052" spans="1:9" ht="24.75" customHeight="1">
      <c r="A2052" s="631" t="s">
        <v>1510</v>
      </c>
      <c r="B2052" s="457" t="s">
        <v>1906</v>
      </c>
      <c r="C2052" s="458" t="s">
        <v>1477</v>
      </c>
      <c r="D2052" s="455" t="s">
        <v>535</v>
      </c>
      <c r="E2052" s="590" t="s">
        <v>531</v>
      </c>
      <c r="F2052" s="586" t="s">
        <v>1514</v>
      </c>
      <c r="G2052" s="456">
        <v>21786.81</v>
      </c>
      <c r="H2052" s="584">
        <v>44759</v>
      </c>
      <c r="I2052" s="635">
        <v>21786.81</v>
      </c>
    </row>
    <row r="2053" spans="1:9" ht="24.75" customHeight="1">
      <c r="A2053" s="631" t="s">
        <v>1510</v>
      </c>
      <c r="B2053" s="457" t="s">
        <v>1906</v>
      </c>
      <c r="C2053" s="458" t="s">
        <v>1479</v>
      </c>
      <c r="D2053" s="455" t="s">
        <v>535</v>
      </c>
      <c r="E2053" s="590" t="s">
        <v>531</v>
      </c>
      <c r="F2053" s="586" t="s">
        <v>1515</v>
      </c>
      <c r="G2053" s="456">
        <v>103685.43</v>
      </c>
      <c r="H2053" s="584">
        <v>44759</v>
      </c>
      <c r="I2053" s="635">
        <v>103685.43</v>
      </c>
    </row>
    <row r="2054" spans="1:9" ht="24.75" customHeight="1">
      <c r="A2054" s="631" t="s">
        <v>1510</v>
      </c>
      <c r="B2054" s="457" t="s">
        <v>1906</v>
      </c>
      <c r="C2054" s="458" t="s">
        <v>1481</v>
      </c>
      <c r="D2054" s="455" t="s">
        <v>535</v>
      </c>
      <c r="E2054" s="590" t="s">
        <v>531</v>
      </c>
      <c r="F2054" s="586" t="s">
        <v>1516</v>
      </c>
      <c r="G2054" s="456">
        <v>100371.16</v>
      </c>
      <c r="H2054" s="584">
        <v>44759</v>
      </c>
      <c r="I2054" s="635">
        <v>100371.16</v>
      </c>
    </row>
    <row r="2055" spans="1:9" ht="24.75" customHeight="1">
      <c r="A2055" s="631" t="s">
        <v>1510</v>
      </c>
      <c r="B2055" s="602">
        <v>44726</v>
      </c>
      <c r="C2055" s="458" t="s">
        <v>1517</v>
      </c>
      <c r="D2055" s="455" t="s">
        <v>535</v>
      </c>
      <c r="E2055" s="590" t="s">
        <v>1518</v>
      </c>
      <c r="F2055" s="586" t="s">
        <v>1519</v>
      </c>
      <c r="G2055" s="456">
        <v>2977.59</v>
      </c>
      <c r="H2055" s="584">
        <v>44759</v>
      </c>
      <c r="I2055" s="635">
        <f>G2055</f>
        <v>2977.59</v>
      </c>
    </row>
    <row r="2056" spans="1:9" ht="24.75" customHeight="1">
      <c r="A2056" s="631" t="s">
        <v>1510</v>
      </c>
      <c r="B2056" s="602">
        <v>44726</v>
      </c>
      <c r="C2056" s="458" t="s">
        <v>1520</v>
      </c>
      <c r="D2056" s="455" t="s">
        <v>535</v>
      </c>
      <c r="E2056" s="590" t="s">
        <v>1518</v>
      </c>
      <c r="F2056" s="586" t="s">
        <v>1521</v>
      </c>
      <c r="G2056" s="456">
        <v>1835.29</v>
      </c>
      <c r="H2056" s="584">
        <v>44759</v>
      </c>
      <c r="I2056" s="635">
        <f>G2056</f>
        <v>1835.29</v>
      </c>
    </row>
    <row r="2057" spans="1:9" ht="24.75" customHeight="1">
      <c r="A2057" s="631" t="s">
        <v>1510</v>
      </c>
      <c r="B2057" s="602">
        <v>44726</v>
      </c>
      <c r="C2057" s="458" t="s">
        <v>1522</v>
      </c>
      <c r="D2057" s="455" t="s">
        <v>535</v>
      </c>
      <c r="E2057" s="590" t="s">
        <v>1518</v>
      </c>
      <c r="F2057" s="586" t="s">
        <v>1523</v>
      </c>
      <c r="G2057" s="456">
        <v>3308.04</v>
      </c>
      <c r="H2057" s="584">
        <v>44759</v>
      </c>
      <c r="I2057" s="635">
        <f>G2057</f>
        <v>3308.04</v>
      </c>
    </row>
    <row r="2058" spans="1:9" ht="24.75" customHeight="1">
      <c r="A2058" s="631" t="s">
        <v>1510</v>
      </c>
      <c r="B2058" s="602">
        <v>44728</v>
      </c>
      <c r="C2058" s="458" t="s">
        <v>1524</v>
      </c>
      <c r="D2058" s="455" t="s">
        <v>535</v>
      </c>
      <c r="E2058" s="590" t="s">
        <v>1518</v>
      </c>
      <c r="F2058" s="586" t="s">
        <v>1525</v>
      </c>
      <c r="G2058" s="456">
        <v>12685.61</v>
      </c>
      <c r="H2058" s="584">
        <v>44759</v>
      </c>
      <c r="I2058" s="635">
        <f>G2058</f>
        <v>12685.61</v>
      </c>
    </row>
    <row r="2059" spans="1:9" ht="24.75" customHeight="1">
      <c r="A2059" s="631" t="s">
        <v>1510</v>
      </c>
      <c r="B2059" s="457" t="s">
        <v>1907</v>
      </c>
      <c r="C2059" s="458" t="s">
        <v>1526</v>
      </c>
      <c r="D2059" s="455" t="s">
        <v>535</v>
      </c>
      <c r="E2059" s="590" t="s">
        <v>531</v>
      </c>
      <c r="F2059" s="586" t="s">
        <v>1527</v>
      </c>
      <c r="G2059" s="456">
        <v>2984.18</v>
      </c>
      <c r="H2059" s="584">
        <v>44759</v>
      </c>
      <c r="I2059" s="635">
        <v>2984.18</v>
      </c>
    </row>
    <row r="2060" spans="1:9" ht="24.75" customHeight="1">
      <c r="A2060" s="631" t="s">
        <v>1510</v>
      </c>
      <c r="B2060" s="457" t="s">
        <v>1907</v>
      </c>
      <c r="C2060" s="458" t="s">
        <v>1483</v>
      </c>
      <c r="D2060" s="455" t="s">
        <v>535</v>
      </c>
      <c r="E2060" s="590" t="s">
        <v>531</v>
      </c>
      <c r="F2060" s="586" t="s">
        <v>1528</v>
      </c>
      <c r="G2060" s="456">
        <v>2478.25</v>
      </c>
      <c r="H2060" s="584">
        <v>44759</v>
      </c>
      <c r="I2060" s="635">
        <v>2478.25</v>
      </c>
    </row>
    <row r="2061" spans="1:9" ht="24.75" customHeight="1">
      <c r="A2061" s="631" t="s">
        <v>1510</v>
      </c>
      <c r="B2061" s="457" t="s">
        <v>1907</v>
      </c>
      <c r="C2061" s="458" t="s">
        <v>1483</v>
      </c>
      <c r="D2061" s="455" t="s">
        <v>535</v>
      </c>
      <c r="E2061" s="590" t="s">
        <v>531</v>
      </c>
      <c r="F2061" s="586" t="s">
        <v>1528</v>
      </c>
      <c r="G2061" s="456">
        <v>177812.64</v>
      </c>
      <c r="H2061" s="584">
        <v>44759</v>
      </c>
      <c r="I2061" s="635">
        <v>177812.64</v>
      </c>
    </row>
    <row r="2062" spans="1:9" ht="24.75" customHeight="1">
      <c r="A2062" s="631" t="s">
        <v>1510</v>
      </c>
      <c r="B2062" s="457" t="s">
        <v>1907</v>
      </c>
      <c r="C2062" s="458" t="s">
        <v>1483</v>
      </c>
      <c r="D2062" s="455" t="s">
        <v>535</v>
      </c>
      <c r="E2062" s="590" t="s">
        <v>531</v>
      </c>
      <c r="F2062" s="586" t="s">
        <v>1528</v>
      </c>
      <c r="G2062" s="456">
        <v>116.76</v>
      </c>
      <c r="H2062" s="584">
        <v>44759</v>
      </c>
      <c r="I2062" s="635">
        <v>116.76</v>
      </c>
    </row>
    <row r="2063" spans="1:9" ht="24.75" customHeight="1">
      <c r="A2063" s="631" t="s">
        <v>1510</v>
      </c>
      <c r="B2063" s="457" t="s">
        <v>1907</v>
      </c>
      <c r="C2063" s="458" t="s">
        <v>1484</v>
      </c>
      <c r="D2063" s="455" t="s">
        <v>535</v>
      </c>
      <c r="E2063" s="590" t="s">
        <v>531</v>
      </c>
      <c r="F2063" s="586" t="s">
        <v>1529</v>
      </c>
      <c r="G2063" s="456">
        <v>21243.18</v>
      </c>
      <c r="H2063" s="584">
        <v>44759</v>
      </c>
      <c r="I2063" s="635">
        <v>21243.18</v>
      </c>
    </row>
    <row r="2064" spans="1:9" ht="24.75" customHeight="1">
      <c r="A2064" s="631" t="s">
        <v>1510</v>
      </c>
      <c r="B2064" s="457" t="s">
        <v>1907</v>
      </c>
      <c r="C2064" s="458" t="s">
        <v>1485</v>
      </c>
      <c r="D2064" s="455" t="s">
        <v>535</v>
      </c>
      <c r="E2064" s="590" t="s">
        <v>531</v>
      </c>
      <c r="F2064" s="586" t="s">
        <v>1530</v>
      </c>
      <c r="G2064" s="456">
        <v>106047.59</v>
      </c>
      <c r="H2064" s="584">
        <v>44759</v>
      </c>
      <c r="I2064" s="635">
        <v>106047.59</v>
      </c>
    </row>
    <row r="2065" spans="1:9" ht="24.75" customHeight="1">
      <c r="A2065" s="631" t="s">
        <v>1510</v>
      </c>
      <c r="B2065" s="457" t="s">
        <v>1907</v>
      </c>
      <c r="C2065" s="458" t="s">
        <v>1486</v>
      </c>
      <c r="D2065" s="455" t="s">
        <v>535</v>
      </c>
      <c r="E2065" s="590" t="s">
        <v>531</v>
      </c>
      <c r="F2065" s="586" t="s">
        <v>1531</v>
      </c>
      <c r="G2065" s="456">
        <v>49.49</v>
      </c>
      <c r="H2065" s="584">
        <v>44759</v>
      </c>
      <c r="I2065" s="635">
        <v>49.49</v>
      </c>
    </row>
    <row r="2066" spans="1:9" ht="24.75" customHeight="1">
      <c r="A2066" s="631" t="s">
        <v>1510</v>
      </c>
      <c r="B2066" s="457" t="s">
        <v>1907</v>
      </c>
      <c r="C2066" s="458" t="s">
        <v>1486</v>
      </c>
      <c r="D2066" s="455" t="s">
        <v>535</v>
      </c>
      <c r="E2066" s="590" t="s">
        <v>531</v>
      </c>
      <c r="F2066" s="586" t="s">
        <v>1531</v>
      </c>
      <c r="G2066" s="456">
        <v>98133.41</v>
      </c>
      <c r="H2066" s="584">
        <v>44759</v>
      </c>
      <c r="I2066" s="635">
        <v>98133.41</v>
      </c>
    </row>
    <row r="2067" spans="1:9" ht="24.75" customHeight="1">
      <c r="A2067" s="631" t="s">
        <v>1510</v>
      </c>
      <c r="B2067" s="457" t="s">
        <v>1907</v>
      </c>
      <c r="C2067" s="458" t="s">
        <v>1532</v>
      </c>
      <c r="D2067" s="455" t="s">
        <v>535</v>
      </c>
      <c r="E2067" s="590" t="s">
        <v>531</v>
      </c>
      <c r="F2067" s="586" t="s">
        <v>1533</v>
      </c>
      <c r="G2067" s="456">
        <v>7804.09</v>
      </c>
      <c r="H2067" s="584">
        <v>44759</v>
      </c>
      <c r="I2067" s="635">
        <v>7804.09</v>
      </c>
    </row>
    <row r="2068" spans="1:9" ht="24.75" customHeight="1">
      <c r="A2068" s="631" t="s">
        <v>1510</v>
      </c>
      <c r="B2068" s="457" t="s">
        <v>1908</v>
      </c>
      <c r="C2068" s="458" t="s">
        <v>1534</v>
      </c>
      <c r="D2068" s="455" t="s">
        <v>535</v>
      </c>
      <c r="E2068" s="590" t="s">
        <v>531</v>
      </c>
      <c r="F2068" s="586" t="s">
        <v>1535</v>
      </c>
      <c r="G2068" s="456">
        <v>2948.79</v>
      </c>
      <c r="H2068" s="584">
        <v>44759</v>
      </c>
      <c r="I2068" s="635">
        <v>2948.79</v>
      </c>
    </row>
    <row r="2069" spans="1:9" ht="24.75" customHeight="1">
      <c r="A2069" s="631" t="s">
        <v>1510</v>
      </c>
      <c r="B2069" s="457" t="s">
        <v>1909</v>
      </c>
      <c r="C2069" s="458" t="s">
        <v>1536</v>
      </c>
      <c r="D2069" s="455" t="s">
        <v>535</v>
      </c>
      <c r="E2069" s="590" t="s">
        <v>531</v>
      </c>
      <c r="F2069" s="586" t="s">
        <v>1537</v>
      </c>
      <c r="G2069" s="456">
        <v>7482.59</v>
      </c>
      <c r="H2069" s="584">
        <v>44759</v>
      </c>
      <c r="I2069" s="635">
        <v>7482.59</v>
      </c>
    </row>
    <row r="2070" spans="1:9" ht="24.75" customHeight="1">
      <c r="A2070" s="631" t="s">
        <v>1510</v>
      </c>
      <c r="B2070" s="457" t="s">
        <v>1909</v>
      </c>
      <c r="C2070" s="458" t="s">
        <v>1538</v>
      </c>
      <c r="D2070" s="455" t="s">
        <v>535</v>
      </c>
      <c r="E2070" s="590" t="s">
        <v>531</v>
      </c>
      <c r="F2070" s="586" t="s">
        <v>1539</v>
      </c>
      <c r="G2070" s="456">
        <v>13795.18</v>
      </c>
      <c r="H2070" s="584">
        <v>44759</v>
      </c>
      <c r="I2070" s="635">
        <v>13795.18</v>
      </c>
    </row>
    <row r="2071" spans="1:9" ht="24.75" customHeight="1">
      <c r="A2071" s="631" t="s">
        <v>1510</v>
      </c>
      <c r="B2071" s="457" t="s">
        <v>1909</v>
      </c>
      <c r="C2071" s="458" t="s">
        <v>1540</v>
      </c>
      <c r="D2071" s="455" t="s">
        <v>535</v>
      </c>
      <c r="E2071" s="590" t="s">
        <v>531</v>
      </c>
      <c r="F2071" s="586" t="s">
        <v>1541</v>
      </c>
      <c r="G2071" s="456">
        <v>9650.43</v>
      </c>
      <c r="H2071" s="584">
        <v>44759</v>
      </c>
      <c r="I2071" s="635">
        <v>9650.43</v>
      </c>
    </row>
    <row r="2072" spans="1:9" ht="24.75" customHeight="1">
      <c r="A2072" s="631" t="s">
        <v>1510</v>
      </c>
      <c r="B2072" s="457" t="s">
        <v>1910</v>
      </c>
      <c r="C2072" s="458" t="s">
        <v>1542</v>
      </c>
      <c r="D2072" s="455" t="s">
        <v>535</v>
      </c>
      <c r="E2072" s="590" t="s">
        <v>531</v>
      </c>
      <c r="F2072" s="586" t="s">
        <v>1543</v>
      </c>
      <c r="G2072" s="456">
        <v>7978.36</v>
      </c>
      <c r="H2072" s="584">
        <v>44759</v>
      </c>
      <c r="I2072" s="635">
        <v>7978.36</v>
      </c>
    </row>
    <row r="2073" spans="1:9" ht="24.75" customHeight="1">
      <c r="A2073" s="631" t="s">
        <v>1510</v>
      </c>
      <c r="B2073" s="457" t="s">
        <v>1911</v>
      </c>
      <c r="C2073" s="458" t="s">
        <v>1544</v>
      </c>
      <c r="D2073" s="455" t="s">
        <v>535</v>
      </c>
      <c r="E2073" s="590" t="s">
        <v>531</v>
      </c>
      <c r="F2073" s="586" t="s">
        <v>1545</v>
      </c>
      <c r="G2073" s="456">
        <v>2984.18</v>
      </c>
      <c r="H2073" s="584">
        <v>44759</v>
      </c>
      <c r="I2073" s="635">
        <v>2984.18</v>
      </c>
    </row>
    <row r="2074" spans="1:9" ht="24.75" customHeight="1">
      <c r="A2074" s="631" t="s">
        <v>1510</v>
      </c>
      <c r="B2074" s="457" t="s">
        <v>1911</v>
      </c>
      <c r="C2074" s="458" t="s">
        <v>1546</v>
      </c>
      <c r="D2074" s="455" t="s">
        <v>535</v>
      </c>
      <c r="E2074" s="590" t="s">
        <v>531</v>
      </c>
      <c r="F2074" s="586" t="s">
        <v>1547</v>
      </c>
      <c r="G2074" s="456">
        <v>158640.09</v>
      </c>
      <c r="H2074" s="584">
        <v>44759</v>
      </c>
      <c r="I2074" s="635">
        <v>158640.09</v>
      </c>
    </row>
    <row r="2075" spans="1:9" ht="24.75" customHeight="1">
      <c r="A2075" s="631" t="s">
        <v>1912</v>
      </c>
      <c r="B2075" s="457">
        <v>44743</v>
      </c>
      <c r="C2075" s="458" t="s">
        <v>1855</v>
      </c>
      <c r="D2075" s="455" t="s">
        <v>535</v>
      </c>
      <c r="E2075" s="590" t="s">
        <v>531</v>
      </c>
      <c r="F2075" s="586" t="s">
        <v>1913</v>
      </c>
      <c r="G2075" s="456">
        <v>2493.9</v>
      </c>
      <c r="H2075" s="584">
        <v>44790</v>
      </c>
      <c r="I2075" s="635">
        <f t="shared" ref="I2075:I2104" si="2">G2075</f>
        <v>2493.9</v>
      </c>
    </row>
    <row r="2076" spans="1:9" ht="24.75" customHeight="1">
      <c r="A2076" s="631" t="s">
        <v>1912</v>
      </c>
      <c r="B2076" s="457">
        <v>44743</v>
      </c>
      <c r="C2076" s="458" t="s">
        <v>1855</v>
      </c>
      <c r="D2076" s="455" t="s">
        <v>535</v>
      </c>
      <c r="E2076" s="590" t="s">
        <v>531</v>
      </c>
      <c r="F2076" s="586" t="s">
        <v>1913</v>
      </c>
      <c r="G2076" s="456">
        <v>195417.82</v>
      </c>
      <c r="H2076" s="584">
        <v>44790</v>
      </c>
      <c r="I2076" s="635">
        <f t="shared" si="2"/>
        <v>195417.82</v>
      </c>
    </row>
    <row r="2077" spans="1:9" ht="24.75" customHeight="1">
      <c r="A2077" s="631" t="s">
        <v>1912</v>
      </c>
      <c r="B2077" s="457">
        <v>44743</v>
      </c>
      <c r="C2077" s="458" t="s">
        <v>1914</v>
      </c>
      <c r="D2077" s="455" t="s">
        <v>535</v>
      </c>
      <c r="E2077" s="590" t="s">
        <v>531</v>
      </c>
      <c r="F2077" s="586" t="s">
        <v>1915</v>
      </c>
      <c r="G2077" s="456">
        <v>24180.97</v>
      </c>
      <c r="H2077" s="584">
        <v>44790</v>
      </c>
      <c r="I2077" s="635">
        <f t="shared" si="2"/>
        <v>24180.97</v>
      </c>
    </row>
    <row r="2078" spans="1:9" ht="24.75" customHeight="1">
      <c r="A2078" s="631" t="s">
        <v>1912</v>
      </c>
      <c r="B2078" s="457">
        <v>44743</v>
      </c>
      <c r="C2078" s="458" t="s">
        <v>1916</v>
      </c>
      <c r="D2078" s="455" t="s">
        <v>535</v>
      </c>
      <c r="E2078" s="590" t="s">
        <v>531</v>
      </c>
      <c r="F2078" s="586" t="s">
        <v>1917</v>
      </c>
      <c r="G2078" s="456">
        <v>108254.28</v>
      </c>
      <c r="H2078" s="584">
        <v>44790</v>
      </c>
      <c r="I2078" s="635">
        <f t="shared" si="2"/>
        <v>108254.28</v>
      </c>
    </row>
    <row r="2079" spans="1:9" ht="24.75" customHeight="1">
      <c r="A2079" s="631" t="s">
        <v>1912</v>
      </c>
      <c r="B2079" s="457">
        <v>44743</v>
      </c>
      <c r="C2079" s="458" t="s">
        <v>1918</v>
      </c>
      <c r="D2079" s="455" t="s">
        <v>535</v>
      </c>
      <c r="E2079" s="590" t="s">
        <v>531</v>
      </c>
      <c r="F2079" s="586" t="s">
        <v>1919</v>
      </c>
      <c r="G2079" s="456">
        <v>95189.19</v>
      </c>
      <c r="H2079" s="584">
        <v>44790</v>
      </c>
      <c r="I2079" s="635">
        <f t="shared" si="2"/>
        <v>95189.19</v>
      </c>
    </row>
    <row r="2080" spans="1:9" ht="24.75" customHeight="1">
      <c r="A2080" s="631" t="s">
        <v>1912</v>
      </c>
      <c r="B2080" s="457">
        <v>44753</v>
      </c>
      <c r="C2080" s="458" t="s">
        <v>1920</v>
      </c>
      <c r="D2080" s="455" t="s">
        <v>535</v>
      </c>
      <c r="E2080" s="590" t="s">
        <v>531</v>
      </c>
      <c r="F2080" s="586" t="s">
        <v>1921</v>
      </c>
      <c r="G2080" s="456">
        <v>983.01</v>
      </c>
      <c r="H2080" s="584">
        <v>44790</v>
      </c>
      <c r="I2080" s="635">
        <f t="shared" si="2"/>
        <v>983.01</v>
      </c>
    </row>
    <row r="2081" spans="1:9" ht="24.75" customHeight="1">
      <c r="A2081" s="631" t="s">
        <v>1912</v>
      </c>
      <c r="B2081" s="457">
        <v>44756</v>
      </c>
      <c r="C2081" s="458" t="s">
        <v>1922</v>
      </c>
      <c r="D2081" s="455" t="s">
        <v>535</v>
      </c>
      <c r="E2081" s="590" t="s">
        <v>531</v>
      </c>
      <c r="F2081" s="586" t="s">
        <v>1923</v>
      </c>
      <c r="G2081" s="456">
        <v>12685.61</v>
      </c>
      <c r="H2081" s="584">
        <v>44790</v>
      </c>
      <c r="I2081" s="635">
        <f t="shared" si="2"/>
        <v>12685.61</v>
      </c>
    </row>
    <row r="2082" spans="1:9" ht="24.75" customHeight="1">
      <c r="A2082" s="631" t="s">
        <v>1912</v>
      </c>
      <c r="B2082" s="457">
        <v>44757</v>
      </c>
      <c r="C2082" s="458" t="s">
        <v>1859</v>
      </c>
      <c r="D2082" s="455" t="s">
        <v>535</v>
      </c>
      <c r="E2082" s="590" t="s">
        <v>531</v>
      </c>
      <c r="F2082" s="586" t="s">
        <v>1924</v>
      </c>
      <c r="G2082" s="456">
        <v>11204.2</v>
      </c>
      <c r="H2082" s="584">
        <v>44790</v>
      </c>
      <c r="I2082" s="635">
        <f t="shared" si="2"/>
        <v>11204.2</v>
      </c>
    </row>
    <row r="2083" spans="1:9" ht="24.75" customHeight="1">
      <c r="A2083" s="631" t="s">
        <v>1912</v>
      </c>
      <c r="B2083" s="457">
        <v>44757</v>
      </c>
      <c r="C2083" s="458" t="s">
        <v>1859</v>
      </c>
      <c r="D2083" s="455" t="s">
        <v>535</v>
      </c>
      <c r="E2083" s="590" t="s">
        <v>531</v>
      </c>
      <c r="F2083" s="586" t="s">
        <v>1924</v>
      </c>
      <c r="G2083" s="456">
        <v>179300.24</v>
      </c>
      <c r="H2083" s="584">
        <v>44790</v>
      </c>
      <c r="I2083" s="635">
        <f t="shared" si="2"/>
        <v>179300.24</v>
      </c>
    </row>
    <row r="2084" spans="1:9" ht="24.75" customHeight="1">
      <c r="A2084" s="631" t="s">
        <v>1912</v>
      </c>
      <c r="B2084" s="457">
        <v>44757</v>
      </c>
      <c r="C2084" s="458" t="s">
        <v>1925</v>
      </c>
      <c r="D2084" s="455" t="s">
        <v>535</v>
      </c>
      <c r="E2084" s="590" t="s">
        <v>531</v>
      </c>
      <c r="F2084" s="586" t="s">
        <v>1926</v>
      </c>
      <c r="G2084" s="456">
        <v>24054.45</v>
      </c>
      <c r="H2084" s="584">
        <v>44790</v>
      </c>
      <c r="I2084" s="635">
        <f t="shared" si="2"/>
        <v>24054.45</v>
      </c>
    </row>
    <row r="2085" spans="1:9" ht="24.75" customHeight="1">
      <c r="A2085" s="631" t="s">
        <v>1912</v>
      </c>
      <c r="B2085" s="457">
        <v>44757</v>
      </c>
      <c r="C2085" s="458" t="s">
        <v>1927</v>
      </c>
      <c r="D2085" s="455" t="s">
        <v>535</v>
      </c>
      <c r="E2085" s="590" t="s">
        <v>531</v>
      </c>
      <c r="F2085" s="586" t="s">
        <v>1928</v>
      </c>
      <c r="G2085" s="456">
        <v>115210.79</v>
      </c>
      <c r="H2085" s="584">
        <v>44790</v>
      </c>
      <c r="I2085" s="635">
        <f t="shared" si="2"/>
        <v>115210.79</v>
      </c>
    </row>
    <row r="2086" spans="1:9" ht="24.75" customHeight="1">
      <c r="A2086" s="631" t="s">
        <v>1912</v>
      </c>
      <c r="B2086" s="457">
        <v>44757</v>
      </c>
      <c r="C2086" s="458" t="s">
        <v>1929</v>
      </c>
      <c r="D2086" s="455" t="s">
        <v>535</v>
      </c>
      <c r="E2086" s="590" t="s">
        <v>531</v>
      </c>
      <c r="F2086" s="586" t="s">
        <v>1930</v>
      </c>
      <c r="G2086" s="456">
        <v>94095.38</v>
      </c>
      <c r="H2086" s="584">
        <v>44790</v>
      </c>
      <c r="I2086" s="635">
        <f t="shared" si="2"/>
        <v>94095.38</v>
      </c>
    </row>
    <row r="2087" spans="1:9" ht="24.75" customHeight="1">
      <c r="A2087" s="631" t="s">
        <v>1912</v>
      </c>
      <c r="B2087" s="457">
        <v>44757</v>
      </c>
      <c r="C2087" s="458" t="s">
        <v>1931</v>
      </c>
      <c r="D2087" s="455" t="s">
        <v>535</v>
      </c>
      <c r="E2087" s="590" t="s">
        <v>531</v>
      </c>
      <c r="F2087" s="586" t="s">
        <v>1932</v>
      </c>
      <c r="G2087" s="456">
        <v>2984.18</v>
      </c>
      <c r="H2087" s="584">
        <v>44790</v>
      </c>
      <c r="I2087" s="635">
        <f t="shared" si="2"/>
        <v>2984.18</v>
      </c>
    </row>
    <row r="2088" spans="1:9" ht="24.75" customHeight="1">
      <c r="A2088" s="631" t="s">
        <v>1912</v>
      </c>
      <c r="B2088" s="457">
        <v>44763</v>
      </c>
      <c r="C2088" s="458" t="s">
        <v>1933</v>
      </c>
      <c r="D2088" s="455" t="s">
        <v>535</v>
      </c>
      <c r="E2088" s="590" t="s">
        <v>531</v>
      </c>
      <c r="F2088" s="586" t="s">
        <v>1934</v>
      </c>
      <c r="G2088" s="456">
        <v>13795.18</v>
      </c>
      <c r="H2088" s="584">
        <v>44790</v>
      </c>
      <c r="I2088" s="635">
        <f t="shared" si="2"/>
        <v>13795.18</v>
      </c>
    </row>
    <row r="2089" spans="1:9" ht="24.75" customHeight="1">
      <c r="A2089" s="631" t="s">
        <v>1912</v>
      </c>
      <c r="B2089" s="457">
        <v>44763</v>
      </c>
      <c r="C2089" s="458" t="s">
        <v>1067</v>
      </c>
      <c r="D2089" s="455" t="s">
        <v>535</v>
      </c>
      <c r="E2089" s="590" t="s">
        <v>531</v>
      </c>
      <c r="F2089" s="586" t="s">
        <v>1935</v>
      </c>
      <c r="G2089" s="456">
        <v>7978.38</v>
      </c>
      <c r="H2089" s="584">
        <v>44790</v>
      </c>
      <c r="I2089" s="635">
        <f t="shared" si="2"/>
        <v>7978.38</v>
      </c>
    </row>
    <row r="2090" spans="1:9" ht="24.75" customHeight="1">
      <c r="A2090" s="631" t="s">
        <v>1912</v>
      </c>
      <c r="B2090" s="457">
        <v>44768</v>
      </c>
      <c r="C2090" s="458" t="s">
        <v>1936</v>
      </c>
      <c r="D2090" s="455" t="s">
        <v>535</v>
      </c>
      <c r="E2090" s="590" t="s">
        <v>531</v>
      </c>
      <c r="F2090" s="586" t="s">
        <v>1937</v>
      </c>
      <c r="G2090" s="456">
        <v>3893.7</v>
      </c>
      <c r="H2090" s="584">
        <v>44790</v>
      </c>
      <c r="I2090" s="635">
        <f t="shared" si="2"/>
        <v>3893.7</v>
      </c>
    </row>
    <row r="2091" spans="1:9" ht="24.75" customHeight="1">
      <c r="A2091" s="631" t="s">
        <v>1912</v>
      </c>
      <c r="B2091" s="457">
        <v>44769</v>
      </c>
      <c r="C2091" s="458" t="s">
        <v>1938</v>
      </c>
      <c r="D2091" s="455" t="s">
        <v>535</v>
      </c>
      <c r="E2091" s="590" t="s">
        <v>531</v>
      </c>
      <c r="F2091" s="586" t="s">
        <v>1939</v>
      </c>
      <c r="G2091" s="456">
        <v>552.99</v>
      </c>
      <c r="H2091" s="584">
        <v>44790</v>
      </c>
      <c r="I2091" s="635">
        <f t="shared" si="2"/>
        <v>552.99</v>
      </c>
    </row>
    <row r="2092" spans="1:9" ht="24.75" customHeight="1">
      <c r="A2092" s="631" t="s">
        <v>1912</v>
      </c>
      <c r="B2092" s="457">
        <v>44769</v>
      </c>
      <c r="C2092" s="458" t="s">
        <v>1940</v>
      </c>
      <c r="D2092" s="455" t="s">
        <v>535</v>
      </c>
      <c r="E2092" s="590" t="s">
        <v>531</v>
      </c>
      <c r="F2092" s="586" t="s">
        <v>1941</v>
      </c>
      <c r="G2092" s="456">
        <v>5065.4399999999996</v>
      </c>
      <c r="H2092" s="584">
        <v>44790</v>
      </c>
      <c r="I2092" s="635">
        <f t="shared" si="2"/>
        <v>5065.4399999999996</v>
      </c>
    </row>
    <row r="2093" spans="1:9" ht="24.75" customHeight="1">
      <c r="A2093" s="631" t="s">
        <v>1912</v>
      </c>
      <c r="B2093" s="457">
        <v>44770</v>
      </c>
      <c r="C2093" s="458" t="s">
        <v>1942</v>
      </c>
      <c r="D2093" s="455" t="s">
        <v>535</v>
      </c>
      <c r="E2093" s="590" t="s">
        <v>531</v>
      </c>
      <c r="F2093" s="586" t="s">
        <v>1943</v>
      </c>
      <c r="G2093" s="456">
        <v>2867.99</v>
      </c>
      <c r="H2093" s="584">
        <v>44790</v>
      </c>
      <c r="I2093" s="635">
        <f t="shared" si="2"/>
        <v>2867.99</v>
      </c>
    </row>
    <row r="2094" spans="1:9" ht="24.75" customHeight="1">
      <c r="A2094" s="631" t="s">
        <v>1912</v>
      </c>
      <c r="B2094" s="457">
        <v>44770</v>
      </c>
      <c r="C2094" s="458" t="s">
        <v>1944</v>
      </c>
      <c r="D2094" s="455" t="s">
        <v>535</v>
      </c>
      <c r="E2094" s="590" t="s">
        <v>531</v>
      </c>
      <c r="F2094" s="586" t="s">
        <v>1945</v>
      </c>
      <c r="G2094" s="456">
        <v>7314.57</v>
      </c>
      <c r="H2094" s="584">
        <v>44790</v>
      </c>
      <c r="I2094" s="635">
        <f t="shared" si="2"/>
        <v>7314.57</v>
      </c>
    </row>
    <row r="2095" spans="1:9" ht="24.75" customHeight="1">
      <c r="A2095" s="631" t="s">
        <v>1912</v>
      </c>
      <c r="B2095" s="457">
        <v>44771</v>
      </c>
      <c r="C2095" s="458" t="s">
        <v>1857</v>
      </c>
      <c r="D2095" s="455" t="s">
        <v>535</v>
      </c>
      <c r="E2095" s="590" t="s">
        <v>531</v>
      </c>
      <c r="F2095" s="586" t="s">
        <v>1946</v>
      </c>
      <c r="G2095" s="456">
        <v>11801.21</v>
      </c>
      <c r="H2095" s="584">
        <v>44790</v>
      </c>
      <c r="I2095" s="635">
        <f t="shared" si="2"/>
        <v>11801.21</v>
      </c>
    </row>
    <row r="2096" spans="1:9" ht="24.75" customHeight="1">
      <c r="A2096" s="631" t="s">
        <v>1912</v>
      </c>
      <c r="B2096" s="457">
        <v>44771</v>
      </c>
      <c r="C2096" s="458" t="s">
        <v>1857</v>
      </c>
      <c r="D2096" s="455" t="s">
        <v>535</v>
      </c>
      <c r="E2096" s="590" t="s">
        <v>531</v>
      </c>
      <c r="F2096" s="586" t="s">
        <v>1946</v>
      </c>
      <c r="G2096" s="456">
        <v>309876.74</v>
      </c>
      <c r="H2096" s="584">
        <v>44790</v>
      </c>
      <c r="I2096" s="635">
        <f t="shared" si="2"/>
        <v>309876.74</v>
      </c>
    </row>
    <row r="2097" spans="1:9" ht="24.75" customHeight="1">
      <c r="A2097" s="631" t="s">
        <v>1912</v>
      </c>
      <c r="B2097" s="457">
        <v>44771</v>
      </c>
      <c r="C2097" s="458" t="s">
        <v>1857</v>
      </c>
      <c r="D2097" s="455" t="s">
        <v>535</v>
      </c>
      <c r="E2097" s="590" t="s">
        <v>531</v>
      </c>
      <c r="F2097" s="586" t="s">
        <v>1946</v>
      </c>
      <c r="G2097" s="456">
        <v>9494.23</v>
      </c>
      <c r="H2097" s="584">
        <v>44790</v>
      </c>
      <c r="I2097" s="635">
        <f t="shared" si="2"/>
        <v>9494.23</v>
      </c>
    </row>
    <row r="2098" spans="1:9" ht="24.75" customHeight="1">
      <c r="A2098" s="631" t="s">
        <v>1912</v>
      </c>
      <c r="B2098" s="457">
        <v>44771</v>
      </c>
      <c r="C2098" s="458" t="s">
        <v>1947</v>
      </c>
      <c r="D2098" s="455" t="s">
        <v>535</v>
      </c>
      <c r="E2098" s="590" t="s">
        <v>531</v>
      </c>
      <c r="F2098" s="586" t="s">
        <v>1948</v>
      </c>
      <c r="G2098" s="456">
        <v>50460.63</v>
      </c>
      <c r="H2098" s="584">
        <v>44790</v>
      </c>
      <c r="I2098" s="635">
        <f t="shared" si="2"/>
        <v>50460.63</v>
      </c>
    </row>
    <row r="2099" spans="1:9" ht="24.75" customHeight="1">
      <c r="A2099" s="631" t="s">
        <v>1912</v>
      </c>
      <c r="B2099" s="457">
        <v>44771</v>
      </c>
      <c r="C2099" s="458" t="s">
        <v>1947</v>
      </c>
      <c r="D2099" s="455" t="s">
        <v>535</v>
      </c>
      <c r="E2099" s="590" t="s">
        <v>531</v>
      </c>
      <c r="F2099" s="586" t="s">
        <v>1948</v>
      </c>
      <c r="G2099" s="456">
        <v>14714.93</v>
      </c>
      <c r="H2099" s="584">
        <v>44790</v>
      </c>
      <c r="I2099" s="635">
        <f t="shared" si="2"/>
        <v>14714.93</v>
      </c>
    </row>
    <row r="2100" spans="1:9" ht="24.75" customHeight="1">
      <c r="A2100" s="631" t="s">
        <v>1912</v>
      </c>
      <c r="B2100" s="457">
        <v>44771</v>
      </c>
      <c r="C2100" s="458" t="s">
        <v>1947</v>
      </c>
      <c r="D2100" s="455" t="s">
        <v>535</v>
      </c>
      <c r="E2100" s="590" t="s">
        <v>531</v>
      </c>
      <c r="F2100" s="586" t="s">
        <v>1949</v>
      </c>
      <c r="G2100" s="456">
        <v>183081.73</v>
      </c>
      <c r="H2100" s="584">
        <v>44790</v>
      </c>
      <c r="I2100" s="635">
        <f t="shared" si="2"/>
        <v>183081.73</v>
      </c>
    </row>
    <row r="2101" spans="1:9" ht="24.75" customHeight="1">
      <c r="A2101" s="631" t="s">
        <v>1912</v>
      </c>
      <c r="B2101" s="457">
        <v>44771</v>
      </c>
      <c r="C2101" s="458" t="s">
        <v>1950</v>
      </c>
      <c r="D2101" s="455" t="s">
        <v>535</v>
      </c>
      <c r="E2101" s="590" t="s">
        <v>531</v>
      </c>
      <c r="F2101" s="586" t="s">
        <v>1951</v>
      </c>
      <c r="G2101" s="456">
        <v>427.95</v>
      </c>
      <c r="H2101" s="584">
        <v>44790</v>
      </c>
      <c r="I2101" s="635">
        <f t="shared" si="2"/>
        <v>427.95</v>
      </c>
    </row>
    <row r="2102" spans="1:9" ht="24.75" customHeight="1">
      <c r="A2102" s="631" t="s">
        <v>1912</v>
      </c>
      <c r="B2102" s="457">
        <v>44771</v>
      </c>
      <c r="C2102" s="458" t="s">
        <v>1952</v>
      </c>
      <c r="D2102" s="455" t="s">
        <v>535</v>
      </c>
      <c r="E2102" s="590" t="s">
        <v>531</v>
      </c>
      <c r="F2102" s="586" t="s">
        <v>1951</v>
      </c>
      <c r="G2102" s="456">
        <v>149990.74</v>
      </c>
      <c r="H2102" s="584">
        <v>44790</v>
      </c>
      <c r="I2102" s="635">
        <f t="shared" si="2"/>
        <v>149990.74</v>
      </c>
    </row>
    <row r="2103" spans="1:9" ht="24.75" customHeight="1">
      <c r="A2103" s="631" t="s">
        <v>1912</v>
      </c>
      <c r="B2103" s="457">
        <v>44771</v>
      </c>
      <c r="C2103" s="458" t="s">
        <v>1952</v>
      </c>
      <c r="D2103" s="455" t="s">
        <v>535</v>
      </c>
      <c r="E2103" s="590" t="s">
        <v>531</v>
      </c>
      <c r="F2103" s="586" t="s">
        <v>1951</v>
      </c>
      <c r="G2103" s="456">
        <v>121.1</v>
      </c>
      <c r="H2103" s="584">
        <v>44790</v>
      </c>
      <c r="I2103" s="635">
        <f t="shared" si="2"/>
        <v>121.1</v>
      </c>
    </row>
    <row r="2104" spans="1:9" ht="24.75" customHeight="1">
      <c r="A2104" s="631" t="s">
        <v>1912</v>
      </c>
      <c r="B2104" s="457">
        <v>44771</v>
      </c>
      <c r="C2104" s="458" t="s">
        <v>1953</v>
      </c>
      <c r="D2104" s="455" t="s">
        <v>535</v>
      </c>
      <c r="E2104" s="590" t="s">
        <v>531</v>
      </c>
      <c r="F2104" s="586" t="s">
        <v>1954</v>
      </c>
      <c r="G2104" s="456">
        <v>2984.18</v>
      </c>
      <c r="H2104" s="584">
        <v>44790</v>
      </c>
      <c r="I2104" s="635">
        <f t="shared" si="2"/>
        <v>2984.18</v>
      </c>
    </row>
    <row r="2105" spans="1:9" ht="24.75" customHeight="1">
      <c r="A2105" s="631" t="s">
        <v>1912</v>
      </c>
      <c r="B2105" s="457">
        <v>44771</v>
      </c>
      <c r="C2105" s="458" t="s">
        <v>1955</v>
      </c>
      <c r="D2105" s="455" t="s">
        <v>535</v>
      </c>
      <c r="E2105" s="590" t="s">
        <v>531</v>
      </c>
      <c r="F2105" s="586" t="s">
        <v>1956</v>
      </c>
      <c r="G2105" s="456">
        <v>9650.43</v>
      </c>
      <c r="H2105" s="584">
        <v>44790</v>
      </c>
      <c r="I2105" s="635">
        <v>9650.43</v>
      </c>
    </row>
    <row r="2106" spans="1:9" ht="24.75" customHeight="1">
      <c r="A2106" s="631" t="s">
        <v>1912</v>
      </c>
      <c r="B2106" s="457">
        <v>44771</v>
      </c>
      <c r="C2106" s="458" t="s">
        <v>1957</v>
      </c>
      <c r="D2106" s="455" t="s">
        <v>535</v>
      </c>
      <c r="E2106" s="590" t="s">
        <v>531</v>
      </c>
      <c r="F2106" s="586" t="s">
        <v>1958</v>
      </c>
      <c r="G2106" s="456">
        <v>7482.59</v>
      </c>
      <c r="H2106" s="584">
        <v>44790</v>
      </c>
      <c r="I2106" s="635">
        <f t="shared" ref="I2106:I2137" si="3">G2106</f>
        <v>7482.59</v>
      </c>
    </row>
    <row r="2107" spans="1:9" ht="24.75" customHeight="1">
      <c r="A2107" s="631" t="s">
        <v>1912</v>
      </c>
      <c r="B2107" s="457">
        <v>44771</v>
      </c>
      <c r="C2107" s="458" t="s">
        <v>1959</v>
      </c>
      <c r="D2107" s="455" t="s">
        <v>535</v>
      </c>
      <c r="E2107" s="590" t="s">
        <v>531</v>
      </c>
      <c r="F2107" s="586" t="s">
        <v>1960</v>
      </c>
      <c r="G2107" s="456">
        <v>158431.62</v>
      </c>
      <c r="H2107" s="584">
        <v>44790</v>
      </c>
      <c r="I2107" s="635">
        <f t="shared" si="3"/>
        <v>158431.62</v>
      </c>
    </row>
    <row r="2108" spans="1:9" ht="24.75" customHeight="1">
      <c r="A2108" s="631" t="s">
        <v>1961</v>
      </c>
      <c r="B2108" s="457">
        <v>44785</v>
      </c>
      <c r="C2108" s="458" t="s">
        <v>1861</v>
      </c>
      <c r="D2108" s="455" t="s">
        <v>535</v>
      </c>
      <c r="E2108" s="590" t="s">
        <v>531</v>
      </c>
      <c r="F2108" s="586" t="s">
        <v>1962</v>
      </c>
      <c r="G2108" s="456">
        <v>3357.35</v>
      </c>
      <c r="H2108" s="584">
        <v>44821</v>
      </c>
      <c r="I2108" s="635">
        <f t="shared" si="3"/>
        <v>3357.35</v>
      </c>
    </row>
    <row r="2109" spans="1:9" ht="24.75" customHeight="1">
      <c r="A2109" s="631" t="s">
        <v>1961</v>
      </c>
      <c r="B2109" s="457">
        <v>44785</v>
      </c>
      <c r="C2109" s="458" t="s">
        <v>1861</v>
      </c>
      <c r="D2109" s="455" t="s">
        <v>535</v>
      </c>
      <c r="E2109" s="590" t="s">
        <v>531</v>
      </c>
      <c r="F2109" s="586" t="s">
        <v>1962</v>
      </c>
      <c r="G2109" s="456">
        <v>171888.71</v>
      </c>
      <c r="H2109" s="584">
        <v>44821</v>
      </c>
      <c r="I2109" s="635">
        <f t="shared" si="3"/>
        <v>171888.71</v>
      </c>
    </row>
    <row r="2110" spans="1:9" ht="24.75" customHeight="1">
      <c r="A2110" s="631" t="s">
        <v>1961</v>
      </c>
      <c r="B2110" s="457">
        <v>44785</v>
      </c>
      <c r="C2110" s="458" t="s">
        <v>1963</v>
      </c>
      <c r="D2110" s="455" t="s">
        <v>535</v>
      </c>
      <c r="E2110" s="590" t="s">
        <v>531</v>
      </c>
      <c r="F2110" s="586" t="s">
        <v>1964</v>
      </c>
      <c r="G2110" s="456">
        <v>24690.47</v>
      </c>
      <c r="H2110" s="584">
        <v>44821</v>
      </c>
      <c r="I2110" s="635">
        <f t="shared" si="3"/>
        <v>24690.47</v>
      </c>
    </row>
    <row r="2111" spans="1:9" ht="24.75" customHeight="1">
      <c r="A2111" s="631" t="s">
        <v>1961</v>
      </c>
      <c r="B2111" s="457">
        <v>44785</v>
      </c>
      <c r="C2111" s="458" t="s">
        <v>1965</v>
      </c>
      <c r="D2111" s="455" t="s">
        <v>535</v>
      </c>
      <c r="E2111" s="590" t="s">
        <v>531</v>
      </c>
      <c r="F2111" s="586" t="s">
        <v>1966</v>
      </c>
      <c r="G2111" s="456">
        <v>106471.37</v>
      </c>
      <c r="H2111" s="584">
        <v>44821</v>
      </c>
      <c r="I2111" s="635">
        <f t="shared" si="3"/>
        <v>106471.37</v>
      </c>
    </row>
    <row r="2112" spans="1:9" ht="24.75" customHeight="1">
      <c r="A2112" s="631" t="s">
        <v>1961</v>
      </c>
      <c r="B2112" s="457">
        <v>44785</v>
      </c>
      <c r="C2112" s="458" t="s">
        <v>1967</v>
      </c>
      <c r="D2112" s="455" t="s">
        <v>535</v>
      </c>
      <c r="E2112" s="590" t="s">
        <v>531</v>
      </c>
      <c r="F2112" s="586" t="s">
        <v>1968</v>
      </c>
      <c r="G2112" s="456">
        <v>96269.04</v>
      </c>
      <c r="H2112" s="584">
        <v>44821</v>
      </c>
      <c r="I2112" s="635">
        <f t="shared" si="3"/>
        <v>96269.04</v>
      </c>
    </row>
    <row r="2113" spans="1:9" ht="24.75" customHeight="1">
      <c r="A2113" s="631" t="s">
        <v>1961</v>
      </c>
      <c r="B2113" s="457">
        <v>44789</v>
      </c>
      <c r="C2113" s="458" t="s">
        <v>1969</v>
      </c>
      <c r="D2113" s="455" t="s">
        <v>535</v>
      </c>
      <c r="E2113" s="590" t="s">
        <v>531</v>
      </c>
      <c r="F2113" s="586" t="s">
        <v>1923</v>
      </c>
      <c r="G2113" s="456">
        <v>12685.61</v>
      </c>
      <c r="H2113" s="584">
        <v>44821</v>
      </c>
      <c r="I2113" s="635">
        <f t="shared" si="3"/>
        <v>12685.61</v>
      </c>
    </row>
    <row r="2114" spans="1:9" ht="24.75" customHeight="1">
      <c r="A2114" s="631" t="s">
        <v>1961</v>
      </c>
      <c r="B2114" s="457">
        <v>44789</v>
      </c>
      <c r="C2114" s="458" t="s">
        <v>1970</v>
      </c>
      <c r="D2114" s="455" t="s">
        <v>535</v>
      </c>
      <c r="E2114" s="590" t="s">
        <v>531</v>
      </c>
      <c r="F2114" s="586" t="s">
        <v>1934</v>
      </c>
      <c r="G2114" s="456">
        <v>13795.18</v>
      </c>
      <c r="H2114" s="584">
        <v>44821</v>
      </c>
      <c r="I2114" s="635">
        <f t="shared" si="3"/>
        <v>13795.18</v>
      </c>
    </row>
    <row r="2115" spans="1:9" ht="24.75" customHeight="1">
      <c r="A2115" s="631" t="s">
        <v>1961</v>
      </c>
      <c r="B2115" s="457">
        <v>44789</v>
      </c>
      <c r="C2115" s="458" t="s">
        <v>1971</v>
      </c>
      <c r="D2115" s="455" t="s">
        <v>535</v>
      </c>
      <c r="E2115" s="590" t="s">
        <v>531</v>
      </c>
      <c r="F2115" s="586" t="s">
        <v>1958</v>
      </c>
      <c r="G2115" s="456">
        <v>7482.59</v>
      </c>
      <c r="H2115" s="584">
        <v>44821</v>
      </c>
      <c r="I2115" s="635">
        <f t="shared" si="3"/>
        <v>7482.59</v>
      </c>
    </row>
    <row r="2116" spans="1:9" ht="24.75" customHeight="1">
      <c r="A2116" s="631" t="s">
        <v>1961</v>
      </c>
      <c r="B2116" s="457">
        <v>44791</v>
      </c>
      <c r="C2116" s="458" t="s">
        <v>1972</v>
      </c>
      <c r="D2116" s="455" t="s">
        <v>535</v>
      </c>
      <c r="E2116" s="590" t="s">
        <v>531</v>
      </c>
      <c r="F2116" s="586" t="s">
        <v>1932</v>
      </c>
      <c r="G2116" s="456">
        <v>2984.18</v>
      </c>
      <c r="H2116" s="584">
        <v>44821</v>
      </c>
      <c r="I2116" s="635">
        <f t="shared" si="3"/>
        <v>2984.18</v>
      </c>
    </row>
    <row r="2117" spans="1:9" ht="24.75" customHeight="1">
      <c r="A2117" s="631" t="s">
        <v>1961</v>
      </c>
      <c r="B2117" s="457">
        <v>44798</v>
      </c>
      <c r="C2117" s="458" t="s">
        <v>1973</v>
      </c>
      <c r="D2117" s="455" t="s">
        <v>535</v>
      </c>
      <c r="E2117" s="590" t="s">
        <v>531</v>
      </c>
      <c r="F2117" s="586" t="s">
        <v>1974</v>
      </c>
      <c r="G2117" s="456">
        <v>8432.92</v>
      </c>
      <c r="H2117" s="584">
        <v>44821</v>
      </c>
      <c r="I2117" s="635">
        <f t="shared" si="3"/>
        <v>8432.92</v>
      </c>
    </row>
    <row r="2118" spans="1:9" ht="24.75" customHeight="1">
      <c r="A2118" s="631" t="s">
        <v>1961</v>
      </c>
      <c r="B2118" s="457">
        <v>44798</v>
      </c>
      <c r="C2118" s="458" t="s">
        <v>1975</v>
      </c>
      <c r="D2118" s="455" t="s">
        <v>535</v>
      </c>
      <c r="E2118" s="590" t="s">
        <v>531</v>
      </c>
      <c r="F2118" s="586" t="s">
        <v>1976</v>
      </c>
      <c r="G2118" s="456">
        <v>3496.49</v>
      </c>
      <c r="H2118" s="584">
        <v>44821</v>
      </c>
      <c r="I2118" s="635">
        <f t="shared" si="3"/>
        <v>3496.49</v>
      </c>
    </row>
    <row r="2119" spans="1:9" ht="24.75" customHeight="1">
      <c r="A2119" s="631" t="s">
        <v>1961</v>
      </c>
      <c r="B2119" s="457">
        <v>44798</v>
      </c>
      <c r="C2119" s="458" t="s">
        <v>1977</v>
      </c>
      <c r="D2119" s="455" t="s">
        <v>535</v>
      </c>
      <c r="E2119" s="590" t="s">
        <v>531</v>
      </c>
      <c r="F2119" s="586" t="s">
        <v>1956</v>
      </c>
      <c r="G2119" s="456">
        <v>9650.43</v>
      </c>
      <c r="H2119" s="584">
        <v>44821</v>
      </c>
      <c r="I2119" s="635">
        <f t="shared" si="3"/>
        <v>9650.43</v>
      </c>
    </row>
    <row r="2120" spans="1:9" ht="24.75" customHeight="1">
      <c r="A2120" s="631" t="s">
        <v>1961</v>
      </c>
      <c r="B2120" s="457">
        <v>44799</v>
      </c>
      <c r="C2120" s="458" t="s">
        <v>1863</v>
      </c>
      <c r="D2120" s="455" t="s">
        <v>535</v>
      </c>
      <c r="E2120" s="590" t="s">
        <v>531</v>
      </c>
      <c r="F2120" s="586" t="s">
        <v>1978</v>
      </c>
      <c r="G2120" s="456">
        <v>2637.57</v>
      </c>
      <c r="H2120" s="584">
        <v>44821</v>
      </c>
      <c r="I2120" s="635">
        <f t="shared" si="3"/>
        <v>2637.57</v>
      </c>
    </row>
    <row r="2121" spans="1:9" ht="24.75" customHeight="1">
      <c r="A2121" s="631" t="s">
        <v>1961</v>
      </c>
      <c r="B2121" s="457">
        <v>44799</v>
      </c>
      <c r="C2121" s="458" t="s">
        <v>1863</v>
      </c>
      <c r="D2121" s="455" t="s">
        <v>535</v>
      </c>
      <c r="E2121" s="590" t="s">
        <v>531</v>
      </c>
      <c r="F2121" s="586" t="s">
        <v>1978</v>
      </c>
      <c r="G2121" s="456">
        <v>170057.84</v>
      </c>
      <c r="H2121" s="584">
        <v>44821</v>
      </c>
      <c r="I2121" s="635">
        <f t="shared" si="3"/>
        <v>170057.84</v>
      </c>
    </row>
    <row r="2122" spans="1:9" ht="24.75" customHeight="1">
      <c r="A2122" s="631" t="s">
        <v>1961</v>
      </c>
      <c r="B2122" s="457">
        <v>44799</v>
      </c>
      <c r="C2122" s="458" t="s">
        <v>1863</v>
      </c>
      <c r="D2122" s="455" t="s">
        <v>535</v>
      </c>
      <c r="E2122" s="590" t="s">
        <v>531</v>
      </c>
      <c r="F2122" s="586" t="s">
        <v>1978</v>
      </c>
      <c r="G2122" s="456">
        <v>349.82</v>
      </c>
      <c r="H2122" s="584">
        <v>44821</v>
      </c>
      <c r="I2122" s="635">
        <f t="shared" si="3"/>
        <v>349.82</v>
      </c>
    </row>
    <row r="2123" spans="1:9" ht="24.75" customHeight="1">
      <c r="A2123" s="631" t="s">
        <v>1961</v>
      </c>
      <c r="B2123" s="457">
        <v>44799</v>
      </c>
      <c r="C2123" s="458" t="s">
        <v>1979</v>
      </c>
      <c r="D2123" s="455" t="s">
        <v>535</v>
      </c>
      <c r="E2123" s="590" t="s">
        <v>531</v>
      </c>
      <c r="F2123" s="586" t="s">
        <v>1980</v>
      </c>
      <c r="G2123" s="456">
        <v>22848.720000000001</v>
      </c>
      <c r="H2123" s="584">
        <v>44821</v>
      </c>
      <c r="I2123" s="635">
        <f t="shared" si="3"/>
        <v>22848.720000000001</v>
      </c>
    </row>
    <row r="2124" spans="1:9" ht="24.75" customHeight="1">
      <c r="A2124" s="631" t="s">
        <v>1961</v>
      </c>
      <c r="B2124" s="457">
        <v>44799</v>
      </c>
      <c r="C2124" s="458" t="s">
        <v>1979</v>
      </c>
      <c r="D2124" s="455" t="s">
        <v>535</v>
      </c>
      <c r="E2124" s="590" t="s">
        <v>531</v>
      </c>
      <c r="F2124" s="586" t="s">
        <v>1980</v>
      </c>
      <c r="G2124" s="456">
        <v>100.22</v>
      </c>
      <c r="H2124" s="584">
        <v>44821</v>
      </c>
      <c r="I2124" s="635">
        <f t="shared" si="3"/>
        <v>100.22</v>
      </c>
    </row>
    <row r="2125" spans="1:9" ht="24.75" customHeight="1">
      <c r="A2125" s="631" t="s">
        <v>1961</v>
      </c>
      <c r="B2125" s="457">
        <v>44799</v>
      </c>
      <c r="C2125" s="458" t="s">
        <v>1981</v>
      </c>
      <c r="D2125" s="455" t="s">
        <v>535</v>
      </c>
      <c r="E2125" s="590" t="s">
        <v>531</v>
      </c>
      <c r="F2125" s="586" t="s">
        <v>1982</v>
      </c>
      <c r="G2125" s="456">
        <v>107878.49</v>
      </c>
      <c r="H2125" s="584">
        <v>44821</v>
      </c>
      <c r="I2125" s="635">
        <f t="shared" si="3"/>
        <v>107878.49</v>
      </c>
    </row>
    <row r="2126" spans="1:9" ht="24.75" customHeight="1">
      <c r="A2126" s="631" t="s">
        <v>1961</v>
      </c>
      <c r="B2126" s="457">
        <v>44799</v>
      </c>
      <c r="C2126" s="458" t="s">
        <v>1983</v>
      </c>
      <c r="D2126" s="455" t="s">
        <v>535</v>
      </c>
      <c r="E2126" s="590" t="s">
        <v>531</v>
      </c>
      <c r="F2126" s="586" t="s">
        <v>1984</v>
      </c>
      <c r="G2126" s="456">
        <v>96466.05</v>
      </c>
      <c r="H2126" s="584">
        <v>44821</v>
      </c>
      <c r="I2126" s="635">
        <f t="shared" si="3"/>
        <v>96466.05</v>
      </c>
    </row>
    <row r="2127" spans="1:9" ht="24.75" customHeight="1">
      <c r="A2127" s="631" t="s">
        <v>1961</v>
      </c>
      <c r="B2127" s="457">
        <v>44799</v>
      </c>
      <c r="C2127" s="458" t="s">
        <v>1985</v>
      </c>
      <c r="D2127" s="455" t="s">
        <v>535</v>
      </c>
      <c r="E2127" s="590" t="s">
        <v>531</v>
      </c>
      <c r="F2127" s="586" t="s">
        <v>1986</v>
      </c>
      <c r="G2127" s="456">
        <v>1421.78</v>
      </c>
      <c r="H2127" s="584">
        <v>44821</v>
      </c>
      <c r="I2127" s="635">
        <f t="shared" si="3"/>
        <v>1421.78</v>
      </c>
    </row>
    <row r="2128" spans="1:9" ht="24.75" customHeight="1">
      <c r="A2128" s="631" t="s">
        <v>1961</v>
      </c>
      <c r="B2128" s="457">
        <v>44803</v>
      </c>
      <c r="C2128" s="458" t="s">
        <v>1987</v>
      </c>
      <c r="D2128" s="455" t="s">
        <v>535</v>
      </c>
      <c r="E2128" s="590" t="s">
        <v>531</v>
      </c>
      <c r="F2128" s="586" t="s">
        <v>1954</v>
      </c>
      <c r="G2128" s="456">
        <v>2984.18</v>
      </c>
      <c r="H2128" s="584">
        <v>44821</v>
      </c>
      <c r="I2128" s="635">
        <f t="shared" si="3"/>
        <v>2984.18</v>
      </c>
    </row>
    <row r="2129" spans="1:9" ht="24.75" customHeight="1">
      <c r="A2129" s="631" t="s">
        <v>1961</v>
      </c>
      <c r="B2129" s="457">
        <v>44803</v>
      </c>
      <c r="C2129" s="458" t="s">
        <v>1988</v>
      </c>
      <c r="D2129" s="455" t="s">
        <v>535</v>
      </c>
      <c r="E2129" s="590" t="s">
        <v>531</v>
      </c>
      <c r="F2129" s="586" t="s">
        <v>1960</v>
      </c>
      <c r="G2129" s="456">
        <v>159092.96</v>
      </c>
      <c r="H2129" s="584">
        <v>44821</v>
      </c>
      <c r="I2129" s="635">
        <f t="shared" si="3"/>
        <v>159092.96</v>
      </c>
    </row>
    <row r="2130" spans="1:9" ht="24.75" customHeight="1">
      <c r="A2130" s="631" t="s">
        <v>1961</v>
      </c>
      <c r="B2130" s="457">
        <v>44804</v>
      </c>
      <c r="C2130" s="458" t="s">
        <v>1989</v>
      </c>
      <c r="D2130" s="455" t="s">
        <v>535</v>
      </c>
      <c r="E2130" s="590" t="s">
        <v>531</v>
      </c>
      <c r="F2130" s="586" t="s">
        <v>1960</v>
      </c>
      <c r="G2130" s="456">
        <v>875.82</v>
      </c>
      <c r="H2130" s="584">
        <v>44821</v>
      </c>
      <c r="I2130" s="635">
        <f t="shared" si="3"/>
        <v>875.82</v>
      </c>
    </row>
    <row r="2131" spans="1:9" ht="24.75" customHeight="1">
      <c r="A2131" s="631" t="s">
        <v>1961</v>
      </c>
      <c r="B2131" s="457">
        <v>44803</v>
      </c>
      <c r="C2131" s="458" t="s">
        <v>1990</v>
      </c>
      <c r="D2131" s="455" t="s">
        <v>535</v>
      </c>
      <c r="E2131" s="590" t="s">
        <v>531</v>
      </c>
      <c r="F2131" s="586" t="s">
        <v>1991</v>
      </c>
      <c r="G2131" s="456">
        <v>-601.99</v>
      </c>
      <c r="H2131" s="584">
        <v>44821</v>
      </c>
      <c r="I2131" s="635">
        <f t="shared" si="3"/>
        <v>-601.99</v>
      </c>
    </row>
    <row r="2132" spans="1:9" ht="24.75" customHeight="1">
      <c r="A2132" s="631" t="s">
        <v>1992</v>
      </c>
      <c r="B2132" s="457">
        <v>44806</v>
      </c>
      <c r="C2132" s="458" t="s">
        <v>1993</v>
      </c>
      <c r="D2132" s="455" t="s">
        <v>535</v>
      </c>
      <c r="E2132" s="590" t="s">
        <v>531</v>
      </c>
      <c r="F2132" s="586" t="s">
        <v>1994</v>
      </c>
      <c r="G2132" s="456">
        <v>80832.800000000003</v>
      </c>
      <c r="H2132" s="584"/>
      <c r="I2132" s="635">
        <f t="shared" si="3"/>
        <v>80832.800000000003</v>
      </c>
    </row>
    <row r="2133" spans="1:9" ht="24.75" customHeight="1">
      <c r="A2133" s="631" t="s">
        <v>1992</v>
      </c>
      <c r="B2133" s="457">
        <v>44813</v>
      </c>
      <c r="C2133" s="458" t="s">
        <v>677</v>
      </c>
      <c r="D2133" s="455" t="s">
        <v>535</v>
      </c>
      <c r="E2133" s="590" t="s">
        <v>531</v>
      </c>
      <c r="F2133" s="586" t="s">
        <v>1995</v>
      </c>
      <c r="G2133" s="456">
        <v>4061.02</v>
      </c>
      <c r="H2133" s="584">
        <v>44851</v>
      </c>
      <c r="I2133" s="635">
        <f t="shared" si="3"/>
        <v>4061.02</v>
      </c>
    </row>
    <row r="2134" spans="1:9" ht="24.75" customHeight="1">
      <c r="A2134" s="631" t="s">
        <v>1992</v>
      </c>
      <c r="B2134" s="457">
        <v>44813</v>
      </c>
      <c r="C2134" s="458" t="s">
        <v>677</v>
      </c>
      <c r="D2134" s="455" t="s">
        <v>535</v>
      </c>
      <c r="E2134" s="590" t="s">
        <v>531</v>
      </c>
      <c r="F2134" s="586" t="s">
        <v>1995</v>
      </c>
      <c r="G2134" s="456">
        <v>166976.99</v>
      </c>
      <c r="H2134" s="584">
        <v>44851</v>
      </c>
      <c r="I2134" s="635">
        <f t="shared" si="3"/>
        <v>166976.99</v>
      </c>
    </row>
    <row r="2135" spans="1:9" ht="24.75" customHeight="1">
      <c r="A2135" s="631" t="s">
        <v>1992</v>
      </c>
      <c r="B2135" s="457">
        <v>44813</v>
      </c>
      <c r="C2135" s="458" t="s">
        <v>679</v>
      </c>
      <c r="D2135" s="455" t="s">
        <v>535</v>
      </c>
      <c r="E2135" s="590" t="s">
        <v>531</v>
      </c>
      <c r="F2135" s="586" t="s">
        <v>1996</v>
      </c>
      <c r="G2135" s="456">
        <v>19909.830000000002</v>
      </c>
      <c r="H2135" s="584">
        <v>44851</v>
      </c>
      <c r="I2135" s="635">
        <f t="shared" si="3"/>
        <v>19909.830000000002</v>
      </c>
    </row>
    <row r="2136" spans="1:9" ht="24.75" customHeight="1">
      <c r="A2136" s="631" t="s">
        <v>1992</v>
      </c>
      <c r="B2136" s="457">
        <v>44813</v>
      </c>
      <c r="C2136" s="458" t="s">
        <v>1997</v>
      </c>
      <c r="D2136" s="455" t="s">
        <v>535</v>
      </c>
      <c r="E2136" s="590" t="s">
        <v>531</v>
      </c>
      <c r="F2136" s="586" t="s">
        <v>1998</v>
      </c>
      <c r="G2136" s="456">
        <v>106034.26</v>
      </c>
      <c r="H2136" s="584">
        <v>44851</v>
      </c>
      <c r="I2136" s="635">
        <f t="shared" si="3"/>
        <v>106034.26</v>
      </c>
    </row>
    <row r="2137" spans="1:9" ht="24.75" customHeight="1">
      <c r="A2137" s="631" t="s">
        <v>1992</v>
      </c>
      <c r="B2137" s="457">
        <v>44813</v>
      </c>
      <c r="C2137" s="458" t="s">
        <v>1999</v>
      </c>
      <c r="D2137" s="455" t="s">
        <v>535</v>
      </c>
      <c r="E2137" s="590" t="s">
        <v>531</v>
      </c>
      <c r="F2137" s="586" t="s">
        <v>2000</v>
      </c>
      <c r="G2137" s="456">
        <v>96276.49</v>
      </c>
      <c r="H2137" s="584">
        <v>44851</v>
      </c>
      <c r="I2137" s="635">
        <f t="shared" si="3"/>
        <v>96276.49</v>
      </c>
    </row>
    <row r="2138" spans="1:9" ht="24.75" customHeight="1">
      <c r="A2138" s="631" t="s">
        <v>1992</v>
      </c>
      <c r="B2138" s="457">
        <v>44817</v>
      </c>
      <c r="C2138" s="458" t="s">
        <v>1851</v>
      </c>
      <c r="D2138" s="455" t="s">
        <v>535</v>
      </c>
      <c r="E2138" s="590" t="s">
        <v>531</v>
      </c>
      <c r="F2138" s="586" t="s">
        <v>2001</v>
      </c>
      <c r="G2138" s="456">
        <v>50901.72</v>
      </c>
      <c r="H2138" s="584"/>
      <c r="I2138" s="635">
        <f t="shared" ref="I2138:I2156" si="4">G2138</f>
        <v>50901.72</v>
      </c>
    </row>
    <row r="2139" spans="1:9" ht="24.75" customHeight="1">
      <c r="A2139" s="631" t="s">
        <v>1992</v>
      </c>
      <c r="B2139" s="457">
        <v>44818</v>
      </c>
      <c r="C2139" s="458" t="s">
        <v>2002</v>
      </c>
      <c r="D2139" s="455" t="s">
        <v>535</v>
      </c>
      <c r="E2139" s="590" t="s">
        <v>531</v>
      </c>
      <c r="F2139" s="586" t="s">
        <v>1923</v>
      </c>
      <c r="G2139" s="456">
        <v>12685.61</v>
      </c>
      <c r="H2139" s="584">
        <v>44851</v>
      </c>
      <c r="I2139" s="635">
        <f t="shared" si="4"/>
        <v>12685.61</v>
      </c>
    </row>
    <row r="2140" spans="1:9" ht="24.75" customHeight="1">
      <c r="A2140" s="631" t="s">
        <v>1992</v>
      </c>
      <c r="B2140" s="457">
        <v>44818</v>
      </c>
      <c r="C2140" s="458" t="s">
        <v>2003</v>
      </c>
      <c r="D2140" s="455" t="s">
        <v>535</v>
      </c>
      <c r="E2140" s="590" t="s">
        <v>531</v>
      </c>
      <c r="F2140" s="586" t="s">
        <v>2004</v>
      </c>
      <c r="G2140" s="456">
        <v>2729007.71</v>
      </c>
      <c r="H2140" s="584">
        <v>44851</v>
      </c>
      <c r="I2140" s="635">
        <f t="shared" si="4"/>
        <v>2729007.71</v>
      </c>
    </row>
    <row r="2141" spans="1:9" ht="24.75" customHeight="1">
      <c r="A2141" s="631" t="s">
        <v>1992</v>
      </c>
      <c r="B2141" s="457">
        <v>44819</v>
      </c>
      <c r="C2141" s="458" t="s">
        <v>2005</v>
      </c>
      <c r="D2141" s="455" t="s">
        <v>535</v>
      </c>
      <c r="E2141" s="590" t="s">
        <v>531</v>
      </c>
      <c r="F2141" s="586" t="s">
        <v>1932</v>
      </c>
      <c r="G2141" s="456">
        <v>2984.18</v>
      </c>
      <c r="H2141" s="584">
        <v>44851</v>
      </c>
      <c r="I2141" s="635">
        <f t="shared" si="4"/>
        <v>2984.18</v>
      </c>
    </row>
    <row r="2142" spans="1:9" ht="24.75" customHeight="1">
      <c r="A2142" s="631" t="s">
        <v>1992</v>
      </c>
      <c r="B2142" s="457">
        <v>44824</v>
      </c>
      <c r="C2142" s="458" t="s">
        <v>1180</v>
      </c>
      <c r="D2142" s="455" t="s">
        <v>535</v>
      </c>
      <c r="E2142" s="590" t="s">
        <v>531</v>
      </c>
      <c r="F2142" s="586" t="s">
        <v>1958</v>
      </c>
      <c r="G2142" s="456">
        <v>7482.59</v>
      </c>
      <c r="H2142" s="584">
        <v>44851</v>
      </c>
      <c r="I2142" s="635">
        <f t="shared" si="4"/>
        <v>7482.59</v>
      </c>
    </row>
    <row r="2143" spans="1:9" ht="24.75" customHeight="1">
      <c r="A2143" s="631" t="s">
        <v>1992</v>
      </c>
      <c r="B2143" s="457">
        <v>44824</v>
      </c>
      <c r="C2143" s="458" t="s">
        <v>2006</v>
      </c>
      <c r="D2143" s="455" t="s">
        <v>535</v>
      </c>
      <c r="E2143" s="590" t="s">
        <v>531</v>
      </c>
      <c r="F2143" s="586" t="s">
        <v>1934</v>
      </c>
      <c r="G2143" s="456">
        <v>13795.18</v>
      </c>
      <c r="H2143" s="584">
        <v>44851</v>
      </c>
      <c r="I2143" s="635">
        <f t="shared" si="4"/>
        <v>13795.18</v>
      </c>
    </row>
    <row r="2144" spans="1:9" ht="24.75" customHeight="1">
      <c r="A2144" s="631" t="s">
        <v>1992</v>
      </c>
      <c r="B2144" s="457">
        <v>44827</v>
      </c>
      <c r="C2144" s="458" t="s">
        <v>2007</v>
      </c>
      <c r="D2144" s="455" t="s">
        <v>535</v>
      </c>
      <c r="E2144" s="590" t="s">
        <v>531</v>
      </c>
      <c r="F2144" s="586" t="s">
        <v>2008</v>
      </c>
      <c r="G2144" s="456">
        <v>1423.99</v>
      </c>
      <c r="H2144" s="584">
        <v>44851</v>
      </c>
      <c r="I2144" s="635">
        <f t="shared" si="4"/>
        <v>1423.99</v>
      </c>
    </row>
    <row r="2145" spans="1:9" ht="24.75" customHeight="1">
      <c r="A2145" s="631" t="s">
        <v>1992</v>
      </c>
      <c r="B2145" s="457">
        <v>44827</v>
      </c>
      <c r="C2145" s="458" t="s">
        <v>2009</v>
      </c>
      <c r="D2145" s="455" t="s">
        <v>535</v>
      </c>
      <c r="E2145" s="590" t="s">
        <v>531</v>
      </c>
      <c r="F2145" s="586" t="s">
        <v>2010</v>
      </c>
      <c r="G2145" s="456">
        <v>781.85</v>
      </c>
      <c r="H2145" s="584">
        <v>44851</v>
      </c>
      <c r="I2145" s="635">
        <f t="shared" si="4"/>
        <v>781.85</v>
      </c>
    </row>
    <row r="2146" spans="1:9" ht="24.75" customHeight="1">
      <c r="A2146" s="631" t="s">
        <v>1992</v>
      </c>
      <c r="B2146" s="457">
        <v>44827</v>
      </c>
      <c r="C2146" s="458" t="s">
        <v>1866</v>
      </c>
      <c r="D2146" s="455" t="s">
        <v>535</v>
      </c>
      <c r="E2146" s="590" t="s">
        <v>531</v>
      </c>
      <c r="F2146" s="586" t="s">
        <v>2011</v>
      </c>
      <c r="G2146" s="456">
        <v>2291.73</v>
      </c>
      <c r="H2146" s="584">
        <v>44851</v>
      </c>
      <c r="I2146" s="635">
        <f t="shared" si="4"/>
        <v>2291.73</v>
      </c>
    </row>
    <row r="2147" spans="1:9" ht="24.75" customHeight="1">
      <c r="A2147" s="631" t="s">
        <v>1992</v>
      </c>
      <c r="B2147" s="457">
        <v>44827</v>
      </c>
      <c r="C2147" s="458" t="s">
        <v>1866</v>
      </c>
      <c r="D2147" s="455" t="s">
        <v>535</v>
      </c>
      <c r="E2147" s="590" t="s">
        <v>531</v>
      </c>
      <c r="F2147" s="586" t="s">
        <v>2011</v>
      </c>
      <c r="G2147" s="456">
        <v>192657.19</v>
      </c>
      <c r="H2147" s="584">
        <v>44851</v>
      </c>
      <c r="I2147" s="635">
        <f t="shared" si="4"/>
        <v>192657.19</v>
      </c>
    </row>
    <row r="2148" spans="1:9" ht="24.75" customHeight="1">
      <c r="A2148" s="631" t="s">
        <v>1992</v>
      </c>
      <c r="B2148" s="457">
        <v>44827</v>
      </c>
      <c r="C2148" s="458" t="s">
        <v>1866</v>
      </c>
      <c r="D2148" s="455" t="s">
        <v>535</v>
      </c>
      <c r="E2148" s="590" t="s">
        <v>531</v>
      </c>
      <c r="F2148" s="586" t="s">
        <v>2011</v>
      </c>
      <c r="G2148" s="456">
        <v>85.9</v>
      </c>
      <c r="H2148" s="584">
        <v>44851</v>
      </c>
      <c r="I2148" s="635">
        <f t="shared" si="4"/>
        <v>85.9</v>
      </c>
    </row>
    <row r="2149" spans="1:9" ht="24.75" customHeight="1">
      <c r="A2149" s="631" t="s">
        <v>1992</v>
      </c>
      <c r="B2149" s="457">
        <v>44827</v>
      </c>
      <c r="C2149" s="458" t="s">
        <v>2012</v>
      </c>
      <c r="D2149" s="455" t="s">
        <v>535</v>
      </c>
      <c r="E2149" s="590" t="s">
        <v>531</v>
      </c>
      <c r="F2149" s="586" t="s">
        <v>2013</v>
      </c>
      <c r="G2149" s="456">
        <v>100.22</v>
      </c>
      <c r="H2149" s="584">
        <v>44851</v>
      </c>
      <c r="I2149" s="635">
        <f t="shared" si="4"/>
        <v>100.22</v>
      </c>
    </row>
    <row r="2150" spans="1:9" ht="24.75" customHeight="1">
      <c r="A2150" s="631" t="s">
        <v>1992</v>
      </c>
      <c r="B2150" s="457">
        <v>44827</v>
      </c>
      <c r="C2150" s="458" t="s">
        <v>2012</v>
      </c>
      <c r="D2150" s="455" t="s">
        <v>535</v>
      </c>
      <c r="E2150" s="590" t="s">
        <v>531</v>
      </c>
      <c r="F2150" s="586" t="s">
        <v>2013</v>
      </c>
      <c r="G2150" s="456">
        <v>18004.5</v>
      </c>
      <c r="H2150" s="584">
        <v>44851</v>
      </c>
      <c r="I2150" s="635">
        <f t="shared" si="4"/>
        <v>18004.5</v>
      </c>
    </row>
    <row r="2151" spans="1:9" ht="24.75" customHeight="1">
      <c r="A2151" s="631" t="s">
        <v>1992</v>
      </c>
      <c r="B2151" s="457">
        <v>44827</v>
      </c>
      <c r="C2151" s="458" t="s">
        <v>692</v>
      </c>
      <c r="D2151" s="455" t="s">
        <v>535</v>
      </c>
      <c r="E2151" s="590" t="s">
        <v>531</v>
      </c>
      <c r="F2151" s="586" t="s">
        <v>2014</v>
      </c>
      <c r="G2151" s="456">
        <v>106149.09</v>
      </c>
      <c r="H2151" s="584">
        <v>44851</v>
      </c>
      <c r="I2151" s="635">
        <f t="shared" si="4"/>
        <v>106149.09</v>
      </c>
    </row>
    <row r="2152" spans="1:9" ht="24.75" customHeight="1">
      <c r="A2152" s="631" t="s">
        <v>1992</v>
      </c>
      <c r="B2152" s="457">
        <v>44827</v>
      </c>
      <c r="C2152" s="458" t="s">
        <v>2015</v>
      </c>
      <c r="D2152" s="455" t="s">
        <v>535</v>
      </c>
      <c r="E2152" s="590" t="s">
        <v>531</v>
      </c>
      <c r="F2152" s="586" t="s">
        <v>2016</v>
      </c>
      <c r="G2152" s="456">
        <v>92085.09</v>
      </c>
      <c r="H2152" s="584">
        <v>44851</v>
      </c>
      <c r="I2152" s="635">
        <f t="shared" si="4"/>
        <v>92085.09</v>
      </c>
    </row>
    <row r="2153" spans="1:9" ht="24.75" customHeight="1">
      <c r="A2153" s="631" t="s">
        <v>1992</v>
      </c>
      <c r="B2153" s="457">
        <v>44831</v>
      </c>
      <c r="C2153" s="458" t="s">
        <v>2017</v>
      </c>
      <c r="D2153" s="455" t="s">
        <v>535</v>
      </c>
      <c r="E2153" s="590" t="s">
        <v>531</v>
      </c>
      <c r="F2153" s="586" t="s">
        <v>1956</v>
      </c>
      <c r="G2153" s="456">
        <v>9650.43</v>
      </c>
      <c r="H2153" s="584">
        <v>44851</v>
      </c>
      <c r="I2153" s="635">
        <f t="shared" si="4"/>
        <v>9650.43</v>
      </c>
    </row>
    <row r="2154" spans="1:9" ht="24.75" customHeight="1">
      <c r="A2154" s="631" t="s">
        <v>1992</v>
      </c>
      <c r="B2154" s="457">
        <v>44834</v>
      </c>
      <c r="C2154" s="458" t="s">
        <v>2018</v>
      </c>
      <c r="D2154" s="455" t="s">
        <v>535</v>
      </c>
      <c r="E2154" s="590" t="s">
        <v>531</v>
      </c>
      <c r="F2154" s="586" t="s">
        <v>2019</v>
      </c>
      <c r="G2154" s="456">
        <v>58.13</v>
      </c>
      <c r="H2154" s="584">
        <v>44851</v>
      </c>
      <c r="I2154" s="635">
        <f t="shared" si="4"/>
        <v>58.13</v>
      </c>
    </row>
    <row r="2155" spans="1:9" ht="24.75" customHeight="1">
      <c r="A2155" s="631" t="s">
        <v>1992</v>
      </c>
      <c r="B2155" s="457">
        <v>44834</v>
      </c>
      <c r="C2155" s="458" t="s">
        <v>2020</v>
      </c>
      <c r="D2155" s="455" t="s">
        <v>535</v>
      </c>
      <c r="E2155" s="590" t="s">
        <v>531</v>
      </c>
      <c r="F2155" s="586" t="s">
        <v>1954</v>
      </c>
      <c r="G2155" s="456">
        <v>2984.18</v>
      </c>
      <c r="H2155" s="584">
        <v>44851</v>
      </c>
      <c r="I2155" s="635">
        <f t="shared" si="4"/>
        <v>2984.18</v>
      </c>
    </row>
    <row r="2156" spans="1:9" ht="24.75" customHeight="1">
      <c r="A2156" s="631" t="s">
        <v>1992</v>
      </c>
      <c r="B2156" s="457">
        <v>44834</v>
      </c>
      <c r="C2156" s="458" t="s">
        <v>2021</v>
      </c>
      <c r="D2156" s="455" t="s">
        <v>535</v>
      </c>
      <c r="E2156" s="590" t="s">
        <v>531</v>
      </c>
      <c r="F2156" s="586" t="s">
        <v>1960</v>
      </c>
      <c r="G2156" s="456">
        <v>158373.26</v>
      </c>
      <c r="H2156" s="584">
        <v>44851</v>
      </c>
      <c r="I2156" s="635">
        <f t="shared" si="4"/>
        <v>158373.26</v>
      </c>
    </row>
    <row r="2157" spans="1:9" ht="24.75" customHeight="1">
      <c r="A2157" s="628" t="s">
        <v>4469</v>
      </c>
      <c r="B2157" s="516">
        <v>44839</v>
      </c>
      <c r="C2157" s="578" t="s">
        <v>4470</v>
      </c>
      <c r="D2157" s="579" t="s">
        <v>535</v>
      </c>
      <c r="E2157" s="598" t="s">
        <v>531</v>
      </c>
      <c r="F2157" s="587" t="s">
        <v>4471</v>
      </c>
      <c r="G2157" s="613">
        <v>1449.98</v>
      </c>
      <c r="H2157" s="589">
        <v>44882</v>
      </c>
      <c r="I2157" s="630">
        <v>1449.98</v>
      </c>
    </row>
    <row r="2158" spans="1:9" ht="24.75" customHeight="1">
      <c r="A2158" s="628" t="s">
        <v>4469</v>
      </c>
      <c r="B2158" s="516">
        <v>44841</v>
      </c>
      <c r="C2158" s="578" t="s">
        <v>4405</v>
      </c>
      <c r="D2158" s="579" t="s">
        <v>535</v>
      </c>
      <c r="E2158" s="598" t="s">
        <v>531</v>
      </c>
      <c r="F2158" s="587" t="s">
        <v>4406</v>
      </c>
      <c r="G2158" s="613">
        <v>1327.52</v>
      </c>
      <c r="H2158" s="589">
        <v>44882</v>
      </c>
      <c r="I2158" s="630">
        <v>1327.52</v>
      </c>
    </row>
    <row r="2159" spans="1:9" ht="24.75" customHeight="1">
      <c r="A2159" s="628" t="s">
        <v>4469</v>
      </c>
      <c r="B2159" s="516">
        <v>44841</v>
      </c>
      <c r="C2159" s="578" t="s">
        <v>4405</v>
      </c>
      <c r="D2159" s="579" t="s">
        <v>535</v>
      </c>
      <c r="E2159" s="598" t="s">
        <v>531</v>
      </c>
      <c r="F2159" s="587" t="s">
        <v>4406</v>
      </c>
      <c r="G2159" s="613">
        <v>180039.59</v>
      </c>
      <c r="H2159" s="589">
        <v>44882</v>
      </c>
      <c r="I2159" s="630">
        <v>180039.59</v>
      </c>
    </row>
    <row r="2160" spans="1:9" ht="24.75" customHeight="1">
      <c r="A2160" s="628" t="s">
        <v>4469</v>
      </c>
      <c r="B2160" s="516">
        <v>44841</v>
      </c>
      <c r="C2160" s="578" t="s">
        <v>4407</v>
      </c>
      <c r="D2160" s="579" t="s">
        <v>535</v>
      </c>
      <c r="E2160" s="598" t="s">
        <v>531</v>
      </c>
      <c r="F2160" s="587" t="s">
        <v>4408</v>
      </c>
      <c r="G2160" s="613">
        <v>23966.57</v>
      </c>
      <c r="H2160" s="589">
        <v>44882</v>
      </c>
      <c r="I2160" s="630">
        <v>23966.57</v>
      </c>
    </row>
    <row r="2161" spans="1:9" ht="24.75" customHeight="1">
      <c r="A2161" s="628" t="s">
        <v>4469</v>
      </c>
      <c r="B2161" s="516">
        <v>44841</v>
      </c>
      <c r="C2161" s="578" t="s">
        <v>4409</v>
      </c>
      <c r="D2161" s="579" t="s">
        <v>535</v>
      </c>
      <c r="E2161" s="598" t="s">
        <v>531</v>
      </c>
      <c r="F2161" s="587" t="s">
        <v>4410</v>
      </c>
      <c r="G2161" s="613">
        <v>105704.67</v>
      </c>
      <c r="H2161" s="589">
        <v>44882</v>
      </c>
      <c r="I2161" s="630">
        <v>105704.67</v>
      </c>
    </row>
    <row r="2162" spans="1:9" ht="24.75" customHeight="1">
      <c r="A2162" s="628" t="s">
        <v>4469</v>
      </c>
      <c r="B2162" s="516">
        <v>44841</v>
      </c>
      <c r="C2162" s="578" t="s">
        <v>1182</v>
      </c>
      <c r="D2162" s="579" t="s">
        <v>535</v>
      </c>
      <c r="E2162" s="598" t="s">
        <v>531</v>
      </c>
      <c r="F2162" s="587" t="s">
        <v>4411</v>
      </c>
      <c r="G2162" s="613">
        <v>93438.42</v>
      </c>
      <c r="H2162" s="589">
        <v>44882</v>
      </c>
      <c r="I2162" s="630">
        <v>93438.42</v>
      </c>
    </row>
    <row r="2163" spans="1:9" ht="24.75" customHeight="1">
      <c r="A2163" s="628" t="s">
        <v>4469</v>
      </c>
      <c r="B2163" s="516">
        <v>44845</v>
      </c>
      <c r="C2163" s="578" t="s">
        <v>4472</v>
      </c>
      <c r="D2163" s="579" t="s">
        <v>535</v>
      </c>
      <c r="E2163" s="598" t="s">
        <v>531</v>
      </c>
      <c r="F2163" s="587" t="s">
        <v>4473</v>
      </c>
      <c r="G2163" s="613">
        <v>12685.61</v>
      </c>
      <c r="H2163" s="589">
        <v>44882</v>
      </c>
      <c r="I2163" s="630">
        <v>12685.61</v>
      </c>
    </row>
    <row r="2164" spans="1:9" ht="24.75" customHeight="1">
      <c r="A2164" s="628" t="s">
        <v>4469</v>
      </c>
      <c r="B2164" s="516">
        <v>44848</v>
      </c>
      <c r="C2164" s="578" t="s">
        <v>4474</v>
      </c>
      <c r="D2164" s="579" t="s">
        <v>535</v>
      </c>
      <c r="E2164" s="598" t="s">
        <v>531</v>
      </c>
      <c r="F2164" s="587" t="s">
        <v>4475</v>
      </c>
      <c r="G2164" s="613">
        <v>2984.18</v>
      </c>
      <c r="H2164" s="589">
        <v>44882</v>
      </c>
      <c r="I2164" s="630">
        <v>2984.18</v>
      </c>
    </row>
    <row r="2165" spans="1:9" ht="24.75" customHeight="1">
      <c r="A2165" s="628" t="s">
        <v>4469</v>
      </c>
      <c r="B2165" s="516">
        <v>44855</v>
      </c>
      <c r="C2165" s="578" t="s">
        <v>4412</v>
      </c>
      <c r="D2165" s="579" t="s">
        <v>535</v>
      </c>
      <c r="E2165" s="598" t="s">
        <v>531</v>
      </c>
      <c r="F2165" s="587" t="s">
        <v>4413</v>
      </c>
      <c r="G2165" s="613">
        <v>4791.3900000000003</v>
      </c>
      <c r="H2165" s="589">
        <v>44882</v>
      </c>
      <c r="I2165" s="630">
        <v>4791.3900000000003</v>
      </c>
    </row>
    <row r="2166" spans="1:9" ht="24.75" customHeight="1">
      <c r="A2166" s="628" t="s">
        <v>4469</v>
      </c>
      <c r="B2166" s="516">
        <v>44855</v>
      </c>
      <c r="C2166" s="578" t="s">
        <v>4412</v>
      </c>
      <c r="D2166" s="579" t="s">
        <v>535</v>
      </c>
      <c r="E2166" s="598" t="s">
        <v>531</v>
      </c>
      <c r="F2166" s="587" t="s">
        <v>4413</v>
      </c>
      <c r="G2166" s="613">
        <v>173533.45</v>
      </c>
      <c r="H2166" s="589">
        <v>44882</v>
      </c>
      <c r="I2166" s="630">
        <v>173533.45</v>
      </c>
    </row>
    <row r="2167" spans="1:9" ht="24.75" customHeight="1">
      <c r="A2167" s="628" t="s">
        <v>4469</v>
      </c>
      <c r="B2167" s="516">
        <v>44855</v>
      </c>
      <c r="C2167" s="578" t="s">
        <v>4414</v>
      </c>
      <c r="D2167" s="579" t="s">
        <v>535</v>
      </c>
      <c r="E2167" s="598" t="s">
        <v>531</v>
      </c>
      <c r="F2167" s="587" t="s">
        <v>4415</v>
      </c>
      <c r="G2167" s="613">
        <v>18118.32</v>
      </c>
      <c r="H2167" s="589">
        <v>44882</v>
      </c>
      <c r="I2167" s="630">
        <v>18118.32</v>
      </c>
    </row>
    <row r="2168" spans="1:9" ht="24.75" customHeight="1">
      <c r="A2168" s="628" t="s">
        <v>4469</v>
      </c>
      <c r="B2168" s="516">
        <v>44855</v>
      </c>
      <c r="C2168" s="578" t="s">
        <v>4416</v>
      </c>
      <c r="D2168" s="579" t="s">
        <v>535</v>
      </c>
      <c r="E2168" s="598" t="s">
        <v>531</v>
      </c>
      <c r="F2168" s="587" t="s">
        <v>4417</v>
      </c>
      <c r="G2168" s="613">
        <v>107869.06</v>
      </c>
      <c r="H2168" s="589">
        <v>44882</v>
      </c>
      <c r="I2168" s="630">
        <v>107869.06</v>
      </c>
    </row>
    <row r="2169" spans="1:9" ht="24.75" customHeight="1">
      <c r="A2169" s="628" t="s">
        <v>4469</v>
      </c>
      <c r="B2169" s="516">
        <v>44855</v>
      </c>
      <c r="C2169" s="578" t="s">
        <v>1183</v>
      </c>
      <c r="D2169" s="579" t="s">
        <v>535</v>
      </c>
      <c r="E2169" s="598" t="s">
        <v>531</v>
      </c>
      <c r="F2169" s="587" t="s">
        <v>4418</v>
      </c>
      <c r="G2169" s="613">
        <v>86832.69</v>
      </c>
      <c r="H2169" s="589">
        <v>44882</v>
      </c>
      <c r="I2169" s="630">
        <v>86832.69</v>
      </c>
    </row>
    <row r="2170" spans="1:9" ht="24.75" customHeight="1">
      <c r="A2170" s="628" t="s">
        <v>4469</v>
      </c>
      <c r="B2170" s="516">
        <v>44858</v>
      </c>
      <c r="C2170" s="578" t="s">
        <v>4476</v>
      </c>
      <c r="D2170" s="579" t="s">
        <v>535</v>
      </c>
      <c r="E2170" s="598" t="s">
        <v>531</v>
      </c>
      <c r="F2170" s="587" t="s">
        <v>4477</v>
      </c>
      <c r="G2170" s="613">
        <v>1335.42</v>
      </c>
      <c r="H2170" s="589">
        <v>44882</v>
      </c>
      <c r="I2170" s="630">
        <v>1335.42</v>
      </c>
    </row>
    <row r="2171" spans="1:9" ht="24.75" customHeight="1">
      <c r="A2171" s="628" t="s">
        <v>4469</v>
      </c>
      <c r="B2171" s="516">
        <v>44859</v>
      </c>
      <c r="C2171" s="578" t="s">
        <v>4478</v>
      </c>
      <c r="D2171" s="579" t="s">
        <v>535</v>
      </c>
      <c r="E2171" s="598" t="s">
        <v>531</v>
      </c>
      <c r="F2171" s="587" t="s">
        <v>4479</v>
      </c>
      <c r="G2171" s="613">
        <v>13795.18</v>
      </c>
      <c r="H2171" s="589">
        <v>44882</v>
      </c>
      <c r="I2171" s="630">
        <v>13795.18</v>
      </c>
    </row>
    <row r="2172" spans="1:9" ht="24.75" customHeight="1">
      <c r="A2172" s="628" t="s">
        <v>4469</v>
      </c>
      <c r="B2172" s="516">
        <v>44865</v>
      </c>
      <c r="C2172" s="578" t="s">
        <v>1184</v>
      </c>
      <c r="D2172" s="579" t="s">
        <v>535</v>
      </c>
      <c r="E2172" s="598" t="s">
        <v>531</v>
      </c>
      <c r="F2172" s="587" t="s">
        <v>4480</v>
      </c>
      <c r="G2172" s="613">
        <v>2984.18</v>
      </c>
      <c r="H2172" s="589">
        <v>44882</v>
      </c>
      <c r="I2172" s="630">
        <v>2984.18</v>
      </c>
    </row>
    <row r="2173" spans="1:9" ht="24.75" customHeight="1">
      <c r="A2173" s="628" t="s">
        <v>4481</v>
      </c>
      <c r="B2173" s="516">
        <v>44869</v>
      </c>
      <c r="C2173" s="578" t="s">
        <v>4419</v>
      </c>
      <c r="D2173" s="579" t="s">
        <v>535</v>
      </c>
      <c r="E2173" s="598" t="s">
        <v>531</v>
      </c>
      <c r="F2173" s="587" t="s">
        <v>4420</v>
      </c>
      <c r="G2173" s="613">
        <v>5033.16</v>
      </c>
      <c r="H2173" s="589">
        <v>44912</v>
      </c>
      <c r="I2173" s="638">
        <v>5033.16</v>
      </c>
    </row>
    <row r="2174" spans="1:9" ht="24.75" customHeight="1">
      <c r="A2174" s="628" t="s">
        <v>4481</v>
      </c>
      <c r="B2174" s="516">
        <v>44869</v>
      </c>
      <c r="C2174" s="578" t="s">
        <v>4419</v>
      </c>
      <c r="D2174" s="579" t="s">
        <v>535</v>
      </c>
      <c r="E2174" s="598" t="s">
        <v>531</v>
      </c>
      <c r="F2174" s="587" t="s">
        <v>4420</v>
      </c>
      <c r="G2174" s="613">
        <v>165878.26999999999</v>
      </c>
      <c r="H2174" s="589">
        <v>44912</v>
      </c>
      <c r="I2174" s="638">
        <v>165878.26999999999</v>
      </c>
    </row>
    <row r="2175" spans="1:9" ht="24.75" customHeight="1">
      <c r="A2175" s="628" t="s">
        <v>4481</v>
      </c>
      <c r="B2175" s="516">
        <v>44869</v>
      </c>
      <c r="C2175" s="578" t="s">
        <v>4421</v>
      </c>
      <c r="D2175" s="579" t="s">
        <v>535</v>
      </c>
      <c r="E2175" s="598" t="s">
        <v>531</v>
      </c>
      <c r="F2175" s="587" t="s">
        <v>4422</v>
      </c>
      <c r="G2175" s="613">
        <v>16875.41</v>
      </c>
      <c r="H2175" s="589">
        <v>44912</v>
      </c>
      <c r="I2175" s="638">
        <v>16875.41</v>
      </c>
    </row>
    <row r="2176" spans="1:9" ht="24.75" customHeight="1">
      <c r="A2176" s="628" t="s">
        <v>4481</v>
      </c>
      <c r="B2176" s="516">
        <v>44869</v>
      </c>
      <c r="C2176" s="578" t="s">
        <v>4423</v>
      </c>
      <c r="D2176" s="579" t="s">
        <v>535</v>
      </c>
      <c r="E2176" s="598" t="s">
        <v>531</v>
      </c>
      <c r="F2176" s="587" t="s">
        <v>4424</v>
      </c>
      <c r="G2176" s="613">
        <v>106327.62</v>
      </c>
      <c r="H2176" s="589">
        <v>44912</v>
      </c>
      <c r="I2176" s="638">
        <v>106327.62</v>
      </c>
    </row>
    <row r="2177" spans="1:9" ht="24.75" customHeight="1">
      <c r="A2177" s="628" t="s">
        <v>4481</v>
      </c>
      <c r="B2177" s="516">
        <v>44869</v>
      </c>
      <c r="C2177" s="578" t="s">
        <v>4425</v>
      </c>
      <c r="D2177" s="579" t="s">
        <v>535</v>
      </c>
      <c r="E2177" s="598" t="s">
        <v>531</v>
      </c>
      <c r="F2177" s="587" t="s">
        <v>4426</v>
      </c>
      <c r="G2177" s="613">
        <v>86002.52</v>
      </c>
      <c r="H2177" s="589">
        <v>44912</v>
      </c>
      <c r="I2177" s="638">
        <v>86002.52</v>
      </c>
    </row>
    <row r="2178" spans="1:9" ht="24.75" customHeight="1">
      <c r="A2178" s="628" t="s">
        <v>4481</v>
      </c>
      <c r="B2178" s="516">
        <v>44869</v>
      </c>
      <c r="C2178" s="578" t="s">
        <v>4482</v>
      </c>
      <c r="D2178" s="579" t="s">
        <v>535</v>
      </c>
      <c r="E2178" s="598" t="s">
        <v>531</v>
      </c>
      <c r="F2178" s="587" t="s">
        <v>4483</v>
      </c>
      <c r="G2178" s="613">
        <v>155468.96</v>
      </c>
      <c r="H2178" s="589">
        <v>44912</v>
      </c>
      <c r="I2178" s="638">
        <v>155468.96</v>
      </c>
    </row>
    <row r="2179" spans="1:9" ht="24.75" customHeight="1">
      <c r="A2179" s="628" t="s">
        <v>4481</v>
      </c>
      <c r="B2179" s="516">
        <v>44874</v>
      </c>
      <c r="C2179" s="578" t="s">
        <v>4484</v>
      </c>
      <c r="D2179" s="579" t="s">
        <v>535</v>
      </c>
      <c r="E2179" s="598" t="s">
        <v>531</v>
      </c>
      <c r="F2179" s="587" t="s">
        <v>4485</v>
      </c>
      <c r="G2179" s="613">
        <v>640.66</v>
      </c>
      <c r="H2179" s="589">
        <v>44912</v>
      </c>
      <c r="I2179" s="638">
        <v>640.66</v>
      </c>
    </row>
    <row r="2180" spans="1:9" ht="24.75" customHeight="1">
      <c r="A2180" s="628" t="s">
        <v>4481</v>
      </c>
      <c r="B2180" s="516">
        <v>44875</v>
      </c>
      <c r="C2180" s="578" t="s">
        <v>4486</v>
      </c>
      <c r="D2180" s="579" t="s">
        <v>535</v>
      </c>
      <c r="E2180" s="598" t="s">
        <v>531</v>
      </c>
      <c r="F2180" s="587" t="s">
        <v>4487</v>
      </c>
      <c r="G2180" s="613">
        <v>9650.43</v>
      </c>
      <c r="H2180" s="589">
        <v>44912</v>
      </c>
      <c r="I2180" s="638">
        <v>9650.43</v>
      </c>
    </row>
    <row r="2181" spans="1:9" ht="24.75" customHeight="1">
      <c r="A2181" s="628" t="s">
        <v>4481</v>
      </c>
      <c r="B2181" s="516">
        <v>44875</v>
      </c>
      <c r="C2181" s="578" t="s">
        <v>1185</v>
      </c>
      <c r="D2181" s="579" t="s">
        <v>535</v>
      </c>
      <c r="E2181" s="598" t="s">
        <v>531</v>
      </c>
      <c r="F2181" s="587" t="s">
        <v>4488</v>
      </c>
      <c r="G2181" s="613">
        <v>7482.59</v>
      </c>
      <c r="H2181" s="589">
        <v>44912</v>
      </c>
      <c r="I2181" s="638">
        <v>7482.59</v>
      </c>
    </row>
    <row r="2182" spans="1:9" ht="24.75" customHeight="1">
      <c r="A2182" s="628" t="s">
        <v>4481</v>
      </c>
      <c r="B2182" s="516">
        <v>44880</v>
      </c>
      <c r="C2182" s="578" t="s">
        <v>4489</v>
      </c>
      <c r="D2182" s="579" t="s">
        <v>535</v>
      </c>
      <c r="E2182" s="598" t="s">
        <v>531</v>
      </c>
      <c r="F2182" s="587" t="s">
        <v>4490</v>
      </c>
      <c r="G2182" s="613">
        <v>12685.61</v>
      </c>
      <c r="H2182" s="589">
        <v>44912</v>
      </c>
      <c r="I2182" s="638">
        <v>12685.61</v>
      </c>
    </row>
    <row r="2183" spans="1:9" ht="24.75" customHeight="1">
      <c r="A2183" s="628" t="s">
        <v>4481</v>
      </c>
      <c r="B2183" s="516">
        <v>44881</v>
      </c>
      <c r="C2183" s="578" t="s">
        <v>4491</v>
      </c>
      <c r="D2183" s="579" t="s">
        <v>535</v>
      </c>
      <c r="E2183" s="598" t="s">
        <v>531</v>
      </c>
      <c r="F2183" s="587" t="s">
        <v>4492</v>
      </c>
      <c r="G2183" s="613">
        <v>2984.18</v>
      </c>
      <c r="H2183" s="589">
        <v>44912</v>
      </c>
      <c r="I2183" s="638">
        <v>2984.18</v>
      </c>
    </row>
    <row r="2184" spans="1:9" ht="24.75" customHeight="1">
      <c r="A2184" s="628" t="s">
        <v>4481</v>
      </c>
      <c r="B2184" s="516">
        <v>44881</v>
      </c>
      <c r="C2184" s="578" t="s">
        <v>4493</v>
      </c>
      <c r="D2184" s="579" t="s">
        <v>535</v>
      </c>
      <c r="E2184" s="598" t="s">
        <v>531</v>
      </c>
      <c r="F2184" s="587" t="s">
        <v>4494</v>
      </c>
      <c r="G2184" s="613">
        <v>7838.22</v>
      </c>
      <c r="H2184" s="589">
        <v>44912</v>
      </c>
      <c r="I2184" s="638">
        <v>7838.22</v>
      </c>
    </row>
    <row r="2185" spans="1:9" ht="24.75" customHeight="1">
      <c r="A2185" s="628" t="s">
        <v>4481</v>
      </c>
      <c r="B2185" s="516">
        <v>44881</v>
      </c>
      <c r="C2185" s="578" t="s">
        <v>4495</v>
      </c>
      <c r="D2185" s="579" t="s">
        <v>535</v>
      </c>
      <c r="E2185" s="598" t="s">
        <v>531</v>
      </c>
      <c r="F2185" s="587" t="s">
        <v>4496</v>
      </c>
      <c r="G2185" s="613">
        <v>1275.31</v>
      </c>
      <c r="H2185" s="589">
        <v>44912</v>
      </c>
      <c r="I2185" s="638">
        <v>1275.31</v>
      </c>
    </row>
    <row r="2186" spans="1:9" ht="24.75" customHeight="1">
      <c r="A2186" s="628" t="s">
        <v>4481</v>
      </c>
      <c r="B2186" s="516">
        <v>44883</v>
      </c>
      <c r="C2186" s="578" t="s">
        <v>4427</v>
      </c>
      <c r="D2186" s="579" t="s">
        <v>535</v>
      </c>
      <c r="E2186" s="598" t="s">
        <v>531</v>
      </c>
      <c r="F2186" s="587" t="s">
        <v>4428</v>
      </c>
      <c r="G2186" s="613">
        <v>7426.13</v>
      </c>
      <c r="H2186" s="589">
        <v>44912</v>
      </c>
      <c r="I2186" s="638">
        <v>7426.13</v>
      </c>
    </row>
    <row r="2187" spans="1:9" ht="24.75" customHeight="1">
      <c r="A2187" s="628" t="s">
        <v>4481</v>
      </c>
      <c r="B2187" s="516">
        <v>44883</v>
      </c>
      <c r="C2187" s="578" t="s">
        <v>4427</v>
      </c>
      <c r="D2187" s="579" t="s">
        <v>535</v>
      </c>
      <c r="E2187" s="598" t="s">
        <v>531</v>
      </c>
      <c r="F2187" s="587" t="s">
        <v>4428</v>
      </c>
      <c r="G2187" s="613">
        <v>163554.18</v>
      </c>
      <c r="H2187" s="589">
        <v>44912</v>
      </c>
      <c r="I2187" s="638">
        <v>163554.18</v>
      </c>
    </row>
    <row r="2188" spans="1:9" ht="24.75" customHeight="1">
      <c r="A2188" s="628" t="s">
        <v>4481</v>
      </c>
      <c r="B2188" s="516">
        <v>44883</v>
      </c>
      <c r="C2188" s="578" t="s">
        <v>4429</v>
      </c>
      <c r="D2188" s="579" t="s">
        <v>535</v>
      </c>
      <c r="E2188" s="598" t="s">
        <v>531</v>
      </c>
      <c r="F2188" s="587" t="s">
        <v>4430</v>
      </c>
      <c r="G2188" s="613">
        <v>21231.4</v>
      </c>
      <c r="H2188" s="589">
        <v>44912</v>
      </c>
      <c r="I2188" s="638">
        <v>21231.4</v>
      </c>
    </row>
    <row r="2189" spans="1:9" ht="24.75" customHeight="1">
      <c r="A2189" s="628" t="s">
        <v>4481</v>
      </c>
      <c r="B2189" s="516">
        <v>44883</v>
      </c>
      <c r="C2189" s="578" t="s">
        <v>4431</v>
      </c>
      <c r="D2189" s="579" t="s">
        <v>535</v>
      </c>
      <c r="E2189" s="598" t="s">
        <v>531</v>
      </c>
      <c r="F2189" s="587" t="s">
        <v>4432</v>
      </c>
      <c r="G2189" s="613">
        <v>672.84</v>
      </c>
      <c r="H2189" s="589">
        <v>44912</v>
      </c>
      <c r="I2189" s="638">
        <v>672.84</v>
      </c>
    </row>
    <row r="2190" spans="1:9" ht="24.75" customHeight="1">
      <c r="A2190" s="628" t="s">
        <v>4481</v>
      </c>
      <c r="B2190" s="516">
        <v>44883</v>
      </c>
      <c r="C2190" s="578" t="s">
        <v>4431</v>
      </c>
      <c r="D2190" s="579" t="s">
        <v>535</v>
      </c>
      <c r="E2190" s="598" t="s">
        <v>531</v>
      </c>
      <c r="F2190" s="587" t="s">
        <v>4432</v>
      </c>
      <c r="G2190" s="613">
        <v>104279.28</v>
      </c>
      <c r="H2190" s="589">
        <v>44912</v>
      </c>
      <c r="I2190" s="638">
        <v>104279.28</v>
      </c>
    </row>
    <row r="2191" spans="1:9" ht="24.75" customHeight="1">
      <c r="A2191" s="628" t="s">
        <v>4481</v>
      </c>
      <c r="B2191" s="516">
        <v>44883</v>
      </c>
      <c r="C2191" s="578" t="s">
        <v>4433</v>
      </c>
      <c r="D2191" s="579" t="s">
        <v>535</v>
      </c>
      <c r="E2191" s="598" t="s">
        <v>531</v>
      </c>
      <c r="F2191" s="587" t="s">
        <v>4434</v>
      </c>
      <c r="G2191" s="613">
        <v>85964.44</v>
      </c>
      <c r="H2191" s="589">
        <v>44912</v>
      </c>
      <c r="I2191" s="638">
        <v>85964.44</v>
      </c>
    </row>
    <row r="2192" spans="1:9" ht="24.75" customHeight="1">
      <c r="A2192" s="628" t="s">
        <v>4481</v>
      </c>
      <c r="B2192" s="516">
        <v>44888</v>
      </c>
      <c r="C2192" s="578" t="s">
        <v>4497</v>
      </c>
      <c r="D2192" s="579" t="s">
        <v>535</v>
      </c>
      <c r="E2192" s="598" t="s">
        <v>531</v>
      </c>
      <c r="F2192" s="587" t="s">
        <v>4498</v>
      </c>
      <c r="G2192" s="613">
        <v>9650.43</v>
      </c>
      <c r="H2192" s="589">
        <v>44912</v>
      </c>
      <c r="I2192" s="638">
        <v>9650.43</v>
      </c>
    </row>
    <row r="2193" spans="1:9" ht="24.75" customHeight="1">
      <c r="A2193" s="628" t="s">
        <v>4481</v>
      </c>
      <c r="B2193" s="516">
        <v>44890</v>
      </c>
      <c r="C2193" s="578" t="s">
        <v>4499</v>
      </c>
      <c r="D2193" s="579" t="s">
        <v>535</v>
      </c>
      <c r="E2193" s="598" t="s">
        <v>531</v>
      </c>
      <c r="F2193" s="587" t="s">
        <v>4500</v>
      </c>
      <c r="G2193" s="613">
        <v>1718.59</v>
      </c>
      <c r="H2193" s="589">
        <v>44912</v>
      </c>
      <c r="I2193" s="638">
        <v>1718.59</v>
      </c>
    </row>
    <row r="2194" spans="1:9" ht="24.75" customHeight="1">
      <c r="A2194" s="628" t="s">
        <v>4481</v>
      </c>
      <c r="B2194" s="516">
        <v>44895</v>
      </c>
      <c r="C2194" s="578" t="s">
        <v>4501</v>
      </c>
      <c r="D2194" s="579" t="s">
        <v>535</v>
      </c>
      <c r="E2194" s="598" t="s">
        <v>531</v>
      </c>
      <c r="F2194" s="587" t="s">
        <v>4502</v>
      </c>
      <c r="G2194" s="613">
        <v>2984.18</v>
      </c>
      <c r="H2194" s="589">
        <v>44912</v>
      </c>
      <c r="I2194" s="638">
        <v>2984.18</v>
      </c>
    </row>
    <row r="2195" spans="1:9" ht="24.75" customHeight="1">
      <c r="A2195" s="628" t="s">
        <v>4481</v>
      </c>
      <c r="B2195" s="516">
        <v>44896</v>
      </c>
      <c r="C2195" s="578" t="s">
        <v>4503</v>
      </c>
      <c r="D2195" s="579" t="s">
        <v>535</v>
      </c>
      <c r="E2195" s="598" t="s">
        <v>531</v>
      </c>
      <c r="F2195" s="587" t="s">
        <v>4504</v>
      </c>
      <c r="G2195" s="613">
        <v>151570.12</v>
      </c>
      <c r="H2195" s="589">
        <v>44912</v>
      </c>
      <c r="I2195" s="638">
        <v>151570.12</v>
      </c>
    </row>
    <row r="2196" spans="1:9" ht="24.75" customHeight="1">
      <c r="A2196" s="628" t="s">
        <v>4505</v>
      </c>
      <c r="B2196" s="516">
        <v>44897</v>
      </c>
      <c r="C2196" s="578" t="s">
        <v>4435</v>
      </c>
      <c r="D2196" s="579" t="s">
        <v>535</v>
      </c>
      <c r="E2196" s="598" t="s">
        <v>531</v>
      </c>
      <c r="F2196" s="587" t="s">
        <v>4436</v>
      </c>
      <c r="G2196" s="613">
        <v>8526.61</v>
      </c>
      <c r="H2196" s="589">
        <v>44943</v>
      </c>
      <c r="I2196" s="630">
        <v>8526.61</v>
      </c>
    </row>
    <row r="2197" spans="1:9" ht="24.75" customHeight="1">
      <c r="A2197" s="628" t="s">
        <v>4505</v>
      </c>
      <c r="B2197" s="516">
        <v>44897</v>
      </c>
      <c r="C2197" s="578" t="s">
        <v>4435</v>
      </c>
      <c r="D2197" s="579" t="s">
        <v>535</v>
      </c>
      <c r="E2197" s="598" t="s">
        <v>531</v>
      </c>
      <c r="F2197" s="587" t="s">
        <v>4436</v>
      </c>
      <c r="G2197" s="613">
        <v>160800.79999999999</v>
      </c>
      <c r="H2197" s="589">
        <v>44943</v>
      </c>
      <c r="I2197" s="630">
        <v>160800.79999999999</v>
      </c>
    </row>
    <row r="2198" spans="1:9" ht="24.75" customHeight="1">
      <c r="A2198" s="628" t="s">
        <v>4505</v>
      </c>
      <c r="B2198" s="516">
        <v>44897</v>
      </c>
      <c r="C2198" s="578" t="s">
        <v>4437</v>
      </c>
      <c r="D2198" s="579" t="s">
        <v>535</v>
      </c>
      <c r="E2198" s="598" t="s">
        <v>531</v>
      </c>
      <c r="F2198" s="587" t="s">
        <v>4438</v>
      </c>
      <c r="G2198" s="613">
        <v>22133.14</v>
      </c>
      <c r="H2198" s="589">
        <v>44943</v>
      </c>
      <c r="I2198" s="630">
        <v>22133.14</v>
      </c>
    </row>
    <row r="2199" spans="1:9" ht="24.75" customHeight="1">
      <c r="A2199" s="628" t="s">
        <v>4505</v>
      </c>
      <c r="B2199" s="516">
        <v>44897</v>
      </c>
      <c r="C2199" s="578" t="s">
        <v>4439</v>
      </c>
      <c r="D2199" s="579" t="s">
        <v>535</v>
      </c>
      <c r="E2199" s="598" t="s">
        <v>531</v>
      </c>
      <c r="F2199" s="587" t="s">
        <v>4440</v>
      </c>
      <c r="G2199" s="613">
        <v>1189.26</v>
      </c>
      <c r="H2199" s="589">
        <v>44943</v>
      </c>
      <c r="I2199" s="630">
        <v>1189.26</v>
      </c>
    </row>
    <row r="2200" spans="1:9" ht="24.75" customHeight="1">
      <c r="A2200" s="628" t="s">
        <v>4505</v>
      </c>
      <c r="B2200" s="516">
        <v>44897</v>
      </c>
      <c r="C2200" s="578" t="s">
        <v>4439</v>
      </c>
      <c r="D2200" s="579" t="s">
        <v>535</v>
      </c>
      <c r="E2200" s="598" t="s">
        <v>531</v>
      </c>
      <c r="F2200" s="587" t="s">
        <v>4440</v>
      </c>
      <c r="G2200" s="613">
        <v>103895.24</v>
      </c>
      <c r="H2200" s="589">
        <v>44943</v>
      </c>
      <c r="I2200" s="630">
        <v>103895.24</v>
      </c>
    </row>
    <row r="2201" spans="1:9" ht="24.75" customHeight="1">
      <c r="A2201" s="628" t="s">
        <v>4505</v>
      </c>
      <c r="B2201" s="516">
        <v>44897</v>
      </c>
      <c r="C2201" s="578" t="s">
        <v>4441</v>
      </c>
      <c r="D2201" s="579" t="s">
        <v>535</v>
      </c>
      <c r="E2201" s="598" t="s">
        <v>531</v>
      </c>
      <c r="F2201" s="587" t="s">
        <v>4442</v>
      </c>
      <c r="G2201" s="613">
        <v>86138.68</v>
      </c>
      <c r="H2201" s="589">
        <v>44943</v>
      </c>
      <c r="I2201" s="630">
        <v>86138.68</v>
      </c>
    </row>
    <row r="2202" spans="1:9" ht="24.75" customHeight="1">
      <c r="A2202" s="628" t="s">
        <v>4505</v>
      </c>
      <c r="B2202" s="516">
        <v>44908</v>
      </c>
      <c r="C2202" s="578" t="s">
        <v>4506</v>
      </c>
      <c r="D2202" s="579" t="s">
        <v>535</v>
      </c>
      <c r="E2202" s="598" t="s">
        <v>531</v>
      </c>
      <c r="F2202" s="587" t="s">
        <v>4507</v>
      </c>
      <c r="G2202" s="613">
        <v>12459.38</v>
      </c>
      <c r="H2202" s="589">
        <v>44943</v>
      </c>
      <c r="I2202" s="630">
        <v>12459.38</v>
      </c>
    </row>
    <row r="2203" spans="1:9" ht="24.75" customHeight="1">
      <c r="A2203" s="628" t="s">
        <v>4505</v>
      </c>
      <c r="B2203" s="516">
        <v>44909</v>
      </c>
      <c r="C2203" s="578" t="s">
        <v>4508</v>
      </c>
      <c r="D2203" s="579" t="s">
        <v>535</v>
      </c>
      <c r="E2203" s="598" t="s">
        <v>531</v>
      </c>
      <c r="F2203" s="587" t="s">
        <v>4509</v>
      </c>
      <c r="G2203" s="613">
        <v>7482.59</v>
      </c>
      <c r="H2203" s="589">
        <v>44943</v>
      </c>
      <c r="I2203" s="630">
        <v>7482.59</v>
      </c>
    </row>
    <row r="2204" spans="1:9" ht="24.75" customHeight="1">
      <c r="A2204" s="628" t="s">
        <v>4505</v>
      </c>
      <c r="B2204" s="516">
        <v>44909</v>
      </c>
      <c r="C2204" s="578" t="s">
        <v>4510</v>
      </c>
      <c r="D2204" s="579" t="s">
        <v>535</v>
      </c>
      <c r="E2204" s="598" t="s">
        <v>531</v>
      </c>
      <c r="F2204" s="587" t="s">
        <v>4511</v>
      </c>
      <c r="G2204" s="613">
        <v>9650.43</v>
      </c>
      <c r="H2204" s="589">
        <v>44943</v>
      </c>
      <c r="I2204" s="630">
        <v>9650.43</v>
      </c>
    </row>
    <row r="2205" spans="1:9" ht="24.75" customHeight="1">
      <c r="A2205" s="628" t="s">
        <v>4505</v>
      </c>
      <c r="B2205" s="516">
        <v>44911</v>
      </c>
      <c r="C2205" s="578" t="s">
        <v>4512</v>
      </c>
      <c r="D2205" s="579" t="s">
        <v>535</v>
      </c>
      <c r="E2205" s="598" t="s">
        <v>531</v>
      </c>
      <c r="F2205" s="587" t="s">
        <v>4513</v>
      </c>
      <c r="G2205" s="613">
        <v>641457.03</v>
      </c>
      <c r="H2205" s="589">
        <v>44943</v>
      </c>
      <c r="I2205" s="630">
        <v>641457.03</v>
      </c>
    </row>
    <row r="2206" spans="1:9" ht="24.75" customHeight="1">
      <c r="A2206" s="628" t="s">
        <v>4505</v>
      </c>
      <c r="B2206" s="516">
        <v>44911</v>
      </c>
      <c r="C2206" s="578" t="s">
        <v>4514</v>
      </c>
      <c r="D2206" s="579" t="s">
        <v>535</v>
      </c>
      <c r="E2206" s="598" t="s">
        <v>531</v>
      </c>
      <c r="F2206" s="587" t="s">
        <v>4515</v>
      </c>
      <c r="G2206" s="613">
        <v>79149.39</v>
      </c>
      <c r="H2206" s="589">
        <v>44943</v>
      </c>
      <c r="I2206" s="630">
        <v>79149.39</v>
      </c>
    </row>
    <row r="2207" spans="1:9" ht="24.75" customHeight="1">
      <c r="A2207" s="628" t="s">
        <v>4505</v>
      </c>
      <c r="B2207" s="516">
        <v>44911</v>
      </c>
      <c r="C2207" s="578" t="s">
        <v>4516</v>
      </c>
      <c r="D2207" s="579" t="s">
        <v>535</v>
      </c>
      <c r="E2207" s="598" t="s">
        <v>531</v>
      </c>
      <c r="F2207" s="587" t="s">
        <v>4517</v>
      </c>
      <c r="G2207" s="613">
        <v>130406.17</v>
      </c>
      <c r="H2207" s="589">
        <v>44943</v>
      </c>
      <c r="I2207" s="630">
        <v>130406.17</v>
      </c>
    </row>
    <row r="2208" spans="1:9" ht="24.75" customHeight="1">
      <c r="A2208" s="628" t="s">
        <v>4505</v>
      </c>
      <c r="B2208" s="516">
        <v>44911</v>
      </c>
      <c r="C2208" s="578" t="s">
        <v>4518</v>
      </c>
      <c r="D2208" s="579" t="s">
        <v>535</v>
      </c>
      <c r="E2208" s="598" t="s">
        <v>531</v>
      </c>
      <c r="F2208" s="587" t="s">
        <v>4519</v>
      </c>
      <c r="G2208" s="613">
        <v>86062.62</v>
      </c>
      <c r="H2208" s="589">
        <v>44943</v>
      </c>
      <c r="I2208" s="630">
        <v>86062.62</v>
      </c>
    </row>
    <row r="2209" spans="1:9" ht="24.75" customHeight="1">
      <c r="A2209" s="628" t="s">
        <v>4505</v>
      </c>
      <c r="B2209" s="516">
        <v>44911</v>
      </c>
      <c r="C2209" s="578" t="s">
        <v>4443</v>
      </c>
      <c r="D2209" s="579" t="s">
        <v>535</v>
      </c>
      <c r="E2209" s="598" t="s">
        <v>531</v>
      </c>
      <c r="F2209" s="587" t="s">
        <v>4444</v>
      </c>
      <c r="G2209" s="613">
        <v>155047.06</v>
      </c>
      <c r="H2209" s="589">
        <v>44943</v>
      </c>
      <c r="I2209" s="630">
        <v>155047.06</v>
      </c>
    </row>
    <row r="2210" spans="1:9" ht="24.75" customHeight="1">
      <c r="A2210" s="628" t="s">
        <v>4505</v>
      </c>
      <c r="B2210" s="516">
        <v>44911</v>
      </c>
      <c r="C2210" s="578" t="s">
        <v>4445</v>
      </c>
      <c r="D2210" s="579" t="s">
        <v>535</v>
      </c>
      <c r="E2210" s="598" t="s">
        <v>531</v>
      </c>
      <c r="F2210" s="587" t="s">
        <v>4446</v>
      </c>
      <c r="G2210" s="613">
        <v>20418.650000000001</v>
      </c>
      <c r="H2210" s="589">
        <v>44943</v>
      </c>
      <c r="I2210" s="630">
        <v>20418.650000000001</v>
      </c>
    </row>
    <row r="2211" spans="1:9" ht="24.75" customHeight="1">
      <c r="A2211" s="628" t="s">
        <v>4505</v>
      </c>
      <c r="B2211" s="516">
        <v>44911</v>
      </c>
      <c r="C2211" s="578" t="s">
        <v>4447</v>
      </c>
      <c r="D2211" s="579" t="s">
        <v>535</v>
      </c>
      <c r="E2211" s="598" t="s">
        <v>531</v>
      </c>
      <c r="F2211" s="587" t="s">
        <v>4448</v>
      </c>
      <c r="G2211" s="613">
        <v>103106.77</v>
      </c>
      <c r="H2211" s="589">
        <v>44943</v>
      </c>
      <c r="I2211" s="630">
        <v>103106.77</v>
      </c>
    </row>
    <row r="2212" spans="1:9" ht="24.75" customHeight="1">
      <c r="A2212" s="628" t="s">
        <v>4505</v>
      </c>
      <c r="B2212" s="516">
        <v>44911</v>
      </c>
      <c r="C2212" s="578" t="s">
        <v>4449</v>
      </c>
      <c r="D2212" s="579" t="s">
        <v>535</v>
      </c>
      <c r="E2212" s="598" t="s">
        <v>531</v>
      </c>
      <c r="F2212" s="587" t="s">
        <v>4450</v>
      </c>
      <c r="G2212" s="613">
        <v>85829.77</v>
      </c>
      <c r="H2212" s="589">
        <v>44943</v>
      </c>
      <c r="I2212" s="630">
        <v>85829.77</v>
      </c>
    </row>
    <row r="2213" spans="1:9" ht="24.75" customHeight="1">
      <c r="A2213" s="628" t="s">
        <v>4505</v>
      </c>
      <c r="B2213" s="516">
        <v>44911</v>
      </c>
      <c r="C2213" s="578" t="s">
        <v>4520</v>
      </c>
      <c r="D2213" s="579" t="s">
        <v>535</v>
      </c>
      <c r="E2213" s="598" t="s">
        <v>531</v>
      </c>
      <c r="F2213" s="587" t="s">
        <v>4521</v>
      </c>
      <c r="G2213" s="613">
        <v>2984.18</v>
      </c>
      <c r="H2213" s="589">
        <v>44943</v>
      </c>
      <c r="I2213" s="630">
        <v>2984.18</v>
      </c>
    </row>
    <row r="2214" spans="1:9" ht="24.75" customHeight="1">
      <c r="A2214" s="628" t="s">
        <v>4505</v>
      </c>
      <c r="B2214" s="516">
        <v>44921</v>
      </c>
      <c r="C2214" s="578" t="s">
        <v>4522</v>
      </c>
      <c r="D2214" s="579" t="s">
        <v>535</v>
      </c>
      <c r="E2214" s="598" t="s">
        <v>531</v>
      </c>
      <c r="F2214" s="587" t="s">
        <v>4523</v>
      </c>
      <c r="G2214" s="613">
        <v>14709.03</v>
      </c>
      <c r="H2214" s="589">
        <v>44943</v>
      </c>
      <c r="I2214" s="630">
        <v>14709.03</v>
      </c>
    </row>
    <row r="2215" spans="1:9" ht="24.75" customHeight="1">
      <c r="A2215" s="628" t="s">
        <v>4505</v>
      </c>
      <c r="B2215" s="516">
        <v>44923</v>
      </c>
      <c r="C2215" s="578" t="s">
        <v>4524</v>
      </c>
      <c r="D2215" s="579" t="s">
        <v>535</v>
      </c>
      <c r="E2215" s="598" t="s">
        <v>531</v>
      </c>
      <c r="F2215" s="587" t="s">
        <v>4525</v>
      </c>
      <c r="G2215" s="613">
        <v>165.91</v>
      </c>
      <c r="H2215" s="589">
        <v>44943</v>
      </c>
      <c r="I2215" s="630">
        <v>165.91</v>
      </c>
    </row>
    <row r="2216" spans="1:9" ht="24.75" customHeight="1">
      <c r="A2216" s="628" t="s">
        <v>4505</v>
      </c>
      <c r="B2216" s="516">
        <v>44925</v>
      </c>
      <c r="C2216" s="578" t="s">
        <v>4526</v>
      </c>
      <c r="D2216" s="579" t="s">
        <v>535</v>
      </c>
      <c r="E2216" s="598" t="s">
        <v>531</v>
      </c>
      <c r="F2216" s="587" t="s">
        <v>4527</v>
      </c>
      <c r="G2216" s="613">
        <v>2984.18</v>
      </c>
      <c r="H2216" s="589">
        <v>44943</v>
      </c>
      <c r="I2216" s="630">
        <v>2984.18</v>
      </c>
    </row>
    <row r="2217" spans="1:9" ht="24.75" customHeight="1">
      <c r="A2217" s="628" t="s">
        <v>4505</v>
      </c>
      <c r="B2217" s="516">
        <v>44925</v>
      </c>
      <c r="C2217" s="578" t="s">
        <v>4257</v>
      </c>
      <c r="D2217" s="579" t="s">
        <v>535</v>
      </c>
      <c r="E2217" s="598" t="s">
        <v>531</v>
      </c>
      <c r="F2217" s="587" t="s">
        <v>4258</v>
      </c>
      <c r="G2217" s="613">
        <v>301661.5</v>
      </c>
      <c r="H2217" s="589">
        <v>44943</v>
      </c>
      <c r="I2217" s="630">
        <v>301661.5</v>
      </c>
    </row>
    <row r="2218" spans="1:9" ht="24.75" customHeight="1">
      <c r="A2218" s="628" t="s">
        <v>4505</v>
      </c>
      <c r="B2218" s="516">
        <v>44925</v>
      </c>
      <c r="C2218" s="578" t="s">
        <v>4257</v>
      </c>
      <c r="D2218" s="579" t="s">
        <v>535</v>
      </c>
      <c r="E2218" s="598" t="s">
        <v>531</v>
      </c>
      <c r="F2218" s="587" t="s">
        <v>4258</v>
      </c>
      <c r="G2218" s="613">
        <v>9813.08</v>
      </c>
      <c r="H2218" s="589">
        <v>44943</v>
      </c>
      <c r="I2218" s="630">
        <v>9813.08</v>
      </c>
    </row>
    <row r="2219" spans="1:9" ht="24.75" customHeight="1">
      <c r="A2219" s="628" t="s">
        <v>4505</v>
      </c>
      <c r="B2219" s="516">
        <v>44925</v>
      </c>
      <c r="C2219" s="578" t="s">
        <v>4259</v>
      </c>
      <c r="D2219" s="579" t="s">
        <v>535</v>
      </c>
      <c r="E2219" s="598" t="s">
        <v>531</v>
      </c>
      <c r="F2219" s="587" t="s">
        <v>4260</v>
      </c>
      <c r="G2219" s="613">
        <v>132108.51999999999</v>
      </c>
      <c r="H2219" s="589">
        <v>44943</v>
      </c>
      <c r="I2219" s="630">
        <v>132108.51999999999</v>
      </c>
    </row>
    <row r="2220" spans="1:9" ht="24.75" customHeight="1">
      <c r="A2220" s="628" t="s">
        <v>4505</v>
      </c>
      <c r="B2220" s="516">
        <v>44925</v>
      </c>
      <c r="C2220" s="578" t="s">
        <v>4453</v>
      </c>
      <c r="D2220" s="579" t="s">
        <v>535</v>
      </c>
      <c r="E2220" s="598" t="s">
        <v>531</v>
      </c>
      <c r="F2220" s="587" t="s">
        <v>4454</v>
      </c>
      <c r="G2220" s="613">
        <v>93.06</v>
      </c>
      <c r="H2220" s="589">
        <v>44943</v>
      </c>
      <c r="I2220" s="630">
        <v>93.06</v>
      </c>
    </row>
    <row r="2221" spans="1:9" ht="24.75" customHeight="1">
      <c r="A2221" s="628" t="s">
        <v>4505</v>
      </c>
      <c r="B2221" s="516">
        <v>44925</v>
      </c>
      <c r="C2221" s="578" t="s">
        <v>4453</v>
      </c>
      <c r="D2221" s="579" t="s">
        <v>535</v>
      </c>
      <c r="E2221" s="598" t="s">
        <v>531</v>
      </c>
      <c r="F2221" s="587" t="s">
        <v>4454</v>
      </c>
      <c r="G2221" s="613">
        <v>121331.77</v>
      </c>
      <c r="H2221" s="589">
        <v>44943</v>
      </c>
      <c r="I2221" s="630">
        <v>121331.77</v>
      </c>
    </row>
    <row r="2222" spans="1:9" ht="24.75" customHeight="1">
      <c r="A2222" s="628" t="s">
        <v>4505</v>
      </c>
      <c r="B2222" s="516">
        <v>44925</v>
      </c>
      <c r="C2222" s="578" t="s">
        <v>4528</v>
      </c>
      <c r="D2222" s="579" t="s">
        <v>535</v>
      </c>
      <c r="E2222" s="598" t="s">
        <v>531</v>
      </c>
      <c r="F2222" s="587" t="s">
        <v>4529</v>
      </c>
      <c r="G2222" s="613">
        <v>147970.38</v>
      </c>
      <c r="H2222" s="589">
        <v>44943</v>
      </c>
      <c r="I2222" s="630">
        <v>147970.38</v>
      </c>
    </row>
    <row r="2223" spans="1:9" ht="24.75" customHeight="1">
      <c r="A2223" s="631" t="s">
        <v>3351</v>
      </c>
      <c r="B2223" s="457">
        <v>44834</v>
      </c>
      <c r="C2223" s="458" t="s">
        <v>2570</v>
      </c>
      <c r="D2223" s="455" t="s">
        <v>2570</v>
      </c>
      <c r="E2223" s="590" t="s">
        <v>3352</v>
      </c>
      <c r="F2223" s="586" t="s">
        <v>3352</v>
      </c>
      <c r="G2223" s="456">
        <v>11244023.300000001</v>
      </c>
      <c r="H2223" s="584" t="s">
        <v>2556</v>
      </c>
      <c r="I2223" s="635">
        <f>G2223</f>
        <v>11244023.300000001</v>
      </c>
    </row>
    <row r="2224" spans="1:9" ht="24.75" customHeight="1">
      <c r="A2224" s="631" t="s">
        <v>3353</v>
      </c>
      <c r="B2224" s="457">
        <v>44409</v>
      </c>
      <c r="C2224" s="458" t="s">
        <v>3354</v>
      </c>
      <c r="D2224" s="455">
        <v>44409</v>
      </c>
      <c r="E2224" s="590" t="s">
        <v>3355</v>
      </c>
      <c r="F2224" s="586" t="s">
        <v>3356</v>
      </c>
      <c r="G2224" s="456">
        <v>1754165</v>
      </c>
      <c r="H2224" s="584" t="s">
        <v>2556</v>
      </c>
      <c r="I2224" s="635">
        <v>1754165</v>
      </c>
    </row>
    <row r="2225" spans="1:9" ht="24.75" customHeight="1">
      <c r="A2225" s="631" t="s">
        <v>3353</v>
      </c>
      <c r="B2225" s="457">
        <v>44440</v>
      </c>
      <c r="C2225" s="458" t="s">
        <v>3357</v>
      </c>
      <c r="D2225" s="455">
        <v>44440</v>
      </c>
      <c r="E2225" s="590" t="s">
        <v>3355</v>
      </c>
      <c r="F2225" s="586" t="s">
        <v>3356</v>
      </c>
      <c r="G2225" s="456">
        <v>2139978</v>
      </c>
      <c r="H2225" s="584" t="s">
        <v>2556</v>
      </c>
      <c r="I2225" s="635">
        <v>2139978</v>
      </c>
    </row>
    <row r="2226" spans="1:9" ht="24.75" customHeight="1">
      <c r="A2226" s="631" t="s">
        <v>3353</v>
      </c>
      <c r="B2226" s="457">
        <v>44500</v>
      </c>
      <c r="C2226" s="458" t="s">
        <v>3358</v>
      </c>
      <c r="D2226" s="455">
        <v>44470</v>
      </c>
      <c r="E2226" s="590" t="s">
        <v>3355</v>
      </c>
      <c r="F2226" s="586" t="s">
        <v>3359</v>
      </c>
      <c r="G2226" s="456">
        <v>2685821</v>
      </c>
      <c r="H2226" s="584" t="s">
        <v>2556</v>
      </c>
      <c r="I2226" s="635">
        <v>2685821</v>
      </c>
    </row>
    <row r="2227" spans="1:9" ht="24.75" customHeight="1">
      <c r="A2227" s="631" t="s">
        <v>3353</v>
      </c>
      <c r="B2227" s="457">
        <v>44530</v>
      </c>
      <c r="C2227" s="458" t="s">
        <v>3360</v>
      </c>
      <c r="D2227" s="455">
        <v>44501</v>
      </c>
      <c r="E2227" s="590" t="s">
        <v>3355</v>
      </c>
      <c r="F2227" s="586" t="s">
        <v>3361</v>
      </c>
      <c r="G2227" s="456">
        <v>2328560</v>
      </c>
      <c r="H2227" s="584" t="s">
        <v>2556</v>
      </c>
      <c r="I2227" s="635">
        <v>2328560</v>
      </c>
    </row>
    <row r="2228" spans="1:9" ht="24.75" customHeight="1">
      <c r="A2228" s="631" t="s">
        <v>3353</v>
      </c>
      <c r="B2228" s="457">
        <v>44561</v>
      </c>
      <c r="C2228" s="458" t="s">
        <v>3362</v>
      </c>
      <c r="D2228" s="455">
        <v>44531</v>
      </c>
      <c r="E2228" s="590" t="s">
        <v>3355</v>
      </c>
      <c r="F2228" s="586" t="s">
        <v>3363</v>
      </c>
      <c r="G2228" s="456">
        <v>2120129</v>
      </c>
      <c r="H2228" s="584" t="s">
        <v>2556</v>
      </c>
      <c r="I2228" s="635">
        <v>2120129</v>
      </c>
    </row>
    <row r="2229" spans="1:9" ht="24.75" customHeight="1">
      <c r="A2229" s="631" t="s">
        <v>3353</v>
      </c>
      <c r="B2229" s="457">
        <v>44564</v>
      </c>
      <c r="C2229" s="458" t="s">
        <v>3364</v>
      </c>
      <c r="D2229" s="455">
        <v>44531</v>
      </c>
      <c r="E2229" s="590" t="s">
        <v>3355</v>
      </c>
      <c r="F2229" s="586" t="s">
        <v>3365</v>
      </c>
      <c r="G2229" s="456">
        <v>879466</v>
      </c>
      <c r="H2229" s="584" t="s">
        <v>2556</v>
      </c>
      <c r="I2229" s="635">
        <v>879466</v>
      </c>
    </row>
    <row r="2230" spans="1:9" ht="24.75" customHeight="1">
      <c r="A2230" s="631" t="s">
        <v>3353</v>
      </c>
      <c r="B2230" s="457">
        <v>44592</v>
      </c>
      <c r="C2230" s="458" t="s">
        <v>3366</v>
      </c>
      <c r="D2230" s="455">
        <v>44562</v>
      </c>
      <c r="E2230" s="590" t="s">
        <v>3355</v>
      </c>
      <c r="F2230" s="586" t="s">
        <v>3367</v>
      </c>
      <c r="G2230" s="456">
        <v>2099701</v>
      </c>
      <c r="H2230" s="584" t="s">
        <v>2556</v>
      </c>
      <c r="I2230" s="635">
        <v>2099701</v>
      </c>
    </row>
    <row r="2231" spans="1:9" ht="24.75" customHeight="1">
      <c r="A2231" s="631" t="s">
        <v>3353</v>
      </c>
      <c r="B2231" s="457">
        <v>44620</v>
      </c>
      <c r="C2231" s="458" t="s">
        <v>3368</v>
      </c>
      <c r="D2231" s="455">
        <v>44593</v>
      </c>
      <c r="E2231" s="590" t="s">
        <v>3355</v>
      </c>
      <c r="F2231" s="586" t="s">
        <v>3369</v>
      </c>
      <c r="G2231" s="456">
        <v>1942086</v>
      </c>
      <c r="H2231" s="584" t="s">
        <v>2556</v>
      </c>
      <c r="I2231" s="635">
        <v>1942086</v>
      </c>
    </row>
    <row r="2232" spans="1:9" ht="24.75" customHeight="1">
      <c r="A2232" s="631" t="s">
        <v>3353</v>
      </c>
      <c r="B2232" s="457">
        <v>44651</v>
      </c>
      <c r="C2232" s="458" t="s">
        <v>3370</v>
      </c>
      <c r="D2232" s="455">
        <v>44621</v>
      </c>
      <c r="E2232" s="590" t="s">
        <v>3355</v>
      </c>
      <c r="F2232" s="586" t="s">
        <v>3371</v>
      </c>
      <c r="G2232" s="456">
        <v>1688500</v>
      </c>
      <c r="H2232" s="584" t="s">
        <v>2556</v>
      </c>
      <c r="I2232" s="635">
        <v>1688500</v>
      </c>
    </row>
    <row r="2233" spans="1:9" ht="24.75" customHeight="1">
      <c r="A2233" s="631" t="s">
        <v>3353</v>
      </c>
      <c r="B2233" s="457">
        <v>44681</v>
      </c>
      <c r="C2233" s="458" t="s">
        <v>3372</v>
      </c>
      <c r="D2233" s="455" t="s">
        <v>4530</v>
      </c>
      <c r="E2233" s="590" t="s">
        <v>3355</v>
      </c>
      <c r="F2233" s="586" t="s">
        <v>4531</v>
      </c>
      <c r="G2233" s="456">
        <v>154756</v>
      </c>
      <c r="H2233" s="584" t="s">
        <v>2556</v>
      </c>
      <c r="I2233" s="635">
        <v>154756</v>
      </c>
    </row>
    <row r="2234" spans="1:9" ht="24.75" customHeight="1">
      <c r="A2234" s="631" t="s">
        <v>3353</v>
      </c>
      <c r="B2234" s="457">
        <v>44681</v>
      </c>
      <c r="C2234" s="458" t="s">
        <v>3372</v>
      </c>
      <c r="D2234" s="455" t="s">
        <v>4532</v>
      </c>
      <c r="E2234" s="590" t="s">
        <v>3355</v>
      </c>
      <c r="F2234" s="586" t="s">
        <v>4533</v>
      </c>
      <c r="G2234" s="456">
        <v>143140</v>
      </c>
      <c r="H2234" s="584" t="s">
        <v>2556</v>
      </c>
      <c r="I2234" s="635">
        <v>143140</v>
      </c>
    </row>
    <row r="2235" spans="1:9" ht="24.75" customHeight="1">
      <c r="A2235" s="631" t="s">
        <v>3353</v>
      </c>
      <c r="B2235" s="457">
        <v>44681</v>
      </c>
      <c r="C2235" s="458" t="s">
        <v>3372</v>
      </c>
      <c r="D2235" s="455" t="s">
        <v>4534</v>
      </c>
      <c r="E2235" s="590" t="s">
        <v>3355</v>
      </c>
      <c r="F2235" s="586" t="s">
        <v>4535</v>
      </c>
      <c r="G2235" s="456">
        <v>124450</v>
      </c>
      <c r="H2235" s="584" t="s">
        <v>2556</v>
      </c>
      <c r="I2235" s="635">
        <v>124450</v>
      </c>
    </row>
    <row r="2236" spans="1:9" ht="24.75" customHeight="1">
      <c r="A2236" s="631" t="s">
        <v>3353</v>
      </c>
      <c r="B2236" s="457">
        <v>44681</v>
      </c>
      <c r="C2236" s="457" t="s">
        <v>3372</v>
      </c>
      <c r="D2236" s="455" t="s">
        <v>3373</v>
      </c>
      <c r="E2236" s="590" t="s">
        <v>3355</v>
      </c>
      <c r="F2236" s="586" t="s">
        <v>3374</v>
      </c>
      <c r="G2236" s="456">
        <v>629320.98</v>
      </c>
      <c r="H2236" s="584" t="s">
        <v>2556</v>
      </c>
      <c r="I2236" s="635">
        <v>629320.98</v>
      </c>
    </row>
    <row r="2237" spans="1:9" ht="24.75" customHeight="1">
      <c r="A2237" s="631" t="s">
        <v>3353</v>
      </c>
      <c r="B2237" s="457">
        <v>44712</v>
      </c>
      <c r="C2237" s="457" t="s">
        <v>3375</v>
      </c>
      <c r="D2237" s="455" t="s">
        <v>3376</v>
      </c>
      <c r="E2237" s="590" t="s">
        <v>3355</v>
      </c>
      <c r="F2237" s="586" t="s">
        <v>3377</v>
      </c>
      <c r="G2237" s="456">
        <v>414959.64</v>
      </c>
      <c r="H2237" s="584" t="s">
        <v>2556</v>
      </c>
      <c r="I2237" s="635">
        <v>414959.64</v>
      </c>
    </row>
    <row r="2238" spans="1:9" ht="24.75" customHeight="1">
      <c r="A2238" s="631" t="s">
        <v>3353</v>
      </c>
      <c r="B2238" s="457">
        <v>44742</v>
      </c>
      <c r="C2238" s="457" t="s">
        <v>3378</v>
      </c>
      <c r="D2238" s="455" t="s">
        <v>3379</v>
      </c>
      <c r="E2238" s="590" t="s">
        <v>3355</v>
      </c>
      <c r="F2238" s="586" t="s">
        <v>3380</v>
      </c>
      <c r="G2238" s="456">
        <v>463441.35</v>
      </c>
      <c r="H2238" s="584" t="s">
        <v>2556</v>
      </c>
      <c r="I2238" s="635">
        <v>463441.35</v>
      </c>
    </row>
    <row r="2239" spans="1:9" ht="24.75" customHeight="1">
      <c r="A2239" s="631" t="s">
        <v>3353</v>
      </c>
      <c r="B2239" s="457" t="s">
        <v>3381</v>
      </c>
      <c r="C2239" s="458" t="s">
        <v>3382</v>
      </c>
      <c r="D2239" s="455" t="s">
        <v>3383</v>
      </c>
      <c r="E2239" s="590" t="s">
        <v>3355</v>
      </c>
      <c r="F2239" s="586" t="s">
        <v>3389</v>
      </c>
      <c r="G2239" s="456">
        <v>1743482</v>
      </c>
      <c r="H2239" s="584" t="s">
        <v>2556</v>
      </c>
      <c r="I2239" s="635">
        <v>1743482</v>
      </c>
    </row>
    <row r="2240" spans="1:9" ht="24.75" customHeight="1">
      <c r="A2240" s="631" t="s">
        <v>3353</v>
      </c>
      <c r="B2240" s="457" t="s">
        <v>3384</v>
      </c>
      <c r="C2240" s="458" t="s">
        <v>3385</v>
      </c>
      <c r="D2240" s="455" t="s">
        <v>3386</v>
      </c>
      <c r="E2240" s="590" t="s">
        <v>3355</v>
      </c>
      <c r="F2240" s="586" t="s">
        <v>3390</v>
      </c>
      <c r="G2240" s="456">
        <v>1763686</v>
      </c>
      <c r="H2240" s="584" t="s">
        <v>2556</v>
      </c>
      <c r="I2240" s="635">
        <v>1763686</v>
      </c>
    </row>
    <row r="2241" spans="1:9" ht="24.75" customHeight="1">
      <c r="A2241" s="631" t="s">
        <v>3353</v>
      </c>
      <c r="B2241" s="457" t="s">
        <v>3387</v>
      </c>
      <c r="C2241" s="458" t="s">
        <v>3388</v>
      </c>
      <c r="D2241" s="455" t="s">
        <v>3392</v>
      </c>
      <c r="E2241" s="590" t="s">
        <v>3355</v>
      </c>
      <c r="F2241" s="586" t="s">
        <v>3391</v>
      </c>
      <c r="G2241" s="456">
        <v>2299926</v>
      </c>
      <c r="H2241" s="584" t="s">
        <v>2556</v>
      </c>
      <c r="I2241" s="635">
        <v>2299926</v>
      </c>
    </row>
    <row r="2242" spans="1:9" ht="24.75" customHeight="1">
      <c r="A2242" s="631" t="s">
        <v>3353</v>
      </c>
      <c r="B2242" s="457">
        <v>44865</v>
      </c>
      <c r="C2242" s="458" t="s">
        <v>4536</v>
      </c>
      <c r="D2242" s="455" t="s">
        <v>4537</v>
      </c>
      <c r="E2242" s="590" t="s">
        <v>3355</v>
      </c>
      <c r="F2242" s="586" t="s">
        <v>4538</v>
      </c>
      <c r="G2242" s="456">
        <v>2422307</v>
      </c>
      <c r="H2242" s="584" t="s">
        <v>2556</v>
      </c>
      <c r="I2242" s="635">
        <v>2422307</v>
      </c>
    </row>
    <row r="2243" spans="1:9" ht="24.75" customHeight="1">
      <c r="A2243" s="631" t="s">
        <v>3353</v>
      </c>
      <c r="B2243" s="457">
        <v>44895</v>
      </c>
      <c r="C2243" s="458" t="s">
        <v>4539</v>
      </c>
      <c r="D2243" s="455" t="s">
        <v>4540</v>
      </c>
      <c r="E2243" s="590" t="s">
        <v>3355</v>
      </c>
      <c r="F2243" s="586" t="s">
        <v>4541</v>
      </c>
      <c r="G2243" s="456">
        <v>2333630</v>
      </c>
      <c r="H2243" s="584" t="s">
        <v>2556</v>
      </c>
      <c r="I2243" s="635">
        <v>2333630</v>
      </c>
    </row>
    <row r="2244" spans="1:9" ht="24.75" customHeight="1">
      <c r="A2244" s="631" t="s">
        <v>3353</v>
      </c>
      <c r="B2244" s="457">
        <v>44926</v>
      </c>
      <c r="C2244" s="458" t="s">
        <v>4542</v>
      </c>
      <c r="D2244" s="455" t="s">
        <v>4543</v>
      </c>
      <c r="E2244" s="590" t="s">
        <v>3355</v>
      </c>
      <c r="F2244" s="586" t="s">
        <v>4544</v>
      </c>
      <c r="G2244" s="456">
        <v>2334125</v>
      </c>
      <c r="H2244" s="584" t="s">
        <v>2556</v>
      </c>
      <c r="I2244" s="635">
        <v>2334125</v>
      </c>
    </row>
    <row r="2245" spans="1:9" ht="24.75" customHeight="1">
      <c r="A2245" s="631" t="s">
        <v>601</v>
      </c>
      <c r="B2245" s="457">
        <v>42369</v>
      </c>
      <c r="C2245" s="458">
        <v>55000</v>
      </c>
      <c r="D2245" s="455" t="s">
        <v>499</v>
      </c>
      <c r="E2245" s="590" t="s">
        <v>817</v>
      </c>
      <c r="F2245" s="586" t="s">
        <v>818</v>
      </c>
      <c r="G2245" s="456">
        <v>5548681.0700000003</v>
      </c>
      <c r="H2245" s="584" t="s">
        <v>2022</v>
      </c>
      <c r="I2245" s="635">
        <v>5548681.0700000003</v>
      </c>
    </row>
    <row r="2246" spans="1:9" ht="24.75" customHeight="1">
      <c r="A2246" s="631" t="s">
        <v>601</v>
      </c>
      <c r="B2246" s="457">
        <v>42400</v>
      </c>
      <c r="C2246" s="458">
        <v>50022</v>
      </c>
      <c r="D2246" s="455" t="s">
        <v>499</v>
      </c>
      <c r="E2246" s="590" t="s">
        <v>817</v>
      </c>
      <c r="F2246" s="586" t="s">
        <v>819</v>
      </c>
      <c r="G2246" s="456">
        <v>144074</v>
      </c>
      <c r="H2246" s="584" t="s">
        <v>2023</v>
      </c>
      <c r="I2246" s="635">
        <v>144074</v>
      </c>
    </row>
    <row r="2247" spans="1:9" ht="24.75" customHeight="1">
      <c r="A2247" s="631" t="s">
        <v>601</v>
      </c>
      <c r="B2247" s="457">
        <v>42429</v>
      </c>
      <c r="C2247" s="458">
        <v>50053</v>
      </c>
      <c r="D2247" s="455" t="s">
        <v>499</v>
      </c>
      <c r="E2247" s="590" t="s">
        <v>817</v>
      </c>
      <c r="F2247" s="586" t="s">
        <v>820</v>
      </c>
      <c r="G2247" s="456">
        <v>137499</v>
      </c>
      <c r="H2247" s="584" t="s">
        <v>2024</v>
      </c>
      <c r="I2247" s="635">
        <v>137499</v>
      </c>
    </row>
    <row r="2248" spans="1:9" ht="24.75" customHeight="1">
      <c r="A2248" s="631" t="s">
        <v>601</v>
      </c>
      <c r="B2248" s="457">
        <v>42458</v>
      </c>
      <c r="C2248" s="458">
        <v>50089</v>
      </c>
      <c r="D2248" s="455" t="s">
        <v>499</v>
      </c>
      <c r="E2248" s="590" t="s">
        <v>817</v>
      </c>
      <c r="F2248" s="586" t="s">
        <v>821</v>
      </c>
      <c r="G2248" s="456">
        <v>139420</v>
      </c>
      <c r="H2248" s="584" t="s">
        <v>2024</v>
      </c>
      <c r="I2248" s="635">
        <v>139420</v>
      </c>
    </row>
    <row r="2249" spans="1:9" ht="24.75" customHeight="1">
      <c r="A2249" s="631" t="s">
        <v>601</v>
      </c>
      <c r="B2249" s="457">
        <v>42490</v>
      </c>
      <c r="C2249" s="458">
        <v>50123</v>
      </c>
      <c r="D2249" s="455" t="s">
        <v>499</v>
      </c>
      <c r="E2249" s="590" t="s">
        <v>817</v>
      </c>
      <c r="F2249" s="586" t="s">
        <v>822</v>
      </c>
      <c r="G2249" s="456">
        <v>140823</v>
      </c>
      <c r="H2249" s="584" t="s">
        <v>2025</v>
      </c>
      <c r="I2249" s="635">
        <v>140823</v>
      </c>
    </row>
    <row r="2250" spans="1:9" ht="24.75" customHeight="1">
      <c r="A2250" s="631" t="s">
        <v>601</v>
      </c>
      <c r="B2250" s="457">
        <v>42521</v>
      </c>
      <c r="C2250" s="458">
        <v>50154</v>
      </c>
      <c r="D2250" s="455" t="s">
        <v>499</v>
      </c>
      <c r="E2250" s="590" t="s">
        <v>817</v>
      </c>
      <c r="F2250" s="586" t="s">
        <v>823</v>
      </c>
      <c r="G2250" s="456">
        <v>135629</v>
      </c>
      <c r="H2250" s="584" t="s">
        <v>2026</v>
      </c>
      <c r="I2250" s="635">
        <v>135629</v>
      </c>
    </row>
    <row r="2251" spans="1:9" ht="24.75" customHeight="1">
      <c r="A2251" s="631" t="s">
        <v>601</v>
      </c>
      <c r="B2251" s="457">
        <v>42551</v>
      </c>
      <c r="C2251" s="458">
        <v>50188</v>
      </c>
      <c r="D2251" s="455" t="s">
        <v>499</v>
      </c>
      <c r="E2251" s="590" t="s">
        <v>817</v>
      </c>
      <c r="F2251" s="586" t="s">
        <v>824</v>
      </c>
      <c r="G2251" s="456">
        <v>204261</v>
      </c>
      <c r="H2251" s="584" t="s">
        <v>2027</v>
      </c>
      <c r="I2251" s="635">
        <v>204261</v>
      </c>
    </row>
    <row r="2252" spans="1:9" ht="24.75" customHeight="1">
      <c r="A2252" s="631" t="s">
        <v>601</v>
      </c>
      <c r="B2252" s="457">
        <v>42582</v>
      </c>
      <c r="C2252" s="458">
        <v>50216</v>
      </c>
      <c r="D2252" s="455" t="s">
        <v>499</v>
      </c>
      <c r="E2252" s="590" t="s">
        <v>817</v>
      </c>
      <c r="F2252" s="586" t="s">
        <v>825</v>
      </c>
      <c r="G2252" s="456">
        <v>147046</v>
      </c>
      <c r="H2252" s="584" t="s">
        <v>2028</v>
      </c>
      <c r="I2252" s="635">
        <v>147046</v>
      </c>
    </row>
    <row r="2253" spans="1:9" ht="24.75" customHeight="1">
      <c r="A2253" s="631" t="s">
        <v>601</v>
      </c>
      <c r="B2253" s="457">
        <v>42613</v>
      </c>
      <c r="C2253" s="458">
        <v>50244</v>
      </c>
      <c r="D2253" s="455" t="s">
        <v>499</v>
      </c>
      <c r="E2253" s="590" t="s">
        <v>817</v>
      </c>
      <c r="F2253" s="586" t="s">
        <v>826</v>
      </c>
      <c r="G2253" s="456">
        <v>141172</v>
      </c>
      <c r="H2253" s="584" t="s">
        <v>2029</v>
      </c>
      <c r="I2253" s="635">
        <v>141172</v>
      </c>
    </row>
    <row r="2254" spans="1:9" ht="24.75" customHeight="1">
      <c r="A2254" s="631" t="s">
        <v>601</v>
      </c>
      <c r="B2254" s="457">
        <v>43008</v>
      </c>
      <c r="C2254" s="458">
        <v>50323</v>
      </c>
      <c r="D2254" s="455" t="s">
        <v>499</v>
      </c>
      <c r="E2254" s="590" t="s">
        <v>817</v>
      </c>
      <c r="F2254" s="586" t="s">
        <v>827</v>
      </c>
      <c r="G2254" s="456">
        <v>251561</v>
      </c>
      <c r="H2254" s="584" t="s">
        <v>2030</v>
      </c>
      <c r="I2254" s="635">
        <v>251561</v>
      </c>
    </row>
    <row r="2255" spans="1:9" ht="24.75" customHeight="1">
      <c r="A2255" s="631" t="s">
        <v>601</v>
      </c>
      <c r="B2255" s="457">
        <v>43039</v>
      </c>
      <c r="C2255" s="458">
        <v>50364</v>
      </c>
      <c r="D2255" s="455" t="s">
        <v>499</v>
      </c>
      <c r="E2255" s="590" t="s">
        <v>817</v>
      </c>
      <c r="F2255" s="586" t="s">
        <v>828</v>
      </c>
      <c r="G2255" s="456">
        <v>251806</v>
      </c>
      <c r="H2255" s="584" t="s">
        <v>2031</v>
      </c>
      <c r="I2255" s="635">
        <v>251806</v>
      </c>
    </row>
    <row r="2256" spans="1:9" ht="24.75" customHeight="1">
      <c r="A2256" s="631" t="s">
        <v>601</v>
      </c>
      <c r="B2256" s="457">
        <v>43069</v>
      </c>
      <c r="C2256" s="458">
        <v>50406</v>
      </c>
      <c r="D2256" s="455" t="s">
        <v>499</v>
      </c>
      <c r="E2256" s="590" t="s">
        <v>817</v>
      </c>
      <c r="F2256" s="586" t="s">
        <v>829</v>
      </c>
      <c r="G2256" s="456">
        <v>377454</v>
      </c>
      <c r="H2256" s="584" t="s">
        <v>2032</v>
      </c>
      <c r="I2256" s="635">
        <v>377454</v>
      </c>
    </row>
    <row r="2257" spans="1:9" ht="24.75" customHeight="1">
      <c r="A2257" s="631" t="s">
        <v>601</v>
      </c>
      <c r="B2257" s="457">
        <v>43098</v>
      </c>
      <c r="C2257" s="458">
        <v>50437</v>
      </c>
      <c r="D2257" s="455" t="s">
        <v>499</v>
      </c>
      <c r="E2257" s="590" t="s">
        <v>817</v>
      </c>
      <c r="F2257" s="586" t="s">
        <v>1431</v>
      </c>
      <c r="G2257" s="456">
        <v>622264</v>
      </c>
      <c r="H2257" s="584" t="s">
        <v>2033</v>
      </c>
      <c r="I2257" s="635">
        <v>622264</v>
      </c>
    </row>
    <row r="2258" spans="1:9" ht="24.75" customHeight="1">
      <c r="A2258" s="631" t="s">
        <v>601</v>
      </c>
      <c r="B2258" s="457">
        <v>43131</v>
      </c>
      <c r="C2258" s="458">
        <v>50029</v>
      </c>
      <c r="D2258" s="455" t="s">
        <v>499</v>
      </c>
      <c r="E2258" s="590" t="s">
        <v>817</v>
      </c>
      <c r="F2258" s="586" t="s">
        <v>830</v>
      </c>
      <c r="G2258" s="456">
        <v>240010</v>
      </c>
      <c r="H2258" s="584" t="s">
        <v>2034</v>
      </c>
      <c r="I2258" s="635">
        <v>240010</v>
      </c>
    </row>
    <row r="2259" spans="1:9" ht="24.75" customHeight="1">
      <c r="A2259" s="631" t="s">
        <v>601</v>
      </c>
      <c r="B2259" s="457">
        <v>43159</v>
      </c>
      <c r="C2259" s="458">
        <v>50067</v>
      </c>
      <c r="D2259" s="455" t="s">
        <v>499</v>
      </c>
      <c r="E2259" s="590" t="s">
        <v>817</v>
      </c>
      <c r="F2259" s="586" t="s">
        <v>831</v>
      </c>
      <c r="G2259" s="456">
        <v>250082</v>
      </c>
      <c r="H2259" s="584" t="s">
        <v>2035</v>
      </c>
      <c r="I2259" s="635">
        <v>250082</v>
      </c>
    </row>
    <row r="2260" spans="1:9" ht="24.75" customHeight="1">
      <c r="A2260" s="631" t="s">
        <v>601</v>
      </c>
      <c r="B2260" s="457">
        <v>43189</v>
      </c>
      <c r="C2260" s="458">
        <v>50106</v>
      </c>
      <c r="D2260" s="455" t="s">
        <v>499</v>
      </c>
      <c r="E2260" s="590" t="s">
        <v>817</v>
      </c>
      <c r="F2260" s="586" t="s">
        <v>832</v>
      </c>
      <c r="G2260" s="456">
        <v>300859</v>
      </c>
      <c r="H2260" s="584" t="s">
        <v>2036</v>
      </c>
      <c r="I2260" s="635">
        <v>300859</v>
      </c>
    </row>
    <row r="2261" spans="1:9" ht="24.75" customHeight="1">
      <c r="A2261" s="631" t="s">
        <v>601</v>
      </c>
      <c r="B2261" s="457">
        <v>43220</v>
      </c>
      <c r="C2261" s="458">
        <v>50142</v>
      </c>
      <c r="D2261" s="455" t="s">
        <v>499</v>
      </c>
      <c r="E2261" s="590" t="s">
        <v>817</v>
      </c>
      <c r="F2261" s="586" t="s">
        <v>833</v>
      </c>
      <c r="G2261" s="456">
        <v>268675</v>
      </c>
      <c r="H2261" s="584" t="s">
        <v>2037</v>
      </c>
      <c r="I2261" s="635">
        <v>268675</v>
      </c>
    </row>
    <row r="2262" spans="1:9" ht="24.75" customHeight="1">
      <c r="A2262" s="631" t="s">
        <v>601</v>
      </c>
      <c r="B2262" s="457">
        <v>43251</v>
      </c>
      <c r="C2262" s="458">
        <v>50178</v>
      </c>
      <c r="D2262" s="455" t="s">
        <v>499</v>
      </c>
      <c r="E2262" s="590" t="s">
        <v>817</v>
      </c>
      <c r="F2262" s="586" t="s">
        <v>834</v>
      </c>
      <c r="G2262" s="456">
        <v>266337</v>
      </c>
      <c r="H2262" s="584" t="s">
        <v>2038</v>
      </c>
      <c r="I2262" s="635">
        <v>266337</v>
      </c>
    </row>
    <row r="2263" spans="1:9" ht="24.75" customHeight="1">
      <c r="A2263" s="631" t="s">
        <v>601</v>
      </c>
      <c r="B2263" s="457">
        <v>43280</v>
      </c>
      <c r="C2263" s="458">
        <v>50212</v>
      </c>
      <c r="D2263" s="455" t="s">
        <v>499</v>
      </c>
      <c r="E2263" s="590" t="s">
        <v>817</v>
      </c>
      <c r="F2263" s="586" t="s">
        <v>835</v>
      </c>
      <c r="G2263" s="456">
        <v>401745</v>
      </c>
      <c r="H2263" s="584" t="s">
        <v>2039</v>
      </c>
      <c r="I2263" s="635">
        <v>401745</v>
      </c>
    </row>
    <row r="2264" spans="1:9" ht="24.75" customHeight="1">
      <c r="A2264" s="631" t="s">
        <v>601</v>
      </c>
      <c r="B2264" s="457">
        <v>43312</v>
      </c>
      <c r="C2264" s="458">
        <v>50252</v>
      </c>
      <c r="D2264" s="455" t="s">
        <v>499</v>
      </c>
      <c r="E2264" s="590" t="s">
        <v>817</v>
      </c>
      <c r="F2264" s="586" t="s">
        <v>836</v>
      </c>
      <c r="G2264" s="456">
        <v>284589</v>
      </c>
      <c r="H2264" s="584" t="s">
        <v>2040</v>
      </c>
      <c r="I2264" s="635">
        <v>284589</v>
      </c>
    </row>
    <row r="2265" spans="1:9" ht="24.75" customHeight="1">
      <c r="A2265" s="631" t="s">
        <v>601</v>
      </c>
      <c r="B2265" s="457">
        <v>43343</v>
      </c>
      <c r="C2265" s="458">
        <v>50285</v>
      </c>
      <c r="D2265" s="455" t="s">
        <v>499</v>
      </c>
      <c r="E2265" s="590" t="s">
        <v>817</v>
      </c>
      <c r="F2265" s="586" t="s">
        <v>837</v>
      </c>
      <c r="G2265" s="456">
        <v>251019</v>
      </c>
      <c r="H2265" s="584" t="s">
        <v>2041</v>
      </c>
      <c r="I2265" s="635">
        <v>251019</v>
      </c>
    </row>
    <row r="2266" spans="1:9" ht="24.75" customHeight="1">
      <c r="A2266" s="631" t="s">
        <v>601</v>
      </c>
      <c r="B2266" s="457">
        <v>43370</v>
      </c>
      <c r="C2266" s="458">
        <v>50317</v>
      </c>
      <c r="D2266" s="455" t="s">
        <v>499</v>
      </c>
      <c r="E2266" s="590" t="s">
        <v>817</v>
      </c>
      <c r="F2266" s="586" t="s">
        <v>838</v>
      </c>
      <c r="G2266" s="456">
        <v>269727</v>
      </c>
      <c r="H2266" s="584" t="s">
        <v>2042</v>
      </c>
      <c r="I2266" s="635">
        <v>269728</v>
      </c>
    </row>
    <row r="2267" spans="1:9" ht="24.75" customHeight="1">
      <c r="A2267" s="631" t="s">
        <v>601</v>
      </c>
      <c r="B2267" s="457">
        <v>43404</v>
      </c>
      <c r="C2267" s="458">
        <v>50352</v>
      </c>
      <c r="D2267" s="455" t="s">
        <v>499</v>
      </c>
      <c r="E2267" s="590" t="s">
        <v>817</v>
      </c>
      <c r="F2267" s="586" t="s">
        <v>839</v>
      </c>
      <c r="G2267" s="456">
        <v>295728</v>
      </c>
      <c r="H2267" s="584" t="s">
        <v>2043</v>
      </c>
      <c r="I2267" s="635">
        <v>295728</v>
      </c>
    </row>
    <row r="2268" spans="1:9" ht="24.75" customHeight="1">
      <c r="A2268" s="631" t="s">
        <v>601</v>
      </c>
      <c r="B2268" s="457">
        <v>43434</v>
      </c>
      <c r="C2268" s="458">
        <v>50394</v>
      </c>
      <c r="D2268" s="455" t="s">
        <v>499</v>
      </c>
      <c r="E2268" s="590" t="s">
        <v>817</v>
      </c>
      <c r="F2268" s="586" t="s">
        <v>840</v>
      </c>
      <c r="G2268" s="456">
        <v>321903</v>
      </c>
      <c r="H2268" s="584" t="s">
        <v>2044</v>
      </c>
      <c r="I2268" s="635">
        <v>321903</v>
      </c>
    </row>
    <row r="2269" spans="1:9" ht="24.75" customHeight="1">
      <c r="A2269" s="631" t="s">
        <v>601</v>
      </c>
      <c r="B2269" s="457">
        <v>43465</v>
      </c>
      <c r="C2269" s="458">
        <v>50448</v>
      </c>
      <c r="D2269" s="455" t="s">
        <v>499</v>
      </c>
      <c r="E2269" s="590" t="s">
        <v>817</v>
      </c>
      <c r="F2269" s="586" t="s">
        <v>1430</v>
      </c>
      <c r="G2269" s="456">
        <v>505163</v>
      </c>
      <c r="H2269" s="584" t="s">
        <v>2033</v>
      </c>
      <c r="I2269" s="635">
        <v>505163</v>
      </c>
    </row>
    <row r="2270" spans="1:9" ht="24.75" customHeight="1">
      <c r="A2270" s="631" t="s">
        <v>601</v>
      </c>
      <c r="B2270" s="457">
        <v>43496</v>
      </c>
      <c r="C2270" s="458">
        <v>50041</v>
      </c>
      <c r="D2270" s="455" t="s">
        <v>499</v>
      </c>
      <c r="E2270" s="590" t="s">
        <v>817</v>
      </c>
      <c r="F2270" s="586" t="s">
        <v>841</v>
      </c>
      <c r="G2270" s="456">
        <v>252683</v>
      </c>
      <c r="H2270" s="584" t="s">
        <v>2045</v>
      </c>
      <c r="I2270" s="635">
        <v>252683</v>
      </c>
    </row>
    <row r="2271" spans="1:9" ht="24.75" customHeight="1">
      <c r="A2271" s="631" t="s">
        <v>601</v>
      </c>
      <c r="B2271" s="457">
        <v>43524</v>
      </c>
      <c r="C2271" s="458">
        <v>50075</v>
      </c>
      <c r="D2271" s="455" t="s">
        <v>499</v>
      </c>
      <c r="E2271" s="590" t="s">
        <v>817</v>
      </c>
      <c r="F2271" s="586" t="s">
        <v>842</v>
      </c>
      <c r="G2271" s="456">
        <v>256653</v>
      </c>
      <c r="H2271" s="584" t="s">
        <v>2046</v>
      </c>
      <c r="I2271" s="635">
        <v>256653</v>
      </c>
    </row>
    <row r="2272" spans="1:9" ht="24.75" customHeight="1">
      <c r="A2272" s="631" t="s">
        <v>601</v>
      </c>
      <c r="B2272" s="457">
        <v>43555</v>
      </c>
      <c r="C2272" s="458">
        <v>50106</v>
      </c>
      <c r="D2272" s="455" t="s">
        <v>499</v>
      </c>
      <c r="E2272" s="590" t="s">
        <v>817</v>
      </c>
      <c r="F2272" s="586" t="s">
        <v>843</v>
      </c>
      <c r="G2272" s="456">
        <v>254457</v>
      </c>
      <c r="H2272" s="584" t="s">
        <v>2047</v>
      </c>
      <c r="I2272" s="635">
        <v>254457</v>
      </c>
    </row>
    <row r="2273" spans="1:9" ht="24.75" customHeight="1">
      <c r="A2273" s="631" t="s">
        <v>601</v>
      </c>
      <c r="B2273" s="457">
        <v>43585</v>
      </c>
      <c r="C2273" s="458">
        <v>50140</v>
      </c>
      <c r="D2273" s="455" t="s">
        <v>499</v>
      </c>
      <c r="E2273" s="590" t="s">
        <v>817</v>
      </c>
      <c r="F2273" s="586" t="s">
        <v>844</v>
      </c>
      <c r="G2273" s="456">
        <v>279494</v>
      </c>
      <c r="H2273" s="584" t="s">
        <v>2048</v>
      </c>
      <c r="I2273" s="635">
        <v>279495</v>
      </c>
    </row>
    <row r="2274" spans="1:9" ht="24.75" customHeight="1">
      <c r="A2274" s="631" t="s">
        <v>601</v>
      </c>
      <c r="B2274" s="457">
        <v>43616</v>
      </c>
      <c r="C2274" s="458">
        <v>50171</v>
      </c>
      <c r="D2274" s="455" t="s">
        <v>499</v>
      </c>
      <c r="E2274" s="590" t="s">
        <v>817</v>
      </c>
      <c r="F2274" s="586" t="s">
        <v>845</v>
      </c>
      <c r="G2274" s="456">
        <v>460892</v>
      </c>
      <c r="H2274" s="584" t="s">
        <v>2049</v>
      </c>
      <c r="I2274" s="635">
        <v>460892</v>
      </c>
    </row>
    <row r="2275" spans="1:9" ht="24.75" customHeight="1">
      <c r="A2275" s="631" t="s">
        <v>601</v>
      </c>
      <c r="B2275" s="457">
        <v>43646</v>
      </c>
      <c r="C2275" s="458">
        <v>50204</v>
      </c>
      <c r="D2275" s="455" t="s">
        <v>499</v>
      </c>
      <c r="E2275" s="590" t="s">
        <v>817</v>
      </c>
      <c r="F2275" s="586" t="s">
        <v>846</v>
      </c>
      <c r="G2275" s="456">
        <v>281513.78000000003</v>
      </c>
      <c r="H2275" s="584" t="s">
        <v>2050</v>
      </c>
      <c r="I2275" s="635">
        <v>281513.78000000003</v>
      </c>
    </row>
    <row r="2276" spans="1:9" ht="24.75" customHeight="1">
      <c r="A2276" s="631" t="s">
        <v>601</v>
      </c>
      <c r="B2276" s="457">
        <v>43676</v>
      </c>
      <c r="C2276" s="458" t="s">
        <v>847</v>
      </c>
      <c r="D2276" s="455" t="s">
        <v>499</v>
      </c>
      <c r="E2276" s="590" t="s">
        <v>817</v>
      </c>
      <c r="F2276" s="586" t="s">
        <v>848</v>
      </c>
      <c r="G2276" s="456">
        <v>281376</v>
      </c>
      <c r="H2276" s="584">
        <v>43692</v>
      </c>
      <c r="I2276" s="635">
        <v>281376</v>
      </c>
    </row>
    <row r="2277" spans="1:9" ht="24.75" customHeight="1">
      <c r="A2277" s="631" t="s">
        <v>601</v>
      </c>
      <c r="B2277" s="457">
        <v>43708</v>
      </c>
      <c r="C2277" s="458" t="s">
        <v>849</v>
      </c>
      <c r="D2277" s="455" t="s">
        <v>499</v>
      </c>
      <c r="E2277" s="590" t="s">
        <v>817</v>
      </c>
      <c r="F2277" s="586" t="s">
        <v>850</v>
      </c>
      <c r="G2277" s="456">
        <v>281528</v>
      </c>
      <c r="H2277" s="584">
        <v>43723</v>
      </c>
      <c r="I2277" s="635">
        <v>281528</v>
      </c>
    </row>
    <row r="2278" spans="1:9" ht="24.75" customHeight="1">
      <c r="A2278" s="631" t="s">
        <v>601</v>
      </c>
      <c r="B2278" s="457">
        <v>43738</v>
      </c>
      <c r="C2278" s="458" t="s">
        <v>851</v>
      </c>
      <c r="D2278" s="455" t="s">
        <v>499</v>
      </c>
      <c r="E2278" s="590" t="s">
        <v>817</v>
      </c>
      <c r="F2278" s="586" t="s">
        <v>852</v>
      </c>
      <c r="G2278" s="456">
        <v>267278</v>
      </c>
      <c r="H2278" s="584">
        <v>43753</v>
      </c>
      <c r="I2278" s="635">
        <v>267278</v>
      </c>
    </row>
    <row r="2279" spans="1:9" ht="24.75" customHeight="1">
      <c r="A2279" s="631" t="s">
        <v>601</v>
      </c>
      <c r="B2279" s="457">
        <v>43768</v>
      </c>
      <c r="C2279" s="458" t="s">
        <v>853</v>
      </c>
      <c r="D2279" s="455" t="s">
        <v>499</v>
      </c>
      <c r="E2279" s="590" t="s">
        <v>817</v>
      </c>
      <c r="F2279" s="586" t="s">
        <v>854</v>
      </c>
      <c r="G2279" s="456">
        <v>259097</v>
      </c>
      <c r="H2279" s="584">
        <v>43784</v>
      </c>
      <c r="I2279" s="635">
        <v>259097</v>
      </c>
    </row>
    <row r="2280" spans="1:9" ht="24.75" customHeight="1">
      <c r="A2280" s="631" t="s">
        <v>601</v>
      </c>
      <c r="B2280" s="457">
        <v>43799</v>
      </c>
      <c r="C2280" s="458" t="s">
        <v>855</v>
      </c>
      <c r="D2280" s="455" t="s">
        <v>499</v>
      </c>
      <c r="E2280" s="590" t="s">
        <v>817</v>
      </c>
      <c r="F2280" s="586" t="s">
        <v>856</v>
      </c>
      <c r="G2280" s="456">
        <v>386833.68</v>
      </c>
      <c r="H2280" s="584">
        <v>43814</v>
      </c>
      <c r="I2280" s="635">
        <v>386833.68</v>
      </c>
    </row>
    <row r="2281" spans="1:9" ht="24.75" customHeight="1">
      <c r="A2281" s="631" t="s">
        <v>601</v>
      </c>
      <c r="B2281" s="457">
        <v>43830</v>
      </c>
      <c r="C2281" s="458" t="s">
        <v>857</v>
      </c>
      <c r="D2281" s="455" t="s">
        <v>499</v>
      </c>
      <c r="E2281" s="590" t="s">
        <v>817</v>
      </c>
      <c r="F2281" s="586" t="s">
        <v>1429</v>
      </c>
      <c r="G2281" s="456">
        <v>528300.49</v>
      </c>
      <c r="H2281" s="584">
        <v>43845</v>
      </c>
      <c r="I2281" s="635">
        <v>528300.49</v>
      </c>
    </row>
    <row r="2282" spans="1:9" ht="24.75" customHeight="1">
      <c r="A2282" s="631" t="s">
        <v>601</v>
      </c>
      <c r="B2282" s="457">
        <v>44196</v>
      </c>
      <c r="C2282" s="458" t="s">
        <v>858</v>
      </c>
      <c r="D2282" s="455" t="s">
        <v>499</v>
      </c>
      <c r="E2282" s="590" t="s">
        <v>817</v>
      </c>
      <c r="F2282" s="586" t="s">
        <v>859</v>
      </c>
      <c r="G2282" s="456">
        <v>617967.14</v>
      </c>
      <c r="H2282" s="584">
        <v>44211</v>
      </c>
      <c r="I2282" s="635">
        <v>617967.14</v>
      </c>
    </row>
    <row r="2283" spans="1:9" ht="24.75" customHeight="1">
      <c r="A2283" s="631" t="s">
        <v>3393</v>
      </c>
      <c r="B2283" s="457">
        <v>44834</v>
      </c>
      <c r="C2283" s="458" t="s">
        <v>2570</v>
      </c>
      <c r="D2283" s="455" t="s">
        <v>2570</v>
      </c>
      <c r="E2283" s="590" t="s">
        <v>3394</v>
      </c>
      <c r="F2283" s="586" t="s">
        <v>3395</v>
      </c>
      <c r="G2283" s="456">
        <v>38495925.509999998</v>
      </c>
      <c r="H2283" s="584" t="s">
        <v>2556</v>
      </c>
      <c r="I2283" s="635">
        <f>G2283</f>
        <v>38495925.509999998</v>
      </c>
    </row>
    <row r="2284" spans="1:9" ht="24.75" customHeight="1">
      <c r="A2284" s="631" t="s">
        <v>534</v>
      </c>
      <c r="B2284" s="457">
        <v>43861</v>
      </c>
      <c r="C2284" s="458" t="s">
        <v>962</v>
      </c>
      <c r="D2284" s="455" t="s">
        <v>499</v>
      </c>
      <c r="E2284" s="590" t="s">
        <v>817</v>
      </c>
      <c r="F2284" s="586" t="s">
        <v>963</v>
      </c>
      <c r="G2284" s="456">
        <v>223771.34</v>
      </c>
      <c r="H2284" s="584">
        <v>44242</v>
      </c>
      <c r="I2284" s="635">
        <v>223771.34</v>
      </c>
    </row>
    <row r="2285" spans="1:9" ht="24.75" customHeight="1">
      <c r="A2285" s="631" t="s">
        <v>534</v>
      </c>
      <c r="B2285" s="457">
        <v>43890</v>
      </c>
      <c r="C2285" s="458" t="s">
        <v>964</v>
      </c>
      <c r="D2285" s="455" t="s">
        <v>499</v>
      </c>
      <c r="E2285" s="590" t="s">
        <v>817</v>
      </c>
      <c r="F2285" s="586" t="s">
        <v>965</v>
      </c>
      <c r="G2285" s="456">
        <v>250168.65</v>
      </c>
      <c r="H2285" s="584">
        <v>43905</v>
      </c>
      <c r="I2285" s="635">
        <v>250168.65</v>
      </c>
    </row>
    <row r="2286" spans="1:9" ht="24.75" customHeight="1">
      <c r="A2286" s="631" t="s">
        <v>534</v>
      </c>
      <c r="B2286" s="457">
        <v>43921</v>
      </c>
      <c r="C2286" s="458" t="s">
        <v>966</v>
      </c>
      <c r="D2286" s="455" t="s">
        <v>499</v>
      </c>
      <c r="E2286" s="590" t="s">
        <v>817</v>
      </c>
      <c r="F2286" s="586" t="s">
        <v>967</v>
      </c>
      <c r="G2286" s="456">
        <v>256032.19</v>
      </c>
      <c r="H2286" s="584">
        <v>43936</v>
      </c>
      <c r="I2286" s="635">
        <v>256032.19</v>
      </c>
    </row>
    <row r="2287" spans="1:9" ht="24.75" customHeight="1">
      <c r="A2287" s="631" t="s">
        <v>534</v>
      </c>
      <c r="B2287" s="457">
        <v>43951</v>
      </c>
      <c r="C2287" s="458" t="s">
        <v>968</v>
      </c>
      <c r="D2287" s="455" t="s">
        <v>499</v>
      </c>
      <c r="E2287" s="590" t="s">
        <v>817</v>
      </c>
      <c r="F2287" s="586" t="s">
        <v>969</v>
      </c>
      <c r="G2287" s="456">
        <v>386437</v>
      </c>
      <c r="H2287" s="584">
        <v>43966</v>
      </c>
      <c r="I2287" s="635">
        <v>386437</v>
      </c>
    </row>
    <row r="2288" spans="1:9" ht="24.75" customHeight="1">
      <c r="A2288" s="631" t="s">
        <v>534</v>
      </c>
      <c r="B2288" s="457">
        <v>43982</v>
      </c>
      <c r="C2288" s="458" t="s">
        <v>970</v>
      </c>
      <c r="D2288" s="455" t="s">
        <v>499</v>
      </c>
      <c r="E2288" s="590" t="s">
        <v>817</v>
      </c>
      <c r="F2288" s="586" t="s">
        <v>971</v>
      </c>
      <c r="G2288" s="456">
        <v>249225</v>
      </c>
      <c r="H2288" s="584">
        <v>43997</v>
      </c>
      <c r="I2288" s="635">
        <v>249225</v>
      </c>
    </row>
    <row r="2289" spans="1:9" ht="24.75" customHeight="1">
      <c r="A2289" s="631" t="s">
        <v>534</v>
      </c>
      <c r="B2289" s="457">
        <v>44012</v>
      </c>
      <c r="C2289" s="458" t="s">
        <v>972</v>
      </c>
      <c r="D2289" s="455" t="s">
        <v>499</v>
      </c>
      <c r="E2289" s="590" t="s">
        <v>817</v>
      </c>
      <c r="F2289" s="586" t="s">
        <v>973</v>
      </c>
      <c r="G2289" s="456">
        <v>252916.43</v>
      </c>
      <c r="H2289" s="584">
        <v>44027</v>
      </c>
      <c r="I2289" s="635">
        <v>252916.43</v>
      </c>
    </row>
    <row r="2290" spans="1:9" ht="24.75" customHeight="1">
      <c r="A2290" s="631" t="s">
        <v>534</v>
      </c>
      <c r="B2290" s="457">
        <v>44043</v>
      </c>
      <c r="C2290" s="458" t="s">
        <v>974</v>
      </c>
      <c r="D2290" s="455" t="s">
        <v>499</v>
      </c>
      <c r="E2290" s="590" t="s">
        <v>817</v>
      </c>
      <c r="F2290" s="586" t="s">
        <v>975</v>
      </c>
      <c r="G2290" s="456">
        <v>269503.09999999998</v>
      </c>
      <c r="H2290" s="584">
        <v>44058</v>
      </c>
      <c r="I2290" s="635">
        <v>269503.09999999998</v>
      </c>
    </row>
    <row r="2291" spans="1:9" ht="24.75" customHeight="1">
      <c r="A2291" s="631" t="s">
        <v>534</v>
      </c>
      <c r="B2291" s="457">
        <v>44074</v>
      </c>
      <c r="C2291" s="458" t="s">
        <v>976</v>
      </c>
      <c r="D2291" s="455" t="s">
        <v>499</v>
      </c>
      <c r="E2291" s="590" t="s">
        <v>817</v>
      </c>
      <c r="F2291" s="586" t="s">
        <v>977</v>
      </c>
      <c r="G2291" s="456">
        <v>257905.96</v>
      </c>
      <c r="H2291" s="584">
        <v>44089</v>
      </c>
      <c r="I2291" s="635">
        <v>257905.96</v>
      </c>
    </row>
    <row r="2292" spans="1:9" ht="24.75" customHeight="1">
      <c r="A2292" s="631" t="s">
        <v>534</v>
      </c>
      <c r="B2292" s="457">
        <v>44104</v>
      </c>
      <c r="C2292" s="458" t="s">
        <v>978</v>
      </c>
      <c r="D2292" s="455" t="s">
        <v>499</v>
      </c>
      <c r="E2292" s="590" t="s">
        <v>817</v>
      </c>
      <c r="F2292" s="586" t="s">
        <v>979</v>
      </c>
      <c r="G2292" s="456">
        <v>250527.22</v>
      </c>
      <c r="H2292" s="584">
        <v>44119</v>
      </c>
      <c r="I2292" s="635">
        <v>250527.22</v>
      </c>
    </row>
    <row r="2293" spans="1:9" ht="24.75" customHeight="1">
      <c r="A2293" s="631" t="s">
        <v>534</v>
      </c>
      <c r="B2293" s="457">
        <v>44135</v>
      </c>
      <c r="C2293" s="458" t="s">
        <v>980</v>
      </c>
      <c r="D2293" s="455" t="s">
        <v>499</v>
      </c>
      <c r="E2293" s="590" t="s">
        <v>817</v>
      </c>
      <c r="F2293" s="586" t="s">
        <v>981</v>
      </c>
      <c r="G2293" s="456">
        <v>376015.38539999985</v>
      </c>
      <c r="H2293" s="584">
        <v>44150</v>
      </c>
      <c r="I2293" s="635">
        <v>376015.38539999985</v>
      </c>
    </row>
    <row r="2294" spans="1:9" ht="24.75" customHeight="1">
      <c r="A2294" s="631" t="s">
        <v>534</v>
      </c>
      <c r="B2294" s="457">
        <v>44165</v>
      </c>
      <c r="C2294" s="458" t="s">
        <v>982</v>
      </c>
      <c r="D2294" s="455" t="s">
        <v>499</v>
      </c>
      <c r="E2294" s="590" t="s">
        <v>817</v>
      </c>
      <c r="F2294" s="586" t="s">
        <v>983</v>
      </c>
      <c r="G2294" s="456">
        <v>260221.94579999999</v>
      </c>
      <c r="H2294" s="584">
        <v>44180</v>
      </c>
      <c r="I2294" s="635">
        <v>260221.94579999999</v>
      </c>
    </row>
    <row r="2295" spans="1:9" ht="24.75" customHeight="1">
      <c r="A2295" s="631" t="s">
        <v>534</v>
      </c>
      <c r="B2295" s="457">
        <v>44196</v>
      </c>
      <c r="C2295" s="458" t="s">
        <v>984</v>
      </c>
      <c r="D2295" s="455" t="s">
        <v>499</v>
      </c>
      <c r="E2295" s="590" t="s">
        <v>817</v>
      </c>
      <c r="F2295" s="586" t="s">
        <v>985</v>
      </c>
      <c r="G2295" s="456">
        <v>317107</v>
      </c>
      <c r="H2295" s="584">
        <v>43845</v>
      </c>
      <c r="I2295" s="635">
        <v>317107</v>
      </c>
    </row>
    <row r="2296" spans="1:9" ht="24.75" customHeight="1">
      <c r="A2296" s="631" t="s">
        <v>534</v>
      </c>
      <c r="B2296" s="457">
        <v>44227</v>
      </c>
      <c r="C2296" s="458" t="s">
        <v>986</v>
      </c>
      <c r="D2296" s="455" t="s">
        <v>499</v>
      </c>
      <c r="E2296" s="590" t="s">
        <v>817</v>
      </c>
      <c r="F2296" s="586" t="s">
        <v>987</v>
      </c>
      <c r="G2296" s="456">
        <v>218420</v>
      </c>
      <c r="H2296" s="584">
        <v>44242</v>
      </c>
      <c r="I2296" s="635">
        <v>218420</v>
      </c>
    </row>
    <row r="2297" spans="1:9" ht="24.75" customHeight="1">
      <c r="A2297" s="631" t="s">
        <v>534</v>
      </c>
      <c r="B2297" s="457">
        <v>44255</v>
      </c>
      <c r="C2297" s="458" t="s">
        <v>988</v>
      </c>
      <c r="D2297" s="455" t="s">
        <v>499</v>
      </c>
      <c r="E2297" s="590" t="s">
        <v>817</v>
      </c>
      <c r="F2297" s="586" t="s">
        <v>989</v>
      </c>
      <c r="G2297" s="456">
        <v>261848</v>
      </c>
      <c r="H2297" s="584">
        <v>44270</v>
      </c>
      <c r="I2297" s="635">
        <v>261848</v>
      </c>
    </row>
    <row r="2298" spans="1:9" ht="24.75" customHeight="1">
      <c r="A2298" s="631" t="s">
        <v>534</v>
      </c>
      <c r="B2298" s="457">
        <v>44286</v>
      </c>
      <c r="C2298" s="458" t="s">
        <v>990</v>
      </c>
      <c r="D2298" s="455" t="s">
        <v>499</v>
      </c>
      <c r="E2298" s="590" t="s">
        <v>817</v>
      </c>
      <c r="F2298" s="586" t="s">
        <v>991</v>
      </c>
      <c r="G2298" s="456">
        <v>388239</v>
      </c>
      <c r="H2298" s="584">
        <v>44302</v>
      </c>
      <c r="I2298" s="635">
        <v>388239</v>
      </c>
    </row>
    <row r="2299" spans="1:9" ht="24.75" customHeight="1">
      <c r="A2299" s="631" t="s">
        <v>534</v>
      </c>
      <c r="B2299" s="457">
        <v>44316</v>
      </c>
      <c r="C2299" s="458" t="s">
        <v>992</v>
      </c>
      <c r="D2299" s="455" t="s">
        <v>499</v>
      </c>
      <c r="E2299" s="590" t="s">
        <v>817</v>
      </c>
      <c r="F2299" s="586" t="s">
        <v>993</v>
      </c>
      <c r="G2299" s="456">
        <v>299746</v>
      </c>
      <c r="H2299" s="584">
        <v>44332</v>
      </c>
      <c r="I2299" s="635">
        <v>299747</v>
      </c>
    </row>
    <row r="2300" spans="1:9" ht="24.75" customHeight="1">
      <c r="A2300" s="631" t="s">
        <v>534</v>
      </c>
      <c r="B2300" s="457">
        <v>44347</v>
      </c>
      <c r="C2300" s="458" t="s">
        <v>994</v>
      </c>
      <c r="D2300" s="455" t="s">
        <v>499</v>
      </c>
      <c r="E2300" s="590" t="s">
        <v>817</v>
      </c>
      <c r="F2300" s="586" t="s">
        <v>995</v>
      </c>
      <c r="G2300" s="456">
        <v>310020</v>
      </c>
      <c r="H2300" s="584">
        <v>44363</v>
      </c>
      <c r="I2300" s="635">
        <v>310020</v>
      </c>
    </row>
    <row r="2301" spans="1:9" ht="24.75" customHeight="1">
      <c r="A2301" s="631" t="s">
        <v>534</v>
      </c>
      <c r="B2301" s="457">
        <v>44377</v>
      </c>
      <c r="C2301" s="458" t="s">
        <v>996</v>
      </c>
      <c r="D2301" s="455" t="s">
        <v>499</v>
      </c>
      <c r="E2301" s="590" t="s">
        <v>817</v>
      </c>
      <c r="F2301" s="586" t="s">
        <v>997</v>
      </c>
      <c r="G2301" s="456">
        <v>279437</v>
      </c>
      <c r="H2301" s="584">
        <v>44393</v>
      </c>
      <c r="I2301" s="635">
        <v>279437</v>
      </c>
    </row>
    <row r="2302" spans="1:9" ht="24.75" customHeight="1">
      <c r="A2302" s="631" t="s">
        <v>534</v>
      </c>
      <c r="B2302" s="457">
        <v>44408</v>
      </c>
      <c r="C2302" s="458" t="s">
        <v>1142</v>
      </c>
      <c r="D2302" s="455" t="s">
        <v>499</v>
      </c>
      <c r="E2302" s="590" t="s">
        <v>817</v>
      </c>
      <c r="F2302" s="586" t="s">
        <v>1143</v>
      </c>
      <c r="G2302" s="456">
        <v>287605.05</v>
      </c>
      <c r="H2302" s="584">
        <v>44423</v>
      </c>
      <c r="I2302" s="635">
        <v>287605.05</v>
      </c>
    </row>
    <row r="2303" spans="1:9" ht="24.75" customHeight="1">
      <c r="A2303" s="631" t="s">
        <v>534</v>
      </c>
      <c r="B2303" s="457">
        <v>44439</v>
      </c>
      <c r="C2303" s="458" t="s">
        <v>1144</v>
      </c>
      <c r="D2303" s="455" t="s">
        <v>499</v>
      </c>
      <c r="E2303" s="590" t="s">
        <v>817</v>
      </c>
      <c r="F2303" s="586" t="s">
        <v>1145</v>
      </c>
      <c r="G2303" s="456">
        <v>234584</v>
      </c>
      <c r="H2303" s="584">
        <v>44454</v>
      </c>
      <c r="I2303" s="635">
        <v>234584</v>
      </c>
    </row>
    <row r="2304" spans="1:9" ht="24.75" customHeight="1">
      <c r="A2304" s="631" t="s">
        <v>534</v>
      </c>
      <c r="B2304" s="457">
        <v>44469</v>
      </c>
      <c r="C2304" s="458" t="s">
        <v>651</v>
      </c>
      <c r="D2304" s="455" t="s">
        <v>499</v>
      </c>
      <c r="E2304" s="590" t="s">
        <v>817</v>
      </c>
      <c r="F2304" s="586" t="s">
        <v>1146</v>
      </c>
      <c r="G2304" s="456">
        <v>420920</v>
      </c>
      <c r="H2304" s="584">
        <v>44484</v>
      </c>
      <c r="I2304" s="635">
        <v>420920</v>
      </c>
    </row>
    <row r="2305" spans="1:9" ht="24.75" customHeight="1">
      <c r="A2305" s="631" t="s">
        <v>534</v>
      </c>
      <c r="B2305" s="457">
        <v>44500</v>
      </c>
      <c r="C2305" s="458" t="s">
        <v>1186</v>
      </c>
      <c r="D2305" s="455" t="s">
        <v>499</v>
      </c>
      <c r="E2305" s="590" t="s">
        <v>817</v>
      </c>
      <c r="F2305" s="586" t="s">
        <v>1187</v>
      </c>
      <c r="G2305" s="456">
        <v>280088.07</v>
      </c>
      <c r="H2305" s="584">
        <v>44515</v>
      </c>
      <c r="I2305" s="635">
        <v>280088.07</v>
      </c>
    </row>
    <row r="2306" spans="1:9" ht="24.75" customHeight="1">
      <c r="A2306" s="631" t="s">
        <v>534</v>
      </c>
      <c r="B2306" s="457">
        <v>44530</v>
      </c>
      <c r="C2306" s="458" t="s">
        <v>1188</v>
      </c>
      <c r="D2306" s="455" t="s">
        <v>499</v>
      </c>
      <c r="E2306" s="590" t="s">
        <v>817</v>
      </c>
      <c r="F2306" s="586" t="s">
        <v>1189</v>
      </c>
      <c r="G2306" s="456">
        <v>274122.09999999998</v>
      </c>
      <c r="H2306" s="584">
        <v>44545</v>
      </c>
      <c r="I2306" s="635">
        <v>274122.09999999998</v>
      </c>
    </row>
    <row r="2307" spans="1:9" ht="24.75" customHeight="1">
      <c r="A2307" s="631" t="s">
        <v>534</v>
      </c>
      <c r="B2307" s="457">
        <v>44561</v>
      </c>
      <c r="C2307" s="458" t="s">
        <v>1190</v>
      </c>
      <c r="D2307" s="455" t="s">
        <v>499</v>
      </c>
      <c r="E2307" s="590" t="s">
        <v>817</v>
      </c>
      <c r="F2307" s="586" t="s">
        <v>1428</v>
      </c>
      <c r="G2307" s="456">
        <v>639448.36</v>
      </c>
      <c r="H2307" s="584">
        <v>44576</v>
      </c>
      <c r="I2307" s="635">
        <v>639448.36</v>
      </c>
    </row>
    <row r="2308" spans="1:9" ht="24.75" customHeight="1">
      <c r="A2308" s="631" t="s">
        <v>534</v>
      </c>
      <c r="B2308" s="457">
        <v>44592</v>
      </c>
      <c r="C2308" s="458" t="s">
        <v>1427</v>
      </c>
      <c r="D2308" s="455" t="s">
        <v>499</v>
      </c>
      <c r="E2308" s="590" t="s">
        <v>817</v>
      </c>
      <c r="F2308" s="586" t="s">
        <v>1426</v>
      </c>
      <c r="G2308" s="456">
        <v>252873.61</v>
      </c>
      <c r="H2308" s="584">
        <v>44607</v>
      </c>
      <c r="I2308" s="635">
        <v>252873.61</v>
      </c>
    </row>
    <row r="2309" spans="1:9" ht="24.75" customHeight="1">
      <c r="A2309" s="631" t="s">
        <v>534</v>
      </c>
      <c r="B2309" s="457">
        <v>44620</v>
      </c>
      <c r="C2309" s="458" t="s">
        <v>1425</v>
      </c>
      <c r="D2309" s="455" t="s">
        <v>499</v>
      </c>
      <c r="E2309" s="590" t="s">
        <v>817</v>
      </c>
      <c r="F2309" s="586" t="s">
        <v>1424</v>
      </c>
      <c r="G2309" s="456">
        <v>239995.36</v>
      </c>
      <c r="H2309" s="584">
        <v>44635</v>
      </c>
      <c r="I2309" s="635">
        <v>239995.36</v>
      </c>
    </row>
    <row r="2310" spans="1:9" ht="24.75" customHeight="1">
      <c r="A2310" s="631" t="s">
        <v>534</v>
      </c>
      <c r="B2310" s="457">
        <v>44651</v>
      </c>
      <c r="C2310" s="458" t="s">
        <v>1423</v>
      </c>
      <c r="D2310" s="455" t="s">
        <v>499</v>
      </c>
      <c r="E2310" s="590" t="s">
        <v>817</v>
      </c>
      <c r="F2310" s="586" t="s">
        <v>1422</v>
      </c>
      <c r="G2310" s="456">
        <v>269505.43</v>
      </c>
      <c r="H2310" s="584">
        <v>44666</v>
      </c>
      <c r="I2310" s="635">
        <v>269505.43</v>
      </c>
    </row>
    <row r="2311" spans="1:9" ht="24.75" customHeight="1">
      <c r="A2311" s="631" t="s">
        <v>534</v>
      </c>
      <c r="B2311" s="457">
        <v>44681</v>
      </c>
      <c r="C2311" s="458" t="s">
        <v>1548</v>
      </c>
      <c r="D2311" s="455" t="s">
        <v>499</v>
      </c>
      <c r="E2311" s="590" t="s">
        <v>817</v>
      </c>
      <c r="F2311" s="586" t="s">
        <v>1549</v>
      </c>
      <c r="G2311" s="456">
        <v>257969.97</v>
      </c>
      <c r="H2311" s="584">
        <v>44696</v>
      </c>
      <c r="I2311" s="635">
        <v>257969.97</v>
      </c>
    </row>
    <row r="2312" spans="1:9" ht="24.75" customHeight="1">
      <c r="A2312" s="631" t="s">
        <v>534</v>
      </c>
      <c r="B2312" s="457">
        <v>44711</v>
      </c>
      <c r="C2312" s="458" t="s">
        <v>1550</v>
      </c>
      <c r="D2312" s="455" t="s">
        <v>499</v>
      </c>
      <c r="E2312" s="590" t="s">
        <v>817</v>
      </c>
      <c r="F2312" s="586" t="s">
        <v>1551</v>
      </c>
      <c r="G2312" s="456">
        <v>267030.34999999998</v>
      </c>
      <c r="H2312" s="584">
        <v>44727</v>
      </c>
      <c r="I2312" s="635">
        <v>267030.34999999998</v>
      </c>
    </row>
    <row r="2313" spans="1:9" ht="24.75" customHeight="1">
      <c r="A2313" s="631" t="s">
        <v>534</v>
      </c>
      <c r="B2313" s="457">
        <v>44742</v>
      </c>
      <c r="C2313" s="458" t="s">
        <v>1552</v>
      </c>
      <c r="D2313" s="455" t="s">
        <v>499</v>
      </c>
      <c r="E2313" s="590" t="s">
        <v>817</v>
      </c>
      <c r="F2313" s="586" t="s">
        <v>1553</v>
      </c>
      <c r="G2313" s="456">
        <v>260194.76</v>
      </c>
      <c r="H2313" s="584">
        <v>44757</v>
      </c>
      <c r="I2313" s="635">
        <v>260194.76</v>
      </c>
    </row>
    <row r="2314" spans="1:9" ht="24.75" customHeight="1">
      <c r="A2314" s="631" t="s">
        <v>534</v>
      </c>
      <c r="B2314" s="457">
        <v>44773</v>
      </c>
      <c r="C2314" s="458" t="s">
        <v>2051</v>
      </c>
      <c r="D2314" s="455" t="s">
        <v>499</v>
      </c>
      <c r="E2314" s="590" t="s">
        <v>817</v>
      </c>
      <c r="F2314" s="586" t="s">
        <v>2052</v>
      </c>
      <c r="G2314" s="456">
        <v>256662.07</v>
      </c>
      <c r="H2314" s="584">
        <v>44788</v>
      </c>
      <c r="I2314" s="635">
        <v>256662.07</v>
      </c>
    </row>
    <row r="2315" spans="1:9" ht="24.75" customHeight="1">
      <c r="A2315" s="631" t="s">
        <v>534</v>
      </c>
      <c r="B2315" s="457">
        <v>44803</v>
      </c>
      <c r="C2315" s="458" t="s">
        <v>2053</v>
      </c>
      <c r="D2315" s="455" t="s">
        <v>499</v>
      </c>
      <c r="E2315" s="590" t="s">
        <v>817</v>
      </c>
      <c r="F2315" s="586" t="s">
        <v>2054</v>
      </c>
      <c r="G2315" s="456">
        <v>250591.5</v>
      </c>
      <c r="H2315" s="584">
        <v>44819</v>
      </c>
      <c r="I2315" s="635">
        <v>250591.5</v>
      </c>
    </row>
    <row r="2316" spans="1:9" ht="24.75" customHeight="1">
      <c r="A2316" s="631" t="s">
        <v>534</v>
      </c>
      <c r="B2316" s="457">
        <v>44834</v>
      </c>
      <c r="C2316" s="458" t="s">
        <v>2055</v>
      </c>
      <c r="D2316" s="455" t="s">
        <v>499</v>
      </c>
      <c r="E2316" s="590" t="s">
        <v>817</v>
      </c>
      <c r="F2316" s="586" t="s">
        <v>2056</v>
      </c>
      <c r="G2316" s="456">
        <v>394843.17</v>
      </c>
      <c r="H2316" s="584">
        <v>44849</v>
      </c>
      <c r="I2316" s="635">
        <v>394843.17</v>
      </c>
    </row>
    <row r="2317" spans="1:9" ht="24.75" customHeight="1">
      <c r="A2317" s="628" t="s">
        <v>534</v>
      </c>
      <c r="B2317" s="516">
        <v>44865</v>
      </c>
      <c r="C2317" s="578" t="s">
        <v>4545</v>
      </c>
      <c r="D2317" s="579" t="s">
        <v>499</v>
      </c>
      <c r="E2317" s="598" t="s">
        <v>817</v>
      </c>
      <c r="F2317" s="587" t="s">
        <v>4546</v>
      </c>
      <c r="G2317" s="613">
        <v>257448.8</v>
      </c>
      <c r="H2317" s="589">
        <v>44880</v>
      </c>
      <c r="I2317" s="630">
        <v>257448.8</v>
      </c>
    </row>
    <row r="2318" spans="1:9" ht="24.75" customHeight="1">
      <c r="A2318" s="628" t="s">
        <v>534</v>
      </c>
      <c r="B2318" s="516">
        <v>44895</v>
      </c>
      <c r="C2318" s="578" t="s">
        <v>4547</v>
      </c>
      <c r="D2318" s="579" t="s">
        <v>499</v>
      </c>
      <c r="E2318" s="598" t="s">
        <v>817</v>
      </c>
      <c r="F2318" s="587" t="s">
        <v>4548</v>
      </c>
      <c r="G2318" s="613">
        <v>255072.71</v>
      </c>
      <c r="H2318" s="589">
        <v>44910</v>
      </c>
      <c r="I2318" s="630">
        <v>255072.71</v>
      </c>
    </row>
    <row r="2319" spans="1:9" ht="24.75" customHeight="1">
      <c r="A2319" s="628" t="s">
        <v>534</v>
      </c>
      <c r="B2319" s="516">
        <v>44926</v>
      </c>
      <c r="C2319" s="578" t="s">
        <v>4549</v>
      </c>
      <c r="D2319" s="579" t="s">
        <v>499</v>
      </c>
      <c r="E2319" s="598" t="s">
        <v>817</v>
      </c>
      <c r="F2319" s="587" t="s">
        <v>4550</v>
      </c>
      <c r="G2319" s="613">
        <v>688196.81</v>
      </c>
      <c r="H2319" s="589">
        <v>44941</v>
      </c>
      <c r="I2319" s="630">
        <v>688196.81</v>
      </c>
    </row>
    <row r="2320" spans="1:9" ht="24.75" customHeight="1">
      <c r="A2320" s="631" t="s">
        <v>3396</v>
      </c>
      <c r="B2320" s="457">
        <v>44834</v>
      </c>
      <c r="C2320" s="458" t="s">
        <v>2570</v>
      </c>
      <c r="D2320" s="455" t="s">
        <v>2570</v>
      </c>
      <c r="E2320" s="590" t="s">
        <v>3397</v>
      </c>
      <c r="F2320" s="586" t="s">
        <v>3397</v>
      </c>
      <c r="G2320" s="456">
        <v>15530734.960000001</v>
      </c>
      <c r="H2320" s="584" t="s">
        <v>2556</v>
      </c>
      <c r="I2320" s="635">
        <f>G2320</f>
        <v>15530734.960000001</v>
      </c>
    </row>
    <row r="2321" spans="1:9" ht="24.75" customHeight="1">
      <c r="A2321" s="631" t="s">
        <v>3399</v>
      </c>
      <c r="B2321" s="457">
        <v>44834</v>
      </c>
      <c r="C2321" s="458" t="s">
        <v>2570</v>
      </c>
      <c r="D2321" s="455" t="s">
        <v>2570</v>
      </c>
      <c r="E2321" s="590" t="s">
        <v>3398</v>
      </c>
      <c r="F2321" s="586" t="s">
        <v>3398</v>
      </c>
      <c r="G2321" s="456">
        <v>871669.56</v>
      </c>
      <c r="H2321" s="584" t="s">
        <v>2556</v>
      </c>
      <c r="I2321" s="635">
        <f>G2321</f>
        <v>871669.56</v>
      </c>
    </row>
    <row r="2322" spans="1:9" ht="24.75" customHeight="1">
      <c r="A2322" s="631" t="s">
        <v>1191</v>
      </c>
      <c r="B2322" s="457">
        <v>44227</v>
      </c>
      <c r="C2322" s="458" t="s">
        <v>526</v>
      </c>
      <c r="D2322" s="455" t="s">
        <v>535</v>
      </c>
      <c r="E2322" s="590" t="s">
        <v>1192</v>
      </c>
      <c r="F2322" s="586" t="s">
        <v>1192</v>
      </c>
      <c r="G2322" s="456">
        <v>825601</v>
      </c>
      <c r="H2322" s="584">
        <v>44926</v>
      </c>
      <c r="I2322" s="635">
        <f>G2322</f>
        <v>825601</v>
      </c>
    </row>
    <row r="2323" spans="1:9" ht="24.75" customHeight="1">
      <c r="A2323" s="631" t="s">
        <v>1193</v>
      </c>
      <c r="B2323" s="457">
        <v>44926</v>
      </c>
      <c r="C2323" s="458"/>
      <c r="D2323" s="455" t="s">
        <v>535</v>
      </c>
      <c r="E2323" s="590" t="s">
        <v>1194</v>
      </c>
      <c r="F2323" s="586" t="s">
        <v>1194</v>
      </c>
      <c r="G2323" s="456">
        <v>531.76</v>
      </c>
      <c r="H2323" s="584">
        <v>44926</v>
      </c>
      <c r="I2323" s="635">
        <f>G2323</f>
        <v>531.76</v>
      </c>
    </row>
    <row r="2324" spans="1:9" ht="24.75" customHeight="1">
      <c r="A2324" s="631" t="s">
        <v>1421</v>
      </c>
      <c r="B2324" s="457">
        <v>44911</v>
      </c>
      <c r="C2324" s="458" t="s">
        <v>4443</v>
      </c>
      <c r="D2324" s="455" t="s">
        <v>535</v>
      </c>
      <c r="E2324" s="590" t="s">
        <v>701</v>
      </c>
      <c r="F2324" s="586" t="s">
        <v>4551</v>
      </c>
      <c r="G2324" s="456">
        <v>193832.84</v>
      </c>
      <c r="H2324" s="584">
        <v>45275</v>
      </c>
      <c r="I2324" s="635">
        <v>193832.84</v>
      </c>
    </row>
    <row r="2325" spans="1:9" ht="24.75" customHeight="1">
      <c r="A2325" s="631" t="s">
        <v>1421</v>
      </c>
      <c r="B2325" s="457">
        <v>44925</v>
      </c>
      <c r="C2325" s="458" t="s">
        <v>4257</v>
      </c>
      <c r="D2325" s="455" t="s">
        <v>535</v>
      </c>
      <c r="E2325" s="590" t="s">
        <v>701</v>
      </c>
      <c r="F2325" s="586" t="s">
        <v>4444</v>
      </c>
      <c r="G2325" s="456">
        <v>208765.57</v>
      </c>
      <c r="H2325" s="584">
        <v>45275</v>
      </c>
      <c r="I2325" s="635">
        <v>208765.57</v>
      </c>
    </row>
    <row r="2326" spans="1:9" ht="24.75" customHeight="1">
      <c r="A2326" s="631" t="s">
        <v>1421</v>
      </c>
      <c r="B2326" s="457">
        <v>44925</v>
      </c>
      <c r="C2326" s="458" t="s">
        <v>4257</v>
      </c>
      <c r="D2326" s="455" t="s">
        <v>535</v>
      </c>
      <c r="E2326" s="590" t="s">
        <v>701</v>
      </c>
      <c r="F2326" s="586" t="s">
        <v>4444</v>
      </c>
      <c r="G2326" s="456">
        <v>2897.44</v>
      </c>
      <c r="H2326" s="584">
        <v>44939</v>
      </c>
      <c r="I2326" s="635">
        <v>2897.44</v>
      </c>
    </row>
    <row r="2327" spans="1:9" ht="24.75" customHeight="1">
      <c r="A2327" s="631" t="s">
        <v>4552</v>
      </c>
      <c r="B2327" s="457">
        <v>44908</v>
      </c>
      <c r="C2327" s="458" t="s">
        <v>4553</v>
      </c>
      <c r="D2327" s="455" t="s">
        <v>535</v>
      </c>
      <c r="E2327" s="590" t="s">
        <v>701</v>
      </c>
      <c r="F2327" s="586" t="s">
        <v>4551</v>
      </c>
      <c r="G2327" s="456">
        <v>20737.759999999998</v>
      </c>
      <c r="H2327" s="584">
        <v>45275</v>
      </c>
      <c r="I2327" s="635">
        <v>20737.759999999998</v>
      </c>
    </row>
    <row r="2328" spans="1:9" ht="24.75" customHeight="1">
      <c r="A2328" s="631" t="s">
        <v>2576</v>
      </c>
      <c r="B2328" s="457">
        <v>44446</v>
      </c>
      <c r="C2328" s="458" t="s">
        <v>3773</v>
      </c>
      <c r="D2328" s="455" t="s">
        <v>2583</v>
      </c>
      <c r="E2328" s="590" t="s">
        <v>2572</v>
      </c>
      <c r="F2328" s="586" t="s">
        <v>2584</v>
      </c>
      <c r="G2328" s="456">
        <v>9228155</v>
      </c>
      <c r="H2328" s="574" t="s">
        <v>2098</v>
      </c>
      <c r="I2328" s="635">
        <v>4668697</v>
      </c>
    </row>
    <row r="2329" spans="1:9" ht="24.75" customHeight="1">
      <c r="A2329" s="631" t="s">
        <v>2576</v>
      </c>
      <c r="B2329" s="457">
        <v>44477</v>
      </c>
      <c r="C2329" s="458" t="s">
        <v>4150</v>
      </c>
      <c r="D2329" s="455" t="s">
        <v>2585</v>
      </c>
      <c r="E2329" s="590" t="s">
        <v>2572</v>
      </c>
      <c r="F2329" s="586" t="s">
        <v>2586</v>
      </c>
      <c r="G2329" s="456">
        <v>9157143</v>
      </c>
      <c r="H2329" s="574" t="s">
        <v>2098</v>
      </c>
      <c r="I2329" s="635">
        <v>9157143</v>
      </c>
    </row>
    <row r="2330" spans="1:9" ht="24.75" customHeight="1">
      <c r="A2330" s="631" t="s">
        <v>4151</v>
      </c>
      <c r="B2330" s="457">
        <v>44837</v>
      </c>
      <c r="C2330" s="458" t="s">
        <v>4153</v>
      </c>
      <c r="D2330" s="455" t="s">
        <v>2570</v>
      </c>
      <c r="E2330" s="590" t="s">
        <v>4155</v>
      </c>
      <c r="F2330" s="586" t="s">
        <v>4156</v>
      </c>
      <c r="G2330" s="456">
        <v>1290798.44</v>
      </c>
      <c r="H2330" s="574" t="s">
        <v>2098</v>
      </c>
      <c r="I2330" s="635">
        <f>+G2330</f>
        <v>1290798.44</v>
      </c>
    </row>
    <row r="2331" spans="1:9" ht="24.75" customHeight="1">
      <c r="A2331" s="628" t="s">
        <v>4152</v>
      </c>
      <c r="B2331" s="594">
        <v>44742</v>
      </c>
      <c r="C2331" s="595" t="s">
        <v>4154</v>
      </c>
      <c r="D2331" s="579" t="s">
        <v>535</v>
      </c>
      <c r="E2331" s="590" t="s">
        <v>1204</v>
      </c>
      <c r="F2331" s="510" t="s">
        <v>3423</v>
      </c>
      <c r="G2331" s="610">
        <v>21466.17</v>
      </c>
      <c r="H2331" s="588">
        <v>44759</v>
      </c>
      <c r="I2331" s="629">
        <v>21466.17</v>
      </c>
    </row>
    <row r="2332" spans="1:9" ht="24.75" customHeight="1">
      <c r="A2332" s="628" t="s">
        <v>4152</v>
      </c>
      <c r="B2332" s="594">
        <v>44742</v>
      </c>
      <c r="C2332" s="595" t="s">
        <v>4154</v>
      </c>
      <c r="D2332" s="579" t="s">
        <v>535</v>
      </c>
      <c r="E2332" s="590" t="s">
        <v>1204</v>
      </c>
      <c r="F2332" s="510" t="s">
        <v>3423</v>
      </c>
      <c r="G2332" s="610">
        <v>21939.1</v>
      </c>
      <c r="H2332" s="588">
        <v>44759</v>
      </c>
      <c r="I2332" s="629">
        <v>21939.1</v>
      </c>
    </row>
    <row r="2333" spans="1:9" ht="24.75" customHeight="1">
      <c r="A2333" s="631" t="s">
        <v>4152</v>
      </c>
      <c r="B2333" s="594">
        <v>44742</v>
      </c>
      <c r="C2333" s="595" t="s">
        <v>4154</v>
      </c>
      <c r="D2333" s="579" t="s">
        <v>535</v>
      </c>
      <c r="E2333" s="590" t="s">
        <v>1204</v>
      </c>
      <c r="F2333" s="510" t="s">
        <v>3423</v>
      </c>
      <c r="G2333" s="610">
        <v>12343.17</v>
      </c>
      <c r="H2333" s="588">
        <v>44759</v>
      </c>
      <c r="I2333" s="629">
        <v>12343.17</v>
      </c>
    </row>
    <row r="2334" spans="1:9" ht="24.75" customHeight="1">
      <c r="A2334" s="631" t="s">
        <v>4152</v>
      </c>
      <c r="B2334" s="594">
        <v>44742</v>
      </c>
      <c r="C2334" s="595" t="s">
        <v>4154</v>
      </c>
      <c r="D2334" s="579" t="s">
        <v>535</v>
      </c>
      <c r="E2334" s="590" t="s">
        <v>1204</v>
      </c>
      <c r="F2334" s="510" t="s">
        <v>3423</v>
      </c>
      <c r="G2334" s="610">
        <v>25098.74</v>
      </c>
      <c r="H2334" s="588">
        <v>44759</v>
      </c>
      <c r="I2334" s="629">
        <v>25098.74</v>
      </c>
    </row>
    <row r="2335" spans="1:9" ht="24.75" customHeight="1">
      <c r="A2335" s="628" t="s">
        <v>4152</v>
      </c>
      <c r="B2335" s="594">
        <v>44742</v>
      </c>
      <c r="C2335" s="595" t="s">
        <v>4154</v>
      </c>
      <c r="D2335" s="579" t="s">
        <v>535</v>
      </c>
      <c r="E2335" s="590" t="s">
        <v>1204</v>
      </c>
      <c r="F2335" s="510" t="s">
        <v>3423</v>
      </c>
      <c r="G2335" s="610">
        <v>14775.57</v>
      </c>
      <c r="H2335" s="588">
        <v>44759</v>
      </c>
      <c r="I2335" s="629">
        <v>14775.57</v>
      </c>
    </row>
    <row r="2336" spans="1:9" ht="24.75" customHeight="1">
      <c r="A2336" s="628" t="s">
        <v>4152</v>
      </c>
      <c r="B2336" s="594">
        <v>44742</v>
      </c>
      <c r="C2336" s="595" t="s">
        <v>4154</v>
      </c>
      <c r="D2336" s="455" t="s">
        <v>535</v>
      </c>
      <c r="E2336" s="590" t="s">
        <v>1204</v>
      </c>
      <c r="F2336" s="510" t="s">
        <v>3423</v>
      </c>
      <c r="G2336" s="610">
        <v>24209.61</v>
      </c>
      <c r="H2336" s="588">
        <v>44759</v>
      </c>
      <c r="I2336" s="629">
        <v>24209.61</v>
      </c>
    </row>
    <row r="2337" spans="1:9" ht="24.75" customHeight="1">
      <c r="A2337" s="628" t="s">
        <v>4152</v>
      </c>
      <c r="B2337" s="594">
        <v>44742</v>
      </c>
      <c r="C2337" s="595" t="s">
        <v>4154</v>
      </c>
      <c r="D2337" s="455" t="s">
        <v>535</v>
      </c>
      <c r="E2337" s="590" t="s">
        <v>1204</v>
      </c>
      <c r="F2337" s="510" t="s">
        <v>3423</v>
      </c>
      <c r="G2337" s="610">
        <v>38934.199999999997</v>
      </c>
      <c r="H2337" s="588">
        <v>44759</v>
      </c>
      <c r="I2337" s="629">
        <v>38934.199999999997</v>
      </c>
    </row>
    <row r="2338" spans="1:9" ht="24.75" customHeight="1">
      <c r="A2338" s="628" t="s">
        <v>4152</v>
      </c>
      <c r="B2338" s="594">
        <v>44742</v>
      </c>
      <c r="C2338" s="595" t="s">
        <v>4154</v>
      </c>
      <c r="D2338" s="455" t="s">
        <v>535</v>
      </c>
      <c r="E2338" s="590" t="s">
        <v>1204</v>
      </c>
      <c r="F2338" s="510" t="s">
        <v>3423</v>
      </c>
      <c r="G2338" s="610">
        <v>88047.99</v>
      </c>
      <c r="H2338" s="588">
        <v>44759</v>
      </c>
      <c r="I2338" s="629">
        <v>88047.99</v>
      </c>
    </row>
    <row r="2339" spans="1:9" ht="24.75" customHeight="1">
      <c r="A2339" s="628" t="s">
        <v>4152</v>
      </c>
      <c r="B2339" s="594">
        <v>44742</v>
      </c>
      <c r="C2339" s="595" t="s">
        <v>4154</v>
      </c>
      <c r="D2339" s="455" t="s">
        <v>535</v>
      </c>
      <c r="E2339" s="590" t="s">
        <v>1204</v>
      </c>
      <c r="F2339" s="510" t="s">
        <v>3423</v>
      </c>
      <c r="G2339" s="610">
        <v>255220.26</v>
      </c>
      <c r="H2339" s="588">
        <v>44759</v>
      </c>
      <c r="I2339" s="629">
        <v>255220.26</v>
      </c>
    </row>
    <row r="2340" spans="1:9" ht="24.75" customHeight="1">
      <c r="A2340" s="628" t="s">
        <v>4152</v>
      </c>
      <c r="B2340" s="594">
        <v>44742</v>
      </c>
      <c r="C2340" s="595" t="s">
        <v>4154</v>
      </c>
      <c r="D2340" s="455" t="s">
        <v>535</v>
      </c>
      <c r="E2340" s="590" t="s">
        <v>1204</v>
      </c>
      <c r="F2340" s="510" t="s">
        <v>3423</v>
      </c>
      <c r="G2340" s="610">
        <v>24876.81</v>
      </c>
      <c r="H2340" s="588">
        <v>44759</v>
      </c>
      <c r="I2340" s="629">
        <v>24876.81</v>
      </c>
    </row>
    <row r="2341" spans="1:9" ht="24.75" customHeight="1">
      <c r="A2341" s="628" t="s">
        <v>4152</v>
      </c>
      <c r="B2341" s="594">
        <v>44742</v>
      </c>
      <c r="C2341" s="595" t="s">
        <v>4154</v>
      </c>
      <c r="D2341" s="579" t="s">
        <v>535</v>
      </c>
      <c r="E2341" s="590" t="s">
        <v>1204</v>
      </c>
      <c r="F2341" s="510" t="s">
        <v>3423</v>
      </c>
      <c r="G2341" s="610">
        <v>24637.47</v>
      </c>
      <c r="H2341" s="588">
        <v>44759</v>
      </c>
      <c r="I2341" s="629">
        <v>24637.47</v>
      </c>
    </row>
    <row r="2342" spans="1:9" ht="24.75" customHeight="1">
      <c r="A2342" s="628" t="s">
        <v>4152</v>
      </c>
      <c r="B2342" s="594">
        <v>44757</v>
      </c>
      <c r="C2342" s="513" t="s">
        <v>4154</v>
      </c>
      <c r="D2342" s="455" t="s">
        <v>535</v>
      </c>
      <c r="E2342" s="590" t="s">
        <v>1204</v>
      </c>
      <c r="F2342" s="510" t="s">
        <v>3424</v>
      </c>
      <c r="G2342" s="614">
        <v>-40.700000000000003</v>
      </c>
      <c r="H2342" s="588">
        <v>44759</v>
      </c>
      <c r="I2342" s="639">
        <v>-40.700000000000003</v>
      </c>
    </row>
    <row r="2343" spans="1:9" ht="24.75" customHeight="1">
      <c r="A2343" s="628" t="s">
        <v>4152</v>
      </c>
      <c r="B2343" s="594">
        <v>44757</v>
      </c>
      <c r="C2343" s="513" t="s">
        <v>4154</v>
      </c>
      <c r="D2343" s="455" t="s">
        <v>535</v>
      </c>
      <c r="E2343" s="590" t="s">
        <v>1204</v>
      </c>
      <c r="F2343" s="510" t="s">
        <v>3424</v>
      </c>
      <c r="G2343" s="614">
        <v>-151.49</v>
      </c>
      <c r="H2343" s="588">
        <v>44759</v>
      </c>
      <c r="I2343" s="639">
        <v>-151.49</v>
      </c>
    </row>
    <row r="2344" spans="1:9" ht="24.75" customHeight="1">
      <c r="A2344" s="628" t="s">
        <v>4152</v>
      </c>
      <c r="B2344" s="594">
        <v>44757</v>
      </c>
      <c r="C2344" s="513" t="s">
        <v>4154</v>
      </c>
      <c r="D2344" s="579" t="s">
        <v>535</v>
      </c>
      <c r="E2344" s="590" t="s">
        <v>1204</v>
      </c>
      <c r="F2344" s="510" t="s">
        <v>3424</v>
      </c>
      <c r="G2344" s="614">
        <v>-67.510000000000005</v>
      </c>
      <c r="H2344" s="588">
        <v>44759</v>
      </c>
      <c r="I2344" s="639">
        <v>-67.510000000000005</v>
      </c>
    </row>
    <row r="2345" spans="1:9" ht="24.75" customHeight="1">
      <c r="A2345" s="628" t="s">
        <v>4152</v>
      </c>
      <c r="B2345" s="594">
        <v>44757</v>
      </c>
      <c r="C2345" s="513" t="s">
        <v>4154</v>
      </c>
      <c r="D2345" s="579" t="s">
        <v>535</v>
      </c>
      <c r="E2345" s="590" t="s">
        <v>1204</v>
      </c>
      <c r="F2345" s="510" t="s">
        <v>3424</v>
      </c>
      <c r="G2345" s="614">
        <v>-291.52999999999997</v>
      </c>
      <c r="H2345" s="588">
        <v>44759</v>
      </c>
      <c r="I2345" s="639">
        <v>-291.52999999999997</v>
      </c>
    </row>
    <row r="2346" spans="1:9" ht="24.75" customHeight="1">
      <c r="A2346" s="628" t="s">
        <v>4152</v>
      </c>
      <c r="B2346" s="594">
        <v>44757</v>
      </c>
      <c r="C2346" s="513" t="s">
        <v>4154</v>
      </c>
      <c r="D2346" s="579" t="s">
        <v>535</v>
      </c>
      <c r="E2346" s="590" t="s">
        <v>1204</v>
      </c>
      <c r="F2346" s="510" t="s">
        <v>3424</v>
      </c>
      <c r="G2346" s="614">
        <v>-17.66</v>
      </c>
      <c r="H2346" s="588">
        <v>44759</v>
      </c>
      <c r="I2346" s="639">
        <v>-17.66</v>
      </c>
    </row>
    <row r="2347" spans="1:9" ht="24.75" customHeight="1">
      <c r="A2347" s="631" t="s">
        <v>4152</v>
      </c>
      <c r="B2347" s="594">
        <v>44757</v>
      </c>
      <c r="C2347" s="513" t="s">
        <v>4154</v>
      </c>
      <c r="D2347" s="579" t="s">
        <v>535</v>
      </c>
      <c r="E2347" s="590" t="s">
        <v>1204</v>
      </c>
      <c r="F2347" s="510" t="s">
        <v>3424</v>
      </c>
      <c r="G2347" s="614">
        <v>-50.25</v>
      </c>
      <c r="H2347" s="588">
        <v>44759</v>
      </c>
      <c r="I2347" s="639">
        <v>-50.25</v>
      </c>
    </row>
    <row r="2348" spans="1:9" ht="24.75" customHeight="1">
      <c r="A2348" s="631" t="s">
        <v>4152</v>
      </c>
      <c r="B2348" s="594">
        <v>44771</v>
      </c>
      <c r="C2348" s="513" t="s">
        <v>4154</v>
      </c>
      <c r="D2348" s="579" t="s">
        <v>535</v>
      </c>
      <c r="E2348" s="590" t="s">
        <v>1204</v>
      </c>
      <c r="F2348" s="510" t="s">
        <v>3425</v>
      </c>
      <c r="G2348" s="610">
        <v>7836.38</v>
      </c>
      <c r="H2348" s="588">
        <v>44790</v>
      </c>
      <c r="I2348" s="629">
        <v>7836.38</v>
      </c>
    </row>
    <row r="2349" spans="1:9" ht="24.75" customHeight="1">
      <c r="A2349" s="631" t="s">
        <v>4152</v>
      </c>
      <c r="B2349" s="594">
        <v>44771</v>
      </c>
      <c r="C2349" s="513" t="s">
        <v>4154</v>
      </c>
      <c r="D2349" s="455" t="s">
        <v>535</v>
      </c>
      <c r="E2349" s="590" t="s">
        <v>1204</v>
      </c>
      <c r="F2349" s="510" t="s">
        <v>3425</v>
      </c>
      <c r="G2349" s="610">
        <v>8195.25</v>
      </c>
      <c r="H2349" s="588">
        <v>44790</v>
      </c>
      <c r="I2349" s="629">
        <v>8195.25</v>
      </c>
    </row>
    <row r="2350" spans="1:9" ht="24.75" customHeight="1">
      <c r="A2350" s="631" t="s">
        <v>4152</v>
      </c>
      <c r="B2350" s="594">
        <v>44771</v>
      </c>
      <c r="C2350" s="513" t="s">
        <v>4154</v>
      </c>
      <c r="D2350" s="455" t="s">
        <v>535</v>
      </c>
      <c r="E2350" s="590" t="s">
        <v>1204</v>
      </c>
      <c r="F2350" s="510" t="s">
        <v>3425</v>
      </c>
      <c r="G2350" s="610">
        <v>12178.15</v>
      </c>
      <c r="H2350" s="588">
        <v>44790</v>
      </c>
      <c r="I2350" s="629">
        <v>12178.15</v>
      </c>
    </row>
    <row r="2351" spans="1:9" ht="24.75" customHeight="1">
      <c r="A2351" s="631" t="s">
        <v>4152</v>
      </c>
      <c r="B2351" s="594">
        <v>44771</v>
      </c>
      <c r="C2351" s="513" t="s">
        <v>4154</v>
      </c>
      <c r="D2351" s="455" t="s">
        <v>535</v>
      </c>
      <c r="E2351" s="590" t="s">
        <v>1204</v>
      </c>
      <c r="F2351" s="510" t="s">
        <v>3425</v>
      </c>
      <c r="G2351" s="610">
        <v>22930</v>
      </c>
      <c r="H2351" s="588">
        <v>44790</v>
      </c>
      <c r="I2351" s="629">
        <v>22930</v>
      </c>
    </row>
    <row r="2352" spans="1:9" ht="24.75" customHeight="1">
      <c r="A2352" s="628" t="s">
        <v>4152</v>
      </c>
      <c r="B2352" s="594">
        <v>44771</v>
      </c>
      <c r="C2352" s="513" t="s">
        <v>4154</v>
      </c>
      <c r="D2352" s="455" t="s">
        <v>535</v>
      </c>
      <c r="E2352" s="590" t="s">
        <v>1204</v>
      </c>
      <c r="F2352" s="510" t="s">
        <v>3425</v>
      </c>
      <c r="G2352" s="610">
        <v>74788.63</v>
      </c>
      <c r="H2352" s="588">
        <v>44790</v>
      </c>
      <c r="I2352" s="629">
        <v>74788.63</v>
      </c>
    </row>
    <row r="2353" spans="1:9" ht="24.75" customHeight="1">
      <c r="A2353" s="628" t="s">
        <v>4152</v>
      </c>
      <c r="B2353" s="594">
        <v>44771</v>
      </c>
      <c r="C2353" s="513" t="s">
        <v>4154</v>
      </c>
      <c r="D2353" s="455" t="s">
        <v>535</v>
      </c>
      <c r="E2353" s="590" t="s">
        <v>1204</v>
      </c>
      <c r="F2353" s="510" t="s">
        <v>3425</v>
      </c>
      <c r="G2353" s="610">
        <v>41430.699999999997</v>
      </c>
      <c r="H2353" s="588">
        <v>44790</v>
      </c>
      <c r="I2353" s="629">
        <v>41430.699999999997</v>
      </c>
    </row>
    <row r="2354" spans="1:9" ht="24.75" customHeight="1">
      <c r="A2354" s="628" t="s">
        <v>4152</v>
      </c>
      <c r="B2354" s="594">
        <v>44771</v>
      </c>
      <c r="C2354" s="513" t="s">
        <v>4154</v>
      </c>
      <c r="D2354" s="579" t="s">
        <v>535</v>
      </c>
      <c r="E2354" s="590" t="s">
        <v>1204</v>
      </c>
      <c r="F2354" s="510" t="s">
        <v>3425</v>
      </c>
      <c r="G2354" s="610">
        <v>186202.84</v>
      </c>
      <c r="H2354" s="588">
        <v>44790</v>
      </c>
      <c r="I2354" s="629">
        <v>186202.84</v>
      </c>
    </row>
    <row r="2355" spans="1:9" ht="24.75" customHeight="1">
      <c r="A2355" s="628" t="s">
        <v>4152</v>
      </c>
      <c r="B2355" s="594">
        <v>44771</v>
      </c>
      <c r="C2355" s="513" t="s">
        <v>4154</v>
      </c>
      <c r="D2355" s="579" t="s">
        <v>535</v>
      </c>
      <c r="E2355" s="590" t="s">
        <v>1204</v>
      </c>
      <c r="F2355" s="510" t="s">
        <v>3425</v>
      </c>
      <c r="G2355" s="610">
        <v>91835.21</v>
      </c>
      <c r="H2355" s="588">
        <v>44790</v>
      </c>
      <c r="I2355" s="629">
        <v>91835.21</v>
      </c>
    </row>
    <row r="2356" spans="1:9" ht="24.75" customHeight="1">
      <c r="A2356" s="628" t="s">
        <v>4152</v>
      </c>
      <c r="B2356" s="594">
        <v>44771</v>
      </c>
      <c r="C2356" s="513" t="s">
        <v>4154</v>
      </c>
      <c r="D2356" s="579" t="s">
        <v>535</v>
      </c>
      <c r="E2356" s="590" t="s">
        <v>1204</v>
      </c>
      <c r="F2356" s="510" t="s">
        <v>3425</v>
      </c>
      <c r="G2356" s="610">
        <v>17785.240000000002</v>
      </c>
      <c r="H2356" s="588">
        <v>44790</v>
      </c>
      <c r="I2356" s="629">
        <v>17785.240000000002</v>
      </c>
    </row>
    <row r="2357" spans="1:9" ht="24.75" customHeight="1">
      <c r="A2357" s="628" t="s">
        <v>4152</v>
      </c>
      <c r="B2357" s="594">
        <v>44771</v>
      </c>
      <c r="C2357" s="513" t="s">
        <v>4154</v>
      </c>
      <c r="D2357" s="579" t="s">
        <v>535</v>
      </c>
      <c r="E2357" s="590" t="s">
        <v>1204</v>
      </c>
      <c r="F2357" s="510" t="s">
        <v>3425</v>
      </c>
      <c r="G2357" s="610">
        <v>20487.689999999999</v>
      </c>
      <c r="H2357" s="588">
        <v>44790</v>
      </c>
      <c r="I2357" s="629">
        <v>20487.689999999999</v>
      </c>
    </row>
    <row r="2358" spans="1:9" ht="24.75" customHeight="1">
      <c r="A2358" s="628" t="s">
        <v>4152</v>
      </c>
      <c r="B2358" s="594">
        <v>44771</v>
      </c>
      <c r="C2358" s="513" t="s">
        <v>4154</v>
      </c>
      <c r="D2358" s="579" t="s">
        <v>535</v>
      </c>
      <c r="E2358" s="590" t="s">
        <v>1204</v>
      </c>
      <c r="F2358" s="510" t="s">
        <v>3425</v>
      </c>
      <c r="G2358" s="610">
        <v>9699.15</v>
      </c>
      <c r="H2358" s="588">
        <v>44790</v>
      </c>
      <c r="I2358" s="629">
        <v>9699.15</v>
      </c>
    </row>
    <row r="2359" spans="1:9" ht="24.75" customHeight="1">
      <c r="A2359" s="628" t="s">
        <v>4152</v>
      </c>
      <c r="B2359" s="594">
        <v>44771</v>
      </c>
      <c r="C2359" s="513" t="s">
        <v>4154</v>
      </c>
      <c r="D2359" s="579" t="s">
        <v>535</v>
      </c>
      <c r="E2359" s="590" t="s">
        <v>1204</v>
      </c>
      <c r="F2359" s="510" t="s">
        <v>3425</v>
      </c>
      <c r="G2359" s="610">
        <v>23536.39</v>
      </c>
      <c r="H2359" s="588">
        <v>44790</v>
      </c>
      <c r="I2359" s="629">
        <v>23536.39</v>
      </c>
    </row>
    <row r="2360" spans="1:9" ht="24.75" customHeight="1">
      <c r="A2360" s="628" t="s">
        <v>4152</v>
      </c>
      <c r="B2360" s="594">
        <v>44771</v>
      </c>
      <c r="C2360" s="513" t="s">
        <v>4154</v>
      </c>
      <c r="D2360" s="579" t="s">
        <v>535</v>
      </c>
      <c r="E2360" s="590" t="s">
        <v>1204</v>
      </c>
      <c r="F2360" s="510" t="s">
        <v>3425</v>
      </c>
      <c r="G2360" s="610">
        <v>13255</v>
      </c>
      <c r="H2360" s="588">
        <v>44790</v>
      </c>
      <c r="I2360" s="629">
        <v>13255</v>
      </c>
    </row>
    <row r="2361" spans="1:9" ht="24.75" customHeight="1">
      <c r="A2361" s="628" t="s">
        <v>4152</v>
      </c>
      <c r="B2361" s="594">
        <v>44771</v>
      </c>
      <c r="C2361" s="513" t="s">
        <v>4154</v>
      </c>
      <c r="D2361" s="579" t="s">
        <v>535</v>
      </c>
      <c r="E2361" s="590" t="s">
        <v>1204</v>
      </c>
      <c r="F2361" s="510" t="s">
        <v>3425</v>
      </c>
      <c r="G2361" s="610">
        <v>20978.38</v>
      </c>
      <c r="H2361" s="588">
        <v>44790</v>
      </c>
      <c r="I2361" s="629">
        <v>20978.38</v>
      </c>
    </row>
    <row r="2362" spans="1:9" ht="24.75" customHeight="1">
      <c r="A2362" s="631" t="s">
        <v>4152</v>
      </c>
      <c r="B2362" s="594">
        <v>44771</v>
      </c>
      <c r="C2362" s="513" t="s">
        <v>4154</v>
      </c>
      <c r="D2362" s="579" t="s">
        <v>535</v>
      </c>
      <c r="E2362" s="590" t="s">
        <v>1204</v>
      </c>
      <c r="F2362" s="510" t="s">
        <v>3425</v>
      </c>
      <c r="G2362" s="610">
        <v>34296.74</v>
      </c>
      <c r="H2362" s="588">
        <v>44790</v>
      </c>
      <c r="I2362" s="629">
        <v>34296.74</v>
      </c>
    </row>
    <row r="2363" spans="1:9" ht="24.75" customHeight="1">
      <c r="A2363" s="631" t="s">
        <v>4152</v>
      </c>
      <c r="B2363" s="594">
        <v>44771</v>
      </c>
      <c r="C2363" s="513" t="s">
        <v>4154</v>
      </c>
      <c r="D2363" s="579" t="s">
        <v>535</v>
      </c>
      <c r="E2363" s="590" t="s">
        <v>1204</v>
      </c>
      <c r="F2363" s="510" t="s">
        <v>3425</v>
      </c>
      <c r="G2363" s="610">
        <v>82743.320000000007</v>
      </c>
      <c r="H2363" s="588">
        <v>44790</v>
      </c>
      <c r="I2363" s="629">
        <v>82743.320000000007</v>
      </c>
    </row>
    <row r="2364" spans="1:9" ht="24.75" customHeight="1">
      <c r="A2364" s="631" t="s">
        <v>4152</v>
      </c>
      <c r="B2364" s="594">
        <v>44771</v>
      </c>
      <c r="C2364" s="513" t="s">
        <v>4154</v>
      </c>
      <c r="D2364" s="579" t="s">
        <v>535</v>
      </c>
      <c r="E2364" s="590" t="s">
        <v>1204</v>
      </c>
      <c r="F2364" s="510" t="s">
        <v>3425</v>
      </c>
      <c r="G2364" s="610">
        <v>231585.45</v>
      </c>
      <c r="H2364" s="588">
        <v>44790</v>
      </c>
      <c r="I2364" s="629">
        <v>231585.45</v>
      </c>
    </row>
    <row r="2365" spans="1:9" ht="24.75" customHeight="1">
      <c r="A2365" s="631" t="s">
        <v>4152</v>
      </c>
      <c r="B2365" s="594">
        <v>44771</v>
      </c>
      <c r="C2365" s="513" t="s">
        <v>4154</v>
      </c>
      <c r="D2365" s="579" t="s">
        <v>535</v>
      </c>
      <c r="E2365" s="590" t="s">
        <v>1204</v>
      </c>
      <c r="F2365" s="510" t="s">
        <v>3425</v>
      </c>
      <c r="G2365" s="610">
        <v>22455.29</v>
      </c>
      <c r="H2365" s="588">
        <v>44790</v>
      </c>
      <c r="I2365" s="629">
        <v>22455.29</v>
      </c>
    </row>
    <row r="2366" spans="1:9" ht="24.75" customHeight="1">
      <c r="A2366" s="631" t="s">
        <v>4152</v>
      </c>
      <c r="B2366" s="594">
        <v>44771</v>
      </c>
      <c r="C2366" s="513" t="s">
        <v>4154</v>
      </c>
      <c r="D2366" s="579" t="s">
        <v>535</v>
      </c>
      <c r="E2366" s="590" t="s">
        <v>1204</v>
      </c>
      <c r="F2366" s="510" t="s">
        <v>3425</v>
      </c>
      <c r="G2366" s="610">
        <v>22360.93</v>
      </c>
      <c r="H2366" s="588">
        <v>44790</v>
      </c>
      <c r="I2366" s="629">
        <v>22360.93</v>
      </c>
    </row>
    <row r="2367" spans="1:9" ht="24.75" customHeight="1">
      <c r="A2367" s="628" t="s">
        <v>4152</v>
      </c>
      <c r="B2367" s="594">
        <v>44785</v>
      </c>
      <c r="C2367" s="513" t="s">
        <v>4154</v>
      </c>
      <c r="D2367" s="579" t="s">
        <v>535</v>
      </c>
      <c r="E2367" s="590" t="s">
        <v>1204</v>
      </c>
      <c r="F2367" s="510" t="s">
        <v>3426</v>
      </c>
      <c r="G2367" s="610">
        <v>258.05</v>
      </c>
      <c r="H2367" s="588">
        <v>44790</v>
      </c>
      <c r="I2367" s="629">
        <v>258.05</v>
      </c>
    </row>
    <row r="2368" spans="1:9" ht="24.75" customHeight="1">
      <c r="A2368" s="628" t="s">
        <v>4152</v>
      </c>
      <c r="B2368" s="594">
        <v>44785</v>
      </c>
      <c r="C2368" s="513" t="s">
        <v>4154</v>
      </c>
      <c r="D2368" s="579" t="s">
        <v>535</v>
      </c>
      <c r="E2368" s="590" t="s">
        <v>1204</v>
      </c>
      <c r="F2368" s="510" t="s">
        <v>3426</v>
      </c>
      <c r="G2368" s="610">
        <v>2.13</v>
      </c>
      <c r="H2368" s="588">
        <v>44790</v>
      </c>
      <c r="I2368" s="629">
        <v>2.13</v>
      </c>
    </row>
    <row r="2369" spans="1:9" ht="24.75" customHeight="1">
      <c r="A2369" s="628" t="s">
        <v>4152</v>
      </c>
      <c r="B2369" s="594">
        <v>44785</v>
      </c>
      <c r="C2369" s="513" t="s">
        <v>4154</v>
      </c>
      <c r="D2369" s="579" t="s">
        <v>535</v>
      </c>
      <c r="E2369" s="590" t="s">
        <v>1204</v>
      </c>
      <c r="F2369" s="510" t="s">
        <v>3426</v>
      </c>
      <c r="G2369" s="611">
        <v>-142.86000000000001</v>
      </c>
      <c r="H2369" s="588">
        <v>44790</v>
      </c>
      <c r="I2369" s="632">
        <v>-142.86000000000001</v>
      </c>
    </row>
    <row r="2370" spans="1:9" ht="24.75" customHeight="1">
      <c r="A2370" s="628" t="s">
        <v>4152</v>
      </c>
      <c r="B2370" s="594">
        <v>44785</v>
      </c>
      <c r="C2370" s="513" t="s">
        <v>4154</v>
      </c>
      <c r="D2370" s="579" t="s">
        <v>535</v>
      </c>
      <c r="E2370" s="590" t="s">
        <v>1204</v>
      </c>
      <c r="F2370" s="510" t="s">
        <v>3426</v>
      </c>
      <c r="G2370" s="611">
        <v>-1143.1600000000001</v>
      </c>
      <c r="H2370" s="588">
        <v>44790</v>
      </c>
      <c r="I2370" s="632">
        <v>-1143.1600000000001</v>
      </c>
    </row>
    <row r="2371" spans="1:9" ht="24.75" customHeight="1">
      <c r="A2371" s="628" t="s">
        <v>4152</v>
      </c>
      <c r="B2371" s="594">
        <v>44803</v>
      </c>
      <c r="C2371" s="513" t="s">
        <v>4154</v>
      </c>
      <c r="D2371" s="579" t="s">
        <v>535</v>
      </c>
      <c r="E2371" s="590" t="s">
        <v>1204</v>
      </c>
      <c r="F2371" s="510" t="s">
        <v>3427</v>
      </c>
      <c r="G2371" s="610">
        <v>9274.16</v>
      </c>
      <c r="H2371" s="588">
        <v>44821</v>
      </c>
      <c r="I2371" s="629">
        <v>9274.16</v>
      </c>
    </row>
    <row r="2372" spans="1:9" ht="24.75" customHeight="1">
      <c r="A2372" s="628" t="s">
        <v>4152</v>
      </c>
      <c r="B2372" s="594">
        <v>44803</v>
      </c>
      <c r="C2372" s="513" t="s">
        <v>4154</v>
      </c>
      <c r="D2372" s="579" t="s">
        <v>535</v>
      </c>
      <c r="E2372" s="590" t="s">
        <v>1204</v>
      </c>
      <c r="F2372" s="510" t="s">
        <v>3427</v>
      </c>
      <c r="G2372" s="610">
        <v>9266.33</v>
      </c>
      <c r="H2372" s="588">
        <v>44821</v>
      </c>
      <c r="I2372" s="629">
        <v>9266.33</v>
      </c>
    </row>
    <row r="2373" spans="1:9" ht="24.75" customHeight="1">
      <c r="A2373" s="628" t="s">
        <v>4152</v>
      </c>
      <c r="B2373" s="594">
        <v>44803</v>
      </c>
      <c r="C2373" s="513" t="s">
        <v>4154</v>
      </c>
      <c r="D2373" s="579" t="s">
        <v>535</v>
      </c>
      <c r="E2373" s="590" t="s">
        <v>1204</v>
      </c>
      <c r="F2373" s="510" t="s">
        <v>3427</v>
      </c>
      <c r="G2373" s="610">
        <v>14062.72</v>
      </c>
      <c r="H2373" s="588">
        <v>44821</v>
      </c>
      <c r="I2373" s="629">
        <v>14062.72</v>
      </c>
    </row>
    <row r="2374" spans="1:9" ht="24.75" customHeight="1">
      <c r="A2374" s="628" t="s">
        <v>4152</v>
      </c>
      <c r="B2374" s="594">
        <v>44803</v>
      </c>
      <c r="C2374" s="513" t="s">
        <v>4154</v>
      </c>
      <c r="D2374" s="579" t="s">
        <v>535</v>
      </c>
      <c r="E2374" s="590" t="s">
        <v>1204</v>
      </c>
      <c r="F2374" s="510" t="s">
        <v>3427</v>
      </c>
      <c r="G2374" s="610">
        <v>25264.82</v>
      </c>
      <c r="H2374" s="588">
        <v>44821</v>
      </c>
      <c r="I2374" s="629">
        <v>25264.82</v>
      </c>
    </row>
    <row r="2375" spans="1:9" ht="24.75" customHeight="1">
      <c r="A2375" s="628" t="s">
        <v>4152</v>
      </c>
      <c r="B2375" s="594">
        <v>44803</v>
      </c>
      <c r="C2375" s="513" t="s">
        <v>4154</v>
      </c>
      <c r="D2375" s="579" t="s">
        <v>535</v>
      </c>
      <c r="E2375" s="590" t="s">
        <v>1204</v>
      </c>
      <c r="F2375" s="510" t="s">
        <v>3427</v>
      </c>
      <c r="G2375" s="610">
        <v>83944.960000000006</v>
      </c>
      <c r="H2375" s="588">
        <v>44821</v>
      </c>
      <c r="I2375" s="629">
        <v>83944.960000000006</v>
      </c>
    </row>
    <row r="2376" spans="1:9" ht="24.75" customHeight="1">
      <c r="A2376" s="628" t="s">
        <v>4152</v>
      </c>
      <c r="B2376" s="594">
        <v>44803</v>
      </c>
      <c r="C2376" s="513" t="s">
        <v>4154</v>
      </c>
      <c r="D2376" s="579" t="s">
        <v>535</v>
      </c>
      <c r="E2376" s="590" t="s">
        <v>1204</v>
      </c>
      <c r="F2376" s="510" t="s">
        <v>3427</v>
      </c>
      <c r="G2376" s="610">
        <v>48094.92</v>
      </c>
      <c r="H2376" s="588">
        <v>44821</v>
      </c>
      <c r="I2376" s="629">
        <v>48094.92</v>
      </c>
    </row>
    <row r="2377" spans="1:9" ht="24.75" customHeight="1">
      <c r="A2377" s="631" t="s">
        <v>4152</v>
      </c>
      <c r="B2377" s="594">
        <v>44803</v>
      </c>
      <c r="C2377" s="513" t="s">
        <v>4154</v>
      </c>
      <c r="D2377" s="579" t="s">
        <v>535</v>
      </c>
      <c r="E2377" s="590" t="s">
        <v>1204</v>
      </c>
      <c r="F2377" s="510" t="s">
        <v>3427</v>
      </c>
      <c r="G2377" s="610">
        <v>214785.77</v>
      </c>
      <c r="H2377" s="588">
        <v>44821</v>
      </c>
      <c r="I2377" s="629">
        <v>214785.77</v>
      </c>
    </row>
    <row r="2378" spans="1:9" ht="24.75" customHeight="1">
      <c r="A2378" s="631" t="s">
        <v>4152</v>
      </c>
      <c r="B2378" s="594">
        <v>44803</v>
      </c>
      <c r="C2378" s="513" t="s">
        <v>4154</v>
      </c>
      <c r="D2378" s="579" t="s">
        <v>535</v>
      </c>
      <c r="E2378" s="590" t="s">
        <v>1204</v>
      </c>
      <c r="F2378" s="510" t="s">
        <v>3427</v>
      </c>
      <c r="G2378" s="610">
        <v>100215.15</v>
      </c>
      <c r="H2378" s="588">
        <v>44821</v>
      </c>
      <c r="I2378" s="629">
        <v>100215.15</v>
      </c>
    </row>
    <row r="2379" spans="1:9" ht="24.75" customHeight="1">
      <c r="A2379" s="631" t="s">
        <v>4152</v>
      </c>
      <c r="B2379" s="594">
        <v>44803</v>
      </c>
      <c r="C2379" s="513" t="s">
        <v>4154</v>
      </c>
      <c r="D2379" s="579" t="s">
        <v>535</v>
      </c>
      <c r="E2379" s="590" t="s">
        <v>1204</v>
      </c>
      <c r="F2379" s="510" t="s">
        <v>3427</v>
      </c>
      <c r="G2379" s="610">
        <v>19964.150000000001</v>
      </c>
      <c r="H2379" s="588">
        <v>44821</v>
      </c>
      <c r="I2379" s="629">
        <v>19964.150000000001</v>
      </c>
    </row>
    <row r="2380" spans="1:9" ht="24.75" customHeight="1">
      <c r="A2380" s="631" t="s">
        <v>4152</v>
      </c>
      <c r="B2380" s="594">
        <v>44803</v>
      </c>
      <c r="C2380" s="513" t="s">
        <v>4154</v>
      </c>
      <c r="D2380" s="579" t="s">
        <v>535</v>
      </c>
      <c r="E2380" s="590" t="s">
        <v>1204</v>
      </c>
      <c r="F2380" s="510" t="s">
        <v>3427</v>
      </c>
      <c r="G2380" s="610">
        <v>22871.040000000001</v>
      </c>
      <c r="H2380" s="588">
        <v>44821</v>
      </c>
      <c r="I2380" s="629">
        <v>22871.040000000001</v>
      </c>
    </row>
    <row r="2381" spans="1:9" ht="24.75" customHeight="1">
      <c r="A2381" s="631" t="s">
        <v>4152</v>
      </c>
      <c r="B2381" s="594">
        <v>44803</v>
      </c>
      <c r="C2381" s="513" t="s">
        <v>4154</v>
      </c>
      <c r="D2381" s="579" t="s">
        <v>535</v>
      </c>
      <c r="E2381" s="590" t="s">
        <v>1204</v>
      </c>
      <c r="F2381" s="510" t="s">
        <v>3427</v>
      </c>
      <c r="G2381" s="610">
        <v>11150.76</v>
      </c>
      <c r="H2381" s="588">
        <v>44821</v>
      </c>
      <c r="I2381" s="629">
        <v>11150.76</v>
      </c>
    </row>
    <row r="2382" spans="1:9" ht="24.75" customHeight="1">
      <c r="A2382" s="628" t="s">
        <v>4152</v>
      </c>
      <c r="B2382" s="594">
        <v>44803</v>
      </c>
      <c r="C2382" s="513" t="s">
        <v>4154</v>
      </c>
      <c r="D2382" s="579" t="s">
        <v>535</v>
      </c>
      <c r="E2382" s="590" t="s">
        <v>1204</v>
      </c>
      <c r="F2382" s="510" t="s">
        <v>3427</v>
      </c>
      <c r="G2382" s="610">
        <v>26502.01</v>
      </c>
      <c r="H2382" s="588">
        <v>44821</v>
      </c>
      <c r="I2382" s="629">
        <v>26502.01</v>
      </c>
    </row>
    <row r="2383" spans="1:9" ht="24.75" customHeight="1">
      <c r="A2383" s="628" t="s">
        <v>4152</v>
      </c>
      <c r="B2383" s="594">
        <v>44803</v>
      </c>
      <c r="C2383" s="513" t="s">
        <v>4154</v>
      </c>
      <c r="D2383" s="579" t="s">
        <v>535</v>
      </c>
      <c r="E2383" s="590" t="s">
        <v>1204</v>
      </c>
      <c r="F2383" s="510" t="s">
        <v>3427</v>
      </c>
      <c r="G2383" s="610">
        <v>14911.86</v>
      </c>
      <c r="H2383" s="588">
        <v>44821</v>
      </c>
      <c r="I2383" s="629">
        <v>14911.86</v>
      </c>
    </row>
    <row r="2384" spans="1:9" ht="24.75" customHeight="1">
      <c r="A2384" s="628" t="s">
        <v>4152</v>
      </c>
      <c r="B2384" s="594">
        <v>44803</v>
      </c>
      <c r="C2384" s="513" t="s">
        <v>4154</v>
      </c>
      <c r="D2384" s="579" t="s">
        <v>535</v>
      </c>
      <c r="E2384" s="590" t="s">
        <v>1204</v>
      </c>
      <c r="F2384" s="510" t="s">
        <v>3427</v>
      </c>
      <c r="G2384" s="610">
        <v>25238.79</v>
      </c>
      <c r="H2384" s="588">
        <v>44821</v>
      </c>
      <c r="I2384" s="629">
        <v>25238.79</v>
      </c>
    </row>
    <row r="2385" spans="1:9" ht="24.75" customHeight="1">
      <c r="A2385" s="628" t="s">
        <v>4152</v>
      </c>
      <c r="B2385" s="594">
        <v>44803</v>
      </c>
      <c r="C2385" s="513" t="s">
        <v>4154</v>
      </c>
      <c r="D2385" s="579" t="s">
        <v>535</v>
      </c>
      <c r="E2385" s="590" t="s">
        <v>1204</v>
      </c>
      <c r="F2385" s="510" t="s">
        <v>3427</v>
      </c>
      <c r="G2385" s="610">
        <v>40292.51</v>
      </c>
      <c r="H2385" s="588">
        <v>44821</v>
      </c>
      <c r="I2385" s="629">
        <v>40292.51</v>
      </c>
    </row>
    <row r="2386" spans="1:9" ht="24.75" customHeight="1">
      <c r="A2386" s="628" t="s">
        <v>4152</v>
      </c>
      <c r="B2386" s="594">
        <v>44803</v>
      </c>
      <c r="C2386" s="513" t="s">
        <v>4154</v>
      </c>
      <c r="D2386" s="579" t="s">
        <v>535</v>
      </c>
      <c r="E2386" s="590" t="s">
        <v>1204</v>
      </c>
      <c r="F2386" s="510" t="s">
        <v>3427</v>
      </c>
      <c r="G2386" s="610">
        <v>94119.27</v>
      </c>
      <c r="H2386" s="588">
        <v>44821</v>
      </c>
      <c r="I2386" s="629">
        <v>94119.27</v>
      </c>
    </row>
    <row r="2387" spans="1:9" ht="24.75" customHeight="1">
      <c r="A2387" s="628" t="s">
        <v>4152</v>
      </c>
      <c r="B2387" s="594">
        <v>44803</v>
      </c>
      <c r="C2387" s="513" t="s">
        <v>4154</v>
      </c>
      <c r="D2387" s="579" t="s">
        <v>535</v>
      </c>
      <c r="E2387" s="590" t="s">
        <v>1204</v>
      </c>
      <c r="F2387" s="510" t="s">
        <v>3427</v>
      </c>
      <c r="G2387" s="610">
        <v>258391.66</v>
      </c>
      <c r="H2387" s="588">
        <v>44821</v>
      </c>
      <c r="I2387" s="629">
        <v>258391.66</v>
      </c>
    </row>
    <row r="2388" spans="1:9" ht="24.75" customHeight="1">
      <c r="A2388" s="628" t="s">
        <v>4152</v>
      </c>
      <c r="B2388" s="594">
        <v>44803</v>
      </c>
      <c r="C2388" s="513" t="s">
        <v>4154</v>
      </c>
      <c r="D2388" s="579" t="s">
        <v>535</v>
      </c>
      <c r="E2388" s="590" t="s">
        <v>1204</v>
      </c>
      <c r="F2388" s="510" t="s">
        <v>3427</v>
      </c>
      <c r="G2388" s="610">
        <v>25915.52</v>
      </c>
      <c r="H2388" s="588">
        <v>44821</v>
      </c>
      <c r="I2388" s="629">
        <v>25915.52</v>
      </c>
    </row>
    <row r="2389" spans="1:9" ht="24.75" customHeight="1">
      <c r="A2389" s="628" t="s">
        <v>4152</v>
      </c>
      <c r="B2389" s="594">
        <v>44803</v>
      </c>
      <c r="C2389" s="513" t="s">
        <v>4154</v>
      </c>
      <c r="D2389" s="579" t="s">
        <v>535</v>
      </c>
      <c r="E2389" s="590" t="s">
        <v>1204</v>
      </c>
      <c r="F2389" s="510" t="s">
        <v>3427</v>
      </c>
      <c r="G2389" s="610">
        <v>26442.62</v>
      </c>
      <c r="H2389" s="588">
        <v>44821</v>
      </c>
      <c r="I2389" s="629">
        <v>26442.62</v>
      </c>
    </row>
    <row r="2390" spans="1:9" ht="24.75" customHeight="1">
      <c r="A2390" s="628" t="s">
        <v>4152</v>
      </c>
      <c r="B2390" s="594">
        <v>44816</v>
      </c>
      <c r="C2390" s="513" t="s">
        <v>4154</v>
      </c>
      <c r="D2390" s="579" t="s">
        <v>535</v>
      </c>
      <c r="E2390" s="590" t="s">
        <v>1204</v>
      </c>
      <c r="F2390" s="510" t="s">
        <v>3428</v>
      </c>
      <c r="G2390" s="611">
        <v>46.35</v>
      </c>
      <c r="H2390" s="588">
        <v>44821</v>
      </c>
      <c r="I2390" s="632">
        <v>46.35</v>
      </c>
    </row>
    <row r="2391" spans="1:9" ht="24.75" customHeight="1">
      <c r="A2391" s="628" t="s">
        <v>4152</v>
      </c>
      <c r="B2391" s="594">
        <v>44816</v>
      </c>
      <c r="C2391" s="513" t="s">
        <v>4154</v>
      </c>
      <c r="D2391" s="579" t="s">
        <v>535</v>
      </c>
      <c r="E2391" s="590" t="s">
        <v>1204</v>
      </c>
      <c r="F2391" s="510" t="s">
        <v>3428</v>
      </c>
      <c r="G2391" s="611">
        <v>-32.119999999999997</v>
      </c>
      <c r="H2391" s="588">
        <v>44821</v>
      </c>
      <c r="I2391" s="632">
        <v>-32.119999999999997</v>
      </c>
    </row>
    <row r="2392" spans="1:9" ht="24.75" customHeight="1">
      <c r="A2392" s="631" t="s">
        <v>4152</v>
      </c>
      <c r="B2392" s="594">
        <v>44816</v>
      </c>
      <c r="C2392" s="513" t="s">
        <v>4154</v>
      </c>
      <c r="D2392" s="579" t="s">
        <v>535</v>
      </c>
      <c r="E2392" s="590" t="s">
        <v>1204</v>
      </c>
      <c r="F2392" s="510" t="s">
        <v>3428</v>
      </c>
      <c r="G2392" s="611">
        <v>34.82</v>
      </c>
      <c r="H2392" s="588">
        <v>44821</v>
      </c>
      <c r="I2392" s="632">
        <v>34.82</v>
      </c>
    </row>
    <row r="2393" spans="1:9" ht="24.75" customHeight="1">
      <c r="A2393" s="631" t="s">
        <v>4152</v>
      </c>
      <c r="B2393" s="594">
        <v>44816</v>
      </c>
      <c r="C2393" s="513" t="s">
        <v>4154</v>
      </c>
      <c r="D2393" s="579" t="s">
        <v>535</v>
      </c>
      <c r="E2393" s="590" t="s">
        <v>1204</v>
      </c>
      <c r="F2393" s="510" t="s">
        <v>3428</v>
      </c>
      <c r="G2393" s="611">
        <v>-112.55</v>
      </c>
      <c r="H2393" s="588">
        <v>44821</v>
      </c>
      <c r="I2393" s="632">
        <v>-112.55</v>
      </c>
    </row>
    <row r="2394" spans="1:9" ht="24.75" customHeight="1">
      <c r="A2394" s="631" t="s">
        <v>4152</v>
      </c>
      <c r="B2394" s="594">
        <v>44816</v>
      </c>
      <c r="C2394" s="513" t="s">
        <v>4154</v>
      </c>
      <c r="D2394" s="579" t="s">
        <v>535</v>
      </c>
      <c r="E2394" s="590" t="s">
        <v>1204</v>
      </c>
      <c r="F2394" s="510" t="s">
        <v>3428</v>
      </c>
      <c r="G2394" s="611">
        <v>1245.6099999999999</v>
      </c>
      <c r="H2394" s="588">
        <v>44821</v>
      </c>
      <c r="I2394" s="632">
        <v>1245.6099999999999</v>
      </c>
    </row>
    <row r="2395" spans="1:9" ht="24.75" customHeight="1">
      <c r="A2395" s="631" t="s">
        <v>4152</v>
      </c>
      <c r="B2395" s="594">
        <v>44834</v>
      </c>
      <c r="C2395" s="513" t="s">
        <v>4154</v>
      </c>
      <c r="D2395" s="579" t="s">
        <v>535</v>
      </c>
      <c r="E2395" s="590" t="s">
        <v>1204</v>
      </c>
      <c r="F2395" s="510" t="s">
        <v>3429</v>
      </c>
      <c r="G2395" s="610">
        <v>7427.22</v>
      </c>
      <c r="H2395" s="588">
        <v>44851</v>
      </c>
      <c r="I2395" s="629">
        <v>7427.22</v>
      </c>
    </row>
    <row r="2396" spans="1:9" ht="24.75" customHeight="1">
      <c r="A2396" s="631" t="s">
        <v>4152</v>
      </c>
      <c r="B2396" s="594">
        <v>44834</v>
      </c>
      <c r="C2396" s="513" t="s">
        <v>4154</v>
      </c>
      <c r="D2396" s="579" t="s">
        <v>535</v>
      </c>
      <c r="E2396" s="590" t="s">
        <v>1204</v>
      </c>
      <c r="F2396" s="510" t="s">
        <v>3429</v>
      </c>
      <c r="G2396" s="610">
        <v>8897.74</v>
      </c>
      <c r="H2396" s="588">
        <v>44851</v>
      </c>
      <c r="I2396" s="629">
        <v>8897.74</v>
      </c>
    </row>
    <row r="2397" spans="1:9" ht="24.75" customHeight="1">
      <c r="A2397" s="628" t="s">
        <v>4152</v>
      </c>
      <c r="B2397" s="594">
        <v>44834</v>
      </c>
      <c r="C2397" s="513" t="s">
        <v>4154</v>
      </c>
      <c r="D2397" s="579" t="s">
        <v>535</v>
      </c>
      <c r="E2397" s="590" t="s">
        <v>1204</v>
      </c>
      <c r="F2397" s="510" t="s">
        <v>3429</v>
      </c>
      <c r="G2397" s="610">
        <v>13423.61</v>
      </c>
      <c r="H2397" s="588">
        <v>44851</v>
      </c>
      <c r="I2397" s="629">
        <v>13423.61</v>
      </c>
    </row>
    <row r="2398" spans="1:9" ht="24.75" customHeight="1">
      <c r="A2398" s="628" t="s">
        <v>4152</v>
      </c>
      <c r="B2398" s="594">
        <v>44834</v>
      </c>
      <c r="C2398" s="513" t="s">
        <v>4154</v>
      </c>
      <c r="D2398" s="579" t="s">
        <v>535</v>
      </c>
      <c r="E2398" s="590" t="s">
        <v>1204</v>
      </c>
      <c r="F2398" s="510" t="s">
        <v>3429</v>
      </c>
      <c r="G2398" s="610">
        <v>24192.46</v>
      </c>
      <c r="H2398" s="588">
        <v>44851</v>
      </c>
      <c r="I2398" s="629">
        <v>24192.46</v>
      </c>
    </row>
    <row r="2399" spans="1:9" ht="24.75" customHeight="1">
      <c r="A2399" s="628" t="s">
        <v>4152</v>
      </c>
      <c r="B2399" s="594">
        <v>44834</v>
      </c>
      <c r="C2399" s="513" t="s">
        <v>4154</v>
      </c>
      <c r="D2399" s="579" t="s">
        <v>535</v>
      </c>
      <c r="E2399" s="590" t="s">
        <v>1204</v>
      </c>
      <c r="F2399" s="510" t="s">
        <v>3429</v>
      </c>
      <c r="G2399" s="610">
        <v>75813.25</v>
      </c>
      <c r="H2399" s="588">
        <v>44851</v>
      </c>
      <c r="I2399" s="629">
        <v>75813.25</v>
      </c>
    </row>
    <row r="2400" spans="1:9" ht="24.75" customHeight="1">
      <c r="A2400" s="628" t="s">
        <v>4152</v>
      </c>
      <c r="B2400" s="594">
        <v>44834</v>
      </c>
      <c r="C2400" s="513" t="s">
        <v>4154</v>
      </c>
      <c r="D2400" s="579" t="s">
        <v>535</v>
      </c>
      <c r="E2400" s="590" t="s">
        <v>1204</v>
      </c>
      <c r="F2400" s="510" t="s">
        <v>3429</v>
      </c>
      <c r="G2400" s="610">
        <v>45985.13</v>
      </c>
      <c r="H2400" s="588">
        <v>44851</v>
      </c>
      <c r="I2400" s="629">
        <v>45985.13</v>
      </c>
    </row>
    <row r="2401" spans="1:9" ht="24.75" customHeight="1">
      <c r="A2401" s="628" t="s">
        <v>4152</v>
      </c>
      <c r="B2401" s="594">
        <v>44834</v>
      </c>
      <c r="C2401" s="513" t="s">
        <v>4154</v>
      </c>
      <c r="D2401" s="579" t="s">
        <v>535</v>
      </c>
      <c r="E2401" s="590" t="s">
        <v>1204</v>
      </c>
      <c r="F2401" s="510" t="s">
        <v>3429</v>
      </c>
      <c r="G2401" s="610">
        <v>209741.4</v>
      </c>
      <c r="H2401" s="588">
        <v>44851</v>
      </c>
      <c r="I2401" s="629">
        <v>209741.4</v>
      </c>
    </row>
    <row r="2402" spans="1:9" ht="24.75" customHeight="1">
      <c r="A2402" s="628" t="s">
        <v>4152</v>
      </c>
      <c r="B2402" s="594">
        <v>44834</v>
      </c>
      <c r="C2402" s="513" t="s">
        <v>4154</v>
      </c>
      <c r="D2402" s="579" t="s">
        <v>535</v>
      </c>
      <c r="E2402" s="590" t="s">
        <v>1204</v>
      </c>
      <c r="F2402" s="510" t="s">
        <v>3429</v>
      </c>
      <c r="G2402" s="610">
        <v>91085.83</v>
      </c>
      <c r="H2402" s="588">
        <v>44851</v>
      </c>
      <c r="I2402" s="629">
        <v>91085.83</v>
      </c>
    </row>
    <row r="2403" spans="1:9" ht="24.75" customHeight="1">
      <c r="A2403" s="628" t="s">
        <v>4152</v>
      </c>
      <c r="B2403" s="594">
        <v>44834</v>
      </c>
      <c r="C2403" s="513" t="s">
        <v>4154</v>
      </c>
      <c r="D2403" s="579" t="s">
        <v>535</v>
      </c>
      <c r="E2403" s="590" t="s">
        <v>1204</v>
      </c>
      <c r="F2403" s="510" t="s">
        <v>3429</v>
      </c>
      <c r="G2403" s="610">
        <v>18655.509999999998</v>
      </c>
      <c r="H2403" s="588">
        <v>44851</v>
      </c>
      <c r="I2403" s="629">
        <v>18655.509999999998</v>
      </c>
    </row>
    <row r="2404" spans="1:9" ht="24.75" customHeight="1">
      <c r="A2404" s="628" t="s">
        <v>4152</v>
      </c>
      <c r="B2404" s="594">
        <v>44834</v>
      </c>
      <c r="C2404" s="513" t="s">
        <v>4154</v>
      </c>
      <c r="D2404" s="579" t="s">
        <v>535</v>
      </c>
      <c r="E2404" s="590" t="s">
        <v>1204</v>
      </c>
      <c r="F2404" s="510" t="s">
        <v>3429</v>
      </c>
      <c r="G2404" s="610">
        <v>21905</v>
      </c>
      <c r="H2404" s="588">
        <v>44851</v>
      </c>
      <c r="I2404" s="629">
        <v>21905</v>
      </c>
    </row>
    <row r="2405" spans="1:9" ht="24.75" customHeight="1">
      <c r="A2405" s="628" t="s">
        <v>4152</v>
      </c>
      <c r="B2405" s="594">
        <v>44834</v>
      </c>
      <c r="C2405" s="513" t="s">
        <v>4154</v>
      </c>
      <c r="D2405" s="579" t="s">
        <v>535</v>
      </c>
      <c r="E2405" s="590" t="s">
        <v>1204</v>
      </c>
      <c r="F2405" s="510" t="s">
        <v>3429</v>
      </c>
      <c r="G2405" s="610">
        <v>9721.7800000000007</v>
      </c>
      <c r="H2405" s="588">
        <v>44851</v>
      </c>
      <c r="I2405" s="629">
        <v>9721.7800000000007</v>
      </c>
    </row>
    <row r="2406" spans="1:9" ht="24.75" customHeight="1">
      <c r="A2406" s="628" t="s">
        <v>4152</v>
      </c>
      <c r="B2406" s="594">
        <v>44834</v>
      </c>
      <c r="C2406" s="513" t="s">
        <v>4154</v>
      </c>
      <c r="D2406" s="579" t="s">
        <v>535</v>
      </c>
      <c r="E2406" s="590" t="s">
        <v>1204</v>
      </c>
      <c r="F2406" s="510" t="s">
        <v>3429</v>
      </c>
      <c r="G2406" s="610">
        <v>25394.48</v>
      </c>
      <c r="H2406" s="588">
        <v>44851</v>
      </c>
      <c r="I2406" s="629">
        <v>25394.48</v>
      </c>
    </row>
    <row r="2407" spans="1:9" ht="24.75" customHeight="1">
      <c r="A2407" s="631" t="s">
        <v>4152</v>
      </c>
      <c r="B2407" s="594">
        <v>44834</v>
      </c>
      <c r="C2407" s="513" t="s">
        <v>4154</v>
      </c>
      <c r="D2407" s="579" t="s">
        <v>535</v>
      </c>
      <c r="E2407" s="590" t="s">
        <v>1204</v>
      </c>
      <c r="F2407" s="510" t="s">
        <v>3429</v>
      </c>
      <c r="G2407" s="610">
        <v>12692.33</v>
      </c>
      <c r="H2407" s="588">
        <v>44851</v>
      </c>
      <c r="I2407" s="629">
        <v>12692.33</v>
      </c>
    </row>
    <row r="2408" spans="1:9" ht="24.75" customHeight="1">
      <c r="A2408" s="631" t="s">
        <v>4152</v>
      </c>
      <c r="B2408" s="594">
        <v>44834</v>
      </c>
      <c r="C2408" s="513" t="s">
        <v>4154</v>
      </c>
      <c r="D2408" s="579" t="s">
        <v>535</v>
      </c>
      <c r="E2408" s="590" t="s">
        <v>1204</v>
      </c>
      <c r="F2408" s="510" t="s">
        <v>3429</v>
      </c>
      <c r="G2408" s="610">
        <v>26220.46</v>
      </c>
      <c r="H2408" s="588">
        <v>44851</v>
      </c>
      <c r="I2408" s="629">
        <v>26220.46</v>
      </c>
    </row>
    <row r="2409" spans="1:9" ht="24.75" customHeight="1">
      <c r="A2409" s="631" t="s">
        <v>4152</v>
      </c>
      <c r="B2409" s="594">
        <v>44834</v>
      </c>
      <c r="C2409" s="513" t="s">
        <v>4154</v>
      </c>
      <c r="D2409" s="579" t="s">
        <v>535</v>
      </c>
      <c r="E2409" s="590" t="s">
        <v>1204</v>
      </c>
      <c r="F2409" s="510" t="s">
        <v>3429</v>
      </c>
      <c r="G2409" s="610">
        <v>43773.13</v>
      </c>
      <c r="H2409" s="588">
        <v>44851</v>
      </c>
      <c r="I2409" s="629">
        <v>43773.13</v>
      </c>
    </row>
    <row r="2410" spans="1:9" ht="24.75" customHeight="1">
      <c r="A2410" s="631" t="s">
        <v>4152</v>
      </c>
      <c r="B2410" s="594">
        <v>44834</v>
      </c>
      <c r="C2410" s="513" t="s">
        <v>4154</v>
      </c>
      <c r="D2410" s="579" t="s">
        <v>535</v>
      </c>
      <c r="E2410" s="590" t="s">
        <v>1204</v>
      </c>
      <c r="F2410" s="510" t="s">
        <v>3429</v>
      </c>
      <c r="G2410" s="610">
        <v>89770.54</v>
      </c>
      <c r="H2410" s="588">
        <v>44851</v>
      </c>
      <c r="I2410" s="629">
        <v>89770.54</v>
      </c>
    </row>
    <row r="2411" spans="1:9" ht="24.75" customHeight="1">
      <c r="A2411" s="631" t="s">
        <v>4152</v>
      </c>
      <c r="B2411" s="594">
        <v>44834</v>
      </c>
      <c r="C2411" s="513" t="s">
        <v>4154</v>
      </c>
      <c r="D2411" s="579" t="s">
        <v>535</v>
      </c>
      <c r="E2411" s="590" t="s">
        <v>1204</v>
      </c>
      <c r="F2411" s="510" t="s">
        <v>3429</v>
      </c>
      <c r="G2411" s="610">
        <v>246673.16</v>
      </c>
      <c r="H2411" s="588">
        <v>44851</v>
      </c>
      <c r="I2411" s="629">
        <v>246673.16</v>
      </c>
    </row>
    <row r="2412" spans="1:9" ht="24.75" customHeight="1">
      <c r="A2412" s="628" t="s">
        <v>4152</v>
      </c>
      <c r="B2412" s="594">
        <v>44834</v>
      </c>
      <c r="C2412" s="513" t="s">
        <v>4154</v>
      </c>
      <c r="D2412" s="579" t="s">
        <v>535</v>
      </c>
      <c r="E2412" s="590" t="s">
        <v>1204</v>
      </c>
      <c r="F2412" s="510" t="s">
        <v>3429</v>
      </c>
      <c r="G2412" s="610">
        <v>24366.37</v>
      </c>
      <c r="H2412" s="588">
        <v>44851</v>
      </c>
      <c r="I2412" s="629">
        <v>24366.37</v>
      </c>
    </row>
    <row r="2413" spans="1:9" ht="24.75" customHeight="1">
      <c r="A2413" s="628" t="s">
        <v>4152</v>
      </c>
      <c r="B2413" s="594">
        <v>44834</v>
      </c>
      <c r="C2413" s="513" t="s">
        <v>4154</v>
      </c>
      <c r="D2413" s="579" t="s">
        <v>535</v>
      </c>
      <c r="E2413" s="590" t="s">
        <v>1204</v>
      </c>
      <c r="F2413" s="510" t="s">
        <v>3429</v>
      </c>
      <c r="G2413" s="610">
        <v>26455.759999999998</v>
      </c>
      <c r="H2413" s="588">
        <v>44851</v>
      </c>
      <c r="I2413" s="629">
        <v>26455.759999999998</v>
      </c>
    </row>
    <row r="2414" spans="1:9" ht="24.75" customHeight="1">
      <c r="A2414" s="628" t="s">
        <v>4152</v>
      </c>
      <c r="B2414" s="594">
        <v>44848</v>
      </c>
      <c r="C2414" s="513" t="s">
        <v>4154</v>
      </c>
      <c r="D2414" s="579" t="s">
        <v>535</v>
      </c>
      <c r="E2414" s="590" t="s">
        <v>1204</v>
      </c>
      <c r="F2414" s="510" t="s">
        <v>4268</v>
      </c>
      <c r="G2414" s="610">
        <v>26.27</v>
      </c>
      <c r="H2414" s="588">
        <v>44851</v>
      </c>
      <c r="I2414" s="629">
        <v>26.27</v>
      </c>
    </row>
    <row r="2415" spans="1:9" ht="24.75" customHeight="1">
      <c r="A2415" s="628" t="s">
        <v>4152</v>
      </c>
      <c r="B2415" s="594">
        <v>44848</v>
      </c>
      <c r="C2415" s="513" t="s">
        <v>4154</v>
      </c>
      <c r="D2415" s="579" t="s">
        <v>535</v>
      </c>
      <c r="E2415" s="590" t="s">
        <v>1204</v>
      </c>
      <c r="F2415" s="510" t="s">
        <v>4268</v>
      </c>
      <c r="G2415" s="610">
        <v>25.35</v>
      </c>
      <c r="H2415" s="588">
        <v>44851</v>
      </c>
      <c r="I2415" s="629">
        <v>25.35</v>
      </c>
    </row>
    <row r="2416" spans="1:9" ht="24.75" customHeight="1">
      <c r="A2416" s="628" t="s">
        <v>4152</v>
      </c>
      <c r="B2416" s="594">
        <v>44848</v>
      </c>
      <c r="C2416" s="513" t="s">
        <v>4154</v>
      </c>
      <c r="D2416" s="579" t="s">
        <v>535</v>
      </c>
      <c r="E2416" s="590" t="s">
        <v>1204</v>
      </c>
      <c r="F2416" s="510" t="s">
        <v>4268</v>
      </c>
      <c r="G2416" s="610">
        <v>17.829999999999998</v>
      </c>
      <c r="H2416" s="588">
        <v>44851</v>
      </c>
      <c r="I2416" s="629">
        <v>17.829999999999998</v>
      </c>
    </row>
    <row r="2417" spans="1:9" ht="24.75" customHeight="1">
      <c r="A2417" s="628" t="s">
        <v>4152</v>
      </c>
      <c r="B2417" s="594">
        <v>44862</v>
      </c>
      <c r="C2417" s="513" t="s">
        <v>4154</v>
      </c>
      <c r="D2417" s="579" t="s">
        <v>535</v>
      </c>
      <c r="E2417" s="590" t="s">
        <v>1204</v>
      </c>
      <c r="F2417" s="510" t="s">
        <v>4271</v>
      </c>
      <c r="G2417" s="610">
        <v>7771.17</v>
      </c>
      <c r="H2417" s="588">
        <v>44882</v>
      </c>
      <c r="I2417" s="629">
        <v>7771.17</v>
      </c>
    </row>
    <row r="2418" spans="1:9" ht="24.75" customHeight="1">
      <c r="A2418" s="628" t="s">
        <v>4152</v>
      </c>
      <c r="B2418" s="594">
        <v>44862</v>
      </c>
      <c r="C2418" s="513" t="s">
        <v>4154</v>
      </c>
      <c r="D2418" s="579" t="s">
        <v>535</v>
      </c>
      <c r="E2418" s="590" t="s">
        <v>1204</v>
      </c>
      <c r="F2418" s="510" t="s">
        <v>4271</v>
      </c>
      <c r="G2418" s="610">
        <v>9266.33</v>
      </c>
      <c r="H2418" s="588">
        <v>44882</v>
      </c>
      <c r="I2418" s="629">
        <v>9266.33</v>
      </c>
    </row>
    <row r="2419" spans="1:9" ht="24.75" customHeight="1">
      <c r="A2419" s="631" t="s">
        <v>4152</v>
      </c>
      <c r="B2419" s="594">
        <v>44862</v>
      </c>
      <c r="C2419" s="513" t="s">
        <v>4154</v>
      </c>
      <c r="D2419" s="579" t="s">
        <v>535</v>
      </c>
      <c r="E2419" s="590" t="s">
        <v>1204</v>
      </c>
      <c r="F2419" s="510" t="s">
        <v>4271</v>
      </c>
      <c r="G2419" s="610">
        <v>13994.92</v>
      </c>
      <c r="H2419" s="588">
        <v>44882</v>
      </c>
      <c r="I2419" s="629">
        <v>13994.92</v>
      </c>
    </row>
    <row r="2420" spans="1:9" ht="24.75" customHeight="1">
      <c r="A2420" s="631" t="s">
        <v>4152</v>
      </c>
      <c r="B2420" s="594">
        <v>44862</v>
      </c>
      <c r="C2420" s="513" t="s">
        <v>4154</v>
      </c>
      <c r="D2420" s="579" t="s">
        <v>535</v>
      </c>
      <c r="E2420" s="590" t="s">
        <v>1204</v>
      </c>
      <c r="F2420" s="510" t="s">
        <v>4271</v>
      </c>
      <c r="G2420" s="610">
        <v>25251.040000000001</v>
      </c>
      <c r="H2420" s="588">
        <v>44882</v>
      </c>
      <c r="I2420" s="629">
        <v>25251.040000000001</v>
      </c>
    </row>
    <row r="2421" spans="1:9" ht="24.75" customHeight="1">
      <c r="A2421" s="631" t="s">
        <v>4152</v>
      </c>
      <c r="B2421" s="594">
        <v>44862</v>
      </c>
      <c r="C2421" s="513" t="s">
        <v>4154</v>
      </c>
      <c r="D2421" s="579" t="s">
        <v>535</v>
      </c>
      <c r="E2421" s="590" t="s">
        <v>1204</v>
      </c>
      <c r="F2421" s="510" t="s">
        <v>4271</v>
      </c>
      <c r="G2421" s="610">
        <v>79244.17</v>
      </c>
      <c r="H2421" s="588">
        <v>44882</v>
      </c>
      <c r="I2421" s="629">
        <v>79244.17</v>
      </c>
    </row>
    <row r="2422" spans="1:9" ht="24.75" customHeight="1">
      <c r="A2422" s="631" t="s">
        <v>4152</v>
      </c>
      <c r="B2422" s="594">
        <v>44862</v>
      </c>
      <c r="C2422" s="513" t="s">
        <v>4154</v>
      </c>
      <c r="D2422" s="579" t="s">
        <v>535</v>
      </c>
      <c r="E2422" s="590" t="s">
        <v>1204</v>
      </c>
      <c r="F2422" s="510" t="s">
        <v>4271</v>
      </c>
      <c r="G2422" s="610">
        <v>47530.55</v>
      </c>
      <c r="H2422" s="588">
        <v>44882</v>
      </c>
      <c r="I2422" s="629">
        <v>47530.55</v>
      </c>
    </row>
    <row r="2423" spans="1:9" ht="24.75" customHeight="1">
      <c r="A2423" s="631" t="s">
        <v>4152</v>
      </c>
      <c r="B2423" s="594">
        <v>44862</v>
      </c>
      <c r="C2423" s="513" t="s">
        <v>4154</v>
      </c>
      <c r="D2423" s="579" t="s">
        <v>535</v>
      </c>
      <c r="E2423" s="590" t="s">
        <v>1204</v>
      </c>
      <c r="F2423" s="510" t="s">
        <v>4271</v>
      </c>
      <c r="G2423" s="610">
        <v>217773.93</v>
      </c>
      <c r="H2423" s="588">
        <v>44882</v>
      </c>
      <c r="I2423" s="629">
        <v>217773.93</v>
      </c>
    </row>
    <row r="2424" spans="1:9" ht="24.75" customHeight="1">
      <c r="A2424" s="628" t="s">
        <v>4152</v>
      </c>
      <c r="B2424" s="594">
        <v>44862</v>
      </c>
      <c r="C2424" s="513" t="s">
        <v>4154</v>
      </c>
      <c r="D2424" s="579" t="s">
        <v>535</v>
      </c>
      <c r="E2424" s="590" t="s">
        <v>1204</v>
      </c>
      <c r="F2424" s="510" t="s">
        <v>4271</v>
      </c>
      <c r="G2424" s="610">
        <v>93414.42</v>
      </c>
      <c r="H2424" s="588">
        <v>44882</v>
      </c>
      <c r="I2424" s="629">
        <v>93414.42</v>
      </c>
    </row>
    <row r="2425" spans="1:9" ht="24.75" customHeight="1">
      <c r="A2425" s="628" t="s">
        <v>4152</v>
      </c>
      <c r="B2425" s="594">
        <v>44862</v>
      </c>
      <c r="C2425" s="513" t="s">
        <v>4154</v>
      </c>
      <c r="D2425" s="579" t="s">
        <v>535</v>
      </c>
      <c r="E2425" s="590" t="s">
        <v>1204</v>
      </c>
      <c r="F2425" s="510" t="s">
        <v>4271</v>
      </c>
      <c r="G2425" s="610">
        <v>18236.509999999998</v>
      </c>
      <c r="H2425" s="588">
        <v>44882</v>
      </c>
      <c r="I2425" s="629">
        <v>18236.509999999998</v>
      </c>
    </row>
    <row r="2426" spans="1:9" ht="24.75" customHeight="1">
      <c r="A2426" s="628" t="s">
        <v>4152</v>
      </c>
      <c r="B2426" s="594">
        <v>44862</v>
      </c>
      <c r="C2426" s="513" t="s">
        <v>4154</v>
      </c>
      <c r="D2426" s="579" t="s">
        <v>535</v>
      </c>
      <c r="E2426" s="590" t="s">
        <v>1204</v>
      </c>
      <c r="F2426" s="510" t="s">
        <v>4271</v>
      </c>
      <c r="G2426" s="611">
        <v>22177.35</v>
      </c>
      <c r="H2426" s="588">
        <v>44882</v>
      </c>
      <c r="I2426" s="632">
        <v>22177.35</v>
      </c>
    </row>
    <row r="2427" spans="1:9" ht="24.75" customHeight="1">
      <c r="A2427" s="628" t="s">
        <v>4152</v>
      </c>
      <c r="B2427" s="594">
        <v>44862</v>
      </c>
      <c r="C2427" s="513" t="s">
        <v>4154</v>
      </c>
      <c r="D2427" s="579" t="s">
        <v>535</v>
      </c>
      <c r="E2427" s="590" t="s">
        <v>1204</v>
      </c>
      <c r="F2427" s="510" t="s">
        <v>4271</v>
      </c>
      <c r="G2427" s="611">
        <v>10067.69</v>
      </c>
      <c r="H2427" s="588">
        <v>44882</v>
      </c>
      <c r="I2427" s="632">
        <v>10067.69</v>
      </c>
    </row>
    <row r="2428" spans="1:9" ht="24.75" customHeight="1">
      <c r="A2428" s="628" t="s">
        <v>4152</v>
      </c>
      <c r="B2428" s="594">
        <v>44862</v>
      </c>
      <c r="C2428" s="513" t="s">
        <v>4154</v>
      </c>
      <c r="D2428" s="579" t="s">
        <v>535</v>
      </c>
      <c r="E2428" s="590" t="s">
        <v>1204</v>
      </c>
      <c r="F2428" s="510" t="s">
        <v>4271</v>
      </c>
      <c r="G2428" s="610">
        <v>27544.85</v>
      </c>
      <c r="H2428" s="588">
        <v>44882</v>
      </c>
      <c r="I2428" s="629">
        <v>27544.85</v>
      </c>
    </row>
    <row r="2429" spans="1:9" ht="24.75" customHeight="1">
      <c r="A2429" s="628" t="s">
        <v>4152</v>
      </c>
      <c r="B2429" s="594">
        <v>44862</v>
      </c>
      <c r="C2429" s="513" t="s">
        <v>4154</v>
      </c>
      <c r="D2429" s="579" t="s">
        <v>535</v>
      </c>
      <c r="E2429" s="590" t="s">
        <v>1204</v>
      </c>
      <c r="F2429" s="510" t="s">
        <v>4271</v>
      </c>
      <c r="G2429" s="610">
        <v>12545.18</v>
      </c>
      <c r="H2429" s="588">
        <v>44882</v>
      </c>
      <c r="I2429" s="629">
        <v>12545.18</v>
      </c>
    </row>
    <row r="2430" spans="1:9" ht="24.75" customHeight="1">
      <c r="A2430" s="628" t="s">
        <v>4152</v>
      </c>
      <c r="B2430" s="594">
        <v>44862</v>
      </c>
      <c r="C2430" s="513" t="s">
        <v>4154</v>
      </c>
      <c r="D2430" s="579" t="s">
        <v>535</v>
      </c>
      <c r="E2430" s="590" t="s">
        <v>1204</v>
      </c>
      <c r="F2430" s="510" t="s">
        <v>4271</v>
      </c>
      <c r="G2430" s="610">
        <v>23695.3</v>
      </c>
      <c r="H2430" s="588">
        <v>44882</v>
      </c>
      <c r="I2430" s="629">
        <v>23695.3</v>
      </c>
    </row>
    <row r="2431" spans="1:9" ht="24.75" customHeight="1">
      <c r="A2431" s="628" t="s">
        <v>4152</v>
      </c>
      <c r="B2431" s="594">
        <v>44862</v>
      </c>
      <c r="C2431" s="513" t="s">
        <v>4154</v>
      </c>
      <c r="D2431" s="579" t="s">
        <v>535</v>
      </c>
      <c r="E2431" s="590" t="s">
        <v>1204</v>
      </c>
      <c r="F2431" s="510" t="s">
        <v>4271</v>
      </c>
      <c r="G2431" s="610">
        <v>45658.15</v>
      </c>
      <c r="H2431" s="588">
        <v>44882</v>
      </c>
      <c r="I2431" s="629">
        <v>45658.15</v>
      </c>
    </row>
    <row r="2432" spans="1:9" ht="24.75" customHeight="1">
      <c r="A2432" s="628" t="s">
        <v>4152</v>
      </c>
      <c r="B2432" s="594">
        <v>44862</v>
      </c>
      <c r="C2432" s="513" t="s">
        <v>4154</v>
      </c>
      <c r="D2432" s="579" t="s">
        <v>535</v>
      </c>
      <c r="E2432" s="590" t="s">
        <v>1204</v>
      </c>
      <c r="F2432" s="510" t="s">
        <v>4271</v>
      </c>
      <c r="G2432" s="610">
        <v>94555.08</v>
      </c>
      <c r="H2432" s="588">
        <v>44882</v>
      </c>
      <c r="I2432" s="629">
        <v>94555.08</v>
      </c>
    </row>
    <row r="2433" spans="1:9" ht="24.75" customHeight="1">
      <c r="A2433" s="628" t="s">
        <v>4152</v>
      </c>
      <c r="B2433" s="594">
        <v>44862</v>
      </c>
      <c r="C2433" s="513" t="s">
        <v>4154</v>
      </c>
      <c r="D2433" s="579" t="s">
        <v>535</v>
      </c>
      <c r="E2433" s="590" t="s">
        <v>1204</v>
      </c>
      <c r="F2433" s="510" t="s">
        <v>4271</v>
      </c>
      <c r="G2433" s="610">
        <v>259778.78</v>
      </c>
      <c r="H2433" s="588">
        <v>44882</v>
      </c>
      <c r="I2433" s="629">
        <v>259778.78</v>
      </c>
    </row>
    <row r="2434" spans="1:9" ht="24.75" customHeight="1">
      <c r="A2434" s="631" t="s">
        <v>4152</v>
      </c>
      <c r="B2434" s="594">
        <v>44862</v>
      </c>
      <c r="C2434" s="513" t="s">
        <v>4154</v>
      </c>
      <c r="D2434" s="579" t="s">
        <v>535</v>
      </c>
      <c r="E2434" s="590" t="s">
        <v>1204</v>
      </c>
      <c r="F2434" s="510" t="s">
        <v>4271</v>
      </c>
      <c r="G2434" s="610">
        <v>23347.5</v>
      </c>
      <c r="H2434" s="588">
        <v>44882</v>
      </c>
      <c r="I2434" s="629">
        <v>23347.5</v>
      </c>
    </row>
    <row r="2435" spans="1:9" ht="24.75" customHeight="1">
      <c r="A2435" s="631" t="s">
        <v>4152</v>
      </c>
      <c r="B2435" s="594">
        <v>44862</v>
      </c>
      <c r="C2435" s="513" t="s">
        <v>4154</v>
      </c>
      <c r="D2435" s="579" t="s">
        <v>535</v>
      </c>
      <c r="E2435" s="590" t="s">
        <v>1204</v>
      </c>
      <c r="F2435" s="510" t="s">
        <v>4271</v>
      </c>
      <c r="G2435" s="610">
        <v>27540.43</v>
      </c>
      <c r="H2435" s="588">
        <v>44882</v>
      </c>
      <c r="I2435" s="629">
        <v>27540.43</v>
      </c>
    </row>
    <row r="2436" spans="1:9" ht="24.75" customHeight="1">
      <c r="A2436" s="631" t="s">
        <v>4152</v>
      </c>
      <c r="B2436" s="594">
        <v>44874</v>
      </c>
      <c r="C2436" s="513" t="s">
        <v>4154</v>
      </c>
      <c r="D2436" s="579" t="s">
        <v>535</v>
      </c>
      <c r="E2436" s="590" t="s">
        <v>1204</v>
      </c>
      <c r="F2436" s="510" t="s">
        <v>4273</v>
      </c>
      <c r="G2436" s="610">
        <v>19.2</v>
      </c>
      <c r="H2436" s="588">
        <v>44882</v>
      </c>
      <c r="I2436" s="629">
        <v>19.2</v>
      </c>
    </row>
    <row r="2437" spans="1:9" ht="24.75" customHeight="1">
      <c r="A2437" s="631" t="s">
        <v>4152</v>
      </c>
      <c r="B2437" s="594">
        <v>44874</v>
      </c>
      <c r="C2437" s="513" t="s">
        <v>4154</v>
      </c>
      <c r="D2437" s="579" t="s">
        <v>535</v>
      </c>
      <c r="E2437" s="590" t="s">
        <v>1204</v>
      </c>
      <c r="F2437" s="510" t="s">
        <v>4273</v>
      </c>
      <c r="G2437" s="610">
        <v>-19.68</v>
      </c>
      <c r="H2437" s="588">
        <v>44882</v>
      </c>
      <c r="I2437" s="629">
        <v>-19.68</v>
      </c>
    </row>
    <row r="2438" spans="1:9" ht="24.75" customHeight="1" thickBot="1">
      <c r="A2438" s="640" t="s">
        <v>3400</v>
      </c>
      <c r="B2438" s="641">
        <v>44562</v>
      </c>
      <c r="C2438" s="642" t="s">
        <v>526</v>
      </c>
      <c r="D2438" s="643" t="s">
        <v>2570</v>
      </c>
      <c r="E2438" s="644" t="s">
        <v>3352</v>
      </c>
      <c r="F2438" s="645" t="s">
        <v>3352</v>
      </c>
      <c r="G2438" s="646">
        <v>53609770.899999999</v>
      </c>
      <c r="H2438" s="647" t="s">
        <v>2556</v>
      </c>
      <c r="I2438" s="648">
        <v>53609770.899999999</v>
      </c>
    </row>
    <row r="2439" spans="1:9" ht="38.25" customHeight="1">
      <c r="I2439" s="616">
        <f>SUM(I7:I2438)</f>
        <v>417573746.44820052</v>
      </c>
    </row>
    <row r="2442" spans="1:9" ht="38.25" customHeight="1">
      <c r="I2442" s="364"/>
    </row>
  </sheetData>
  <autoFilter ref="A5:I2441" xr:uid="{00000000-0009-0000-0000-00000A000000}"/>
  <sortState xmlns:xlrd2="http://schemas.microsoft.com/office/spreadsheetml/2017/richdata2" ref="A8:I1489">
    <sortCondition ref="A8"/>
  </sortState>
  <mergeCells count="11">
    <mergeCell ref="H5:H6"/>
    <mergeCell ref="I5:I6"/>
    <mergeCell ref="A1:I1"/>
    <mergeCell ref="A2:I2"/>
    <mergeCell ref="A3:I3"/>
    <mergeCell ref="B5:C5"/>
    <mergeCell ref="A5:A6"/>
    <mergeCell ref="D5:D6"/>
    <mergeCell ref="E5:E6"/>
    <mergeCell ref="F5:F6"/>
    <mergeCell ref="G5:G6"/>
  </mergeCells>
  <pageMargins left="0.59055118110236227" right="0.59055118110236227" top="0.62992125984251968" bottom="0.39370078740157483" header="0.39370078740157483" footer="0"/>
  <pageSetup scale="59" fitToHeight="0" orientation="landscape" r:id="rId1"/>
  <headerFooter>
    <oddHeader>&amp;LNotas a los Estados Financieros&amp;R7.I.12</oddHeader>
    <oddFooter>&amp;C&amp;10"Bajo protesta de decir verdad declaramos que los Estados Financieros y sus Notas, son razonablemente correctos y son responsabilidad del emisor"&amp;R&amp;P/&amp;N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1:H41"/>
  <sheetViews>
    <sheetView zoomScaleNormal="100" workbookViewId="0">
      <selection activeCell="C11" sqref="C11"/>
    </sheetView>
  </sheetViews>
  <sheetFormatPr baseColWidth="10" defaultColWidth="11.5" defaultRowHeight="15"/>
  <cols>
    <col min="1" max="1" width="7.33203125" customWidth="1"/>
    <col min="2" max="2" width="6.5" customWidth="1"/>
    <col min="3" max="3" width="16.33203125" customWidth="1"/>
    <col min="4" max="4" width="20.6640625" customWidth="1"/>
    <col min="5" max="5" width="20.5" customWidth="1"/>
    <col min="6" max="6" width="19.5" customWidth="1"/>
    <col min="7" max="7" width="2.83203125" customWidth="1"/>
  </cols>
  <sheetData>
    <row r="1" spans="1:8" s="101" customFormat="1" ht="45" customHeight="1">
      <c r="A1" s="651" t="s">
        <v>0</v>
      </c>
      <c r="B1" s="651"/>
      <c r="C1" s="651"/>
      <c r="D1" s="651"/>
      <c r="E1" s="651"/>
      <c r="F1" s="651"/>
      <c r="G1" s="651"/>
      <c r="H1" s="651"/>
    </row>
    <row r="2" spans="1:8" s="101" customFormat="1" ht="15" customHeight="1">
      <c r="A2" s="656" t="s">
        <v>120</v>
      </c>
      <c r="B2" s="656"/>
      <c r="C2" s="656"/>
      <c r="D2" s="656"/>
      <c r="E2" s="656"/>
      <c r="F2" s="656"/>
      <c r="G2" s="656"/>
      <c r="H2" s="656"/>
    </row>
    <row r="3" spans="1:8" s="101" customFormat="1" ht="14">
      <c r="B3" s="720" t="s">
        <v>3509</v>
      </c>
      <c r="C3" s="720"/>
      <c r="D3" s="720"/>
      <c r="E3" s="720"/>
      <c r="F3" s="720"/>
      <c r="G3" s="720"/>
      <c r="H3" s="720"/>
    </row>
    <row r="4" spans="1:8" ht="24.75" customHeight="1" thickBot="1">
      <c r="B4" s="719"/>
      <c r="C4" s="719"/>
      <c r="D4" s="719"/>
      <c r="E4" s="719"/>
      <c r="F4" s="719"/>
      <c r="G4" s="719"/>
    </row>
    <row r="5" spans="1:8" s="112" customFormat="1" ht="13">
      <c r="B5" s="129"/>
      <c r="C5" s="130"/>
      <c r="D5" s="130"/>
      <c r="E5" s="130"/>
      <c r="F5" s="130"/>
      <c r="G5" s="131"/>
      <c r="H5" s="219"/>
    </row>
    <row r="6" spans="1:8" s="112" customFormat="1" ht="10.5" customHeight="1">
      <c r="B6" s="132"/>
      <c r="G6" s="133"/>
    </row>
    <row r="7" spans="1:8" s="112" customFormat="1" ht="13" hidden="1">
      <c r="B7" s="132"/>
      <c r="G7" s="133"/>
    </row>
    <row r="8" spans="1:8" s="112" customFormat="1" ht="15" customHeight="1">
      <c r="B8" s="726" t="s">
        <v>3510</v>
      </c>
      <c r="C8" s="723"/>
      <c r="D8" s="723"/>
      <c r="E8" s="723"/>
      <c r="F8" s="723"/>
      <c r="G8" s="727"/>
    </row>
    <row r="9" spans="1:8" s="112" customFormat="1" ht="51" customHeight="1">
      <c r="B9" s="726"/>
      <c r="C9" s="723"/>
      <c r="D9" s="723"/>
      <c r="E9" s="723"/>
      <c r="F9" s="723"/>
      <c r="G9" s="727"/>
    </row>
    <row r="10" spans="1:8" s="112" customFormat="1" ht="13">
      <c r="B10" s="726"/>
      <c r="C10" s="723"/>
      <c r="D10" s="723"/>
      <c r="E10" s="723"/>
      <c r="F10" s="723"/>
      <c r="G10" s="727"/>
    </row>
    <row r="11" spans="1:8" s="112" customFormat="1" ht="13">
      <c r="B11" s="726"/>
      <c r="C11" s="723"/>
      <c r="D11" s="723"/>
      <c r="E11" s="723"/>
      <c r="F11" s="723"/>
      <c r="G11" s="727"/>
    </row>
    <row r="12" spans="1:8" s="112" customFormat="1" ht="13">
      <c r="B12" s="132"/>
      <c r="D12" s="718" t="s">
        <v>28</v>
      </c>
      <c r="E12" s="718"/>
      <c r="F12" s="155" t="s">
        <v>3505</v>
      </c>
      <c r="G12" s="211"/>
    </row>
    <row r="13" spans="1:8" s="112" customFormat="1" ht="15" customHeight="1">
      <c r="B13" s="721">
        <v>2165</v>
      </c>
      <c r="C13" s="722"/>
      <c r="D13" s="723" t="s">
        <v>121</v>
      </c>
      <c r="E13" s="723"/>
      <c r="F13" s="724">
        <v>1252366.7</v>
      </c>
      <c r="G13" s="211"/>
    </row>
    <row r="14" spans="1:8" s="112" customFormat="1" ht="13">
      <c r="B14" s="721"/>
      <c r="C14" s="722"/>
      <c r="D14" s="723"/>
      <c r="E14" s="723"/>
      <c r="F14" s="724"/>
      <c r="G14" s="211"/>
    </row>
    <row r="15" spans="1:8" s="112" customFormat="1" ht="13">
      <c r="B15" s="209"/>
      <c r="C15" s="210"/>
      <c r="D15" s="210"/>
      <c r="E15" s="210"/>
      <c r="F15" s="210"/>
      <c r="G15" s="211"/>
    </row>
    <row r="16" spans="1:8" s="112" customFormat="1" ht="13">
      <c r="B16" s="209"/>
      <c r="C16" s="210"/>
      <c r="D16" s="210"/>
      <c r="E16" s="210"/>
      <c r="F16" s="210"/>
      <c r="G16" s="211"/>
    </row>
    <row r="17" spans="2:7" s="112" customFormat="1" ht="13">
      <c r="B17" s="209"/>
      <c r="C17" s="210"/>
      <c r="D17" s="210"/>
      <c r="E17" s="210"/>
      <c r="F17" s="210"/>
      <c r="G17" s="211"/>
    </row>
    <row r="18" spans="2:7" s="112" customFormat="1" ht="13">
      <c r="B18" s="209"/>
      <c r="C18" s="210"/>
      <c r="D18" s="210"/>
      <c r="E18" s="210"/>
      <c r="F18" s="210"/>
      <c r="G18" s="211"/>
    </row>
    <row r="19" spans="2:7" s="112" customFormat="1" ht="13">
      <c r="B19" s="132"/>
      <c r="G19" s="133"/>
    </row>
    <row r="20" spans="2:7" s="112" customFormat="1" ht="13">
      <c r="B20" s="132"/>
      <c r="G20" s="133"/>
    </row>
    <row r="21" spans="2:7" s="112" customFormat="1" ht="13">
      <c r="B21" s="132"/>
      <c r="G21" s="133"/>
    </row>
    <row r="22" spans="2:7" s="112" customFormat="1" ht="13">
      <c r="B22" s="132"/>
      <c r="G22" s="133"/>
    </row>
    <row r="23" spans="2:7" s="112" customFormat="1" ht="13">
      <c r="B23" s="132"/>
      <c r="G23" s="133"/>
    </row>
    <row r="24" spans="2:7" s="112" customFormat="1" ht="13">
      <c r="B24" s="132"/>
      <c r="G24" s="133"/>
    </row>
    <row r="25" spans="2:7" s="112" customFormat="1" ht="13">
      <c r="B25" s="132"/>
      <c r="G25" s="133"/>
    </row>
    <row r="26" spans="2:7" s="112" customFormat="1" ht="14" thickBot="1">
      <c r="B26" s="134"/>
      <c r="C26" s="135"/>
      <c r="D26" s="135"/>
      <c r="E26" s="135"/>
      <c r="F26" s="135"/>
      <c r="G26" s="136"/>
    </row>
    <row r="27" spans="2:7" s="54" customFormat="1" ht="48" customHeight="1">
      <c r="B27" s="725"/>
      <c r="C27" s="725"/>
      <c r="D27" s="725"/>
      <c r="E27" s="725"/>
      <c r="F27" s="725"/>
      <c r="G27" s="725"/>
    </row>
    <row r="41" spans="2:7" s="23" customFormat="1" ht="11">
      <c r="B41" s="717"/>
      <c r="C41" s="717"/>
      <c r="D41" s="717"/>
      <c r="E41" s="717"/>
      <c r="F41" s="717"/>
      <c r="G41" s="717"/>
    </row>
  </sheetData>
  <mergeCells count="11">
    <mergeCell ref="B41:G41"/>
    <mergeCell ref="D12:E12"/>
    <mergeCell ref="B4:G4"/>
    <mergeCell ref="B3:H3"/>
    <mergeCell ref="A1:H1"/>
    <mergeCell ref="B13:C14"/>
    <mergeCell ref="D13:E14"/>
    <mergeCell ref="F13:F14"/>
    <mergeCell ref="B27:G27"/>
    <mergeCell ref="A2:H2"/>
    <mergeCell ref="B8:G11"/>
  </mergeCells>
  <pageMargins left="0.78740157480314965" right="0.78740157480314965" top="0.74803149606299213" bottom="1.5748031496062993" header="0.31496062992125984" footer="1.1811023622047245"/>
  <pageSetup scale="79" fitToHeight="0" orientation="portrait" r:id="rId1"/>
  <headerFooter>
    <oddHeader>&amp;LNotas a los Estados Financieros&amp;R7.I.13</oddHeader>
    <oddFooter xml:space="preserve">&amp;C&amp;9"Bajo protesta de decir verdad declaramos que los Estados Financieros y sus Notas, son razonablemente correctos y son responsabilidad del emisor"
&amp;R&amp;P/&amp;N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B1:J47"/>
  <sheetViews>
    <sheetView zoomScaleNormal="100" workbookViewId="0">
      <selection activeCell="C11" sqref="C11"/>
    </sheetView>
  </sheetViews>
  <sheetFormatPr baseColWidth="10" defaultColWidth="11.5" defaultRowHeight="15"/>
  <cols>
    <col min="1" max="1" width="4.83203125" customWidth="1"/>
    <col min="3" max="3" width="14.5" customWidth="1"/>
    <col min="4" max="4" width="12.5" customWidth="1"/>
    <col min="5" max="5" width="9.5" customWidth="1"/>
    <col min="6" max="6" width="17.1640625" customWidth="1"/>
    <col min="7" max="7" width="8" customWidth="1"/>
    <col min="8" max="8" width="1.6640625" customWidth="1"/>
  </cols>
  <sheetData>
    <row r="1" spans="2:9" s="101" customFormat="1" ht="38.25" customHeight="1">
      <c r="C1" s="651" t="s">
        <v>0</v>
      </c>
      <c r="D1" s="651"/>
      <c r="E1" s="651"/>
      <c r="F1" s="651"/>
      <c r="G1" s="651"/>
      <c r="H1" s="651"/>
      <c r="I1" s="128"/>
    </row>
    <row r="2" spans="2:9" s="101" customFormat="1" ht="14">
      <c r="B2" s="652" t="s">
        <v>122</v>
      </c>
      <c r="C2" s="652"/>
      <c r="D2" s="652"/>
      <c r="E2" s="652"/>
      <c r="F2" s="652"/>
      <c r="G2" s="652"/>
      <c r="H2" s="652"/>
      <c r="I2" s="652"/>
    </row>
    <row r="3" spans="2:9" s="101" customFormat="1" ht="14">
      <c r="B3" s="652" t="s">
        <v>3472</v>
      </c>
      <c r="C3" s="652"/>
      <c r="D3" s="652"/>
      <c r="E3" s="652"/>
      <c r="F3" s="652"/>
      <c r="G3" s="652"/>
      <c r="H3" s="652"/>
      <c r="I3" s="652"/>
    </row>
    <row r="4" spans="2:9" ht="38.25" customHeight="1" thickBot="1">
      <c r="B4" s="731"/>
      <c r="C4" s="731"/>
      <c r="D4" s="731"/>
      <c r="E4" s="731"/>
      <c r="F4" s="731"/>
      <c r="G4" s="731"/>
      <c r="H4" s="731"/>
      <c r="I4" s="731"/>
    </row>
    <row r="5" spans="2:9" s="112" customFormat="1" ht="13">
      <c r="B5" s="129"/>
      <c r="C5" s="130"/>
      <c r="D5" s="130"/>
      <c r="E5" s="130"/>
      <c r="F5" s="130"/>
      <c r="G5" s="130"/>
      <c r="H5" s="130"/>
      <c r="I5" s="131"/>
    </row>
    <row r="6" spans="2:9" s="112" customFormat="1" ht="13">
      <c r="B6" s="132"/>
      <c r="I6" s="133"/>
    </row>
    <row r="7" spans="2:9" s="112" customFormat="1" ht="13">
      <c r="B7" s="132"/>
      <c r="I7" s="133"/>
    </row>
    <row r="8" spans="2:9" s="112" customFormat="1" ht="31.5" customHeight="1">
      <c r="B8" s="692" t="s">
        <v>123</v>
      </c>
      <c r="C8" s="693"/>
      <c r="D8" s="693"/>
      <c r="E8" s="693"/>
      <c r="F8" s="693"/>
      <c r="G8" s="693"/>
      <c r="H8" s="693"/>
      <c r="I8" s="694"/>
    </row>
    <row r="9" spans="2:9" s="112" customFormat="1" ht="13">
      <c r="B9" s="209"/>
      <c r="C9" s="210"/>
      <c r="D9" s="210"/>
      <c r="E9" s="210"/>
      <c r="F9" s="210"/>
      <c r="G9" s="210"/>
      <c r="H9" s="210"/>
      <c r="I9" s="211"/>
    </row>
    <row r="10" spans="2:9" s="112" customFormat="1" ht="13">
      <c r="B10" s="209"/>
      <c r="C10" s="210"/>
      <c r="D10" s="210"/>
      <c r="E10" s="210"/>
      <c r="F10" s="210"/>
      <c r="G10" s="210"/>
      <c r="H10" s="210"/>
      <c r="I10" s="211"/>
    </row>
    <row r="11" spans="2:9" s="112" customFormat="1" ht="13">
      <c r="B11" s="132"/>
      <c r="D11" s="718" t="s">
        <v>28</v>
      </c>
      <c r="E11" s="718"/>
      <c r="F11" s="220" t="s">
        <v>3505</v>
      </c>
      <c r="G11" s="210"/>
      <c r="H11" s="210"/>
      <c r="I11" s="211"/>
    </row>
    <row r="12" spans="2:9" s="112" customFormat="1" ht="13">
      <c r="B12" s="721" t="s">
        <v>3396</v>
      </c>
      <c r="C12" s="722"/>
      <c r="D12" s="723" t="s">
        <v>124</v>
      </c>
      <c r="E12" s="723"/>
      <c r="F12" s="728">
        <v>15530734.960000001</v>
      </c>
      <c r="G12" s="210"/>
      <c r="H12" s="210"/>
      <c r="I12" s="211"/>
    </row>
    <row r="13" spans="2:9" s="112" customFormat="1" ht="13">
      <c r="B13" s="721"/>
      <c r="C13" s="722"/>
      <c r="D13" s="723"/>
      <c r="E13" s="723"/>
      <c r="F13" s="728"/>
      <c r="G13" s="210"/>
      <c r="H13" s="210"/>
      <c r="I13" s="211"/>
    </row>
    <row r="14" spans="2:9" s="112" customFormat="1" ht="13">
      <c r="B14" s="209"/>
      <c r="C14" s="210"/>
      <c r="D14" s="210"/>
      <c r="E14" s="210"/>
      <c r="F14" s="210"/>
      <c r="G14" s="210"/>
      <c r="H14" s="210"/>
      <c r="I14" s="211"/>
    </row>
    <row r="15" spans="2:9" s="112" customFormat="1" ht="13">
      <c r="B15" s="209"/>
      <c r="C15" s="210"/>
      <c r="D15" s="221"/>
      <c r="F15" s="221"/>
      <c r="G15" s="210"/>
      <c r="H15" s="210"/>
      <c r="I15" s="211"/>
    </row>
    <row r="16" spans="2:9" s="112" customFormat="1" ht="13">
      <c r="B16" s="209"/>
      <c r="C16" s="210"/>
      <c r="D16" s="210"/>
      <c r="E16" s="210"/>
      <c r="F16" s="210"/>
      <c r="G16" s="210"/>
      <c r="H16" s="210"/>
      <c r="I16" s="211"/>
    </row>
    <row r="17" spans="2:9" s="112" customFormat="1" ht="13">
      <c r="B17" s="209"/>
      <c r="C17" s="210"/>
      <c r="D17" s="210"/>
      <c r="E17" s="210"/>
      <c r="F17" s="210"/>
      <c r="G17" s="210"/>
      <c r="H17" s="210"/>
      <c r="I17" s="211"/>
    </row>
    <row r="18" spans="2:9" s="112" customFormat="1" ht="13">
      <c r="B18" s="209"/>
      <c r="C18" s="210"/>
      <c r="D18" s="210"/>
      <c r="E18" s="210"/>
      <c r="F18" s="210"/>
      <c r="G18" s="210"/>
      <c r="H18" s="210"/>
      <c r="I18" s="211"/>
    </row>
    <row r="19" spans="2:9" s="112" customFormat="1" ht="13">
      <c r="B19" s="132"/>
      <c r="I19" s="133"/>
    </row>
    <row r="20" spans="2:9" s="112" customFormat="1" ht="13">
      <c r="B20" s="132"/>
      <c r="I20" s="133"/>
    </row>
    <row r="21" spans="2:9" s="112" customFormat="1" ht="14" thickBot="1">
      <c r="B21" s="134"/>
      <c r="C21" s="135"/>
      <c r="D21" s="135"/>
      <c r="E21" s="135"/>
      <c r="F21" s="135"/>
      <c r="G21" s="135"/>
      <c r="H21" s="135"/>
      <c r="I21" s="136"/>
    </row>
    <row r="22" spans="2:9">
      <c r="B22" s="729"/>
      <c r="C22" s="729"/>
      <c r="D22" s="729"/>
      <c r="E22" s="729"/>
      <c r="F22" s="729"/>
      <c r="G22" s="729"/>
      <c r="H22" s="729"/>
      <c r="I22" s="729"/>
    </row>
    <row r="23" spans="2:9">
      <c r="B23" s="730"/>
      <c r="C23" s="730"/>
      <c r="D23" s="730"/>
      <c r="E23" s="730"/>
      <c r="F23" s="730"/>
      <c r="G23" s="730"/>
      <c r="H23" s="730"/>
      <c r="I23" s="730"/>
    </row>
    <row r="24" spans="2:9">
      <c r="B24" s="4"/>
      <c r="C24" s="4"/>
      <c r="D24" s="4"/>
      <c r="E24" s="4"/>
      <c r="F24" s="4"/>
      <c r="G24" s="4"/>
      <c r="H24" s="4"/>
      <c r="I24" s="4"/>
    </row>
    <row r="46" spans="10:10">
      <c r="J46" s="96"/>
    </row>
    <row r="47" spans="10:10">
      <c r="J47" s="95"/>
    </row>
  </sheetData>
  <mergeCells count="10">
    <mergeCell ref="B12:C13"/>
    <mergeCell ref="D12:E13"/>
    <mergeCell ref="F12:F13"/>
    <mergeCell ref="B22:I23"/>
    <mergeCell ref="C1:H1"/>
    <mergeCell ref="B2:I2"/>
    <mergeCell ref="B3:I3"/>
    <mergeCell ref="B4:I4"/>
    <mergeCell ref="B8:I8"/>
    <mergeCell ref="D11:E11"/>
  </mergeCells>
  <pageMargins left="0.78740157480314965" right="0.78740157480314965" top="0.78740157480314965" bottom="1.5748031496062993" header="0" footer="1.1811023622047245"/>
  <pageSetup scale="91" orientation="portrait" r:id="rId1"/>
  <headerFooter>
    <oddHeader>&amp;LNotas a los Estados Financieros&amp;R7.I.14</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B1:J69"/>
  <sheetViews>
    <sheetView zoomScaleNormal="100" zoomScalePageLayoutView="85" workbookViewId="0">
      <selection activeCell="C11" sqref="C11"/>
    </sheetView>
  </sheetViews>
  <sheetFormatPr baseColWidth="10" defaultColWidth="11.5" defaultRowHeight="15"/>
  <cols>
    <col min="1" max="1" width="4.6640625" customWidth="1"/>
    <col min="2" max="2" width="12.33203125" style="14" customWidth="1"/>
    <col min="3" max="3" width="79.33203125" style="27" customWidth="1"/>
    <col min="4" max="4" width="15.83203125" customWidth="1"/>
    <col min="5" max="5" width="7.6640625" customWidth="1"/>
  </cols>
  <sheetData>
    <row r="1" spans="2:10" s="24" customFormat="1" ht="14">
      <c r="B1" s="25"/>
      <c r="C1" s="25"/>
      <c r="D1" s="56"/>
      <c r="E1" s="25"/>
      <c r="F1" s="25"/>
      <c r="G1" s="25"/>
      <c r="H1" s="25"/>
      <c r="I1" s="25"/>
    </row>
    <row r="2" spans="2:10" s="224" customFormat="1" ht="21.75" customHeight="1">
      <c r="B2" s="732" t="s">
        <v>125</v>
      </c>
      <c r="C2" s="732"/>
      <c r="D2" s="732"/>
      <c r="E2" s="222"/>
      <c r="F2" s="223"/>
      <c r="G2" s="223"/>
      <c r="H2" s="223"/>
      <c r="I2" s="223"/>
      <c r="J2" s="223"/>
    </row>
    <row r="3" spans="2:10" s="224" customFormat="1">
      <c r="B3" s="732" t="s">
        <v>126</v>
      </c>
      <c r="C3" s="732"/>
      <c r="D3" s="732"/>
      <c r="E3" s="223"/>
      <c r="F3" s="223"/>
      <c r="G3" s="223"/>
      <c r="H3" s="223"/>
      <c r="I3" s="223"/>
      <c r="J3" s="223"/>
    </row>
    <row r="4" spans="2:10" s="224" customFormat="1">
      <c r="B4" s="732" t="s">
        <v>3550</v>
      </c>
      <c r="C4" s="732"/>
      <c r="D4" s="732"/>
      <c r="E4" s="223"/>
      <c r="F4" s="223"/>
      <c r="G4" s="223"/>
      <c r="H4" s="223"/>
      <c r="I4" s="223"/>
      <c r="J4" s="223"/>
    </row>
    <row r="5" spans="2:10" s="24" customFormat="1" ht="14"/>
    <row r="7" spans="2:10" s="112" customFormat="1" ht="13">
      <c r="B7" s="733" t="s">
        <v>127</v>
      </c>
      <c r="C7" s="736" t="s">
        <v>32</v>
      </c>
      <c r="D7" s="733" t="s">
        <v>128</v>
      </c>
    </row>
    <row r="8" spans="2:10" s="112" customFormat="1" ht="13">
      <c r="B8" s="734"/>
      <c r="C8" s="737"/>
      <c r="D8" s="734"/>
    </row>
    <row r="9" spans="2:10" s="112" customFormat="1" ht="13">
      <c r="B9" s="735"/>
      <c r="C9" s="738"/>
      <c r="D9" s="735"/>
    </row>
    <row r="10" spans="2:10" s="112" customFormat="1" ht="14">
      <c r="B10" s="225">
        <v>1</v>
      </c>
      <c r="C10" s="125" t="s">
        <v>129</v>
      </c>
      <c r="D10" s="226"/>
    </row>
    <row r="11" spans="2:10" s="112" customFormat="1" ht="14">
      <c r="B11" s="227">
        <v>1.1000000000000001</v>
      </c>
      <c r="C11" s="125" t="s">
        <v>130</v>
      </c>
      <c r="D11" s="226"/>
    </row>
    <row r="12" spans="2:10" s="112" customFormat="1" ht="14">
      <c r="B12" s="227">
        <v>1.2</v>
      </c>
      <c r="C12" s="125" t="s">
        <v>131</v>
      </c>
      <c r="D12" s="226"/>
    </row>
    <row r="13" spans="2:10" s="112" customFormat="1" ht="14">
      <c r="B13" s="227">
        <v>1.3</v>
      </c>
      <c r="C13" s="125" t="s">
        <v>132</v>
      </c>
      <c r="D13" s="226"/>
    </row>
    <row r="14" spans="2:10" s="112" customFormat="1" ht="14">
      <c r="B14" s="227">
        <v>1.4</v>
      </c>
      <c r="C14" s="125" t="s">
        <v>133</v>
      </c>
      <c r="D14" s="226"/>
    </row>
    <row r="15" spans="2:10" s="112" customFormat="1" ht="14">
      <c r="B15" s="227">
        <v>1.5</v>
      </c>
      <c r="C15" s="125" t="s">
        <v>134</v>
      </c>
      <c r="D15" s="226"/>
    </row>
    <row r="16" spans="2:10" s="112" customFormat="1" ht="14">
      <c r="B16" s="227">
        <v>16</v>
      </c>
      <c r="C16" s="125" t="s">
        <v>135</v>
      </c>
      <c r="D16" s="226"/>
    </row>
    <row r="17" spans="2:4" s="112" customFormat="1" ht="14">
      <c r="B17" s="227">
        <v>17</v>
      </c>
      <c r="C17" s="125" t="s">
        <v>119</v>
      </c>
      <c r="D17" s="226"/>
    </row>
    <row r="18" spans="2:4" s="112" customFormat="1" ht="14">
      <c r="B18" s="227">
        <v>18</v>
      </c>
      <c r="C18" s="125" t="s">
        <v>136</v>
      </c>
      <c r="D18" s="226"/>
    </row>
    <row r="19" spans="2:4" s="112" customFormat="1" ht="28">
      <c r="B19" s="227">
        <v>19</v>
      </c>
      <c r="C19" s="125" t="s">
        <v>137</v>
      </c>
      <c r="D19" s="226"/>
    </row>
    <row r="20" spans="2:4" s="112" customFormat="1" ht="14">
      <c r="B20" s="225">
        <v>2</v>
      </c>
      <c r="C20" s="125" t="s">
        <v>138</v>
      </c>
      <c r="D20" s="226"/>
    </row>
    <row r="21" spans="2:4" s="112" customFormat="1" ht="14">
      <c r="B21" s="227">
        <v>2.1</v>
      </c>
      <c r="C21" s="125" t="s">
        <v>139</v>
      </c>
      <c r="D21" s="226"/>
    </row>
    <row r="22" spans="2:4" s="112" customFormat="1" ht="14">
      <c r="B22" s="227">
        <v>2.2000000000000002</v>
      </c>
      <c r="C22" s="125" t="s">
        <v>140</v>
      </c>
      <c r="D22" s="226"/>
    </row>
    <row r="23" spans="2:4" s="112" customFormat="1" ht="14">
      <c r="B23" s="227">
        <v>2.2999999999999998</v>
      </c>
      <c r="C23" s="125" t="s">
        <v>141</v>
      </c>
      <c r="D23" s="226"/>
    </row>
    <row r="24" spans="2:4" s="112" customFormat="1" ht="14">
      <c r="B24" s="227">
        <v>2.4</v>
      </c>
      <c r="C24" s="125" t="s">
        <v>142</v>
      </c>
      <c r="D24" s="226"/>
    </row>
    <row r="25" spans="2:4" s="112" customFormat="1" ht="14">
      <c r="B25" s="227">
        <v>2.5</v>
      </c>
      <c r="C25" s="125" t="s">
        <v>119</v>
      </c>
      <c r="D25" s="226"/>
    </row>
    <row r="26" spans="2:4" s="112" customFormat="1" ht="14">
      <c r="B26" s="225">
        <v>3</v>
      </c>
      <c r="C26" s="125" t="s">
        <v>143</v>
      </c>
      <c r="D26" s="226"/>
    </row>
    <row r="27" spans="2:4" s="112" customFormat="1" ht="14">
      <c r="B27" s="227">
        <v>3.1</v>
      </c>
      <c r="C27" s="125" t="s">
        <v>144</v>
      </c>
      <c r="D27" s="226"/>
    </row>
    <row r="28" spans="2:4" s="112" customFormat="1" ht="42">
      <c r="B28" s="227">
        <v>3.9</v>
      </c>
      <c r="C28" s="125" t="s">
        <v>145</v>
      </c>
      <c r="D28" s="226"/>
    </row>
    <row r="29" spans="2:4" s="112" customFormat="1" ht="14">
      <c r="B29" s="225">
        <v>4</v>
      </c>
      <c r="C29" s="125" t="s">
        <v>146</v>
      </c>
      <c r="D29" s="226"/>
    </row>
    <row r="30" spans="2:4" s="112" customFormat="1" ht="28">
      <c r="B30" s="227">
        <v>4.0999999999999996</v>
      </c>
      <c r="C30" s="125" t="s">
        <v>147</v>
      </c>
      <c r="D30" s="226"/>
    </row>
    <row r="31" spans="2:4" s="112" customFormat="1" ht="14">
      <c r="B31" s="227">
        <v>4.2</v>
      </c>
      <c r="C31" s="125" t="s">
        <v>148</v>
      </c>
      <c r="D31" s="226"/>
    </row>
    <row r="32" spans="2:4" s="112" customFormat="1" ht="14">
      <c r="B32" s="227">
        <v>4.3</v>
      </c>
      <c r="C32" s="125" t="s">
        <v>149</v>
      </c>
      <c r="D32" s="226"/>
    </row>
    <row r="33" spans="2:4" s="112" customFormat="1" ht="14">
      <c r="B33" s="227">
        <v>4.4000000000000004</v>
      </c>
      <c r="C33" s="125" t="s">
        <v>150</v>
      </c>
      <c r="D33" s="226"/>
    </row>
    <row r="34" spans="2:4" s="112" customFormat="1" ht="14">
      <c r="B34" s="227">
        <v>4.5</v>
      </c>
      <c r="C34" s="125" t="s">
        <v>119</v>
      </c>
      <c r="D34" s="226"/>
    </row>
    <row r="35" spans="2:4" s="112" customFormat="1" ht="28">
      <c r="B35" s="227">
        <v>4.9000000000000004</v>
      </c>
      <c r="C35" s="125" t="s">
        <v>151</v>
      </c>
      <c r="D35" s="226"/>
    </row>
    <row r="36" spans="2:4" s="112" customFormat="1" ht="14">
      <c r="B36" s="225">
        <v>5</v>
      </c>
      <c r="C36" s="125" t="s">
        <v>152</v>
      </c>
      <c r="D36" s="228">
        <f>+D37</f>
        <v>30235.69</v>
      </c>
    </row>
    <row r="37" spans="2:4" s="112" customFormat="1" ht="14">
      <c r="B37" s="227">
        <v>5.0999999999999996</v>
      </c>
      <c r="C37" s="125" t="s">
        <v>153</v>
      </c>
      <c r="D37" s="412">
        <v>30235.69</v>
      </c>
    </row>
    <row r="38" spans="2:4" s="112" customFormat="1" ht="14">
      <c r="B38" s="227">
        <v>5.2</v>
      </c>
      <c r="C38" s="125" t="s">
        <v>154</v>
      </c>
      <c r="D38" s="228"/>
    </row>
    <row r="39" spans="2:4" s="112" customFormat="1" ht="28">
      <c r="B39" s="227">
        <v>5.9</v>
      </c>
      <c r="C39" s="125" t="s">
        <v>155</v>
      </c>
      <c r="D39" s="228"/>
    </row>
    <row r="40" spans="2:4" s="112" customFormat="1" ht="14">
      <c r="B40" s="225">
        <v>6</v>
      </c>
      <c r="C40" s="125" t="s">
        <v>156</v>
      </c>
      <c r="D40" s="228">
        <f>D41</f>
        <v>0</v>
      </c>
    </row>
    <row r="41" spans="2:4" s="112" customFormat="1" ht="14">
      <c r="B41" s="227">
        <v>6.1</v>
      </c>
      <c r="C41" s="125" t="s">
        <v>157</v>
      </c>
      <c r="D41" s="229">
        <v>0</v>
      </c>
    </row>
    <row r="42" spans="2:4" s="112" customFormat="1" ht="14">
      <c r="B42" s="227">
        <v>6.2</v>
      </c>
      <c r="C42" s="125" t="s">
        <v>158</v>
      </c>
      <c r="D42" s="228"/>
    </row>
    <row r="43" spans="2:4" s="112" customFormat="1" ht="28">
      <c r="B43" s="227">
        <v>6.9</v>
      </c>
      <c r="C43" s="125" t="s">
        <v>159</v>
      </c>
      <c r="D43" s="228"/>
    </row>
    <row r="44" spans="2:4" s="112" customFormat="1" ht="14">
      <c r="B44" s="225">
        <v>7</v>
      </c>
      <c r="C44" s="125" t="s">
        <v>160</v>
      </c>
      <c r="D44" s="228">
        <f>D47+D48</f>
        <v>341842080.13</v>
      </c>
    </row>
    <row r="45" spans="2:4" s="112" customFormat="1" ht="14">
      <c r="B45" s="227">
        <v>7.1</v>
      </c>
      <c r="C45" s="125" t="s">
        <v>161</v>
      </c>
      <c r="D45" s="229"/>
    </row>
    <row r="46" spans="2:4" s="112" customFormat="1" ht="14">
      <c r="B46" s="227">
        <v>7.2</v>
      </c>
      <c r="C46" s="125" t="s">
        <v>162</v>
      </c>
      <c r="D46" s="228"/>
    </row>
    <row r="47" spans="2:4" s="112" customFormat="1" ht="28">
      <c r="B47" s="227">
        <v>7.3</v>
      </c>
      <c r="C47" s="125" t="s">
        <v>163</v>
      </c>
      <c r="D47" s="229">
        <v>341842080.13</v>
      </c>
    </row>
    <row r="48" spans="2:4" s="112" customFormat="1" ht="14">
      <c r="B48" s="227">
        <v>7.9</v>
      </c>
      <c r="C48" s="125" t="s">
        <v>178</v>
      </c>
      <c r="D48" s="229">
        <v>0</v>
      </c>
    </row>
    <row r="49" spans="2:7" s="112" customFormat="1" ht="14">
      <c r="B49" s="225">
        <v>8</v>
      </c>
      <c r="C49" s="125" t="s">
        <v>164</v>
      </c>
      <c r="D49" s="228">
        <f>D52+D50</f>
        <v>34742879.920000002</v>
      </c>
      <c r="F49" s="218"/>
    </row>
    <row r="50" spans="2:7" s="112" customFormat="1" ht="14">
      <c r="B50" s="227">
        <v>8.1</v>
      </c>
      <c r="C50" s="125" t="s">
        <v>165</v>
      </c>
      <c r="D50" s="228"/>
    </row>
    <row r="51" spans="2:7" s="112" customFormat="1" ht="14">
      <c r="B51" s="227">
        <v>8.1999999999999993</v>
      </c>
      <c r="C51" s="125" t="s">
        <v>166</v>
      </c>
      <c r="D51" s="228"/>
    </row>
    <row r="52" spans="2:7" s="112" customFormat="1" ht="14">
      <c r="B52" s="227">
        <v>8.3000000000000007</v>
      </c>
      <c r="C52" s="125" t="s">
        <v>70</v>
      </c>
      <c r="D52" s="229">
        <v>34742879.920000002</v>
      </c>
    </row>
    <row r="53" spans="2:7" s="112" customFormat="1" ht="14">
      <c r="B53" s="225">
        <v>9</v>
      </c>
      <c r="C53" s="125" t="s">
        <v>167</v>
      </c>
      <c r="D53" s="228">
        <f>+D56</f>
        <v>11158079</v>
      </c>
    </row>
    <row r="54" spans="2:7" s="112" customFormat="1" ht="14">
      <c r="B54" s="227">
        <v>9.1</v>
      </c>
      <c r="C54" s="125" t="s">
        <v>168</v>
      </c>
      <c r="D54" s="228"/>
    </row>
    <row r="55" spans="2:7" s="112" customFormat="1" ht="14">
      <c r="B55" s="227">
        <v>9.1999999999999993</v>
      </c>
      <c r="C55" s="125" t="s">
        <v>169</v>
      </c>
      <c r="D55" s="228"/>
    </row>
    <row r="56" spans="2:7" s="112" customFormat="1" ht="14">
      <c r="B56" s="227">
        <v>9.3000000000000007</v>
      </c>
      <c r="C56" s="125" t="s">
        <v>170</v>
      </c>
      <c r="D56" s="229">
        <v>11158079</v>
      </c>
    </row>
    <row r="57" spans="2:7" s="112" customFormat="1" ht="14">
      <c r="B57" s="227">
        <v>9.4</v>
      </c>
      <c r="C57" s="125" t="s">
        <v>171</v>
      </c>
      <c r="D57" s="228"/>
    </row>
    <row r="58" spans="2:7" s="112" customFormat="1" ht="14">
      <c r="B58" s="227">
        <v>9.5</v>
      </c>
      <c r="C58" s="125" t="s">
        <v>172</v>
      </c>
      <c r="D58" s="228"/>
    </row>
    <row r="59" spans="2:7" s="112" customFormat="1" ht="14">
      <c r="B59" s="227">
        <v>9.6</v>
      </c>
      <c r="C59" s="125" t="s">
        <v>173</v>
      </c>
      <c r="D59" s="228"/>
    </row>
    <row r="60" spans="2:7" s="112" customFormat="1" ht="14">
      <c r="B60" s="413">
        <v>0</v>
      </c>
      <c r="C60" s="414" t="s">
        <v>174</v>
      </c>
      <c r="D60" s="415"/>
    </row>
    <row r="61" spans="2:7" s="112" customFormat="1" ht="14">
      <c r="B61" s="227">
        <v>0.1</v>
      </c>
      <c r="C61" s="125" t="s">
        <v>175</v>
      </c>
      <c r="D61" s="228"/>
    </row>
    <row r="62" spans="2:7" s="112" customFormat="1" ht="14">
      <c r="B62" s="227">
        <v>0.2</v>
      </c>
      <c r="C62" s="125" t="s">
        <v>176</v>
      </c>
      <c r="D62" s="228"/>
    </row>
    <row r="63" spans="2:7" s="112" customFormat="1" ht="14">
      <c r="B63" s="227"/>
      <c r="C63" s="230" t="s">
        <v>177</v>
      </c>
      <c r="D63" s="228">
        <f>D49+D44+D36+D40+D53</f>
        <v>387773274.74000001</v>
      </c>
    </row>
    <row r="64" spans="2:7">
      <c r="B64" s="89"/>
      <c r="C64" s="89"/>
      <c r="D64" s="89"/>
      <c r="G64" s="26"/>
    </row>
    <row r="65" spans="2:7">
      <c r="B65" s="89"/>
      <c r="C65" s="89"/>
      <c r="D65" s="89"/>
      <c r="G65" s="26"/>
    </row>
    <row r="66" spans="2:7">
      <c r="C66" s="89"/>
      <c r="D66" s="89"/>
      <c r="E66" s="89"/>
      <c r="G66" s="26"/>
    </row>
    <row r="67" spans="2:7">
      <c r="C67" s="89"/>
      <c r="D67" s="89"/>
      <c r="E67" s="89"/>
      <c r="G67" s="26"/>
    </row>
    <row r="68" spans="2:7">
      <c r="B68" s="89"/>
      <c r="C68" s="89"/>
      <c r="D68" s="89"/>
      <c r="G68" s="26"/>
    </row>
    <row r="69" spans="2:7">
      <c r="B69" s="89"/>
      <c r="C69" s="89"/>
      <c r="D69" s="68"/>
      <c r="G69" s="26"/>
    </row>
  </sheetData>
  <mergeCells count="6">
    <mergeCell ref="B2:D2"/>
    <mergeCell ref="B3:D3"/>
    <mergeCell ref="B4:D4"/>
    <mergeCell ref="B7:B9"/>
    <mergeCell ref="C7:C9"/>
    <mergeCell ref="D7:D9"/>
  </mergeCells>
  <pageMargins left="0.68" right="0.25" top="0.62" bottom="1.53" header="0.3" footer="1.18"/>
  <pageSetup scale="78" fitToHeight="2" orientation="portrait" r:id="rId1"/>
  <headerFooter>
    <oddHeader>&amp;LNotas a los Estados Financieros&amp;R7.II.1</oddHeader>
    <oddFooter>&amp;C&amp;10"Bajo protesta de decir verdad declaramos que los Estados Financieros y sus Notas, son razonablemente correctos y son responsabilidad del emisor"&amp;R&amp;P/&amp;N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pageSetUpPr fitToPage="1"/>
  </sheetPr>
  <dimension ref="B1:J39"/>
  <sheetViews>
    <sheetView zoomScaleNormal="100" workbookViewId="0">
      <selection activeCell="C11" sqref="C11"/>
    </sheetView>
  </sheetViews>
  <sheetFormatPr baseColWidth="10" defaultRowHeight="15"/>
  <cols>
    <col min="1" max="1" width="4.6640625" customWidth="1"/>
    <col min="2" max="2" width="8.83203125" customWidth="1"/>
    <col min="3" max="3" width="3.1640625" hidden="1" customWidth="1"/>
    <col min="4" max="4" width="19.6640625" customWidth="1"/>
    <col min="5" max="5" width="18.83203125" customWidth="1"/>
    <col min="6" max="6" width="63.1640625" customWidth="1"/>
    <col min="7" max="7" width="18.83203125" customWidth="1"/>
    <col min="8" max="8" width="8.83203125" customWidth="1"/>
  </cols>
  <sheetData>
    <row r="1" spans="2:10">
      <c r="H1" s="55"/>
    </row>
    <row r="2" spans="2:10">
      <c r="B2" s="739" t="s">
        <v>94</v>
      </c>
      <c r="C2" s="739"/>
      <c r="D2" s="739"/>
      <c r="E2" s="739"/>
      <c r="F2" s="739"/>
      <c r="G2" s="739"/>
      <c r="H2" s="739"/>
    </row>
    <row r="3" spans="2:10">
      <c r="B3" s="740" t="s">
        <v>178</v>
      </c>
      <c r="C3" s="740"/>
      <c r="D3" s="740"/>
      <c r="E3" s="740"/>
      <c r="F3" s="740"/>
      <c r="G3" s="740"/>
      <c r="H3" s="740"/>
    </row>
    <row r="4" spans="2:10">
      <c r="B4" s="740" t="s">
        <v>3511</v>
      </c>
      <c r="C4" s="740"/>
      <c r="D4" s="740"/>
      <c r="E4" s="740"/>
      <c r="F4" s="740"/>
      <c r="G4" s="740"/>
      <c r="H4" s="740"/>
    </row>
    <row r="5" spans="2:10">
      <c r="B5" s="3"/>
      <c r="C5" s="3"/>
      <c r="D5" s="3"/>
      <c r="E5" s="3"/>
      <c r="F5" s="3"/>
      <c r="G5" s="3"/>
      <c r="H5" s="3"/>
    </row>
    <row r="6" spans="2:10" ht="16" thickBot="1">
      <c r="B6" s="741"/>
      <c r="C6" s="741"/>
      <c r="D6" s="741"/>
      <c r="E6" s="741"/>
      <c r="F6" s="741"/>
      <c r="G6" s="741"/>
      <c r="H6" s="741"/>
    </row>
    <row r="7" spans="2:10">
      <c r="B7" s="5"/>
      <c r="C7" s="6"/>
      <c r="D7" s="6"/>
      <c r="E7" s="6"/>
      <c r="F7" s="6"/>
      <c r="G7" s="6"/>
      <c r="H7" s="7"/>
    </row>
    <row r="8" spans="2:10">
      <c r="B8" s="8"/>
      <c r="C8" s="4"/>
      <c r="D8" s="4"/>
      <c r="E8" s="4"/>
      <c r="F8" s="4"/>
      <c r="G8" s="4"/>
      <c r="H8" s="9"/>
    </row>
    <row r="9" spans="2:10">
      <c r="B9" s="8"/>
      <c r="C9" s="4"/>
      <c r="D9" s="4"/>
      <c r="E9" s="4"/>
      <c r="F9" s="4"/>
      <c r="G9" s="4"/>
      <c r="H9" s="9"/>
    </row>
    <row r="10" spans="2:10">
      <c r="B10" s="742"/>
      <c r="C10" s="743"/>
      <c r="D10" s="743"/>
      <c r="E10" s="743"/>
      <c r="F10" s="743"/>
      <c r="G10" s="743"/>
      <c r="H10" s="744"/>
      <c r="I10" s="35"/>
      <c r="J10" s="35"/>
    </row>
    <row r="11" spans="2:10">
      <c r="B11" s="20"/>
      <c r="C11" s="21"/>
      <c r="D11" s="747" t="s">
        <v>28</v>
      </c>
      <c r="E11" s="747"/>
      <c r="F11" s="747"/>
      <c r="G11" s="73" t="s">
        <v>3505</v>
      </c>
      <c r="H11" s="22"/>
      <c r="I11" s="21"/>
      <c r="J11" s="21"/>
    </row>
    <row r="12" spans="2:10" ht="21" customHeight="1">
      <c r="B12" s="20"/>
      <c r="C12" s="21"/>
      <c r="D12" s="754" t="s">
        <v>1584</v>
      </c>
      <c r="E12" s="745" t="s">
        <v>1585</v>
      </c>
      <c r="F12" s="746"/>
      <c r="G12" s="752">
        <v>113864.95</v>
      </c>
      <c r="H12" s="22"/>
      <c r="I12" s="21"/>
      <c r="J12" s="21"/>
    </row>
    <row r="13" spans="2:10" ht="26.25" customHeight="1">
      <c r="B13" s="20"/>
      <c r="C13" s="21"/>
      <c r="D13" s="755"/>
      <c r="E13" s="745" t="s">
        <v>1586</v>
      </c>
      <c r="F13" s="746"/>
      <c r="G13" s="753"/>
      <c r="H13" s="22"/>
      <c r="I13" s="21"/>
      <c r="J13" s="21"/>
    </row>
    <row r="14" spans="2:10" ht="21" customHeight="1">
      <c r="B14" s="20"/>
      <c r="C14" s="21"/>
      <c r="D14" s="84"/>
      <c r="E14" s="750"/>
      <c r="F14" s="751"/>
      <c r="G14" s="85"/>
      <c r="H14" s="22"/>
      <c r="I14" s="21"/>
      <c r="J14" s="21"/>
    </row>
    <row r="15" spans="2:10" ht="21" customHeight="1">
      <c r="B15" s="20"/>
      <c r="C15" s="21"/>
      <c r="D15" s="84"/>
      <c r="E15" s="750"/>
      <c r="F15" s="751"/>
      <c r="G15" s="85"/>
      <c r="H15" s="22"/>
      <c r="I15" s="21"/>
      <c r="J15" s="21"/>
    </row>
    <row r="16" spans="2:10" ht="21" customHeight="1">
      <c r="B16" s="20"/>
      <c r="C16" s="21"/>
      <c r="D16" s="84"/>
      <c r="E16" s="750"/>
      <c r="F16" s="751"/>
      <c r="G16" s="85"/>
      <c r="H16" s="22"/>
      <c r="I16" s="21"/>
      <c r="J16" s="21"/>
    </row>
    <row r="17" spans="2:10" ht="21" customHeight="1">
      <c r="B17" s="20"/>
      <c r="C17" s="21"/>
      <c r="D17" s="84"/>
      <c r="E17" s="750"/>
      <c r="F17" s="751"/>
      <c r="G17" s="85"/>
      <c r="H17" s="22"/>
      <c r="I17" s="21"/>
      <c r="J17" s="21"/>
    </row>
    <row r="18" spans="2:10" ht="21" customHeight="1">
      <c r="B18" s="20"/>
      <c r="C18" s="21"/>
      <c r="D18" s="84"/>
      <c r="E18" s="750"/>
      <c r="F18" s="751"/>
      <c r="G18" s="85"/>
      <c r="H18" s="22"/>
      <c r="I18" s="21"/>
      <c r="J18" s="21"/>
    </row>
    <row r="19" spans="2:10" ht="21" customHeight="1">
      <c r="B19" s="20"/>
      <c r="C19" s="21"/>
      <c r="D19" s="84"/>
      <c r="E19" s="750"/>
      <c r="F19" s="751"/>
      <c r="G19" s="85"/>
      <c r="H19" s="22"/>
      <c r="I19" s="21"/>
      <c r="J19" s="21"/>
    </row>
    <row r="20" spans="2:10" ht="21" customHeight="1">
      <c r="B20" s="20"/>
      <c r="C20" s="21"/>
      <c r="D20" s="84"/>
      <c r="E20" s="750"/>
      <c r="F20" s="751"/>
      <c r="G20" s="85"/>
      <c r="H20" s="22"/>
      <c r="I20" s="21"/>
      <c r="J20" s="21"/>
    </row>
    <row r="21" spans="2:10" ht="21" customHeight="1">
      <c r="B21" s="20"/>
      <c r="C21" s="21"/>
      <c r="D21" s="84"/>
      <c r="E21" s="750"/>
      <c r="F21" s="751"/>
      <c r="G21" s="85"/>
      <c r="H21" s="22"/>
      <c r="I21" s="21"/>
      <c r="J21" s="21"/>
    </row>
    <row r="22" spans="2:10" ht="21" customHeight="1">
      <c r="B22" s="20"/>
      <c r="C22" s="21"/>
      <c r="D22" s="84"/>
      <c r="E22" s="750"/>
      <c r="F22" s="751"/>
      <c r="G22" s="85"/>
      <c r="H22" s="22"/>
      <c r="I22" s="21"/>
      <c r="J22" s="21"/>
    </row>
    <row r="23" spans="2:10">
      <c r="B23" s="20"/>
      <c r="C23" s="21"/>
      <c r="D23" s="83"/>
      <c r="E23" s="86"/>
      <c r="F23" s="87" t="s">
        <v>778</v>
      </c>
      <c r="G23" s="394">
        <f>SUM(G12:G22)</f>
        <v>113864.95</v>
      </c>
      <c r="H23" s="22"/>
      <c r="I23" s="21"/>
      <c r="J23" s="21"/>
    </row>
    <row r="24" spans="2:10" ht="16" thickBot="1">
      <c r="B24" s="10"/>
      <c r="C24" s="11"/>
      <c r="D24" s="11"/>
      <c r="E24" s="11"/>
      <c r="F24" s="11"/>
      <c r="G24" s="11"/>
      <c r="H24" s="12"/>
    </row>
    <row r="25" spans="2:10">
      <c r="B25" s="748"/>
      <c r="C25" s="748"/>
      <c r="D25" s="748"/>
      <c r="E25" s="748"/>
      <c r="F25" s="748"/>
      <c r="G25" s="748"/>
      <c r="H25" s="748"/>
    </row>
    <row r="26" spans="2:10">
      <c r="B26" s="749"/>
      <c r="C26" s="749"/>
      <c r="D26" s="749"/>
      <c r="E26" s="749"/>
      <c r="F26" s="749"/>
      <c r="G26" s="749"/>
      <c r="H26" s="749"/>
    </row>
    <row r="39" spans="8:8">
      <c r="H39" s="96"/>
    </row>
  </sheetData>
  <mergeCells count="20">
    <mergeCell ref="E12:F12"/>
    <mergeCell ref="D11:F11"/>
    <mergeCell ref="B25:H26"/>
    <mergeCell ref="E13:F13"/>
    <mergeCell ref="E14:F14"/>
    <mergeCell ref="E15:F15"/>
    <mergeCell ref="E16:F16"/>
    <mergeCell ref="E22:F22"/>
    <mergeCell ref="E21:F21"/>
    <mergeCell ref="E20:F20"/>
    <mergeCell ref="E17:F17"/>
    <mergeCell ref="E18:F18"/>
    <mergeCell ref="E19:F19"/>
    <mergeCell ref="G12:G13"/>
    <mergeCell ref="D12:D13"/>
    <mergeCell ref="B2:H2"/>
    <mergeCell ref="B3:H3"/>
    <mergeCell ref="B4:H4"/>
    <mergeCell ref="B6:H6"/>
    <mergeCell ref="B10:H10"/>
  </mergeCells>
  <pageMargins left="0.78740157480314965" right="1" top="0.39370078740157483" bottom="0.39370078740157483" header="0" footer="0"/>
  <pageSetup scale="79" orientation="landscape" r:id="rId1"/>
  <headerFooter>
    <oddHeader>&amp;LNotas a los Estados Financieros&amp;R7.II.2</oddHeader>
    <oddFooter>&amp;C&amp;10"Bajo protesta de decir verdad declaramos que los Estados Financieros y sus Notas, son razonablemente correctos y son responsabilidad del emisor"&amp;R&amp;P/&amp;N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B1:I27"/>
  <sheetViews>
    <sheetView zoomScaleNormal="100" workbookViewId="0">
      <selection activeCell="C11" sqref="C11"/>
    </sheetView>
  </sheetViews>
  <sheetFormatPr baseColWidth="10" defaultRowHeight="15"/>
  <cols>
    <col min="1" max="1" width="7.33203125" customWidth="1"/>
    <col min="6" max="6" width="19.5" customWidth="1"/>
    <col min="8" max="9" width="21.6640625" customWidth="1"/>
  </cols>
  <sheetData>
    <row r="1" spans="2:9" s="101" customFormat="1">
      <c r="I1" s="102"/>
    </row>
    <row r="2" spans="2:9" s="101" customFormat="1" ht="14"/>
    <row r="3" spans="2:9" s="101" customFormat="1" ht="15" customHeight="1">
      <c r="B3" s="756" t="s">
        <v>94</v>
      </c>
      <c r="C3" s="756"/>
      <c r="D3" s="756"/>
      <c r="E3" s="756"/>
      <c r="F3" s="756"/>
      <c r="G3" s="756"/>
      <c r="H3" s="756"/>
      <c r="I3" s="756"/>
    </row>
    <row r="4" spans="2:9" s="101" customFormat="1" ht="14">
      <c r="B4" s="652" t="s">
        <v>188</v>
      </c>
      <c r="C4" s="652"/>
      <c r="D4" s="652"/>
      <c r="E4" s="652"/>
      <c r="F4" s="652"/>
      <c r="G4" s="652"/>
      <c r="H4" s="652"/>
      <c r="I4" s="652"/>
    </row>
    <row r="5" spans="2:9" s="101" customFormat="1" ht="14">
      <c r="B5" s="652" t="s">
        <v>3512</v>
      </c>
      <c r="C5" s="652"/>
      <c r="D5" s="652"/>
      <c r="E5" s="652"/>
      <c r="F5" s="652"/>
      <c r="G5" s="652"/>
      <c r="H5" s="652"/>
      <c r="I5" s="652"/>
    </row>
    <row r="6" spans="2:9" ht="16" thickBot="1">
      <c r="B6" s="741"/>
      <c r="C6" s="741"/>
      <c r="D6" s="741"/>
      <c r="E6" s="741"/>
      <c r="F6" s="741"/>
      <c r="G6" s="741"/>
      <c r="H6" s="741"/>
      <c r="I6" s="741"/>
    </row>
    <row r="7" spans="2:9" s="112" customFormat="1" ht="13">
      <c r="B7" s="129"/>
      <c r="C7" s="130"/>
      <c r="D7" s="130"/>
      <c r="E7" s="130"/>
      <c r="F7" s="130"/>
      <c r="G7" s="130"/>
      <c r="H7" s="130"/>
      <c r="I7" s="131"/>
    </row>
    <row r="8" spans="2:9" s="112" customFormat="1" ht="13">
      <c r="B8" s="132"/>
      <c r="I8" s="133"/>
    </row>
    <row r="9" spans="2:9" s="112" customFormat="1" ht="13">
      <c r="B9" s="132"/>
      <c r="I9" s="133"/>
    </row>
    <row r="10" spans="2:9" s="112" customFormat="1" ht="15" customHeight="1">
      <c r="B10" s="692" t="s">
        <v>189</v>
      </c>
      <c r="C10" s="693"/>
      <c r="D10" s="693"/>
      <c r="E10" s="693"/>
      <c r="F10" s="693"/>
      <c r="G10" s="693"/>
      <c r="H10" s="693"/>
      <c r="I10" s="694"/>
    </row>
    <row r="11" spans="2:9" s="112" customFormat="1" ht="13">
      <c r="B11" s="209"/>
      <c r="C11" s="210"/>
      <c r="D11" s="210"/>
      <c r="E11" s="210"/>
      <c r="F11" s="210"/>
      <c r="G11" s="210"/>
      <c r="H11" s="210"/>
      <c r="I11" s="211"/>
    </row>
    <row r="12" spans="2:9" s="112" customFormat="1" ht="14" thickBot="1">
      <c r="B12" s="209"/>
      <c r="C12" s="210"/>
      <c r="D12" s="210"/>
      <c r="E12" s="210"/>
      <c r="F12" s="210"/>
      <c r="G12" s="210"/>
      <c r="H12" s="210"/>
      <c r="I12" s="211"/>
    </row>
    <row r="13" spans="2:9" s="112" customFormat="1" thickTop="1" thickBot="1">
      <c r="B13" s="132"/>
      <c r="D13" s="671" t="s">
        <v>28</v>
      </c>
      <c r="E13" s="671"/>
      <c r="F13" s="154" t="s">
        <v>3505</v>
      </c>
      <c r="G13" s="154" t="s">
        <v>190</v>
      </c>
      <c r="H13" s="671"/>
      <c r="I13" s="757"/>
    </row>
    <row r="14" spans="2:9" s="112" customFormat="1" ht="13">
      <c r="B14" s="721" t="s">
        <v>621</v>
      </c>
      <c r="C14" s="722"/>
      <c r="D14" s="758" t="s">
        <v>191</v>
      </c>
      <c r="E14" s="758"/>
      <c r="F14" s="759">
        <v>67766045.959999993</v>
      </c>
      <c r="G14" s="760">
        <v>0.16819999999999999</v>
      </c>
      <c r="H14" s="758" t="s">
        <v>3513</v>
      </c>
      <c r="I14" s="762"/>
    </row>
    <row r="15" spans="2:9" s="112" customFormat="1" ht="59.25" customHeight="1">
      <c r="B15" s="721"/>
      <c r="C15" s="722"/>
      <c r="D15" s="723"/>
      <c r="E15" s="723"/>
      <c r="F15" s="728"/>
      <c r="G15" s="761"/>
      <c r="H15" s="723"/>
      <c r="I15" s="727"/>
    </row>
    <row r="16" spans="2:9" s="112" customFormat="1" ht="13">
      <c r="B16" s="721" t="s">
        <v>622</v>
      </c>
      <c r="C16" s="722"/>
      <c r="D16" s="723" t="s">
        <v>192</v>
      </c>
      <c r="E16" s="723"/>
      <c r="F16" s="728">
        <v>112133480.56999999</v>
      </c>
      <c r="G16" s="761">
        <v>0.27839999999999998</v>
      </c>
      <c r="H16" s="723" t="s">
        <v>193</v>
      </c>
      <c r="I16" s="727"/>
    </row>
    <row r="17" spans="2:9" s="112" customFormat="1" ht="91.5" customHeight="1" thickBot="1">
      <c r="B17" s="721"/>
      <c r="C17" s="722"/>
      <c r="D17" s="723"/>
      <c r="E17" s="723"/>
      <c r="F17" s="728"/>
      <c r="G17" s="761"/>
      <c r="H17" s="723"/>
      <c r="I17" s="727"/>
    </row>
    <row r="18" spans="2:9" s="112" customFormat="1" ht="14" thickBot="1">
      <c r="B18" s="209"/>
      <c r="C18" s="210"/>
      <c r="D18" s="159"/>
      <c r="E18" s="159" t="s">
        <v>779</v>
      </c>
      <c r="F18" s="160">
        <f>+F14+F16</f>
        <v>179899526.52999997</v>
      </c>
      <c r="G18" s="231">
        <f>SUM(G14:G17)</f>
        <v>0.4466</v>
      </c>
      <c r="H18" s="210"/>
      <c r="I18" s="211"/>
    </row>
    <row r="19" spans="2:9" s="112" customFormat="1" ht="14" thickTop="1">
      <c r="B19" s="209"/>
      <c r="C19" s="210"/>
      <c r="D19" s="210"/>
      <c r="E19" s="210"/>
      <c r="F19" s="210"/>
      <c r="G19" s="210"/>
      <c r="H19" s="210"/>
      <c r="I19" s="211"/>
    </row>
    <row r="20" spans="2:9" s="112" customFormat="1" ht="13">
      <c r="B20" s="209"/>
      <c r="C20" s="210"/>
      <c r="D20" s="210"/>
      <c r="E20" s="210"/>
      <c r="F20" s="221"/>
      <c r="G20" s="232"/>
      <c r="H20" s="210"/>
      <c r="I20" s="211"/>
    </row>
    <row r="21" spans="2:9" s="112" customFormat="1" ht="13">
      <c r="B21" s="132"/>
      <c r="F21" s="233"/>
      <c r="G21" s="234"/>
      <c r="I21" s="133"/>
    </row>
    <row r="22" spans="2:9" s="112" customFormat="1" ht="14" thickBot="1">
      <c r="B22" s="134"/>
      <c r="C22" s="135"/>
      <c r="D22" s="135"/>
      <c r="E22" s="135"/>
      <c r="F22" s="135"/>
      <c r="G22" s="135"/>
      <c r="H22" s="135"/>
      <c r="I22" s="136"/>
    </row>
    <row r="23" spans="2:9">
      <c r="B23" s="763"/>
      <c r="C23" s="763"/>
      <c r="D23" s="763"/>
      <c r="E23" s="763"/>
      <c r="F23" s="763"/>
      <c r="G23" s="763"/>
      <c r="H23" s="763"/>
      <c r="I23" s="763"/>
    </row>
    <row r="26" spans="2:9" ht="0.75" customHeight="1"/>
    <row r="27" spans="2:9" ht="1.5" hidden="1" customHeight="1"/>
  </sheetData>
  <mergeCells count="18">
    <mergeCell ref="B23:I23"/>
    <mergeCell ref="B16:C17"/>
    <mergeCell ref="D16:E17"/>
    <mergeCell ref="F16:F17"/>
    <mergeCell ref="G16:G17"/>
    <mergeCell ref="H16:I17"/>
    <mergeCell ref="D13:E13"/>
    <mergeCell ref="H13:I13"/>
    <mergeCell ref="B14:C15"/>
    <mergeCell ref="D14:E15"/>
    <mergeCell ref="F14:F15"/>
    <mergeCell ref="G14:G15"/>
    <mergeCell ref="H14:I15"/>
    <mergeCell ref="B3:I3"/>
    <mergeCell ref="B4:I4"/>
    <mergeCell ref="B5:I5"/>
    <mergeCell ref="B6:I6"/>
    <mergeCell ref="B10:I10"/>
  </mergeCells>
  <pageMargins left="1.1811023622047245" right="1.1811023622047245" top="0.78740157480314965" bottom="0" header="0" footer="0"/>
  <pageSetup scale="83" orientation="landscape" r:id="rId1"/>
  <headerFooter>
    <oddHeader xml:space="preserve">&amp;LNotas a los Estados Financieros&amp;R7.II.3
</oddHeader>
    <oddFooter>&amp;C&amp;10"Bajo protesta de decir verdad declaramos que los Estados Financieros y sus Notas, son razonablemente correctos y son responsabilidad del emisor"&amp;R&amp;P/&amp;N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pageSetUpPr fitToPage="1"/>
  </sheetPr>
  <dimension ref="A1:I62"/>
  <sheetViews>
    <sheetView zoomScale="85" zoomScaleNormal="85" zoomScalePageLayoutView="85" workbookViewId="0">
      <selection activeCell="C11" sqref="C11"/>
    </sheetView>
  </sheetViews>
  <sheetFormatPr baseColWidth="10" defaultColWidth="11.5" defaultRowHeight="15"/>
  <cols>
    <col min="1" max="1" width="9.6640625" customWidth="1"/>
    <col min="2" max="2" width="8.83203125" customWidth="1"/>
    <col min="3" max="3" width="11" customWidth="1"/>
    <col min="4" max="4" width="40.1640625" customWidth="1"/>
    <col min="5" max="5" width="11.5" bestFit="1" customWidth="1"/>
    <col min="6" max="6" width="13.1640625" bestFit="1" customWidth="1"/>
    <col min="7" max="7" width="15.1640625" bestFit="1" customWidth="1"/>
    <col min="8" max="8" width="10.83203125" hidden="1" customWidth="1"/>
    <col min="9" max="9" width="81" customWidth="1"/>
  </cols>
  <sheetData>
    <row r="1" spans="1:9" s="224" customFormat="1" ht="14">
      <c r="I1" s="236"/>
    </row>
    <row r="2" spans="1:9" s="224" customFormat="1" ht="14.25" customHeight="1">
      <c r="A2" s="764" t="s">
        <v>180</v>
      </c>
      <c r="B2" s="764"/>
      <c r="C2" s="764"/>
      <c r="D2" s="764"/>
      <c r="E2" s="764"/>
      <c r="F2" s="764"/>
      <c r="G2" s="764"/>
      <c r="H2" s="764"/>
      <c r="I2" s="764"/>
    </row>
    <row r="3" spans="1:9" s="224" customFormat="1">
      <c r="A3" s="765" t="s">
        <v>181</v>
      </c>
      <c r="B3" s="765"/>
      <c r="C3" s="765"/>
      <c r="D3" s="765"/>
      <c r="E3" s="765"/>
      <c r="F3" s="765"/>
      <c r="G3" s="765"/>
      <c r="H3" s="765"/>
      <c r="I3" s="765"/>
    </row>
    <row r="4" spans="1:9" s="224" customFormat="1">
      <c r="A4" s="765" t="s">
        <v>3514</v>
      </c>
      <c r="B4" s="765"/>
      <c r="C4" s="765"/>
      <c r="D4" s="765"/>
      <c r="E4" s="765"/>
      <c r="F4" s="765"/>
      <c r="G4" s="765"/>
      <c r="H4" s="765"/>
      <c r="I4" s="765"/>
    </row>
    <row r="5" spans="1:9" s="224" customFormat="1" ht="14"/>
    <row r="6" spans="1:9" ht="16" thickBot="1">
      <c r="A6" s="685"/>
      <c r="B6" s="685"/>
      <c r="C6" s="685"/>
      <c r="D6" s="685"/>
      <c r="E6" s="685"/>
      <c r="F6" s="685"/>
      <c r="G6" s="685"/>
      <c r="H6" s="685"/>
      <c r="I6" s="685"/>
    </row>
    <row r="7" spans="1:9" s="112" customFormat="1" ht="27" customHeight="1" thickBot="1">
      <c r="A7" s="487" t="s">
        <v>117</v>
      </c>
      <c r="B7" s="488" t="s">
        <v>182</v>
      </c>
      <c r="C7" s="489" t="s">
        <v>2</v>
      </c>
      <c r="D7" s="488" t="s">
        <v>183</v>
      </c>
      <c r="E7" s="490" t="s">
        <v>184</v>
      </c>
      <c r="F7" s="490" t="s">
        <v>185</v>
      </c>
      <c r="G7" s="490" t="s">
        <v>33</v>
      </c>
      <c r="H7" s="491" t="s">
        <v>186</v>
      </c>
      <c r="I7" s="492" t="s">
        <v>187</v>
      </c>
    </row>
    <row r="8" spans="1:9" s="112" customFormat="1" ht="28">
      <c r="A8" s="237"/>
      <c r="B8" s="238"/>
      <c r="C8" s="238"/>
      <c r="D8" s="392" t="s">
        <v>1593</v>
      </c>
      <c r="E8" s="239"/>
      <c r="F8" s="240"/>
      <c r="G8" s="377">
        <v>31010490.640000001</v>
      </c>
      <c r="H8" s="241"/>
      <c r="I8" s="242"/>
    </row>
    <row r="9" spans="1:9" s="112" customFormat="1" ht="42">
      <c r="A9" s="237">
        <v>44652</v>
      </c>
      <c r="B9" s="238" t="s">
        <v>1595</v>
      </c>
      <c r="C9" s="238" t="s">
        <v>1596</v>
      </c>
      <c r="D9" s="243" t="s">
        <v>1594</v>
      </c>
      <c r="E9" s="239">
        <v>11104.45</v>
      </c>
      <c r="F9" s="240">
        <v>0</v>
      </c>
      <c r="G9" s="240">
        <f>G8-E9+F9</f>
        <v>30999386.190000001</v>
      </c>
      <c r="H9" s="241"/>
      <c r="I9" s="244" t="s">
        <v>1594</v>
      </c>
    </row>
    <row r="10" spans="1:9" s="112" customFormat="1" ht="13">
      <c r="A10" s="237"/>
      <c r="B10" s="238"/>
      <c r="C10" s="238"/>
      <c r="D10" s="243"/>
      <c r="E10" s="239"/>
      <c r="F10" s="240"/>
      <c r="G10" s="240"/>
      <c r="H10" s="241"/>
      <c r="I10" s="244"/>
    </row>
    <row r="11" spans="1:9" s="112" customFormat="1" ht="28">
      <c r="A11" s="237"/>
      <c r="B11" s="238"/>
      <c r="C11" s="238"/>
      <c r="D11" s="392" t="s">
        <v>1590</v>
      </c>
      <c r="E11" s="239"/>
      <c r="F11" s="240"/>
      <c r="G11" s="377">
        <v>27208972.010000002</v>
      </c>
      <c r="H11" s="241"/>
      <c r="I11" s="242"/>
    </row>
    <row r="12" spans="1:9" s="112" customFormat="1" ht="70">
      <c r="A12" s="237">
        <v>44698</v>
      </c>
      <c r="B12" s="238" t="s">
        <v>1588</v>
      </c>
      <c r="C12" s="238" t="s">
        <v>1587</v>
      </c>
      <c r="D12" s="243" t="s">
        <v>1590</v>
      </c>
      <c r="E12" s="239">
        <v>19461</v>
      </c>
      <c r="F12" s="240">
        <v>0</v>
      </c>
      <c r="G12" s="240">
        <f>G11+F12-E12</f>
        <v>27189511.010000002</v>
      </c>
      <c r="H12" s="241"/>
      <c r="I12" s="244" t="s">
        <v>1591</v>
      </c>
    </row>
    <row r="13" spans="1:9" s="112" customFormat="1" ht="56">
      <c r="A13" s="237">
        <v>44706</v>
      </c>
      <c r="B13" s="238" t="s">
        <v>1589</v>
      </c>
      <c r="C13" s="238" t="s">
        <v>1587</v>
      </c>
      <c r="D13" s="243" t="s">
        <v>1590</v>
      </c>
      <c r="E13" s="239">
        <v>2602016.5299999998</v>
      </c>
      <c r="F13" s="240">
        <v>0</v>
      </c>
      <c r="G13" s="240">
        <f>G12+F13-E13</f>
        <v>24587494.48</v>
      </c>
      <c r="H13" s="241"/>
      <c r="I13" s="244" t="s">
        <v>1592</v>
      </c>
    </row>
    <row r="14" spans="1:9" s="112" customFormat="1" ht="13">
      <c r="A14" s="237"/>
      <c r="B14" s="238"/>
      <c r="C14" s="238"/>
      <c r="D14" s="243"/>
      <c r="E14" s="239"/>
      <c r="F14" s="245"/>
      <c r="G14" s="240"/>
      <c r="H14" s="241"/>
      <c r="I14" s="242"/>
    </row>
    <row r="15" spans="1:9" s="112" customFormat="1" ht="28">
      <c r="A15" s="237"/>
      <c r="B15" s="238"/>
      <c r="C15" s="238"/>
      <c r="D15" s="392" t="s">
        <v>1265</v>
      </c>
      <c r="E15" s="239"/>
      <c r="F15" s="240"/>
      <c r="G15" s="377">
        <v>5070761.0599999996</v>
      </c>
      <c r="H15" s="241"/>
      <c r="I15" s="242"/>
    </row>
    <row r="16" spans="1:9" s="112" customFormat="1" ht="14">
      <c r="A16" s="237">
        <v>44565</v>
      </c>
      <c r="B16" s="238" t="s">
        <v>1259</v>
      </c>
      <c r="C16" s="238" t="s">
        <v>1263</v>
      </c>
      <c r="D16" s="243" t="s">
        <v>1265</v>
      </c>
      <c r="E16" s="239">
        <v>-10900</v>
      </c>
      <c r="F16" s="240">
        <v>0</v>
      </c>
      <c r="G16" s="240">
        <f>+G15+F16-E16</f>
        <v>5081661.0599999996</v>
      </c>
      <c r="H16" s="241"/>
      <c r="I16" s="244" t="s">
        <v>1264</v>
      </c>
    </row>
    <row r="17" spans="1:9" s="112" customFormat="1" ht="14">
      <c r="A17" s="237">
        <v>44565</v>
      </c>
      <c r="B17" s="238" t="s">
        <v>1260</v>
      </c>
      <c r="C17" s="238" t="s">
        <v>1263</v>
      </c>
      <c r="D17" s="243" t="s">
        <v>1265</v>
      </c>
      <c r="E17" s="239">
        <v>-5400</v>
      </c>
      <c r="F17" s="240">
        <v>0</v>
      </c>
      <c r="G17" s="240">
        <f>+G16+F17-E17</f>
        <v>5087061.0599999996</v>
      </c>
      <c r="H17" s="241"/>
      <c r="I17" s="244" t="s">
        <v>1264</v>
      </c>
    </row>
    <row r="18" spans="1:9" s="112" customFormat="1" ht="14">
      <c r="A18" s="237">
        <v>44565</v>
      </c>
      <c r="B18" s="238" t="s">
        <v>1261</v>
      </c>
      <c r="C18" s="238" t="s">
        <v>1263</v>
      </c>
      <c r="D18" s="243" t="s">
        <v>1265</v>
      </c>
      <c r="E18" s="239">
        <v>-11500</v>
      </c>
      <c r="F18" s="240">
        <v>0</v>
      </c>
      <c r="G18" s="240">
        <f>+G17+F18-E18</f>
        <v>5098561.0599999996</v>
      </c>
      <c r="H18" s="241"/>
      <c r="I18" s="244" t="s">
        <v>1264</v>
      </c>
    </row>
    <row r="19" spans="1:9" s="112" customFormat="1" ht="14">
      <c r="A19" s="237">
        <v>44565</v>
      </c>
      <c r="B19" s="238" t="s">
        <v>1262</v>
      </c>
      <c r="C19" s="238" t="s">
        <v>1263</v>
      </c>
      <c r="D19" s="243" t="s">
        <v>1265</v>
      </c>
      <c r="E19" s="239">
        <v>-10700</v>
      </c>
      <c r="F19" s="240">
        <v>0</v>
      </c>
      <c r="G19" s="240">
        <f>+G18+F19-E19</f>
        <v>5109261.0599999996</v>
      </c>
      <c r="H19" s="241"/>
      <c r="I19" s="244" t="s">
        <v>1264</v>
      </c>
    </row>
    <row r="20" spans="1:9" s="112" customFormat="1" ht="14">
      <c r="A20" s="237">
        <v>44578</v>
      </c>
      <c r="B20" s="238" t="s">
        <v>1266</v>
      </c>
      <c r="C20" s="238" t="s">
        <v>1263</v>
      </c>
      <c r="D20" s="243" t="s">
        <v>1265</v>
      </c>
      <c r="E20" s="239">
        <v>275000</v>
      </c>
      <c r="F20" s="240">
        <v>0</v>
      </c>
      <c r="G20" s="240">
        <f>+G19+F20-E20</f>
        <v>4834261.0599999996</v>
      </c>
      <c r="H20" s="241"/>
      <c r="I20" s="244" t="s">
        <v>1272</v>
      </c>
    </row>
    <row r="21" spans="1:9" s="112" customFormat="1" ht="14">
      <c r="A21" s="237">
        <v>44579</v>
      </c>
      <c r="B21" s="238" t="s">
        <v>1268</v>
      </c>
      <c r="C21" s="238" t="s">
        <v>1263</v>
      </c>
      <c r="D21" s="243" t="s">
        <v>1265</v>
      </c>
      <c r="E21" s="239">
        <v>-11700</v>
      </c>
      <c r="F21" s="240">
        <v>0</v>
      </c>
      <c r="G21" s="240">
        <f t="shared" ref="G21:G27" si="0">+G20+F21-E21</f>
        <v>4845961.0599999996</v>
      </c>
      <c r="H21" s="241"/>
      <c r="I21" s="244" t="s">
        <v>1264</v>
      </c>
    </row>
    <row r="22" spans="1:9" s="112" customFormat="1" ht="14">
      <c r="A22" s="237">
        <v>44579</v>
      </c>
      <c r="B22" s="238" t="s">
        <v>1267</v>
      </c>
      <c r="C22" s="238" t="s">
        <v>1263</v>
      </c>
      <c r="D22" s="243" t="s">
        <v>1265</v>
      </c>
      <c r="E22" s="239">
        <v>-13000</v>
      </c>
      <c r="F22" s="240">
        <v>0</v>
      </c>
      <c r="G22" s="240">
        <f t="shared" si="0"/>
        <v>4858961.0599999996</v>
      </c>
      <c r="H22" s="241"/>
      <c r="I22" s="244" t="s">
        <v>1264</v>
      </c>
    </row>
    <row r="23" spans="1:9" s="112" customFormat="1" ht="14">
      <c r="A23" s="237">
        <v>44592</v>
      </c>
      <c r="B23" s="238" t="s">
        <v>1269</v>
      </c>
      <c r="C23" s="238" t="s">
        <v>1263</v>
      </c>
      <c r="D23" s="243" t="s">
        <v>1265</v>
      </c>
      <c r="E23" s="239">
        <v>-9200</v>
      </c>
      <c r="F23" s="240">
        <v>0</v>
      </c>
      <c r="G23" s="240">
        <f t="shared" si="0"/>
        <v>4868161.0599999996</v>
      </c>
      <c r="H23" s="241"/>
      <c r="I23" s="244" t="s">
        <v>1264</v>
      </c>
    </row>
    <row r="24" spans="1:9" s="112" customFormat="1" ht="14">
      <c r="A24" s="237">
        <v>44592</v>
      </c>
      <c r="B24" s="238" t="s">
        <v>1269</v>
      </c>
      <c r="C24" s="238" t="s">
        <v>1263</v>
      </c>
      <c r="D24" s="243" t="s">
        <v>1265</v>
      </c>
      <c r="E24" s="239">
        <v>-13557.81</v>
      </c>
      <c r="F24" s="240">
        <v>0</v>
      </c>
      <c r="G24" s="240">
        <f t="shared" si="0"/>
        <v>4881718.8699999992</v>
      </c>
      <c r="H24" s="241"/>
      <c r="I24" s="244" t="s">
        <v>1264</v>
      </c>
    </row>
    <row r="25" spans="1:9" s="112" customFormat="1" ht="14">
      <c r="A25" s="237">
        <v>44592</v>
      </c>
      <c r="B25" s="238" t="s">
        <v>1269</v>
      </c>
      <c r="C25" s="238" t="s">
        <v>1263</v>
      </c>
      <c r="D25" s="243" t="s">
        <v>1265</v>
      </c>
      <c r="E25" s="239">
        <v>-12548.18</v>
      </c>
      <c r="F25" s="240">
        <v>0</v>
      </c>
      <c r="G25" s="240">
        <f t="shared" si="0"/>
        <v>4894267.0499999989</v>
      </c>
      <c r="H25" s="241"/>
      <c r="I25" s="244" t="s">
        <v>1264</v>
      </c>
    </row>
    <row r="26" spans="1:9" s="112" customFormat="1" ht="14">
      <c r="A26" s="237">
        <v>44592</v>
      </c>
      <c r="B26" s="238" t="s">
        <v>1269</v>
      </c>
      <c r="C26" s="238" t="s">
        <v>1263</v>
      </c>
      <c r="D26" s="243" t="s">
        <v>1265</v>
      </c>
      <c r="E26" s="239">
        <v>-10700</v>
      </c>
      <c r="F26" s="245">
        <v>0</v>
      </c>
      <c r="G26" s="240">
        <f t="shared" si="0"/>
        <v>4904967.0499999989</v>
      </c>
      <c r="H26" s="241"/>
      <c r="I26" s="244" t="s">
        <v>1264</v>
      </c>
    </row>
    <row r="27" spans="1:9" s="112" customFormat="1" ht="14">
      <c r="A27" s="237">
        <v>44594</v>
      </c>
      <c r="B27" s="238" t="s">
        <v>1270</v>
      </c>
      <c r="C27" s="238" t="s">
        <v>1263</v>
      </c>
      <c r="D27" s="243" t="s">
        <v>1265</v>
      </c>
      <c r="E27" s="239">
        <v>4127924.65</v>
      </c>
      <c r="F27" s="245">
        <v>0</v>
      </c>
      <c r="G27" s="240">
        <f t="shared" si="0"/>
        <v>777042.39999999898</v>
      </c>
      <c r="H27" s="241"/>
      <c r="I27" s="242" t="s">
        <v>1273</v>
      </c>
    </row>
    <row r="28" spans="1:9" s="112" customFormat="1" ht="14">
      <c r="A28" s="237">
        <v>44596</v>
      </c>
      <c r="B28" s="238" t="s">
        <v>1271</v>
      </c>
      <c r="C28" s="238" t="s">
        <v>1263</v>
      </c>
      <c r="D28" s="243" t="s">
        <v>1265</v>
      </c>
      <c r="E28" s="482">
        <v>635958</v>
      </c>
      <c r="F28" s="245">
        <v>0</v>
      </c>
      <c r="G28" s="240">
        <f>+G27+F28-E28</f>
        <v>141084.39999999898</v>
      </c>
      <c r="H28" s="241"/>
      <c r="I28" s="242" t="s">
        <v>1274</v>
      </c>
    </row>
    <row r="29" spans="1:9" s="112" customFormat="1" ht="14">
      <c r="A29" s="237">
        <v>44652</v>
      </c>
      <c r="B29" s="238" t="s">
        <v>1506</v>
      </c>
      <c r="C29" s="238" t="s">
        <v>1263</v>
      </c>
      <c r="D29" s="243" t="s">
        <v>1265</v>
      </c>
      <c r="E29" s="482">
        <v>697.13</v>
      </c>
      <c r="F29" s="245"/>
      <c r="G29" s="240">
        <f t="shared" ref="G29:G52" si="1">+G28+F29-E29</f>
        <v>140387.26999999897</v>
      </c>
      <c r="H29" s="241"/>
      <c r="I29" s="244" t="s">
        <v>3537</v>
      </c>
    </row>
    <row r="30" spans="1:9" s="112" customFormat="1" ht="14">
      <c r="A30" s="237">
        <v>44652</v>
      </c>
      <c r="B30" s="238" t="s">
        <v>1506</v>
      </c>
      <c r="C30" s="238" t="s">
        <v>1263</v>
      </c>
      <c r="D30" s="243" t="s">
        <v>1265</v>
      </c>
      <c r="E30" s="482">
        <v>1486.77</v>
      </c>
      <c r="F30" s="245"/>
      <c r="G30" s="240">
        <f t="shared" si="1"/>
        <v>138900.49999999898</v>
      </c>
      <c r="H30" s="241"/>
      <c r="I30" s="244" t="s">
        <v>3537</v>
      </c>
    </row>
    <row r="31" spans="1:9" s="112" customFormat="1" ht="28">
      <c r="A31" s="237">
        <v>44652</v>
      </c>
      <c r="B31" s="238" t="s">
        <v>3515</v>
      </c>
      <c r="C31" s="238" t="s">
        <v>1263</v>
      </c>
      <c r="D31" s="243" t="s">
        <v>1265</v>
      </c>
      <c r="E31" s="482">
        <v>17655</v>
      </c>
      <c r="F31" s="245"/>
      <c r="G31" s="240">
        <f t="shared" si="1"/>
        <v>121245.49999999898</v>
      </c>
      <c r="H31" s="241"/>
      <c r="I31" s="244" t="s">
        <v>3538</v>
      </c>
    </row>
    <row r="32" spans="1:9" s="112" customFormat="1" ht="28">
      <c r="A32" s="237">
        <v>44682</v>
      </c>
      <c r="B32" s="238" t="s">
        <v>3516</v>
      </c>
      <c r="C32" s="238" t="s">
        <v>1263</v>
      </c>
      <c r="D32" s="243" t="s">
        <v>1265</v>
      </c>
      <c r="E32" s="482">
        <v>2958.01</v>
      </c>
      <c r="F32" s="245"/>
      <c r="G32" s="240">
        <f t="shared" si="1"/>
        <v>118287.48999999899</v>
      </c>
      <c r="H32" s="241"/>
      <c r="I32" s="244" t="s">
        <v>3539</v>
      </c>
    </row>
    <row r="33" spans="1:9" s="112" customFormat="1" ht="14">
      <c r="A33" s="237">
        <v>44687</v>
      </c>
      <c r="B33" s="238" t="s">
        <v>3517</v>
      </c>
      <c r="C33" s="238" t="s">
        <v>1263</v>
      </c>
      <c r="D33" s="243" t="s">
        <v>1265</v>
      </c>
      <c r="E33" s="482">
        <v>-1000</v>
      </c>
      <c r="F33" s="245"/>
      <c r="G33" s="240">
        <f t="shared" si="1"/>
        <v>119287.48999999899</v>
      </c>
      <c r="H33" s="241"/>
      <c r="I33" s="242" t="s">
        <v>1264</v>
      </c>
    </row>
    <row r="34" spans="1:9" s="112" customFormat="1" ht="14">
      <c r="A34" s="237">
        <v>44687</v>
      </c>
      <c r="B34" s="238" t="s">
        <v>3518</v>
      </c>
      <c r="C34" s="238" t="s">
        <v>1263</v>
      </c>
      <c r="D34" s="243" t="s">
        <v>1265</v>
      </c>
      <c r="E34" s="482">
        <v>-12300</v>
      </c>
      <c r="F34" s="245"/>
      <c r="G34" s="240">
        <f t="shared" si="1"/>
        <v>131587.489999999</v>
      </c>
      <c r="H34" s="241"/>
      <c r="I34" s="242" t="s">
        <v>1264</v>
      </c>
    </row>
    <row r="35" spans="1:9" s="112" customFormat="1" ht="14">
      <c r="A35" s="237">
        <v>44687</v>
      </c>
      <c r="B35" s="238" t="s">
        <v>3519</v>
      </c>
      <c r="C35" s="238" t="s">
        <v>1263</v>
      </c>
      <c r="D35" s="243" t="s">
        <v>1265</v>
      </c>
      <c r="E35" s="482">
        <v>-1100</v>
      </c>
      <c r="F35" s="245"/>
      <c r="G35" s="240">
        <f t="shared" si="1"/>
        <v>132687.489999999</v>
      </c>
      <c r="H35" s="241"/>
      <c r="I35" s="242" t="s">
        <v>1264</v>
      </c>
    </row>
    <row r="36" spans="1:9" s="112" customFormat="1" ht="14">
      <c r="A36" s="237">
        <v>44687</v>
      </c>
      <c r="B36" s="238" t="s">
        <v>3520</v>
      </c>
      <c r="C36" s="238" t="s">
        <v>1263</v>
      </c>
      <c r="D36" s="243" t="s">
        <v>1265</v>
      </c>
      <c r="E36" s="482">
        <v>-13000</v>
      </c>
      <c r="F36" s="245"/>
      <c r="G36" s="240">
        <f t="shared" si="1"/>
        <v>145687.489999999</v>
      </c>
      <c r="H36" s="241"/>
      <c r="I36" s="242" t="s">
        <v>1264</v>
      </c>
    </row>
    <row r="37" spans="1:9" s="112" customFormat="1" ht="14">
      <c r="A37" s="237">
        <v>44687</v>
      </c>
      <c r="B37" s="238" t="s">
        <v>3521</v>
      </c>
      <c r="C37" s="238" t="s">
        <v>1263</v>
      </c>
      <c r="D37" s="243" t="s">
        <v>1265</v>
      </c>
      <c r="E37" s="482">
        <v>-2000</v>
      </c>
      <c r="F37" s="245"/>
      <c r="G37" s="240">
        <f t="shared" si="1"/>
        <v>147687.489999999</v>
      </c>
      <c r="H37" s="241"/>
      <c r="I37" s="242" t="s">
        <v>1264</v>
      </c>
    </row>
    <row r="38" spans="1:9" s="112" customFormat="1" ht="14">
      <c r="A38" s="237">
        <v>44692</v>
      </c>
      <c r="B38" s="238" t="s">
        <v>3522</v>
      </c>
      <c r="C38" s="238" t="s">
        <v>1263</v>
      </c>
      <c r="D38" s="243" t="s">
        <v>1265</v>
      </c>
      <c r="E38" s="482">
        <v>-11400</v>
      </c>
      <c r="F38" s="245"/>
      <c r="G38" s="240">
        <f t="shared" si="1"/>
        <v>159087.489999999</v>
      </c>
      <c r="H38" s="241"/>
      <c r="I38" s="242" t="s">
        <v>1264</v>
      </c>
    </row>
    <row r="39" spans="1:9" s="112" customFormat="1" ht="14">
      <c r="A39" s="237">
        <v>44692</v>
      </c>
      <c r="B39" s="238" t="s">
        <v>3523</v>
      </c>
      <c r="C39" s="238" t="s">
        <v>1263</v>
      </c>
      <c r="D39" s="243" t="s">
        <v>1265</v>
      </c>
      <c r="E39" s="482">
        <v>-10900</v>
      </c>
      <c r="F39" s="245"/>
      <c r="G39" s="240">
        <f t="shared" si="1"/>
        <v>169987.489999999</v>
      </c>
      <c r="H39" s="241"/>
      <c r="I39" s="242" t="s">
        <v>1264</v>
      </c>
    </row>
    <row r="40" spans="1:9" s="112" customFormat="1" ht="14">
      <c r="A40" s="237">
        <v>44692</v>
      </c>
      <c r="B40" s="238" t="s">
        <v>3524</v>
      </c>
      <c r="C40" s="238" t="s">
        <v>1263</v>
      </c>
      <c r="D40" s="243" t="s">
        <v>1265</v>
      </c>
      <c r="E40" s="482">
        <v>-12403.95</v>
      </c>
      <c r="F40" s="245"/>
      <c r="G40" s="240">
        <f t="shared" si="1"/>
        <v>182391.43999999901</v>
      </c>
      <c r="H40" s="241"/>
      <c r="I40" s="242" t="s">
        <v>1264</v>
      </c>
    </row>
    <row r="41" spans="1:9" s="112" customFormat="1" ht="14">
      <c r="A41" s="237">
        <v>44692</v>
      </c>
      <c r="B41" s="238" t="s">
        <v>3525</v>
      </c>
      <c r="C41" s="238" t="s">
        <v>1263</v>
      </c>
      <c r="D41" s="243" t="s">
        <v>1265</v>
      </c>
      <c r="E41" s="482">
        <v>-12500</v>
      </c>
      <c r="F41" s="245"/>
      <c r="G41" s="240">
        <f t="shared" si="1"/>
        <v>194891.43999999901</v>
      </c>
      <c r="H41" s="241"/>
      <c r="I41" s="242" t="s">
        <v>1264</v>
      </c>
    </row>
    <row r="42" spans="1:9" s="112" customFormat="1" ht="14">
      <c r="A42" s="237">
        <v>44692</v>
      </c>
      <c r="B42" s="238" t="s">
        <v>3526</v>
      </c>
      <c r="C42" s="238" t="s">
        <v>1263</v>
      </c>
      <c r="D42" s="243" t="s">
        <v>1265</v>
      </c>
      <c r="E42" s="482">
        <v>-13000</v>
      </c>
      <c r="F42" s="245"/>
      <c r="G42" s="240">
        <f t="shared" si="1"/>
        <v>207891.43999999901</v>
      </c>
      <c r="H42" s="241"/>
      <c r="I42" s="242" t="s">
        <v>1264</v>
      </c>
    </row>
    <row r="43" spans="1:9" s="112" customFormat="1" ht="14">
      <c r="A43" s="237">
        <v>44693</v>
      </c>
      <c r="B43" s="238" t="s">
        <v>3527</v>
      </c>
      <c r="C43" s="238" t="s">
        <v>1263</v>
      </c>
      <c r="D43" s="243" t="s">
        <v>1265</v>
      </c>
      <c r="E43" s="482">
        <v>-13702.04</v>
      </c>
      <c r="F43" s="245"/>
      <c r="G43" s="240">
        <f t="shared" si="1"/>
        <v>221593.47999999902</v>
      </c>
      <c r="H43" s="241"/>
      <c r="I43" s="242" t="s">
        <v>1264</v>
      </c>
    </row>
    <row r="44" spans="1:9" s="112" customFormat="1" ht="14">
      <c r="A44" s="237">
        <v>44698</v>
      </c>
      <c r="B44" s="238" t="s">
        <v>3528</v>
      </c>
      <c r="C44" s="238" t="s">
        <v>1263</v>
      </c>
      <c r="D44" s="243" t="s">
        <v>1265</v>
      </c>
      <c r="E44" s="482">
        <v>-200</v>
      </c>
      <c r="F44" s="245"/>
      <c r="G44" s="240">
        <f t="shared" si="1"/>
        <v>221793.47999999902</v>
      </c>
      <c r="H44" s="241"/>
      <c r="I44" s="242" t="s">
        <v>1264</v>
      </c>
    </row>
    <row r="45" spans="1:9" s="112" customFormat="1" ht="14">
      <c r="A45" s="237">
        <v>44699</v>
      </c>
      <c r="B45" s="238" t="s">
        <v>3529</v>
      </c>
      <c r="C45" s="238" t="s">
        <v>1263</v>
      </c>
      <c r="D45" s="243" t="s">
        <v>1265</v>
      </c>
      <c r="E45" s="482">
        <v>-13000</v>
      </c>
      <c r="F45" s="245"/>
      <c r="G45" s="240">
        <f t="shared" si="1"/>
        <v>234793.47999999902</v>
      </c>
      <c r="H45" s="241"/>
      <c r="I45" s="242" t="s">
        <v>1264</v>
      </c>
    </row>
    <row r="46" spans="1:9" s="112" customFormat="1" ht="14">
      <c r="A46" s="237">
        <v>44699</v>
      </c>
      <c r="B46" s="238" t="s">
        <v>3530</v>
      </c>
      <c r="C46" s="238" t="s">
        <v>1263</v>
      </c>
      <c r="D46" s="243" t="s">
        <v>1265</v>
      </c>
      <c r="E46" s="482">
        <v>-13000</v>
      </c>
      <c r="F46" s="245"/>
      <c r="G46" s="240">
        <f t="shared" si="1"/>
        <v>247793.47999999902</v>
      </c>
      <c r="H46" s="241"/>
      <c r="I46" s="242" t="s">
        <v>1264</v>
      </c>
    </row>
    <row r="47" spans="1:9" s="112" customFormat="1" ht="14">
      <c r="A47" s="237">
        <v>44720</v>
      </c>
      <c r="B47" s="238" t="s">
        <v>3531</v>
      </c>
      <c r="C47" s="238" t="s">
        <v>1263</v>
      </c>
      <c r="D47" s="243" t="s">
        <v>1265</v>
      </c>
      <c r="E47" s="482">
        <v>-11400</v>
      </c>
      <c r="F47" s="245"/>
      <c r="G47" s="240">
        <f t="shared" si="1"/>
        <v>259193.47999999902</v>
      </c>
      <c r="H47" s="241"/>
      <c r="I47" s="242" t="s">
        <v>1264</v>
      </c>
    </row>
    <row r="48" spans="1:9" s="289" customFormat="1" ht="28">
      <c r="A48" s="483">
        <v>44722</v>
      </c>
      <c r="B48" s="484" t="s">
        <v>3532</v>
      </c>
      <c r="C48" s="484" t="s">
        <v>1263</v>
      </c>
      <c r="D48" s="243" t="s">
        <v>1265</v>
      </c>
      <c r="E48" s="482">
        <v>13224</v>
      </c>
      <c r="F48" s="245"/>
      <c r="G48" s="485">
        <f t="shared" si="1"/>
        <v>245969.47999999902</v>
      </c>
      <c r="H48" s="486"/>
      <c r="I48" s="244" t="s">
        <v>3540</v>
      </c>
    </row>
    <row r="49" spans="1:9" s="289" customFormat="1" ht="28">
      <c r="A49" s="483">
        <v>44722</v>
      </c>
      <c r="B49" s="484" t="s">
        <v>3533</v>
      </c>
      <c r="C49" s="484" t="s">
        <v>1263</v>
      </c>
      <c r="D49" s="243" t="s">
        <v>1265</v>
      </c>
      <c r="E49" s="482">
        <v>2320</v>
      </c>
      <c r="F49" s="245"/>
      <c r="G49" s="485">
        <f t="shared" si="1"/>
        <v>243649.47999999902</v>
      </c>
      <c r="H49" s="486"/>
      <c r="I49" s="244" t="s">
        <v>3541</v>
      </c>
    </row>
    <row r="50" spans="1:9" s="289" customFormat="1" ht="28">
      <c r="A50" s="483">
        <v>44736</v>
      </c>
      <c r="B50" s="484" t="s">
        <v>3534</v>
      </c>
      <c r="C50" s="484" t="s">
        <v>1263</v>
      </c>
      <c r="D50" s="243" t="s">
        <v>1265</v>
      </c>
      <c r="E50" s="482">
        <v>13000</v>
      </c>
      <c r="F50" s="245"/>
      <c r="G50" s="485">
        <f t="shared" si="1"/>
        <v>230649.47999999902</v>
      </c>
      <c r="H50" s="486"/>
      <c r="I50" s="244" t="s">
        <v>3542</v>
      </c>
    </row>
    <row r="51" spans="1:9" s="289" customFormat="1" ht="28">
      <c r="A51" s="483">
        <v>44736</v>
      </c>
      <c r="B51" s="484" t="s">
        <v>3535</v>
      </c>
      <c r="C51" s="484" t="s">
        <v>1263</v>
      </c>
      <c r="D51" s="243" t="s">
        <v>1265</v>
      </c>
      <c r="E51" s="482">
        <v>12500</v>
      </c>
      <c r="F51" s="245"/>
      <c r="G51" s="485">
        <f t="shared" si="1"/>
        <v>218149.47999999902</v>
      </c>
      <c r="H51" s="486"/>
      <c r="I51" s="244" t="s">
        <v>3543</v>
      </c>
    </row>
    <row r="52" spans="1:9" s="112" customFormat="1" ht="14">
      <c r="A52" s="237">
        <v>44790</v>
      </c>
      <c r="B52" s="238" t="s">
        <v>3536</v>
      </c>
      <c r="C52" s="238" t="s">
        <v>1263</v>
      </c>
      <c r="D52" s="243" t="s">
        <v>1265</v>
      </c>
      <c r="E52" s="482">
        <v>263498</v>
      </c>
      <c r="F52" s="245"/>
      <c r="G52" s="240">
        <f t="shared" si="1"/>
        <v>-45348.520000000979</v>
      </c>
      <c r="H52" s="241"/>
      <c r="I52" s="242" t="s">
        <v>1274</v>
      </c>
    </row>
    <row r="53" spans="1:9" s="112" customFormat="1" ht="13">
      <c r="A53" s="237"/>
      <c r="B53" s="238"/>
      <c r="C53" s="360"/>
      <c r="D53" s="358"/>
      <c r="E53" s="239"/>
      <c r="F53" s="245"/>
      <c r="G53" s="245"/>
      <c r="H53" s="246"/>
      <c r="I53" s="242"/>
    </row>
    <row r="54" spans="1:9" s="112" customFormat="1" ht="13">
      <c r="A54" s="237"/>
      <c r="B54" s="238"/>
      <c r="C54" s="360"/>
      <c r="D54" s="358"/>
      <c r="E54" s="245"/>
      <c r="F54" s="245"/>
      <c r="G54" s="245"/>
      <c r="H54" s="246"/>
      <c r="I54" s="242"/>
    </row>
    <row r="55" spans="1:9" s="112" customFormat="1" ht="14" thickBot="1">
      <c r="A55" s="247"/>
      <c r="B55" s="248"/>
      <c r="C55" s="249"/>
      <c r="D55" s="359"/>
      <c r="E55" s="250"/>
      <c r="F55" s="250"/>
      <c r="G55" s="250"/>
      <c r="H55" s="251"/>
      <c r="I55" s="252"/>
    </row>
    <row r="56" spans="1:9">
      <c r="A56" s="29"/>
      <c r="D56" s="27"/>
    </row>
    <row r="57" spans="1:9">
      <c r="D57" s="27"/>
    </row>
    <row r="58" spans="1:9">
      <c r="D58" s="27"/>
    </row>
    <row r="59" spans="1:9">
      <c r="D59" s="27"/>
    </row>
    <row r="60" spans="1:9">
      <c r="D60" s="27"/>
    </row>
    <row r="61" spans="1:9">
      <c r="D61" s="27"/>
    </row>
    <row r="62" spans="1:9">
      <c r="D62" s="27"/>
    </row>
  </sheetData>
  <mergeCells count="4">
    <mergeCell ref="A2:I2"/>
    <mergeCell ref="A3:I3"/>
    <mergeCell ref="A4:I4"/>
    <mergeCell ref="A6:I6"/>
  </mergeCells>
  <pageMargins left="1.5748031496062993" right="1.1811023622047245" top="0.59055118110236227" bottom="0.43307086614173229" header="0" footer="0"/>
  <pageSetup scale="51" fitToHeight="0" orientation="landscape" r:id="rId1"/>
  <headerFooter>
    <oddHeader>&amp;LNotas a los Estados Financieros&amp;R7.III.1-2</oddHeader>
    <oddFooter>&amp;C&amp;10"Bajo protesta de decir verdad declaramos que los Estados Financieros y sus Notas, son razonablemente correctos y son responsabilidad del emisor"&amp;R&amp;P/&amp;N</oddFooter>
  </headerFooter>
  <rowBreaks count="1" manualBreakCount="1">
    <brk id="34"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sheetPr>
  <dimension ref="A1:M37"/>
  <sheetViews>
    <sheetView zoomScaleNormal="100" workbookViewId="0">
      <selection activeCell="C11" sqref="C11"/>
    </sheetView>
  </sheetViews>
  <sheetFormatPr baseColWidth="10" defaultColWidth="11.5" defaultRowHeight="15"/>
  <cols>
    <col min="4" max="4" width="12" customWidth="1"/>
    <col min="6" max="6" width="16.5" customWidth="1"/>
    <col min="7" max="7" width="16.6640625" customWidth="1"/>
    <col min="8" max="8" width="16.83203125" customWidth="1"/>
    <col min="9" max="9" width="2.33203125" customWidth="1"/>
    <col min="12" max="13" width="14.1640625" style="38" bestFit="1" customWidth="1"/>
  </cols>
  <sheetData>
    <row r="1" spans="1:13" s="101" customFormat="1" ht="33.75" customHeight="1">
      <c r="A1" s="766" t="s">
        <v>0</v>
      </c>
      <c r="B1" s="766"/>
      <c r="C1" s="766"/>
      <c r="D1" s="766"/>
      <c r="E1" s="766"/>
      <c r="F1" s="766"/>
      <c r="G1" s="766"/>
      <c r="H1" s="766"/>
      <c r="L1" s="253"/>
      <c r="M1" s="253"/>
    </row>
    <row r="2" spans="1:13" s="101" customFormat="1">
      <c r="A2" s="667" t="s">
        <v>195</v>
      </c>
      <c r="B2" s="667"/>
      <c r="C2" s="667"/>
      <c r="D2" s="667"/>
      <c r="E2" s="667"/>
      <c r="F2" s="667"/>
      <c r="G2" s="667"/>
      <c r="H2" s="667"/>
      <c r="L2" s="253"/>
      <c r="M2" s="253"/>
    </row>
    <row r="3" spans="1:13" s="101" customFormat="1">
      <c r="A3" s="767" t="s">
        <v>3471</v>
      </c>
      <c r="B3" s="767"/>
      <c r="C3" s="767"/>
      <c r="D3" s="767"/>
      <c r="E3" s="767"/>
      <c r="F3" s="767"/>
      <c r="G3" s="767"/>
      <c r="H3" s="767"/>
      <c r="L3" s="253"/>
      <c r="M3" s="253"/>
    </row>
    <row r="4" spans="1:13" ht="16" thickBot="1">
      <c r="A4" s="4"/>
      <c r="B4" s="4"/>
      <c r="C4" s="4"/>
      <c r="D4" s="4"/>
      <c r="E4" s="4"/>
      <c r="F4" s="4"/>
      <c r="G4" s="4"/>
      <c r="H4" s="4"/>
    </row>
    <row r="5" spans="1:13" s="157" customFormat="1" ht="14" thickBot="1">
      <c r="A5" s="400" t="s">
        <v>28</v>
      </c>
      <c r="B5" s="768" t="s">
        <v>32</v>
      </c>
      <c r="C5" s="769"/>
      <c r="D5" s="769"/>
      <c r="E5" s="770"/>
      <c r="F5" s="401">
        <v>2022</v>
      </c>
      <c r="G5" s="254">
        <v>2021</v>
      </c>
      <c r="H5" s="402" t="s">
        <v>196</v>
      </c>
      <c r="L5" s="255"/>
      <c r="M5" s="255"/>
    </row>
    <row r="6" spans="1:13" s="112" customFormat="1" ht="13">
      <c r="A6" s="256" t="s">
        <v>197</v>
      </c>
      <c r="B6" s="257" t="s">
        <v>198</v>
      </c>
      <c r="F6" s="365"/>
      <c r="G6" s="365"/>
      <c r="H6" s="366"/>
      <c r="L6" s="111"/>
      <c r="M6" s="111"/>
    </row>
    <row r="7" spans="1:13" s="112" customFormat="1" ht="13">
      <c r="A7" s="132" t="s">
        <v>199</v>
      </c>
      <c r="B7" s="112" t="s">
        <v>8</v>
      </c>
      <c r="F7" s="367">
        <v>86000</v>
      </c>
      <c r="G7" s="367">
        <v>116600</v>
      </c>
      <c r="H7" s="368">
        <f t="shared" ref="H7:H13" si="0">F7-G7</f>
        <v>-30600</v>
      </c>
      <c r="L7" s="111"/>
      <c r="M7" s="111"/>
    </row>
    <row r="8" spans="1:13" s="112" customFormat="1" ht="13">
      <c r="A8" s="132" t="s">
        <v>200</v>
      </c>
      <c r="B8" s="112" t="s">
        <v>201</v>
      </c>
      <c r="F8" s="367">
        <v>26309910.920000002</v>
      </c>
      <c r="G8" s="367">
        <v>3891289.79</v>
      </c>
      <c r="H8" s="368">
        <f t="shared" si="0"/>
        <v>22418621.130000003</v>
      </c>
      <c r="L8" s="111"/>
      <c r="M8" s="111"/>
    </row>
    <row r="9" spans="1:13" s="112" customFormat="1" ht="13">
      <c r="A9" s="132" t="s">
        <v>202</v>
      </c>
      <c r="B9" s="112" t="s">
        <v>203</v>
      </c>
      <c r="F9" s="367">
        <v>0</v>
      </c>
      <c r="G9" s="367">
        <v>0</v>
      </c>
      <c r="H9" s="368">
        <f t="shared" si="0"/>
        <v>0</v>
      </c>
      <c r="L9" s="111"/>
      <c r="M9" s="111"/>
    </row>
    <row r="10" spans="1:13" s="112" customFormat="1" ht="13">
      <c r="A10" s="132" t="s">
        <v>204</v>
      </c>
      <c r="B10" s="112" t="s">
        <v>205</v>
      </c>
      <c r="F10" s="367">
        <v>0</v>
      </c>
      <c r="G10" s="367">
        <v>0</v>
      </c>
      <c r="H10" s="368">
        <f t="shared" si="0"/>
        <v>0</v>
      </c>
      <c r="L10" s="111"/>
      <c r="M10" s="111"/>
    </row>
    <row r="11" spans="1:13" s="112" customFormat="1" ht="13">
      <c r="A11" s="132" t="s">
        <v>206</v>
      </c>
      <c r="B11" s="112" t="s">
        <v>16</v>
      </c>
      <c r="F11" s="367">
        <v>5000</v>
      </c>
      <c r="G11" s="367">
        <v>0</v>
      </c>
      <c r="H11" s="368">
        <f t="shared" si="0"/>
        <v>5000</v>
      </c>
      <c r="L11" s="111"/>
      <c r="M11" s="111"/>
    </row>
    <row r="12" spans="1:13" s="112" customFormat="1" ht="24.75" customHeight="1">
      <c r="A12" s="132" t="s">
        <v>207</v>
      </c>
      <c r="B12" s="690" t="s">
        <v>208</v>
      </c>
      <c r="C12" s="690"/>
      <c r="D12" s="690"/>
      <c r="E12" s="690"/>
      <c r="F12" s="367">
        <v>1075664.74</v>
      </c>
      <c r="G12" s="367">
        <v>1101610.74</v>
      </c>
      <c r="H12" s="368">
        <f t="shared" si="0"/>
        <v>-25946</v>
      </c>
      <c r="L12" s="111"/>
      <c r="M12" s="111"/>
    </row>
    <row r="13" spans="1:13" s="112" customFormat="1" ht="13">
      <c r="A13" s="132" t="s">
        <v>209</v>
      </c>
      <c r="B13" s="112" t="s">
        <v>210</v>
      </c>
      <c r="F13" s="367">
        <v>0</v>
      </c>
      <c r="G13" s="367">
        <v>0</v>
      </c>
      <c r="H13" s="368">
        <f t="shared" si="0"/>
        <v>0</v>
      </c>
      <c r="L13" s="111"/>
      <c r="M13" s="111"/>
    </row>
    <row r="14" spans="1:13" s="112" customFormat="1" ht="13">
      <c r="A14" s="209"/>
      <c r="B14" s="210"/>
      <c r="C14" s="210"/>
      <c r="D14" s="210"/>
      <c r="E14" s="210"/>
      <c r="F14" s="369"/>
      <c r="G14" s="369"/>
      <c r="H14" s="370"/>
      <c r="L14" s="111"/>
      <c r="M14" s="111"/>
    </row>
    <row r="15" spans="1:13" s="112" customFormat="1" ht="14" thickBot="1">
      <c r="A15" s="209"/>
      <c r="B15" s="258" t="s">
        <v>211</v>
      </c>
      <c r="C15" s="210"/>
      <c r="D15" s="210"/>
      <c r="E15" s="210"/>
      <c r="F15" s="371">
        <f>SUM(F7:F13)</f>
        <v>27476575.66</v>
      </c>
      <c r="G15" s="371">
        <f>SUM(G7:G13)</f>
        <v>5109500.53</v>
      </c>
      <c r="H15" s="417">
        <f>SUM(H7:H13)</f>
        <v>22367075.130000003</v>
      </c>
      <c r="L15" s="111"/>
      <c r="M15" s="111"/>
    </row>
    <row r="16" spans="1:13" s="112" customFormat="1" thickTop="1" thickBot="1">
      <c r="A16" s="418"/>
      <c r="B16" s="419"/>
      <c r="C16" s="419"/>
      <c r="D16" s="419"/>
      <c r="E16" s="419"/>
      <c r="F16" s="419"/>
      <c r="G16" s="419"/>
      <c r="H16" s="420"/>
      <c r="L16" s="111"/>
      <c r="M16" s="111"/>
    </row>
    <row r="18" spans="1:8">
      <c r="A18" s="27"/>
      <c r="B18" s="27"/>
      <c r="C18" s="27"/>
      <c r="D18" s="27"/>
      <c r="E18" s="27"/>
      <c r="F18" s="27"/>
      <c r="G18" s="27"/>
      <c r="H18" s="27"/>
    </row>
    <row r="19" spans="1:8">
      <c r="A19" s="27"/>
      <c r="B19" s="27"/>
      <c r="C19" s="27"/>
      <c r="D19" s="27"/>
      <c r="E19" s="27"/>
      <c r="F19" s="27"/>
      <c r="G19" s="27"/>
      <c r="H19" s="27"/>
    </row>
    <row r="37" spans="9:9">
      <c r="I37" s="416"/>
    </row>
  </sheetData>
  <mergeCells count="5">
    <mergeCell ref="A1:H1"/>
    <mergeCell ref="A2:H2"/>
    <mergeCell ref="A3:H3"/>
    <mergeCell ref="B5:E5"/>
    <mergeCell ref="B12:E12"/>
  </mergeCells>
  <pageMargins left="1.1811023622047245" right="0.98425196850393704" top="0.78740157480314965" bottom="0.78740157480314965" header="0.31496062992125984" footer="0.31496062992125984"/>
  <pageSetup scale="95" fitToWidth="0" orientation="landscape" r:id="rId1"/>
  <headerFooter>
    <oddHeader>&amp;LNotas a los Estados Financieros&amp;R7.IV.1</oddHeader>
    <oddFooter>&amp;C&amp;10"Bajo protesta de decir verdad declaramos que los Estados Financieros y sus Notas, son razonablemente correctos y son responsabilidad del emisor"&amp;R&amp;P/&amp;N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pageSetUpPr fitToPage="1"/>
  </sheetPr>
  <dimension ref="A1:L69"/>
  <sheetViews>
    <sheetView zoomScaleNormal="100" zoomScaleSheetLayoutView="93" zoomScalePageLayoutView="85" workbookViewId="0">
      <selection activeCell="C11" sqref="C11"/>
    </sheetView>
  </sheetViews>
  <sheetFormatPr baseColWidth="10" defaultColWidth="11.5" defaultRowHeight="16"/>
  <cols>
    <col min="1" max="1" width="27.33203125" style="18" bestFit="1" customWidth="1"/>
    <col min="2" max="2" width="20.6640625" style="18" bestFit="1" customWidth="1"/>
    <col min="3" max="3" width="14.5" style="18" customWidth="1"/>
    <col min="4" max="4" width="32.83203125" style="18" customWidth="1"/>
    <col min="5" max="5" width="34.83203125" style="18" customWidth="1"/>
    <col min="6" max="6" width="32.83203125" style="18" customWidth="1"/>
    <col min="7" max="7" width="26.5" style="18" bestFit="1" customWidth="1"/>
    <col min="8" max="16384" width="11.5" style="18"/>
  </cols>
  <sheetData>
    <row r="1" spans="1:12" s="259" customFormat="1" ht="15.75" customHeight="1">
      <c r="A1" s="207"/>
      <c r="B1" s="207"/>
      <c r="C1" s="207"/>
      <c r="D1" s="207"/>
      <c r="E1" s="207"/>
      <c r="F1" s="207"/>
      <c r="G1" s="207"/>
    </row>
    <row r="2" spans="1:12" s="259" customFormat="1" ht="15" customHeight="1">
      <c r="A2" s="207"/>
      <c r="B2" s="660" t="s">
        <v>594</v>
      </c>
      <c r="C2" s="660"/>
      <c r="D2" s="660"/>
      <c r="E2" s="660"/>
      <c r="F2" s="660"/>
      <c r="G2" s="207"/>
      <c r="H2" s="260"/>
      <c r="I2" s="260"/>
      <c r="J2" s="260"/>
      <c r="K2" s="260"/>
      <c r="L2" s="260"/>
    </row>
    <row r="3" spans="1:12" s="259" customFormat="1" ht="15" customHeight="1">
      <c r="A3" s="207"/>
      <c r="B3" s="660"/>
      <c r="C3" s="660"/>
      <c r="D3" s="660"/>
      <c r="E3" s="660"/>
      <c r="F3" s="660"/>
      <c r="G3" s="207"/>
      <c r="H3" s="260"/>
      <c r="I3" s="260"/>
      <c r="J3" s="260"/>
      <c r="K3" s="260"/>
      <c r="L3" s="260"/>
    </row>
    <row r="4" spans="1:12" s="259" customFormat="1" ht="15" customHeight="1">
      <c r="A4" s="207"/>
      <c r="B4" s="660" t="s">
        <v>1155</v>
      </c>
      <c r="C4" s="771"/>
      <c r="D4" s="771"/>
      <c r="E4" s="771"/>
      <c r="F4" s="771"/>
      <c r="G4" s="207"/>
      <c r="H4" s="260"/>
      <c r="I4" s="260"/>
      <c r="J4" s="260"/>
      <c r="K4" s="260"/>
      <c r="L4" s="260"/>
    </row>
    <row r="5" spans="1:12" s="259" customFormat="1">
      <c r="A5" s="207"/>
      <c r="B5" s="659" t="s">
        <v>4256</v>
      </c>
      <c r="C5" s="659"/>
      <c r="D5" s="659"/>
      <c r="E5" s="659"/>
      <c r="F5" s="659"/>
      <c r="G5" s="207"/>
    </row>
    <row r="6" spans="1:12">
      <c r="A6" s="78"/>
      <c r="B6" s="772"/>
      <c r="C6" s="772"/>
      <c r="D6" s="772"/>
      <c r="E6" s="772"/>
      <c r="F6" s="772"/>
      <c r="G6" s="78"/>
    </row>
    <row r="7" spans="1:12" s="204" customFormat="1" ht="30">
      <c r="A7" s="261" t="s">
        <v>489</v>
      </c>
      <c r="B7" s="261" t="s">
        <v>490</v>
      </c>
      <c r="C7" s="261" t="s">
        <v>491</v>
      </c>
      <c r="D7" s="261" t="s">
        <v>492</v>
      </c>
      <c r="E7" s="261" t="s">
        <v>493</v>
      </c>
      <c r="F7" s="261" t="s">
        <v>494</v>
      </c>
      <c r="G7" s="261" t="s">
        <v>495</v>
      </c>
    </row>
    <row r="8" spans="1:12" s="266" customFormat="1" ht="30">
      <c r="A8" s="262" t="s">
        <v>1275</v>
      </c>
      <c r="B8" s="263">
        <v>44589</v>
      </c>
      <c r="C8" s="264" t="s">
        <v>1276</v>
      </c>
      <c r="D8" s="264" t="s">
        <v>1277</v>
      </c>
      <c r="E8" s="264" t="s">
        <v>1278</v>
      </c>
      <c r="F8" s="264" t="s">
        <v>1279</v>
      </c>
      <c r="G8" s="265">
        <v>10376.31</v>
      </c>
    </row>
    <row r="9" spans="1:12" s="266" customFormat="1" ht="30">
      <c r="A9" s="262" t="s">
        <v>1280</v>
      </c>
      <c r="B9" s="263">
        <v>44589</v>
      </c>
      <c r="C9" s="264" t="s">
        <v>1276</v>
      </c>
      <c r="D9" s="264" t="s">
        <v>1277</v>
      </c>
      <c r="E9" s="264" t="s">
        <v>1278</v>
      </c>
      <c r="F9" s="264" t="s">
        <v>1279</v>
      </c>
      <c r="G9" s="265">
        <v>10376.31</v>
      </c>
    </row>
    <row r="10" spans="1:12" s="266" customFormat="1" ht="30">
      <c r="A10" s="262" t="s">
        <v>1281</v>
      </c>
      <c r="B10" s="263">
        <v>44589</v>
      </c>
      <c r="C10" s="264" t="s">
        <v>1276</v>
      </c>
      <c r="D10" s="264" t="s">
        <v>1277</v>
      </c>
      <c r="E10" s="264" t="s">
        <v>1278</v>
      </c>
      <c r="F10" s="264" t="s">
        <v>1282</v>
      </c>
      <c r="G10" s="265">
        <v>10376.31</v>
      </c>
    </row>
    <row r="11" spans="1:12" s="266" customFormat="1" ht="30">
      <c r="A11" s="262" t="s">
        <v>1283</v>
      </c>
      <c r="B11" s="263">
        <v>44589</v>
      </c>
      <c r="C11" s="264" t="s">
        <v>1276</v>
      </c>
      <c r="D11" s="264" t="s">
        <v>1277</v>
      </c>
      <c r="E11" s="264" t="s">
        <v>1278</v>
      </c>
      <c r="F11" s="264" t="s">
        <v>1284</v>
      </c>
      <c r="G11" s="265">
        <v>10376.31</v>
      </c>
    </row>
    <row r="12" spans="1:12" s="266" customFormat="1" ht="50.25" customHeight="1">
      <c r="A12" s="262" t="s">
        <v>1285</v>
      </c>
      <c r="B12" s="263">
        <v>44589</v>
      </c>
      <c r="C12" s="264" t="s">
        <v>1276</v>
      </c>
      <c r="D12" s="264" t="s">
        <v>1277</v>
      </c>
      <c r="E12" s="264" t="s">
        <v>1278</v>
      </c>
      <c r="F12" s="264" t="s">
        <v>1286</v>
      </c>
      <c r="G12" s="265">
        <v>10376.31</v>
      </c>
    </row>
    <row r="13" spans="1:12" s="266" customFormat="1" ht="69.75" customHeight="1">
      <c r="A13" s="262" t="s">
        <v>1287</v>
      </c>
      <c r="B13" s="263">
        <v>44637</v>
      </c>
      <c r="C13" s="264" t="s">
        <v>1288</v>
      </c>
      <c r="D13" s="264" t="s">
        <v>1289</v>
      </c>
      <c r="E13" s="264" t="s">
        <v>1290</v>
      </c>
      <c r="F13" s="264" t="s">
        <v>1291</v>
      </c>
      <c r="G13" s="265">
        <v>56470</v>
      </c>
    </row>
    <row r="14" spans="1:12" s="266" customFormat="1" ht="30">
      <c r="A14" s="262" t="s">
        <v>1554</v>
      </c>
      <c r="B14" s="263">
        <v>44690</v>
      </c>
      <c r="C14" s="264" t="s">
        <v>1555</v>
      </c>
      <c r="D14" s="264" t="s">
        <v>1556</v>
      </c>
      <c r="E14" s="264" t="s">
        <v>1557</v>
      </c>
      <c r="F14" s="264" t="s">
        <v>1558</v>
      </c>
      <c r="G14" s="265">
        <v>6727.18</v>
      </c>
    </row>
    <row r="15" spans="1:12" s="266" customFormat="1" ht="30">
      <c r="A15" s="262" t="s">
        <v>1559</v>
      </c>
      <c r="B15" s="263">
        <v>44690</v>
      </c>
      <c r="C15" s="264" t="s">
        <v>1555</v>
      </c>
      <c r="D15" s="264" t="s">
        <v>1556</v>
      </c>
      <c r="E15" s="264" t="s">
        <v>1560</v>
      </c>
      <c r="F15" s="264" t="s">
        <v>1558</v>
      </c>
      <c r="G15" s="265">
        <v>9200</v>
      </c>
    </row>
    <row r="16" spans="1:12" s="266" customFormat="1" ht="30">
      <c r="A16" s="262" t="s">
        <v>1561</v>
      </c>
      <c r="B16" s="263">
        <v>44728</v>
      </c>
      <c r="C16" s="264" t="s">
        <v>1562</v>
      </c>
      <c r="D16" s="264" t="s">
        <v>1563</v>
      </c>
      <c r="E16" s="264" t="s">
        <v>1564</v>
      </c>
      <c r="F16" s="264" t="s">
        <v>1558</v>
      </c>
      <c r="G16" s="265">
        <v>50558</v>
      </c>
    </row>
    <row r="17" spans="1:7" s="266" customFormat="1" ht="30">
      <c r="A17" s="262" t="s">
        <v>1565</v>
      </c>
      <c r="B17" s="263">
        <v>44728</v>
      </c>
      <c r="C17" s="264" t="s">
        <v>1562</v>
      </c>
      <c r="D17" s="264" t="s">
        <v>1563</v>
      </c>
      <c r="E17" s="264" t="s">
        <v>1566</v>
      </c>
      <c r="F17" s="264" t="s">
        <v>1558</v>
      </c>
      <c r="G17" s="265">
        <v>59742</v>
      </c>
    </row>
    <row r="18" spans="1:7" s="266" customFormat="1" ht="30">
      <c r="A18" s="262" t="s">
        <v>1567</v>
      </c>
      <c r="B18" s="263">
        <v>44733</v>
      </c>
      <c r="C18" s="264" t="s">
        <v>1568</v>
      </c>
      <c r="D18" s="264" t="s">
        <v>1556</v>
      </c>
      <c r="E18" s="264" t="s">
        <v>1569</v>
      </c>
      <c r="F18" s="264" t="s">
        <v>1558</v>
      </c>
      <c r="G18" s="265">
        <v>1625</v>
      </c>
    </row>
    <row r="19" spans="1:7" s="266" customFormat="1" ht="30">
      <c r="A19" s="262" t="s">
        <v>1804</v>
      </c>
      <c r="B19" s="263">
        <v>44737</v>
      </c>
      <c r="C19" s="264" t="s">
        <v>1805</v>
      </c>
      <c r="D19" s="264" t="s">
        <v>1556</v>
      </c>
      <c r="E19" s="264" t="s">
        <v>454</v>
      </c>
      <c r="F19" s="264" t="s">
        <v>1806</v>
      </c>
      <c r="G19" s="265">
        <v>9123.83</v>
      </c>
    </row>
    <row r="20" spans="1:7" s="266" customFormat="1" ht="30">
      <c r="A20" s="262" t="s">
        <v>1807</v>
      </c>
      <c r="B20" s="263">
        <v>44737</v>
      </c>
      <c r="C20" s="264" t="s">
        <v>1805</v>
      </c>
      <c r="D20" s="264" t="s">
        <v>1556</v>
      </c>
      <c r="E20" s="264" t="s">
        <v>454</v>
      </c>
      <c r="F20" s="264" t="s">
        <v>1808</v>
      </c>
      <c r="G20" s="265">
        <v>10085.32</v>
      </c>
    </row>
    <row r="21" spans="1:7" s="266" customFormat="1" ht="30">
      <c r="A21" s="262" t="s">
        <v>1809</v>
      </c>
      <c r="B21" s="263">
        <v>44737</v>
      </c>
      <c r="C21" s="264" t="s">
        <v>1805</v>
      </c>
      <c r="D21" s="264" t="s">
        <v>1556</v>
      </c>
      <c r="E21" s="264" t="s">
        <v>454</v>
      </c>
      <c r="F21" s="264" t="s">
        <v>1810</v>
      </c>
      <c r="G21" s="265">
        <v>17841.61</v>
      </c>
    </row>
    <row r="22" spans="1:7" s="266" customFormat="1" ht="30">
      <c r="A22" s="262" t="s">
        <v>1811</v>
      </c>
      <c r="B22" s="263">
        <v>44737</v>
      </c>
      <c r="C22" s="264" t="s">
        <v>1805</v>
      </c>
      <c r="D22" s="264" t="s">
        <v>1556</v>
      </c>
      <c r="E22" s="264" t="s">
        <v>454</v>
      </c>
      <c r="F22" s="264" t="s">
        <v>1558</v>
      </c>
      <c r="G22" s="265">
        <v>14798.15</v>
      </c>
    </row>
    <row r="23" spans="1:7" s="266" customFormat="1" ht="30">
      <c r="A23" s="262" t="s">
        <v>1812</v>
      </c>
      <c r="B23" s="263">
        <v>44737</v>
      </c>
      <c r="C23" s="264" t="s">
        <v>1805</v>
      </c>
      <c r="D23" s="264" t="s">
        <v>1556</v>
      </c>
      <c r="E23" s="264" t="s">
        <v>454</v>
      </c>
      <c r="F23" s="264" t="s">
        <v>1558</v>
      </c>
      <c r="G23" s="265">
        <v>14798.15</v>
      </c>
    </row>
    <row r="24" spans="1:7" s="266" customFormat="1" ht="30">
      <c r="A24" s="262" t="s">
        <v>1813</v>
      </c>
      <c r="B24" s="263">
        <v>44761</v>
      </c>
      <c r="C24" s="264">
        <v>21642</v>
      </c>
      <c r="D24" s="264" t="s">
        <v>1814</v>
      </c>
      <c r="E24" s="264" t="s">
        <v>1799</v>
      </c>
      <c r="F24" s="264" t="s">
        <v>1815</v>
      </c>
      <c r="G24" s="265">
        <v>28870</v>
      </c>
    </row>
    <row r="25" spans="1:7" s="266" customFormat="1" ht="30">
      <c r="A25" s="262" t="s">
        <v>1816</v>
      </c>
      <c r="B25" s="263">
        <v>44761</v>
      </c>
      <c r="C25" s="264">
        <v>38180</v>
      </c>
      <c r="D25" s="264" t="s">
        <v>1814</v>
      </c>
      <c r="E25" s="264" t="s">
        <v>1800</v>
      </c>
      <c r="F25" s="264" t="s">
        <v>1817</v>
      </c>
      <c r="G25" s="265">
        <v>27328</v>
      </c>
    </row>
    <row r="26" spans="1:7" s="266" customFormat="1" ht="30">
      <c r="A26" s="262" t="s">
        <v>1818</v>
      </c>
      <c r="B26" s="263">
        <v>44761</v>
      </c>
      <c r="C26" s="264">
        <v>38180</v>
      </c>
      <c r="D26" s="264" t="s">
        <v>1814</v>
      </c>
      <c r="E26" s="264" t="s">
        <v>1800</v>
      </c>
      <c r="F26" s="264" t="s">
        <v>1817</v>
      </c>
      <c r="G26" s="265">
        <v>27328</v>
      </c>
    </row>
    <row r="27" spans="1:7" s="266" customFormat="1" ht="30">
      <c r="A27" s="262" t="s">
        <v>1819</v>
      </c>
      <c r="B27" s="263">
        <v>44771</v>
      </c>
      <c r="C27" s="264" t="s">
        <v>1820</v>
      </c>
      <c r="D27" s="264" t="s">
        <v>1563</v>
      </c>
      <c r="E27" s="264" t="s">
        <v>1258</v>
      </c>
      <c r="F27" s="264" t="s">
        <v>1558</v>
      </c>
      <c r="G27" s="265">
        <v>47200</v>
      </c>
    </row>
    <row r="28" spans="1:7" s="266" customFormat="1" ht="15">
      <c r="A28" s="262" t="s">
        <v>1821</v>
      </c>
      <c r="B28" s="263">
        <v>44799</v>
      </c>
      <c r="C28" s="264" t="s">
        <v>1822</v>
      </c>
      <c r="D28" s="264" t="s">
        <v>1277</v>
      </c>
      <c r="E28" s="264" t="s">
        <v>1801</v>
      </c>
      <c r="F28" s="264" t="s">
        <v>1823</v>
      </c>
      <c r="G28" s="265">
        <v>9556.5</v>
      </c>
    </row>
    <row r="29" spans="1:7" s="266" customFormat="1" ht="30">
      <c r="A29" s="262" t="s">
        <v>1824</v>
      </c>
      <c r="B29" s="263">
        <v>44698</v>
      </c>
      <c r="C29" s="264" t="s">
        <v>1825</v>
      </c>
      <c r="D29" s="264" t="s">
        <v>1563</v>
      </c>
      <c r="E29" s="264" t="s">
        <v>592</v>
      </c>
      <c r="F29" s="264" t="s">
        <v>1558</v>
      </c>
      <c r="G29" s="265">
        <v>59750</v>
      </c>
    </row>
    <row r="30" spans="1:7" s="266" customFormat="1" ht="30">
      <c r="A30" s="262" t="s">
        <v>1826</v>
      </c>
      <c r="B30" s="263">
        <v>44774</v>
      </c>
      <c r="C30" s="264">
        <v>1325</v>
      </c>
      <c r="D30" s="264" t="s">
        <v>1277</v>
      </c>
      <c r="E30" s="264" t="s">
        <v>1801</v>
      </c>
      <c r="F30" s="264" t="s">
        <v>1827</v>
      </c>
      <c r="G30" s="265">
        <v>6815.86</v>
      </c>
    </row>
    <row r="31" spans="1:7" s="266" customFormat="1" ht="30">
      <c r="A31" s="262" t="s">
        <v>1828</v>
      </c>
      <c r="B31" s="263">
        <v>44792</v>
      </c>
      <c r="C31" s="264" t="s">
        <v>1829</v>
      </c>
      <c r="D31" s="264" t="s">
        <v>1830</v>
      </c>
      <c r="E31" s="264" t="s">
        <v>468</v>
      </c>
      <c r="F31" s="264" t="s">
        <v>1558</v>
      </c>
      <c r="G31" s="265">
        <v>72000</v>
      </c>
    </row>
    <row r="32" spans="1:7" s="266" customFormat="1" ht="30">
      <c r="A32" s="262" t="s">
        <v>1831</v>
      </c>
      <c r="B32" s="263">
        <v>44818</v>
      </c>
      <c r="C32" s="264" t="s">
        <v>1832</v>
      </c>
      <c r="D32" s="264" t="s">
        <v>1556</v>
      </c>
      <c r="E32" s="264" t="s">
        <v>1802</v>
      </c>
      <c r="F32" s="264" t="s">
        <v>1833</v>
      </c>
      <c r="G32" s="265">
        <v>41700</v>
      </c>
    </row>
    <row r="33" spans="1:7" s="266" customFormat="1" ht="30">
      <c r="A33" s="262" t="s">
        <v>1834</v>
      </c>
      <c r="B33" s="263">
        <v>44818</v>
      </c>
      <c r="C33" s="264" t="s">
        <v>1832</v>
      </c>
      <c r="D33" s="264" t="s">
        <v>1556</v>
      </c>
      <c r="E33" s="264" t="s">
        <v>1802</v>
      </c>
      <c r="F33" s="264" t="s">
        <v>1833</v>
      </c>
      <c r="G33" s="265">
        <v>41700</v>
      </c>
    </row>
    <row r="34" spans="1:7" s="266" customFormat="1" ht="30">
      <c r="A34" s="262" t="s">
        <v>1835</v>
      </c>
      <c r="B34" s="263">
        <v>44818</v>
      </c>
      <c r="C34" s="264" t="s">
        <v>1832</v>
      </c>
      <c r="D34" s="264" t="s">
        <v>1556</v>
      </c>
      <c r="E34" s="264" t="s">
        <v>1802</v>
      </c>
      <c r="F34" s="264" t="s">
        <v>1833</v>
      </c>
      <c r="G34" s="265">
        <v>10839.7</v>
      </c>
    </row>
    <row r="35" spans="1:7" s="266" customFormat="1" ht="30">
      <c r="A35" s="262" t="s">
        <v>1836</v>
      </c>
      <c r="B35" s="263">
        <v>44828</v>
      </c>
      <c r="C35" s="264" t="s">
        <v>1837</v>
      </c>
      <c r="D35" s="264" t="s">
        <v>1556</v>
      </c>
      <c r="E35" s="264" t="s">
        <v>1258</v>
      </c>
      <c r="F35" s="264" t="s">
        <v>1833</v>
      </c>
      <c r="G35" s="265">
        <v>17000</v>
      </c>
    </row>
    <row r="36" spans="1:7" s="266" customFormat="1" ht="30">
      <c r="A36" s="262" t="s">
        <v>1838</v>
      </c>
      <c r="B36" s="263">
        <v>44828</v>
      </c>
      <c r="C36" s="264" t="s">
        <v>1837</v>
      </c>
      <c r="D36" s="264" t="s">
        <v>1556</v>
      </c>
      <c r="E36" s="264" t="s">
        <v>1802</v>
      </c>
      <c r="F36" s="264" t="s">
        <v>1833</v>
      </c>
      <c r="G36" s="265">
        <v>14000</v>
      </c>
    </row>
    <row r="37" spans="1:7" s="266" customFormat="1" ht="30">
      <c r="A37" s="262" t="s">
        <v>1839</v>
      </c>
      <c r="B37" s="263">
        <v>44819</v>
      </c>
      <c r="C37" s="264">
        <v>11834</v>
      </c>
      <c r="D37" s="264" t="s">
        <v>1840</v>
      </c>
      <c r="E37" s="264" t="s">
        <v>1841</v>
      </c>
      <c r="F37" s="264" t="s">
        <v>1558</v>
      </c>
      <c r="G37" s="265">
        <v>12176.72</v>
      </c>
    </row>
    <row r="38" spans="1:7" s="266" customFormat="1" ht="30">
      <c r="A38" s="262" t="s">
        <v>4198</v>
      </c>
      <c r="B38" s="263">
        <v>44831</v>
      </c>
      <c r="C38" s="264" t="s">
        <v>4199</v>
      </c>
      <c r="D38" s="264" t="s">
        <v>1556</v>
      </c>
      <c r="E38" s="264" t="s">
        <v>1258</v>
      </c>
      <c r="F38" s="264" t="s">
        <v>1558</v>
      </c>
      <c r="G38" s="265">
        <v>36900</v>
      </c>
    </row>
    <row r="39" spans="1:7" s="266" customFormat="1" ht="30">
      <c r="A39" s="262" t="s">
        <v>4200</v>
      </c>
      <c r="B39" s="263">
        <v>44840</v>
      </c>
      <c r="C39" s="264" t="s">
        <v>4201</v>
      </c>
      <c r="D39" s="264" t="s">
        <v>1277</v>
      </c>
      <c r="E39" s="264" t="s">
        <v>1801</v>
      </c>
      <c r="F39" s="264" t="s">
        <v>4202</v>
      </c>
      <c r="G39" s="265">
        <v>8011.13</v>
      </c>
    </row>
    <row r="40" spans="1:7" s="266" customFormat="1" ht="30">
      <c r="A40" s="262" t="s">
        <v>4203</v>
      </c>
      <c r="B40" s="263">
        <v>44840</v>
      </c>
      <c r="C40" s="264" t="s">
        <v>4201</v>
      </c>
      <c r="D40" s="264" t="s">
        <v>1277</v>
      </c>
      <c r="E40" s="264" t="s">
        <v>1801</v>
      </c>
      <c r="F40" s="264" t="s">
        <v>4204</v>
      </c>
      <c r="G40" s="265">
        <v>8011.13</v>
      </c>
    </row>
    <row r="41" spans="1:7" s="266" customFormat="1" ht="30">
      <c r="A41" s="262" t="s">
        <v>4205</v>
      </c>
      <c r="B41" s="263">
        <v>44847</v>
      </c>
      <c r="C41" s="264" t="s">
        <v>4206</v>
      </c>
      <c r="D41" s="264" t="s">
        <v>1556</v>
      </c>
      <c r="E41" s="264" t="s">
        <v>1802</v>
      </c>
      <c r="F41" s="264" t="s">
        <v>1558</v>
      </c>
      <c r="G41" s="265">
        <v>62370</v>
      </c>
    </row>
    <row r="42" spans="1:7" s="266" customFormat="1" ht="30">
      <c r="A42" s="262" t="s">
        <v>4207</v>
      </c>
      <c r="B42" s="263">
        <v>44847</v>
      </c>
      <c r="C42" s="264" t="s">
        <v>4206</v>
      </c>
      <c r="D42" s="264" t="s">
        <v>1556</v>
      </c>
      <c r="E42" s="264" t="s">
        <v>4194</v>
      </c>
      <c r="F42" s="264" t="s">
        <v>1558</v>
      </c>
      <c r="G42" s="265">
        <v>46620</v>
      </c>
    </row>
    <row r="43" spans="1:7" s="266" customFormat="1" ht="30">
      <c r="A43" s="262" t="s">
        <v>4208</v>
      </c>
      <c r="B43" s="263">
        <v>44847</v>
      </c>
      <c r="C43" s="264" t="s">
        <v>4206</v>
      </c>
      <c r="D43" s="264" t="s">
        <v>1556</v>
      </c>
      <c r="E43" s="264" t="s">
        <v>4195</v>
      </c>
      <c r="F43" s="264" t="s">
        <v>1558</v>
      </c>
      <c r="G43" s="265">
        <v>8900</v>
      </c>
    </row>
    <row r="44" spans="1:7" s="266" customFormat="1" ht="30">
      <c r="A44" s="262" t="s">
        <v>4209</v>
      </c>
      <c r="B44" s="263">
        <v>44895</v>
      </c>
      <c r="C44" s="264">
        <v>26</v>
      </c>
      <c r="D44" s="264" t="s">
        <v>4210</v>
      </c>
      <c r="E44" s="264" t="s">
        <v>4196</v>
      </c>
      <c r="F44" s="264" t="s">
        <v>4211</v>
      </c>
      <c r="G44" s="265">
        <v>25937.599999999999</v>
      </c>
    </row>
    <row r="45" spans="1:7" s="266" customFormat="1" ht="30">
      <c r="A45" s="262" t="s">
        <v>4212</v>
      </c>
      <c r="B45" s="263">
        <v>44895</v>
      </c>
      <c r="C45" s="264">
        <v>27</v>
      </c>
      <c r="D45" s="264" t="s">
        <v>4210</v>
      </c>
      <c r="E45" s="264" t="s">
        <v>4213</v>
      </c>
      <c r="F45" s="264" t="s">
        <v>1558</v>
      </c>
      <c r="G45" s="265">
        <v>97510</v>
      </c>
    </row>
    <row r="46" spans="1:7" s="266" customFormat="1" ht="15">
      <c r="A46" s="262" t="s">
        <v>4214</v>
      </c>
      <c r="B46" s="263">
        <v>44887</v>
      </c>
      <c r="C46" s="264" t="s">
        <v>4215</v>
      </c>
      <c r="D46" s="264" t="s">
        <v>1277</v>
      </c>
      <c r="E46" s="264" t="s">
        <v>1801</v>
      </c>
      <c r="F46" s="264" t="s">
        <v>4216</v>
      </c>
      <c r="G46" s="265">
        <v>8181.23</v>
      </c>
    </row>
    <row r="47" spans="1:7" s="266" customFormat="1" ht="15">
      <c r="A47" s="262" t="s">
        <v>4217</v>
      </c>
      <c r="B47" s="263">
        <v>44867</v>
      </c>
      <c r="C47" s="264" t="s">
        <v>4218</v>
      </c>
      <c r="D47" s="264" t="s">
        <v>1277</v>
      </c>
      <c r="E47" s="264" t="s">
        <v>1801</v>
      </c>
      <c r="F47" s="264" t="s">
        <v>4219</v>
      </c>
      <c r="G47" s="265">
        <v>9961.81</v>
      </c>
    </row>
    <row r="48" spans="1:7" s="266" customFormat="1" ht="30">
      <c r="A48" s="262" t="s">
        <v>4220</v>
      </c>
      <c r="B48" s="263">
        <v>44867</v>
      </c>
      <c r="C48" s="264" t="s">
        <v>4221</v>
      </c>
      <c r="D48" s="264" t="s">
        <v>1277</v>
      </c>
      <c r="E48" s="264" t="s">
        <v>4197</v>
      </c>
      <c r="F48" s="264" t="s">
        <v>4211</v>
      </c>
      <c r="G48" s="265">
        <v>33995.300000000003</v>
      </c>
    </row>
    <row r="49" spans="1:7" s="266" customFormat="1" ht="15">
      <c r="A49" s="262" t="s">
        <v>4222</v>
      </c>
      <c r="B49" s="263">
        <v>44867</v>
      </c>
      <c r="C49" s="264" t="s">
        <v>4223</v>
      </c>
      <c r="D49" s="264" t="s">
        <v>1277</v>
      </c>
      <c r="E49" s="264" t="s">
        <v>4197</v>
      </c>
      <c r="F49" s="264" t="s">
        <v>4224</v>
      </c>
      <c r="G49" s="265">
        <v>12483.33</v>
      </c>
    </row>
    <row r="50" spans="1:7" s="266" customFormat="1" ht="15">
      <c r="A50" s="262" t="s">
        <v>4225</v>
      </c>
      <c r="B50" s="263">
        <v>44867</v>
      </c>
      <c r="C50" s="264" t="s">
        <v>4223</v>
      </c>
      <c r="D50" s="264" t="s">
        <v>1277</v>
      </c>
      <c r="E50" s="264" t="s">
        <v>4197</v>
      </c>
      <c r="F50" s="264" t="s">
        <v>4226</v>
      </c>
      <c r="G50" s="265">
        <v>9858.14</v>
      </c>
    </row>
    <row r="51" spans="1:7" s="266" customFormat="1" ht="30">
      <c r="A51" s="262" t="s">
        <v>4227</v>
      </c>
      <c r="B51" s="263">
        <v>44925</v>
      </c>
      <c r="C51" s="264" t="s">
        <v>4228</v>
      </c>
      <c r="D51" s="264" t="s">
        <v>1830</v>
      </c>
      <c r="E51" s="264" t="s">
        <v>4213</v>
      </c>
      <c r="F51" s="264" t="s">
        <v>1558</v>
      </c>
      <c r="G51" s="265">
        <v>184288.5</v>
      </c>
    </row>
    <row r="52" spans="1:7" s="266" customFormat="1" ht="15">
      <c r="A52" s="262" t="s">
        <v>4229</v>
      </c>
      <c r="B52" s="263">
        <v>44925</v>
      </c>
      <c r="C52" s="264" t="s">
        <v>4230</v>
      </c>
      <c r="D52" s="264" t="s">
        <v>1277</v>
      </c>
      <c r="E52" s="264" t="s">
        <v>427</v>
      </c>
      <c r="F52" s="264" t="s">
        <v>4231</v>
      </c>
      <c r="G52" s="265">
        <v>11331.14</v>
      </c>
    </row>
    <row r="53" spans="1:7" s="266" customFormat="1" ht="15">
      <c r="A53" s="262" t="s">
        <v>4232</v>
      </c>
      <c r="B53" s="263">
        <v>44925</v>
      </c>
      <c r="C53" s="264" t="s">
        <v>4230</v>
      </c>
      <c r="D53" s="264" t="s">
        <v>1277</v>
      </c>
      <c r="E53" s="264" t="s">
        <v>4233</v>
      </c>
      <c r="F53" s="264" t="s">
        <v>4231</v>
      </c>
      <c r="G53" s="265">
        <v>11331.14</v>
      </c>
    </row>
    <row r="54" spans="1:7" s="266" customFormat="1" ht="30">
      <c r="A54" s="262" t="s">
        <v>4234</v>
      </c>
      <c r="B54" s="263">
        <v>44925</v>
      </c>
      <c r="C54" s="264" t="s">
        <v>4235</v>
      </c>
      <c r="D54" s="264" t="s">
        <v>4236</v>
      </c>
      <c r="E54" s="264" t="s">
        <v>1802</v>
      </c>
      <c r="F54" s="264" t="s">
        <v>1558</v>
      </c>
      <c r="G54" s="265">
        <v>99077.15</v>
      </c>
    </row>
    <row r="55" spans="1:7" s="266" customFormat="1" ht="30">
      <c r="A55" s="262" t="s">
        <v>4237</v>
      </c>
      <c r="B55" s="263">
        <v>44925</v>
      </c>
      <c r="C55" s="264" t="s">
        <v>4235</v>
      </c>
      <c r="D55" s="264" t="s">
        <v>4236</v>
      </c>
      <c r="E55" s="264" t="s">
        <v>1258</v>
      </c>
      <c r="F55" s="264" t="s">
        <v>1558</v>
      </c>
      <c r="G55" s="265">
        <v>58188.17</v>
      </c>
    </row>
    <row r="56" spans="1:7" s="266" customFormat="1" ht="30">
      <c r="A56" s="262" t="s">
        <v>4238</v>
      </c>
      <c r="B56" s="263">
        <v>44925</v>
      </c>
      <c r="C56" s="264" t="s">
        <v>4235</v>
      </c>
      <c r="D56" s="264" t="s">
        <v>4236</v>
      </c>
      <c r="E56" s="264" t="s">
        <v>1841</v>
      </c>
      <c r="F56" s="264" t="s">
        <v>1558</v>
      </c>
      <c r="G56" s="265">
        <v>25601.33</v>
      </c>
    </row>
    <row r="57" spans="1:7" s="266" customFormat="1" ht="30">
      <c r="A57" s="262" t="s">
        <v>4239</v>
      </c>
      <c r="B57" s="263">
        <v>44925</v>
      </c>
      <c r="C57" s="264" t="s">
        <v>4240</v>
      </c>
      <c r="D57" s="264" t="s">
        <v>4236</v>
      </c>
      <c r="E57" s="264" t="s">
        <v>1802</v>
      </c>
      <c r="F57" s="264" t="s">
        <v>1558</v>
      </c>
      <c r="G57" s="265">
        <v>81451.44</v>
      </c>
    </row>
    <row r="58" spans="1:7" s="266" customFormat="1" ht="30">
      <c r="A58" s="262" t="s">
        <v>4241</v>
      </c>
      <c r="B58" s="263">
        <v>44925</v>
      </c>
      <c r="C58" s="264" t="s">
        <v>4240</v>
      </c>
      <c r="D58" s="264" t="s">
        <v>4236</v>
      </c>
      <c r="E58" s="264" t="s">
        <v>1258</v>
      </c>
      <c r="F58" s="264" t="s">
        <v>1558</v>
      </c>
      <c r="G58" s="265">
        <v>47835.92</v>
      </c>
    </row>
    <row r="59" spans="1:7" s="266" customFormat="1" ht="30">
      <c r="A59" s="262" t="s">
        <v>4242</v>
      </c>
      <c r="B59" s="263">
        <v>44925</v>
      </c>
      <c r="C59" s="264" t="s">
        <v>4240</v>
      </c>
      <c r="D59" s="264" t="s">
        <v>4236</v>
      </c>
      <c r="E59" s="264" t="s">
        <v>1841</v>
      </c>
      <c r="F59" s="264" t="s">
        <v>1558</v>
      </c>
      <c r="G59" s="265">
        <v>47835.92</v>
      </c>
    </row>
    <row r="60" spans="1:7" s="266" customFormat="1" ht="30">
      <c r="A60" s="262" t="s">
        <v>4243</v>
      </c>
      <c r="B60" s="263">
        <v>44925</v>
      </c>
      <c r="C60" s="264" t="s">
        <v>4244</v>
      </c>
      <c r="D60" s="264" t="s">
        <v>4236</v>
      </c>
      <c r="E60" s="264" t="s">
        <v>1802</v>
      </c>
      <c r="F60" s="264" t="s">
        <v>1558</v>
      </c>
      <c r="G60" s="265">
        <v>99857.16</v>
      </c>
    </row>
    <row r="61" spans="1:7" s="266" customFormat="1" ht="30">
      <c r="A61" s="262" t="s">
        <v>4245</v>
      </c>
      <c r="B61" s="263">
        <v>44925</v>
      </c>
      <c r="C61" s="264" t="s">
        <v>4244</v>
      </c>
      <c r="D61" s="264" t="s">
        <v>4236</v>
      </c>
      <c r="E61" s="264" t="s">
        <v>1258</v>
      </c>
      <c r="F61" s="264" t="s">
        <v>1558</v>
      </c>
      <c r="G61" s="265">
        <v>58646.84</v>
      </c>
    </row>
    <row r="62" spans="1:7" s="266" customFormat="1" ht="30">
      <c r="A62" s="262" t="s">
        <v>4246</v>
      </c>
      <c r="B62" s="263">
        <v>44925</v>
      </c>
      <c r="C62" s="264" t="s">
        <v>4244</v>
      </c>
      <c r="D62" s="264" t="s">
        <v>4236</v>
      </c>
      <c r="E62" s="264" t="s">
        <v>1841</v>
      </c>
      <c r="F62" s="264" t="s">
        <v>1558</v>
      </c>
      <c r="G62" s="265">
        <v>25802.880000000001</v>
      </c>
    </row>
    <row r="63" spans="1:7" s="266" customFormat="1" ht="30">
      <c r="A63" s="262" t="s">
        <v>4247</v>
      </c>
      <c r="B63" s="263">
        <v>44925</v>
      </c>
      <c r="C63" s="264" t="s">
        <v>4244</v>
      </c>
      <c r="D63" s="264" t="s">
        <v>4236</v>
      </c>
      <c r="E63" s="264" t="s">
        <v>1802</v>
      </c>
      <c r="F63" s="264" t="s">
        <v>1558</v>
      </c>
      <c r="G63" s="265">
        <v>101702.5</v>
      </c>
    </row>
    <row r="64" spans="1:7" s="266" customFormat="1" ht="30">
      <c r="A64" s="262" t="s">
        <v>4248</v>
      </c>
      <c r="B64" s="263">
        <v>44915</v>
      </c>
      <c r="C64" s="264">
        <v>12164</v>
      </c>
      <c r="D64" s="264" t="s">
        <v>1840</v>
      </c>
      <c r="E64" s="264" t="s">
        <v>4249</v>
      </c>
      <c r="F64" s="264" t="s">
        <v>4250</v>
      </c>
      <c r="G64" s="265">
        <v>16661.21</v>
      </c>
    </row>
    <row r="65" spans="1:7" s="266" customFormat="1" ht="30">
      <c r="A65" s="262" t="s">
        <v>4251</v>
      </c>
      <c r="B65" s="263">
        <v>44925</v>
      </c>
      <c r="C65" s="264">
        <v>12185</v>
      </c>
      <c r="D65" s="264" t="s">
        <v>1840</v>
      </c>
      <c r="E65" s="264" t="s">
        <v>4249</v>
      </c>
      <c r="F65" s="264" t="s">
        <v>1558</v>
      </c>
      <c r="G65" s="265">
        <v>7731.68</v>
      </c>
    </row>
    <row r="66" spans="1:7" s="266" customFormat="1" ht="30">
      <c r="A66" s="262" t="s">
        <v>4252</v>
      </c>
      <c r="B66" s="263">
        <v>44925</v>
      </c>
      <c r="C66" s="264">
        <v>12184</v>
      </c>
      <c r="D66" s="264" t="s">
        <v>1840</v>
      </c>
      <c r="E66" s="264" t="s">
        <v>4253</v>
      </c>
      <c r="F66" s="264" t="s">
        <v>4254</v>
      </c>
      <c r="G66" s="265">
        <v>8127.16</v>
      </c>
    </row>
    <row r="67" spans="1:7" s="266" customFormat="1" ht="30">
      <c r="A67" s="262" t="s">
        <v>4255</v>
      </c>
      <c r="B67" s="263">
        <v>44925</v>
      </c>
      <c r="C67" s="264">
        <v>12186</v>
      </c>
      <c r="D67" s="264" t="s">
        <v>1840</v>
      </c>
      <c r="E67" s="264" t="s">
        <v>4253</v>
      </c>
      <c r="F67" s="264" t="s">
        <v>4254</v>
      </c>
      <c r="G67" s="265">
        <v>8126.72</v>
      </c>
    </row>
    <row r="68" spans="1:7" s="266" customFormat="1" ht="35.25" customHeight="1">
      <c r="A68" s="262"/>
      <c r="B68" s="263"/>
      <c r="C68" s="264"/>
      <c r="D68" s="264"/>
      <c r="E68" s="264"/>
      <c r="F68" s="264"/>
      <c r="G68" s="265"/>
    </row>
    <row r="69" spans="1:7" s="204" customFormat="1" ht="15">
      <c r="A69" s="267"/>
      <c r="B69" s="268"/>
      <c r="C69" s="268"/>
      <c r="D69" s="268"/>
      <c r="E69" s="268" t="s">
        <v>496</v>
      </c>
      <c r="F69" s="268"/>
      <c r="G69" s="269">
        <f>SUM(G8:G67)</f>
        <v>1981452.0999999992</v>
      </c>
    </row>
  </sheetData>
  <mergeCells count="4">
    <mergeCell ref="B2:F3"/>
    <mergeCell ref="B4:F4"/>
    <mergeCell ref="B5:F5"/>
    <mergeCell ref="B6:F6"/>
  </mergeCells>
  <printOptions horizontalCentered="1"/>
  <pageMargins left="0.70866141732283472" right="0.70866141732283472" top="0.74803149606299213" bottom="0.74803149606299213" header="0.31496062992125984" footer="0.31496062992125984"/>
  <pageSetup scale="60" fitToHeight="0" orientation="landscape" r:id="rId1"/>
  <headerFooter>
    <oddHeader>&amp;L&amp;"Arial,Normal"&amp;8Estados de Información Contable
Notas de Desglose&amp;R&amp;"Arial,Normal"&amp;8 07.IV.2</oddHeader>
    <oddFooter>&amp;C&amp;10"Bajo protesta de decir verdad declaramos que los Estados Financieros y sus Notas, son razonablemente correctos y son responsabilidad del emisor"&amp;R&amp;"Arial,Normal"&amp;9&amp;P/&amp;N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I33"/>
  <sheetViews>
    <sheetView zoomScaleNormal="100" workbookViewId="0">
      <selection activeCell="C11" sqref="C11"/>
    </sheetView>
  </sheetViews>
  <sheetFormatPr baseColWidth="10" defaultRowHeight="15"/>
  <cols>
    <col min="1" max="1" width="7.5" customWidth="1"/>
    <col min="2" max="2" width="13.33203125" customWidth="1"/>
    <col min="9" max="9" width="12.83203125" customWidth="1"/>
  </cols>
  <sheetData>
    <row r="1" spans="2:9" s="101" customFormat="1" ht="34.5" customHeight="1">
      <c r="B1" s="127"/>
      <c r="C1" s="651" t="s">
        <v>25</v>
      </c>
      <c r="D1" s="651"/>
      <c r="E1" s="651"/>
      <c r="F1" s="651"/>
      <c r="G1" s="651"/>
      <c r="H1" s="651"/>
      <c r="I1" s="128"/>
    </row>
    <row r="2" spans="2:9" s="101" customFormat="1" ht="14">
      <c r="B2" s="652" t="s">
        <v>26</v>
      </c>
      <c r="C2" s="652"/>
      <c r="D2" s="652"/>
      <c r="E2" s="652"/>
      <c r="F2" s="652"/>
      <c r="G2" s="652"/>
      <c r="H2" s="652"/>
      <c r="I2" s="652"/>
    </row>
    <row r="3" spans="2:9" s="101" customFormat="1" ht="14">
      <c r="B3" s="652" t="s">
        <v>3472</v>
      </c>
      <c r="C3" s="652"/>
      <c r="D3" s="652"/>
      <c r="E3" s="652"/>
      <c r="F3" s="652"/>
      <c r="G3" s="652"/>
      <c r="H3" s="652"/>
      <c r="I3" s="652"/>
    </row>
    <row r="4" spans="2:9" ht="16" thickBot="1">
      <c r="B4" s="4"/>
      <c r="C4" s="4"/>
      <c r="D4" s="4"/>
      <c r="E4" s="4"/>
      <c r="F4" s="4"/>
      <c r="G4" s="4"/>
      <c r="H4" s="4"/>
      <c r="I4" s="4"/>
    </row>
    <row r="5" spans="2:9" s="112" customFormat="1" ht="13">
      <c r="B5" s="129"/>
      <c r="C5" s="130"/>
      <c r="D5" s="130"/>
      <c r="E5" s="130"/>
      <c r="F5" s="130"/>
      <c r="G5" s="130"/>
      <c r="H5" s="130"/>
      <c r="I5" s="131"/>
    </row>
    <row r="6" spans="2:9" s="112" customFormat="1" ht="13">
      <c r="B6" s="132"/>
      <c r="I6" s="133"/>
    </row>
    <row r="7" spans="2:9" s="112" customFormat="1" ht="13">
      <c r="B7" s="132"/>
      <c r="I7" s="133"/>
    </row>
    <row r="8" spans="2:9" s="112" customFormat="1" ht="15" customHeight="1">
      <c r="B8" s="132"/>
      <c r="I8" s="133"/>
    </row>
    <row r="9" spans="2:9" s="112" customFormat="1" ht="13">
      <c r="B9" s="132"/>
      <c r="I9" s="133"/>
    </row>
    <row r="10" spans="2:9" s="112" customFormat="1" ht="13">
      <c r="B10" s="132"/>
      <c r="I10" s="133"/>
    </row>
    <row r="11" spans="2:9" s="112" customFormat="1" ht="13">
      <c r="B11" s="132"/>
      <c r="I11" s="133"/>
    </row>
    <row r="12" spans="2:9" s="112" customFormat="1" ht="13">
      <c r="B12" s="132"/>
      <c r="I12" s="133"/>
    </row>
    <row r="13" spans="2:9" s="112" customFormat="1" ht="13">
      <c r="B13" s="132"/>
      <c r="I13" s="133"/>
    </row>
    <row r="14" spans="2:9" s="112" customFormat="1" ht="13">
      <c r="B14" s="132"/>
      <c r="I14" s="133"/>
    </row>
    <row r="15" spans="2:9" s="112" customFormat="1" ht="13">
      <c r="B15" s="132"/>
      <c r="I15" s="133"/>
    </row>
    <row r="16" spans="2:9" s="112" customFormat="1" ht="13">
      <c r="B16" s="132"/>
      <c r="I16" s="133"/>
    </row>
    <row r="17" spans="2:9" s="112" customFormat="1" ht="13">
      <c r="B17" s="132"/>
      <c r="I17" s="133"/>
    </row>
    <row r="18" spans="2:9" s="112" customFormat="1" ht="13">
      <c r="B18" s="132"/>
      <c r="I18" s="133"/>
    </row>
    <row r="19" spans="2:9" s="112" customFormat="1" ht="13">
      <c r="B19" s="132"/>
      <c r="I19" s="133"/>
    </row>
    <row r="20" spans="2:9" s="112" customFormat="1" ht="13">
      <c r="B20" s="132"/>
      <c r="I20" s="133"/>
    </row>
    <row r="21" spans="2:9" s="112" customFormat="1" ht="13">
      <c r="B21" s="132"/>
      <c r="I21" s="133"/>
    </row>
    <row r="22" spans="2:9" s="112" customFormat="1" ht="13">
      <c r="B22" s="132"/>
      <c r="I22" s="133"/>
    </row>
    <row r="23" spans="2:9" s="112" customFormat="1" ht="13">
      <c r="B23" s="132"/>
      <c r="I23" s="133"/>
    </row>
    <row r="24" spans="2:9" s="112" customFormat="1" ht="13">
      <c r="B24" s="132"/>
      <c r="I24" s="133"/>
    </row>
    <row r="25" spans="2:9" s="112" customFormat="1" ht="13">
      <c r="B25" s="132"/>
      <c r="I25" s="133"/>
    </row>
    <row r="26" spans="2:9" s="112" customFormat="1" ht="13">
      <c r="B26" s="132"/>
      <c r="I26" s="133"/>
    </row>
    <row r="27" spans="2:9" s="112" customFormat="1" ht="13">
      <c r="B27" s="132"/>
      <c r="I27" s="133"/>
    </row>
    <row r="28" spans="2:9" s="112" customFormat="1" ht="13">
      <c r="B28" s="132"/>
      <c r="I28" s="133"/>
    </row>
    <row r="29" spans="2:9" s="112" customFormat="1" ht="13">
      <c r="B29" s="132"/>
      <c r="I29" s="133"/>
    </row>
    <row r="30" spans="2:9" s="112" customFormat="1" ht="13">
      <c r="B30" s="132"/>
      <c r="I30" s="133"/>
    </row>
    <row r="31" spans="2:9" s="112" customFormat="1" ht="14" thickBot="1">
      <c r="B31" s="134"/>
      <c r="C31" s="135"/>
      <c r="D31" s="135"/>
      <c r="E31" s="135"/>
      <c r="F31" s="135"/>
      <c r="G31" s="135"/>
      <c r="H31" s="135"/>
      <c r="I31" s="136"/>
    </row>
    <row r="32" spans="2:9">
      <c r="B32" s="653"/>
      <c r="C32" s="653"/>
      <c r="D32" s="653"/>
      <c r="E32" s="653"/>
      <c r="F32" s="653"/>
      <c r="G32" s="653"/>
      <c r="H32" s="653"/>
      <c r="I32" s="653"/>
    </row>
    <row r="33" spans="2:9">
      <c r="B33" s="654"/>
      <c r="C33" s="654"/>
      <c r="D33" s="654"/>
      <c r="E33" s="654"/>
      <c r="F33" s="654"/>
      <c r="G33" s="654"/>
      <c r="H33" s="654"/>
      <c r="I33" s="654"/>
    </row>
  </sheetData>
  <mergeCells count="4">
    <mergeCell ref="C1:H1"/>
    <mergeCell ref="B2:I2"/>
    <mergeCell ref="B3:I3"/>
    <mergeCell ref="B32:I33"/>
  </mergeCells>
  <pageMargins left="0.78740157480314965" right="0.78740157480314965" top="0.39370078740157483" bottom="1.5748031496062993" header="0" footer="1.1811023622047245"/>
  <pageSetup scale="84" orientation="portrait" r:id="rId1"/>
  <headerFooter>
    <oddHeader>&amp;LNotas a los Estados Financieros&amp;R7.I.2</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sheetPr>
  <dimension ref="B1:J17"/>
  <sheetViews>
    <sheetView zoomScaleNormal="100" zoomScalePageLayoutView="115" workbookViewId="0">
      <selection activeCell="C11" sqref="C11"/>
    </sheetView>
  </sheetViews>
  <sheetFormatPr baseColWidth="10" defaultColWidth="11.5" defaultRowHeight="15"/>
  <cols>
    <col min="1" max="1" width="7.33203125" customWidth="1"/>
    <col min="7" max="7" width="2.83203125" customWidth="1"/>
    <col min="8" max="8" width="13.6640625" customWidth="1"/>
    <col min="9" max="9" width="12.83203125" customWidth="1"/>
    <col min="10" max="10" width="7.1640625" customWidth="1"/>
  </cols>
  <sheetData>
    <row r="1" spans="2:10" s="101" customFormat="1" ht="27.75" customHeight="1">
      <c r="B1" s="773" t="s">
        <v>212</v>
      </c>
      <c r="C1" s="773"/>
      <c r="D1" s="773"/>
      <c r="E1" s="773"/>
      <c r="F1" s="773"/>
      <c r="G1" s="773"/>
      <c r="H1" s="773"/>
      <c r="I1" s="773"/>
    </row>
    <row r="2" spans="2:10" s="101" customFormat="1" ht="15" customHeight="1">
      <c r="B2" s="774" t="s">
        <v>792</v>
      </c>
      <c r="C2" s="774"/>
      <c r="D2" s="774"/>
      <c r="E2" s="774"/>
      <c r="F2" s="774"/>
      <c r="G2" s="774"/>
      <c r="H2" s="774"/>
      <c r="I2" s="774"/>
    </row>
    <row r="3" spans="2:10" s="101" customFormat="1" ht="15" customHeight="1">
      <c r="B3" s="774"/>
      <c r="C3" s="774"/>
      <c r="D3" s="774"/>
      <c r="E3" s="774"/>
      <c r="F3" s="774"/>
      <c r="G3" s="774"/>
      <c r="H3" s="774"/>
      <c r="I3" s="774"/>
    </row>
    <row r="4" spans="2:10" s="101" customFormat="1" ht="14">
      <c r="B4" s="774"/>
      <c r="C4" s="774"/>
      <c r="D4" s="774"/>
      <c r="E4" s="774"/>
      <c r="F4" s="774"/>
      <c r="G4" s="774"/>
      <c r="H4" s="774"/>
      <c r="I4" s="774"/>
    </row>
    <row r="5" spans="2:10" s="101" customFormat="1" thickBot="1">
      <c r="B5" s="652" t="s">
        <v>3472</v>
      </c>
      <c r="C5" s="652"/>
      <c r="D5" s="652"/>
      <c r="E5" s="652"/>
      <c r="F5" s="652"/>
      <c r="G5" s="652"/>
      <c r="H5" s="652"/>
      <c r="I5" s="652"/>
    </row>
    <row r="6" spans="2:10" s="13" customFormat="1">
      <c r="B6" s="30"/>
      <c r="C6" s="775"/>
      <c r="D6" s="775"/>
      <c r="E6" s="775"/>
      <c r="F6" s="775"/>
      <c r="G6" s="403"/>
      <c r="H6" s="403"/>
      <c r="I6" s="31"/>
    </row>
    <row r="7" spans="2:10">
      <c r="B7" s="32" t="s">
        <v>213</v>
      </c>
      <c r="C7" s="33"/>
      <c r="D7" s="4"/>
      <c r="E7" s="4"/>
      <c r="F7" s="4"/>
      <c r="G7" s="4"/>
      <c r="H7" s="67"/>
      <c r="I7" s="395">
        <f>+I16-I12+I8</f>
        <v>-32989053.719999999</v>
      </c>
      <c r="J7" s="364"/>
    </row>
    <row r="8" spans="2:10">
      <c r="B8" s="8" t="s">
        <v>214</v>
      </c>
      <c r="C8" s="4"/>
      <c r="D8" s="4"/>
      <c r="E8" s="4"/>
      <c r="F8" s="4"/>
      <c r="G8" s="36"/>
      <c r="H8" s="66"/>
      <c r="I8" s="65">
        <f>+H9+H10</f>
        <v>2926098.58</v>
      </c>
    </row>
    <row r="9" spans="2:10">
      <c r="B9" s="34"/>
      <c r="C9" s="35" t="s">
        <v>215</v>
      </c>
      <c r="D9" s="35"/>
      <c r="E9" s="35"/>
      <c r="F9" s="35"/>
      <c r="G9" s="37"/>
      <c r="H9" s="64">
        <v>2439863.14</v>
      </c>
      <c r="I9" s="65"/>
    </row>
    <row r="10" spans="2:10">
      <c r="B10" s="20"/>
      <c r="C10" s="21" t="s">
        <v>216</v>
      </c>
      <c r="D10" s="21"/>
      <c r="E10" s="21"/>
      <c r="F10" s="21"/>
      <c r="G10" s="28"/>
      <c r="H10" s="63">
        <v>486235.44</v>
      </c>
      <c r="I10" s="62"/>
    </row>
    <row r="11" spans="2:10">
      <c r="B11" s="20"/>
      <c r="C11" s="21" t="s">
        <v>217</v>
      </c>
      <c r="D11" s="21"/>
      <c r="E11" s="21"/>
      <c r="F11" s="21"/>
      <c r="G11" s="28"/>
      <c r="H11" s="63" t="s">
        <v>793</v>
      </c>
      <c r="I11" s="62"/>
    </row>
    <row r="12" spans="2:10">
      <c r="B12" s="20" t="s">
        <v>218</v>
      </c>
      <c r="C12" s="21"/>
      <c r="D12" s="21"/>
      <c r="E12" s="21"/>
      <c r="F12" s="21"/>
      <c r="G12" s="28"/>
      <c r="H12" s="63"/>
      <c r="I12" s="62">
        <f>+H14</f>
        <v>106575933</v>
      </c>
    </row>
    <row r="13" spans="2:10">
      <c r="B13" s="20"/>
      <c r="C13" s="21" t="s">
        <v>219</v>
      </c>
      <c r="D13" s="21"/>
      <c r="E13" s="21"/>
      <c r="F13" s="21"/>
      <c r="G13" s="28"/>
      <c r="H13" s="63" t="s">
        <v>793</v>
      </c>
      <c r="I13" s="62"/>
    </row>
    <row r="14" spans="2:10">
      <c r="B14" s="20"/>
      <c r="C14" s="21" t="s">
        <v>220</v>
      </c>
      <c r="D14" s="21"/>
      <c r="E14" s="21"/>
      <c r="F14" s="21"/>
      <c r="G14" s="21"/>
      <c r="H14" s="63">
        <v>106575933</v>
      </c>
      <c r="I14" s="62"/>
    </row>
    <row r="15" spans="2:10">
      <c r="B15" s="20"/>
      <c r="C15" s="21" t="s">
        <v>221</v>
      </c>
      <c r="D15" s="21"/>
      <c r="E15" s="21"/>
      <c r="F15" s="21"/>
      <c r="G15" s="28"/>
      <c r="H15" s="63" t="s">
        <v>793</v>
      </c>
      <c r="I15" s="62"/>
    </row>
    <row r="16" spans="2:10" ht="16" thickBot="1">
      <c r="B16" s="421" t="s">
        <v>222</v>
      </c>
      <c r="C16" s="422"/>
      <c r="D16" s="422"/>
      <c r="E16" s="422"/>
      <c r="F16" s="422"/>
      <c r="G16" s="422"/>
      <c r="H16" s="423"/>
      <c r="I16" s="424">
        <v>70660780.700000003</v>
      </c>
      <c r="J16" s="61"/>
    </row>
    <row r="17" spans="2:9" ht="27.75" customHeight="1">
      <c r="B17" s="57"/>
      <c r="C17" s="57"/>
      <c r="D17" s="57"/>
      <c r="E17" s="57"/>
      <c r="F17" s="57"/>
      <c r="G17" s="57"/>
      <c r="H17" s="57"/>
      <c r="I17" s="57"/>
    </row>
  </sheetData>
  <mergeCells count="4">
    <mergeCell ref="B1:I1"/>
    <mergeCell ref="B2:I4"/>
    <mergeCell ref="B5:I5"/>
    <mergeCell ref="C6:F6"/>
  </mergeCells>
  <pageMargins left="1.1811023622047245" right="1.1811023622047245" top="0.78740157480314965" bottom="0" header="0" footer="0"/>
  <pageSetup scale="90" fitToHeight="0" orientation="landscape" r:id="rId1"/>
  <headerFooter>
    <oddHeader>&amp;LNotas a los Estados Financieros&amp;R7.IV.3</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sheetPr>
  <dimension ref="B1:F29"/>
  <sheetViews>
    <sheetView zoomScaleNormal="100" zoomScalePageLayoutView="110" workbookViewId="0">
      <selection activeCell="C11" sqref="C11"/>
    </sheetView>
  </sheetViews>
  <sheetFormatPr baseColWidth="10" defaultRowHeight="15"/>
  <cols>
    <col min="1" max="1" width="11.33203125" customWidth="1"/>
    <col min="2" max="2" width="67.33203125" customWidth="1"/>
    <col min="3" max="3" width="13.5" customWidth="1"/>
    <col min="4" max="4" width="18.5" customWidth="1"/>
    <col min="5" max="5" width="8.83203125" customWidth="1"/>
    <col min="6" max="6" width="15.1640625" bestFit="1" customWidth="1"/>
  </cols>
  <sheetData>
    <row r="1" spans="2:6" s="224" customFormat="1" ht="25.5" customHeight="1">
      <c r="B1" s="235"/>
      <c r="C1" s="235"/>
      <c r="D1" s="270"/>
      <c r="E1" s="235"/>
    </row>
    <row r="2" spans="2:6" s="224" customFormat="1" ht="14.25" customHeight="1">
      <c r="B2" s="756" t="s">
        <v>180</v>
      </c>
      <c r="C2" s="756"/>
      <c r="D2" s="756"/>
      <c r="E2" s="271"/>
      <c r="F2" s="271"/>
    </row>
    <row r="3" spans="2:6" s="224" customFormat="1">
      <c r="B3" s="732" t="s">
        <v>223</v>
      </c>
      <c r="C3" s="732"/>
      <c r="D3" s="732"/>
      <c r="E3" s="223"/>
      <c r="F3" s="223"/>
    </row>
    <row r="4" spans="2:6" s="224" customFormat="1">
      <c r="B4" s="732" t="s">
        <v>3551</v>
      </c>
      <c r="C4" s="732"/>
      <c r="D4" s="732"/>
      <c r="E4" s="223"/>
      <c r="F4" s="223"/>
    </row>
    <row r="5" spans="2:6" s="224" customFormat="1" ht="14">
      <c r="B5" s="776" t="s">
        <v>224</v>
      </c>
      <c r="C5" s="776"/>
      <c r="D5" s="776"/>
    </row>
    <row r="6" spans="2:6" ht="16" thickBot="1">
      <c r="B6" s="685"/>
      <c r="C6" s="685"/>
      <c r="D6" s="685"/>
    </row>
    <row r="7" spans="2:6" s="112" customFormat="1" ht="13">
      <c r="B7" s="427" t="s">
        <v>225</v>
      </c>
      <c r="C7" s="428"/>
      <c r="D7" s="429">
        <v>541168000.46000004</v>
      </c>
    </row>
    <row r="8" spans="2:6" s="112" customFormat="1" ht="13">
      <c r="B8" s="430"/>
      <c r="C8" s="272"/>
      <c r="D8" s="431"/>
    </row>
    <row r="9" spans="2:6" s="112" customFormat="1" ht="13">
      <c r="B9" s="432" t="s">
        <v>226</v>
      </c>
      <c r="C9" s="272"/>
      <c r="D9" s="433">
        <f>+C14+C13</f>
        <v>94694.23</v>
      </c>
    </row>
    <row r="10" spans="2:6" s="157" customFormat="1" ht="13">
      <c r="B10" s="434" t="s">
        <v>227</v>
      </c>
      <c r="C10" s="274"/>
      <c r="D10" s="435"/>
    </row>
    <row r="11" spans="2:6" s="157" customFormat="1" ht="13">
      <c r="B11" s="434" t="s">
        <v>228</v>
      </c>
      <c r="C11" s="275"/>
      <c r="D11" s="435"/>
    </row>
    <row r="12" spans="2:6" s="157" customFormat="1" ht="13">
      <c r="B12" s="434" t="s">
        <v>229</v>
      </c>
      <c r="C12" s="275"/>
      <c r="D12" s="435"/>
    </row>
    <row r="13" spans="2:6" s="157" customFormat="1" ht="13">
      <c r="B13" s="434" t="s">
        <v>230</v>
      </c>
      <c r="C13" s="276">
        <f>113864.95-63349</f>
        <v>50515.95</v>
      </c>
      <c r="D13" s="435"/>
    </row>
    <row r="14" spans="2:6" s="157" customFormat="1" ht="13">
      <c r="B14" s="434" t="s">
        <v>231</v>
      </c>
      <c r="C14" s="276">
        <v>44178.28</v>
      </c>
      <c r="D14" s="435"/>
    </row>
    <row r="15" spans="2:6" s="112" customFormat="1" ht="13">
      <c r="B15" s="430"/>
      <c r="C15" s="277"/>
      <c r="D15" s="431"/>
    </row>
    <row r="16" spans="2:6" s="112" customFormat="1" ht="13">
      <c r="B16" s="432" t="s">
        <v>232</v>
      </c>
      <c r="C16" s="273"/>
      <c r="D16" s="433" t="s">
        <v>635</v>
      </c>
    </row>
    <row r="17" spans="2:6" s="157" customFormat="1" ht="13">
      <c r="B17" s="434" t="s">
        <v>233</v>
      </c>
      <c r="C17" s="274"/>
      <c r="D17" s="435"/>
      <c r="E17" s="112"/>
    </row>
    <row r="18" spans="2:6" s="157" customFormat="1" ht="13">
      <c r="B18" s="434" t="s">
        <v>234</v>
      </c>
      <c r="C18" s="275"/>
      <c r="D18" s="435"/>
    </row>
    <row r="19" spans="2:6" s="157" customFormat="1" ht="13">
      <c r="B19" s="434" t="s">
        <v>235</v>
      </c>
      <c r="C19" s="275"/>
      <c r="D19" s="435"/>
    </row>
    <row r="20" spans="2:6" s="157" customFormat="1" ht="13">
      <c r="B20" s="434" t="s">
        <v>236</v>
      </c>
      <c r="C20" s="275"/>
      <c r="D20" s="435"/>
    </row>
    <row r="21" spans="2:6" s="112" customFormat="1" ht="13">
      <c r="B21" s="430"/>
      <c r="C21" s="272"/>
      <c r="D21" s="431"/>
    </row>
    <row r="22" spans="2:6" s="112" customFormat="1" ht="14" thickBot="1">
      <c r="B22" s="436" t="s">
        <v>237</v>
      </c>
      <c r="C22" s="437"/>
      <c r="D22" s="438">
        <f>+D7+D9</f>
        <v>541262694.69000006</v>
      </c>
      <c r="F22" s="278"/>
    </row>
    <row r="23" spans="2:6" ht="11.25" customHeight="1">
      <c r="B23" s="664"/>
      <c r="C23" s="664"/>
      <c r="D23" s="664"/>
    </row>
    <row r="24" spans="2:6">
      <c r="B24" s="45"/>
      <c r="C24" s="45"/>
      <c r="D24" s="493"/>
    </row>
    <row r="25" spans="2:6">
      <c r="B25" s="39"/>
      <c r="C25" s="39"/>
      <c r="D25" s="355"/>
    </row>
    <row r="26" spans="2:6">
      <c r="B26" s="39"/>
      <c r="C26" s="39"/>
      <c r="D26" s="381"/>
    </row>
    <row r="29" spans="2:6" s="24" customFormat="1" ht="14">
      <c r="B29" s="25"/>
      <c r="C29" s="25"/>
      <c r="D29" s="25"/>
      <c r="E29" s="25"/>
    </row>
  </sheetData>
  <mergeCells count="6">
    <mergeCell ref="B23:D23"/>
    <mergeCell ref="B2:D2"/>
    <mergeCell ref="B3:D3"/>
    <mergeCell ref="B4:D4"/>
    <mergeCell ref="B5:D5"/>
    <mergeCell ref="B6:D6"/>
  </mergeCells>
  <pageMargins left="0.78740157480314965" right="0.78740157480314965" top="0.78740157480314965" bottom="1.1811023622047245" header="0" footer="0.78740157480314965"/>
  <pageSetup scale="94" fitToWidth="0" orientation="landscape" r:id="rId1"/>
  <headerFooter>
    <oddHeader>&amp;LNotas a los Estados Financieros&amp;R7.V.1</oddHeader>
    <oddFooter>&amp;C&amp;10"Bajo protesta de decir verdad declaramos que los Estados Financieros y sus Notas, son razonablemente correctos y son responsabilidad del emisor"&amp;R&amp;P/&amp;N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pageSetUpPr fitToPage="1"/>
  </sheetPr>
  <dimension ref="B1:J48"/>
  <sheetViews>
    <sheetView zoomScaleNormal="100" workbookViewId="0">
      <selection activeCell="C11" sqref="C11"/>
    </sheetView>
  </sheetViews>
  <sheetFormatPr baseColWidth="10" defaultRowHeight="15"/>
  <cols>
    <col min="1" max="1" width="4.5" customWidth="1"/>
    <col min="2" max="2" width="71" bestFit="1" customWidth="1"/>
    <col min="3" max="4" width="18.6640625" customWidth="1"/>
    <col min="5" max="5" width="3.1640625" customWidth="1"/>
    <col min="6" max="6" width="8.33203125" customWidth="1"/>
    <col min="7" max="8" width="18.6640625" customWidth="1"/>
    <col min="9" max="9" width="15.1640625" bestFit="1" customWidth="1"/>
    <col min="10" max="10" width="15.1640625" style="38" bestFit="1" customWidth="1"/>
  </cols>
  <sheetData>
    <row r="1" spans="2:10" s="24" customFormat="1" ht="22.5" customHeight="1">
      <c r="B1" s="25"/>
      <c r="C1" s="25"/>
      <c r="D1" s="58"/>
      <c r="E1" s="25"/>
      <c r="F1" s="25"/>
      <c r="G1" s="25"/>
      <c r="H1" s="25"/>
      <c r="J1" s="40"/>
    </row>
    <row r="2" spans="2:10" s="224" customFormat="1">
      <c r="B2" s="756" t="s">
        <v>180</v>
      </c>
      <c r="C2" s="756"/>
      <c r="D2" s="756"/>
      <c r="E2" s="223"/>
      <c r="F2" s="223"/>
      <c r="G2" s="223"/>
      <c r="H2" s="223"/>
      <c r="J2" s="253"/>
    </row>
    <row r="3" spans="2:10" s="224" customFormat="1">
      <c r="B3" s="732" t="s">
        <v>238</v>
      </c>
      <c r="C3" s="732"/>
      <c r="D3" s="732"/>
      <c r="E3" s="223"/>
      <c r="F3" s="223"/>
      <c r="G3" s="223"/>
      <c r="H3" s="223"/>
      <c r="J3" s="253"/>
    </row>
    <row r="4" spans="2:10" s="224" customFormat="1">
      <c r="B4" s="732" t="s">
        <v>3552</v>
      </c>
      <c r="C4" s="732"/>
      <c r="D4" s="732"/>
      <c r="E4" s="223"/>
      <c r="F4" s="223"/>
      <c r="G4" s="223"/>
      <c r="H4" s="223"/>
      <c r="J4" s="253"/>
    </row>
    <row r="5" spans="2:10" s="224" customFormat="1" ht="14">
      <c r="B5" s="776" t="s">
        <v>224</v>
      </c>
      <c r="C5" s="776"/>
      <c r="D5" s="776"/>
      <c r="J5" s="253"/>
    </row>
    <row r="6" spans="2:10" ht="12.75" customHeight="1">
      <c r="B6" s="685"/>
      <c r="C6" s="685"/>
      <c r="D6" s="685"/>
    </row>
    <row r="7" spans="2:10" ht="9" customHeight="1" thickBot="1"/>
    <row r="8" spans="2:10" s="112" customFormat="1" ht="14" thickBot="1">
      <c r="B8" s="498" t="s">
        <v>239</v>
      </c>
      <c r="C8" s="499"/>
      <c r="D8" s="500">
        <v>451525496.72000003</v>
      </c>
      <c r="F8" s="111"/>
    </row>
    <row r="9" spans="2:10" s="112" customFormat="1" ht="12" customHeight="1">
      <c r="B9" s="495"/>
      <c r="C9" s="496"/>
      <c r="D9" s="497"/>
      <c r="F9" s="111"/>
    </row>
    <row r="10" spans="2:10" s="112" customFormat="1" ht="13">
      <c r="B10" s="494" t="s">
        <v>240</v>
      </c>
      <c r="C10" s="440"/>
      <c r="D10" s="441">
        <f>SUM(C11:C29)</f>
        <v>49883517.990000002</v>
      </c>
      <c r="F10" s="111"/>
    </row>
    <row r="11" spans="2:10" s="157" customFormat="1" ht="18" customHeight="1">
      <c r="B11" s="442" t="s">
        <v>241</v>
      </c>
      <c r="C11" s="444">
        <v>181418.26</v>
      </c>
      <c r="D11" s="443"/>
      <c r="F11" s="255"/>
    </row>
    <row r="12" spans="2:10" s="157" customFormat="1" ht="18" customHeight="1">
      <c r="B12" s="442" t="s">
        <v>242</v>
      </c>
      <c r="C12" s="444"/>
      <c r="D12" s="443"/>
      <c r="F12" s="255"/>
    </row>
    <row r="13" spans="2:10" s="157" customFormat="1" ht="18" customHeight="1">
      <c r="B13" s="442" t="s">
        <v>243</v>
      </c>
      <c r="C13" s="444"/>
      <c r="D13" s="443"/>
      <c r="F13" s="255"/>
    </row>
    <row r="14" spans="2:10" s="157" customFormat="1" ht="18" customHeight="1">
      <c r="B14" s="442" t="s">
        <v>244</v>
      </c>
      <c r="C14" s="444">
        <v>28870</v>
      </c>
      <c r="D14" s="443"/>
      <c r="F14" s="255"/>
    </row>
    <row r="15" spans="2:10" s="157" customFormat="1" ht="18" customHeight="1">
      <c r="B15" s="442" t="s">
        <v>245</v>
      </c>
      <c r="C15" s="444"/>
      <c r="D15" s="443"/>
      <c r="F15" s="255"/>
    </row>
    <row r="16" spans="2:10" s="157" customFormat="1" ht="18" customHeight="1">
      <c r="B16" s="442" t="s">
        <v>246</v>
      </c>
      <c r="C16" s="444">
        <v>1771163.84</v>
      </c>
      <c r="D16" s="443"/>
      <c r="F16" s="255"/>
    </row>
    <row r="17" spans="2:6" s="157" customFormat="1" ht="13">
      <c r="B17" s="442" t="s">
        <v>247</v>
      </c>
      <c r="C17" s="450"/>
      <c r="D17" s="443"/>
      <c r="F17" s="255"/>
    </row>
    <row r="18" spans="2:6" s="157" customFormat="1" ht="13">
      <c r="B18" s="442" t="s">
        <v>248</v>
      </c>
      <c r="C18" s="444"/>
      <c r="D18" s="443"/>
      <c r="F18" s="255"/>
    </row>
    <row r="19" spans="2:6" s="157" customFormat="1" ht="13">
      <c r="B19" s="442" t="s">
        <v>249</v>
      </c>
      <c r="C19" s="444">
        <f>'[1]ENE SEP PPTAL'!R239</f>
        <v>0</v>
      </c>
      <c r="D19" s="443"/>
      <c r="F19" s="255"/>
    </row>
    <row r="20" spans="2:6" s="157" customFormat="1" ht="13">
      <c r="B20" s="442" t="s">
        <v>1842</v>
      </c>
      <c r="C20" s="444">
        <v>4043707.86</v>
      </c>
      <c r="D20" s="443"/>
      <c r="F20" s="255"/>
    </row>
    <row r="21" spans="2:6" s="157" customFormat="1" ht="13">
      <c r="B21" s="442" t="s">
        <v>250</v>
      </c>
      <c r="C21" s="444">
        <v>654456</v>
      </c>
      <c r="D21" s="443"/>
      <c r="F21" s="255"/>
    </row>
    <row r="22" spans="2:6" s="157" customFormat="1" ht="13">
      <c r="B22" s="442" t="s">
        <v>1843</v>
      </c>
      <c r="C22" s="444">
        <v>380000</v>
      </c>
      <c r="D22" s="443"/>
      <c r="F22" s="255"/>
    </row>
    <row r="23" spans="2:6" s="157" customFormat="1" ht="13">
      <c r="B23" s="442" t="s">
        <v>251</v>
      </c>
      <c r="C23" s="444"/>
      <c r="D23" s="443"/>
      <c r="F23" s="255"/>
    </row>
    <row r="24" spans="2:6" s="157" customFormat="1" ht="13">
      <c r="B24" s="442" t="s">
        <v>252</v>
      </c>
      <c r="C24" s="444"/>
      <c r="D24" s="443"/>
      <c r="F24" s="255"/>
    </row>
    <row r="25" spans="2:6" s="157" customFormat="1" ht="13">
      <c r="B25" s="442" t="s">
        <v>253</v>
      </c>
      <c r="C25" s="444"/>
      <c r="D25" s="443"/>
      <c r="F25" s="255"/>
    </row>
    <row r="26" spans="2:6" s="157" customFormat="1" ht="13">
      <c r="B26" s="442" t="s">
        <v>254</v>
      </c>
      <c r="C26" s="444"/>
      <c r="D26" s="443"/>
      <c r="F26" s="255"/>
    </row>
    <row r="27" spans="2:6" s="157" customFormat="1" ht="13">
      <c r="B27" s="442" t="s">
        <v>255</v>
      </c>
      <c r="C27" s="444"/>
      <c r="D27" s="443"/>
      <c r="F27" s="255"/>
    </row>
    <row r="28" spans="2:6" s="112" customFormat="1" ht="13">
      <c r="B28" s="442" t="s">
        <v>256</v>
      </c>
      <c r="C28" s="444">
        <v>42823902.030000001</v>
      </c>
      <c r="D28" s="443"/>
      <c r="F28" s="255"/>
    </row>
    <row r="29" spans="2:6" s="112" customFormat="1" ht="13">
      <c r="B29" s="442" t="s">
        <v>257</v>
      </c>
      <c r="C29" s="444"/>
      <c r="D29" s="443"/>
      <c r="F29" s="111"/>
    </row>
    <row r="30" spans="2:6" s="157" customFormat="1" ht="13">
      <c r="B30" s="445"/>
      <c r="C30" s="451"/>
      <c r="D30" s="446"/>
      <c r="E30" s="279"/>
      <c r="F30" s="255"/>
    </row>
    <row r="31" spans="2:6" s="157" customFormat="1" ht="13">
      <c r="B31" s="439" t="s">
        <v>258</v>
      </c>
      <c r="C31" s="451"/>
      <c r="D31" s="441">
        <f>SUM(C32:C38)</f>
        <v>65830044.629999995</v>
      </c>
      <c r="F31" s="255"/>
    </row>
    <row r="32" spans="2:6" s="157" customFormat="1" ht="13">
      <c r="B32" s="442" t="s">
        <v>259</v>
      </c>
      <c r="C32" s="444">
        <v>2926098.58</v>
      </c>
      <c r="D32" s="443"/>
      <c r="F32" s="255"/>
    </row>
    <row r="33" spans="2:8" s="157" customFormat="1" ht="13">
      <c r="B33" s="442" t="s">
        <v>260</v>
      </c>
      <c r="C33" s="444"/>
      <c r="D33" s="443"/>
      <c r="F33" s="255"/>
    </row>
    <row r="34" spans="2:8" s="157" customFormat="1" ht="13">
      <c r="B34" s="442" t="s">
        <v>261</v>
      </c>
      <c r="C34" s="444"/>
      <c r="D34" s="443"/>
      <c r="F34" s="255"/>
    </row>
    <row r="35" spans="2:8" s="157" customFormat="1" ht="13">
      <c r="B35" s="442" t="s">
        <v>262</v>
      </c>
      <c r="C35" s="444"/>
      <c r="D35" s="443"/>
      <c r="F35" s="255"/>
    </row>
    <row r="36" spans="2:8" s="157" customFormat="1" ht="13">
      <c r="B36" s="442" t="s">
        <v>263</v>
      </c>
      <c r="C36" s="444"/>
      <c r="D36" s="443"/>
      <c r="F36" s="255"/>
    </row>
    <row r="37" spans="2:8" s="157" customFormat="1" ht="13">
      <c r="B37" s="442" t="s">
        <v>264</v>
      </c>
      <c r="C37" s="444">
        <v>61733061.539999999</v>
      </c>
      <c r="D37" s="443"/>
      <c r="F37" s="255"/>
    </row>
    <row r="38" spans="2:8" s="157" customFormat="1" ht="13">
      <c r="B38" s="442" t="s">
        <v>265</v>
      </c>
      <c r="C38" s="444">
        <v>1170884.51</v>
      </c>
      <c r="D38" s="443"/>
      <c r="F38" s="255"/>
    </row>
    <row r="39" spans="2:8" s="112" customFormat="1" ht="14" thickBot="1">
      <c r="B39" s="447"/>
      <c r="C39" s="448"/>
      <c r="D39" s="449"/>
      <c r="F39" s="111"/>
      <c r="G39" s="157"/>
    </row>
    <row r="40" spans="2:8" s="112" customFormat="1" ht="14" thickBot="1">
      <c r="B40" s="498" t="s">
        <v>266</v>
      </c>
      <c r="C40" s="499">
        <v>42355945.579999998</v>
      </c>
      <c r="D40" s="500">
        <f>+D8-D10+D31</f>
        <v>467472023.36000001</v>
      </c>
      <c r="E40" s="111"/>
      <c r="F40" s="111"/>
      <c r="G40" s="280"/>
    </row>
    <row r="41" spans="2:8">
      <c r="B41" s="373"/>
      <c r="C41" s="373"/>
      <c r="D41" s="373"/>
      <c r="G41" s="69"/>
    </row>
    <row r="42" spans="2:8">
      <c r="B42" s="45"/>
      <c r="C42" s="45"/>
      <c r="D42" s="45"/>
      <c r="G42" s="69"/>
    </row>
    <row r="43" spans="2:8">
      <c r="B43" s="45"/>
      <c r="C43" s="45"/>
      <c r="D43" s="45"/>
      <c r="G43" s="69"/>
    </row>
    <row r="44" spans="2:8">
      <c r="B44" s="45"/>
      <c r="C44" s="45"/>
      <c r="D44" s="45"/>
      <c r="G44" s="69"/>
    </row>
    <row r="45" spans="2:8">
      <c r="B45" s="45"/>
      <c r="C45" s="45"/>
      <c r="D45" s="45"/>
      <c r="G45" s="69"/>
    </row>
    <row r="46" spans="2:8">
      <c r="B46" s="45"/>
      <c r="C46" s="45"/>
      <c r="D46" s="374"/>
    </row>
    <row r="47" spans="2:8">
      <c r="B47" s="39"/>
      <c r="C47" s="39"/>
      <c r="D47" s="357"/>
      <c r="G47" s="39"/>
      <c r="H47" s="39"/>
    </row>
    <row r="48" spans="2:8">
      <c r="B48" s="39"/>
      <c r="C48" s="39"/>
      <c r="D48" s="356"/>
      <c r="G48" s="39"/>
      <c r="H48" s="39"/>
    </row>
  </sheetData>
  <mergeCells count="5">
    <mergeCell ref="B2:D2"/>
    <mergeCell ref="B3:D3"/>
    <mergeCell ref="B4:D4"/>
    <mergeCell ref="B5:D5"/>
    <mergeCell ref="B6:D6"/>
  </mergeCells>
  <pageMargins left="0.78740157480314965" right="0.78740157480314965" top="0" bottom="1.1811023622047245" header="0" footer="0.78740157480314965"/>
  <pageSetup scale="71" fitToHeight="0" orientation="portrait" r:id="rId1"/>
  <headerFooter>
    <oddHeader>&amp;LNotas a los Estados Financieros&amp;R7.V.2</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B1:I60"/>
  <sheetViews>
    <sheetView zoomScaleNormal="100" zoomScalePageLayoutView="110" workbookViewId="0">
      <selection activeCell="H72" sqref="H72:H76"/>
    </sheetView>
  </sheetViews>
  <sheetFormatPr baseColWidth="10" defaultRowHeight="15"/>
  <cols>
    <col min="1" max="1" width="2.1640625" customWidth="1"/>
    <col min="9" max="9" width="10" customWidth="1"/>
  </cols>
  <sheetData>
    <row r="1" spans="2:9" s="101" customFormat="1" ht="33" customHeight="1">
      <c r="B1" s="651" t="s">
        <v>267</v>
      </c>
      <c r="C1" s="651"/>
      <c r="D1" s="651"/>
      <c r="E1" s="651"/>
      <c r="F1" s="651"/>
      <c r="G1" s="651"/>
      <c r="H1" s="651"/>
      <c r="I1" s="651"/>
    </row>
    <row r="2" spans="2:9" s="101" customFormat="1" ht="14">
      <c r="B2" s="652" t="s">
        <v>268</v>
      </c>
      <c r="C2" s="652"/>
      <c r="D2" s="652"/>
      <c r="E2" s="652"/>
      <c r="F2" s="652"/>
      <c r="G2" s="652"/>
      <c r="H2" s="652"/>
      <c r="I2" s="652"/>
    </row>
    <row r="3" spans="2:9" s="101" customFormat="1" ht="14">
      <c r="B3" s="652" t="s">
        <v>269</v>
      </c>
      <c r="C3" s="652"/>
      <c r="D3" s="652"/>
      <c r="E3" s="652"/>
      <c r="F3" s="652"/>
      <c r="G3" s="652"/>
      <c r="H3" s="652"/>
      <c r="I3" s="652"/>
    </row>
    <row r="4" spans="2:9" s="101" customFormat="1" ht="15.75" customHeight="1" thickBot="1">
      <c r="B4" s="110"/>
      <c r="C4" s="110"/>
      <c r="D4" s="812" t="s">
        <v>3472</v>
      </c>
      <c r="E4" s="812"/>
      <c r="F4" s="812"/>
      <c r="G4" s="812"/>
      <c r="H4" s="110"/>
      <c r="I4" s="110"/>
    </row>
    <row r="5" spans="2:9" s="112" customFormat="1" ht="13">
      <c r="B5" s="129"/>
      <c r="C5" s="130"/>
      <c r="D5" s="130"/>
      <c r="E5" s="130"/>
      <c r="F5" s="130"/>
      <c r="G5" s="130"/>
      <c r="H5" s="130"/>
      <c r="I5" s="131"/>
    </row>
    <row r="6" spans="2:9" s="112" customFormat="1" ht="13">
      <c r="B6" s="132"/>
      <c r="I6" s="133"/>
    </row>
    <row r="7" spans="2:9" s="112" customFormat="1" ht="18.75" customHeight="1">
      <c r="B7" s="806" t="s">
        <v>270</v>
      </c>
      <c r="C7" s="807"/>
      <c r="D7" s="807"/>
      <c r="E7" s="807"/>
      <c r="F7" s="807"/>
      <c r="G7" s="807"/>
      <c r="H7" s="807"/>
      <c r="I7" s="808"/>
    </row>
    <row r="8" spans="2:9" s="112" customFormat="1" ht="44.25" customHeight="1">
      <c r="B8" s="806"/>
      <c r="C8" s="807"/>
      <c r="D8" s="807"/>
      <c r="E8" s="807"/>
      <c r="F8" s="807"/>
      <c r="G8" s="807"/>
      <c r="H8" s="807"/>
      <c r="I8" s="808"/>
    </row>
    <row r="9" spans="2:9" s="112" customFormat="1" ht="14.25" customHeight="1">
      <c r="B9" s="281"/>
      <c r="C9" s="282"/>
      <c r="D9" s="282"/>
      <c r="E9" s="282"/>
      <c r="F9" s="282"/>
      <c r="G9" s="282"/>
      <c r="H9" s="282"/>
      <c r="I9" s="283"/>
    </row>
    <row r="10" spans="2:9" s="112" customFormat="1" ht="13">
      <c r="B10" s="256" t="s">
        <v>271</v>
      </c>
      <c r="I10" s="133"/>
    </row>
    <row r="11" spans="2:9" s="112" customFormat="1" ht="44.25" customHeight="1">
      <c r="B11" s="777" t="s">
        <v>272</v>
      </c>
      <c r="C11" s="778"/>
      <c r="D11" s="778"/>
      <c r="E11" s="778"/>
      <c r="F11" s="778"/>
      <c r="G11" s="778"/>
      <c r="H11" s="778"/>
      <c r="I11" s="779"/>
    </row>
    <row r="12" spans="2:9" s="112" customFormat="1" ht="15" customHeight="1">
      <c r="B12" s="790" t="s">
        <v>273</v>
      </c>
      <c r="C12" s="791"/>
      <c r="D12" s="791"/>
      <c r="E12" s="791"/>
      <c r="F12" s="791"/>
      <c r="G12" s="791"/>
      <c r="H12" s="791"/>
      <c r="I12" s="792"/>
    </row>
    <row r="13" spans="2:9" s="112" customFormat="1" ht="15" customHeight="1">
      <c r="B13" s="790" t="s">
        <v>274</v>
      </c>
      <c r="C13" s="791"/>
      <c r="D13" s="791"/>
      <c r="E13" s="791"/>
      <c r="F13" s="791"/>
      <c r="G13" s="791"/>
      <c r="H13" s="791"/>
      <c r="I13" s="792"/>
    </row>
    <row r="14" spans="2:9" s="112" customFormat="1" ht="15" customHeight="1">
      <c r="B14" s="790" t="s">
        <v>275</v>
      </c>
      <c r="C14" s="791"/>
      <c r="D14" s="791"/>
      <c r="E14" s="791"/>
      <c r="F14" s="791"/>
      <c r="G14" s="791"/>
      <c r="H14" s="791"/>
      <c r="I14" s="792"/>
    </row>
    <row r="15" spans="2:9" s="112" customFormat="1" ht="25.5" customHeight="1">
      <c r="B15" s="809" t="s">
        <v>276</v>
      </c>
      <c r="C15" s="810"/>
      <c r="D15" s="810"/>
      <c r="E15" s="810"/>
      <c r="F15" s="810"/>
      <c r="G15" s="810"/>
      <c r="H15" s="810"/>
      <c r="I15" s="811"/>
    </row>
    <row r="16" spans="2:9" s="112" customFormat="1" ht="15" customHeight="1">
      <c r="B16" s="796" t="s">
        <v>277</v>
      </c>
      <c r="C16" s="797"/>
      <c r="D16" s="797"/>
      <c r="E16" s="797"/>
      <c r="F16" s="797"/>
      <c r="G16" s="797"/>
      <c r="H16" s="797"/>
      <c r="I16" s="133"/>
    </row>
    <row r="17" spans="2:9" s="112" customFormat="1" ht="13">
      <c r="B17" s="786" t="s">
        <v>278</v>
      </c>
      <c r="C17" s="787"/>
      <c r="D17" s="787"/>
      <c r="E17" s="787"/>
      <c r="F17" s="787"/>
      <c r="G17" s="787"/>
      <c r="H17" s="787"/>
      <c r="I17" s="133"/>
    </row>
    <row r="18" spans="2:9" s="112" customFormat="1" ht="13">
      <c r="B18" s="788" t="s">
        <v>279</v>
      </c>
      <c r="C18" s="789"/>
      <c r="D18" s="789"/>
      <c r="E18" s="789"/>
      <c r="F18" s="789"/>
      <c r="G18" s="789"/>
      <c r="H18" s="789"/>
      <c r="I18" s="133"/>
    </row>
    <row r="19" spans="2:9" s="112" customFormat="1" ht="28.5" customHeight="1">
      <c r="B19" s="353" t="s">
        <v>280</v>
      </c>
      <c r="C19" s="354"/>
      <c r="D19" s="354"/>
      <c r="E19" s="354"/>
      <c r="F19" s="354"/>
      <c r="G19" s="354"/>
      <c r="H19" s="354"/>
      <c r="I19" s="133"/>
    </row>
    <row r="20" spans="2:9" s="112" customFormat="1" ht="15" customHeight="1">
      <c r="B20" s="790" t="s">
        <v>281</v>
      </c>
      <c r="C20" s="791"/>
      <c r="D20" s="791"/>
      <c r="E20" s="791"/>
      <c r="F20" s="791"/>
      <c r="G20" s="791"/>
      <c r="H20" s="791"/>
      <c r="I20" s="792"/>
    </row>
    <row r="21" spans="2:9" s="112" customFormat="1" ht="15" customHeight="1">
      <c r="B21" s="790" t="s">
        <v>282</v>
      </c>
      <c r="C21" s="791"/>
      <c r="D21" s="791"/>
      <c r="E21" s="791"/>
      <c r="F21" s="791"/>
      <c r="G21" s="791"/>
      <c r="H21" s="791"/>
      <c r="I21" s="792"/>
    </row>
    <row r="22" spans="2:9" s="112" customFormat="1" ht="15" customHeight="1">
      <c r="B22" s="790" t="s">
        <v>283</v>
      </c>
      <c r="C22" s="791"/>
      <c r="D22" s="791"/>
      <c r="E22" s="791"/>
      <c r="F22" s="791"/>
      <c r="G22" s="791"/>
      <c r="H22" s="791"/>
      <c r="I22" s="792"/>
    </row>
    <row r="23" spans="2:9" s="112" customFormat="1" ht="15" customHeight="1">
      <c r="B23" s="790" t="s">
        <v>284</v>
      </c>
      <c r="C23" s="791"/>
      <c r="D23" s="791"/>
      <c r="E23" s="791"/>
      <c r="F23" s="791"/>
      <c r="G23" s="791"/>
      <c r="H23" s="791"/>
      <c r="I23" s="792"/>
    </row>
    <row r="24" spans="2:9" s="112" customFormat="1" ht="15" customHeight="1">
      <c r="B24" s="790" t="s">
        <v>285</v>
      </c>
      <c r="C24" s="791"/>
      <c r="D24" s="791"/>
      <c r="E24" s="791"/>
      <c r="F24" s="791"/>
      <c r="G24" s="791"/>
      <c r="H24" s="791"/>
      <c r="I24" s="792"/>
    </row>
    <row r="25" spans="2:9" s="112" customFormat="1" ht="15" customHeight="1">
      <c r="B25" s="790" t="s">
        <v>286</v>
      </c>
      <c r="C25" s="791"/>
      <c r="D25" s="791"/>
      <c r="E25" s="791"/>
      <c r="F25" s="791"/>
      <c r="G25" s="791"/>
      <c r="H25" s="791"/>
      <c r="I25" s="792"/>
    </row>
    <row r="26" spans="2:9" s="112" customFormat="1" ht="28.5" customHeight="1">
      <c r="B26" s="793" t="s">
        <v>287</v>
      </c>
      <c r="C26" s="794"/>
      <c r="D26" s="794"/>
      <c r="E26" s="794"/>
      <c r="F26" s="794"/>
      <c r="G26" s="794"/>
      <c r="H26" s="794"/>
      <c r="I26" s="795"/>
    </row>
    <row r="27" spans="2:9" s="112" customFormat="1" ht="27" customHeight="1">
      <c r="B27" s="793" t="s">
        <v>288</v>
      </c>
      <c r="C27" s="794"/>
      <c r="D27" s="794"/>
      <c r="E27" s="794"/>
      <c r="F27" s="794"/>
      <c r="G27" s="794"/>
      <c r="H27" s="794"/>
      <c r="I27" s="795"/>
    </row>
    <row r="28" spans="2:9" s="112" customFormat="1" ht="34.5" customHeight="1">
      <c r="B28" s="793" t="s">
        <v>287</v>
      </c>
      <c r="C28" s="794"/>
      <c r="D28" s="794"/>
      <c r="E28" s="794"/>
      <c r="F28" s="794"/>
      <c r="G28" s="794"/>
      <c r="H28" s="794"/>
      <c r="I28" s="795"/>
    </row>
    <row r="29" spans="2:9" s="112" customFormat="1" ht="25.5" customHeight="1">
      <c r="B29" s="793" t="s">
        <v>288</v>
      </c>
      <c r="C29" s="794"/>
      <c r="D29" s="794"/>
      <c r="E29" s="794"/>
      <c r="F29" s="794"/>
      <c r="G29" s="794"/>
      <c r="H29" s="794"/>
      <c r="I29" s="795"/>
    </row>
    <row r="30" spans="2:9" s="112" customFormat="1" ht="14.25" customHeight="1">
      <c r="B30" s="286"/>
      <c r="C30" s="287"/>
      <c r="D30" s="287"/>
      <c r="E30" s="287"/>
      <c r="F30" s="287"/>
      <c r="G30" s="287"/>
      <c r="H30" s="287"/>
      <c r="I30" s="288"/>
    </row>
    <row r="31" spans="2:9" s="112" customFormat="1" ht="15" customHeight="1">
      <c r="B31" s="786" t="s">
        <v>289</v>
      </c>
      <c r="C31" s="787"/>
      <c r="D31" s="787"/>
      <c r="E31" s="787"/>
      <c r="F31" s="787"/>
      <c r="G31" s="787"/>
      <c r="H31" s="787"/>
      <c r="I31" s="133"/>
    </row>
    <row r="32" spans="2:9" s="112" customFormat="1" ht="13">
      <c r="B32" s="796" t="s">
        <v>290</v>
      </c>
      <c r="C32" s="797"/>
      <c r="D32" s="797"/>
      <c r="E32" s="797"/>
      <c r="F32" s="797"/>
      <c r="G32" s="797"/>
      <c r="H32" s="797"/>
      <c r="I32" s="133"/>
    </row>
    <row r="33" spans="2:9" s="112" customFormat="1" ht="13">
      <c r="B33" s="804" t="s">
        <v>291</v>
      </c>
      <c r="C33" s="805"/>
      <c r="D33" s="805"/>
      <c r="E33" s="805"/>
      <c r="F33" s="805"/>
      <c r="G33" s="805"/>
      <c r="H33" s="805"/>
      <c r="I33" s="133"/>
    </row>
    <row r="34" spans="2:9" s="112" customFormat="1" ht="13">
      <c r="B34" s="796" t="s">
        <v>292</v>
      </c>
      <c r="C34" s="797"/>
      <c r="D34" s="797"/>
      <c r="E34" s="797"/>
      <c r="F34" s="797"/>
      <c r="G34" s="797"/>
      <c r="H34" s="797"/>
      <c r="I34" s="133"/>
    </row>
    <row r="35" spans="2:9" s="112" customFormat="1" ht="13">
      <c r="B35" s="796" t="s">
        <v>293</v>
      </c>
      <c r="C35" s="797"/>
      <c r="D35" s="797"/>
      <c r="E35" s="797"/>
      <c r="F35" s="797"/>
      <c r="G35" s="797"/>
      <c r="H35" s="797"/>
      <c r="I35" s="133"/>
    </row>
    <row r="36" spans="2:9" s="112" customFormat="1" ht="13">
      <c r="B36" s="796" t="s">
        <v>294</v>
      </c>
      <c r="C36" s="797"/>
      <c r="D36" s="797"/>
      <c r="E36" s="797"/>
      <c r="F36" s="797"/>
      <c r="G36" s="797"/>
      <c r="H36" s="797"/>
      <c r="I36" s="133"/>
    </row>
    <row r="37" spans="2:9" s="112" customFormat="1" ht="13">
      <c r="B37" s="796" t="s">
        <v>295</v>
      </c>
      <c r="C37" s="797"/>
      <c r="D37" s="797"/>
      <c r="E37" s="797"/>
      <c r="F37" s="797"/>
      <c r="G37" s="797"/>
      <c r="H37" s="797"/>
      <c r="I37" s="133"/>
    </row>
    <row r="38" spans="2:9" s="112" customFormat="1" ht="13">
      <c r="B38" s="796" t="s">
        <v>296</v>
      </c>
      <c r="C38" s="797"/>
      <c r="D38" s="797"/>
      <c r="E38" s="797"/>
      <c r="F38" s="797"/>
      <c r="G38" s="797"/>
      <c r="H38" s="797"/>
      <c r="I38" s="133"/>
    </row>
    <row r="39" spans="2:9" s="112" customFormat="1" ht="14" thickBot="1">
      <c r="B39" s="813" t="s">
        <v>297</v>
      </c>
      <c r="C39" s="814"/>
      <c r="D39" s="814"/>
      <c r="E39" s="814"/>
      <c r="F39" s="814"/>
      <c r="G39" s="814"/>
      <c r="H39" s="814"/>
      <c r="I39" s="136"/>
    </row>
    <row r="40" spans="2:9" s="112" customFormat="1" ht="30.75" customHeight="1">
      <c r="B40" s="793" t="s">
        <v>298</v>
      </c>
      <c r="C40" s="794"/>
      <c r="D40" s="794"/>
      <c r="E40" s="794"/>
      <c r="F40" s="794"/>
      <c r="G40" s="794"/>
      <c r="H40" s="794"/>
      <c r="I40" s="795"/>
    </row>
    <row r="41" spans="2:9" s="112" customFormat="1" ht="29.25" customHeight="1" thickBot="1">
      <c r="B41" s="798" t="s">
        <v>299</v>
      </c>
      <c r="C41" s="799"/>
      <c r="D41" s="799"/>
      <c r="E41" s="799"/>
      <c r="F41" s="799"/>
      <c r="G41" s="799"/>
      <c r="H41" s="799"/>
      <c r="I41" s="800"/>
    </row>
    <row r="42" spans="2:9" s="112" customFormat="1" ht="58.5" customHeight="1">
      <c r="B42" s="801" t="s">
        <v>300</v>
      </c>
      <c r="C42" s="802"/>
      <c r="D42" s="802"/>
      <c r="E42" s="802"/>
      <c r="F42" s="802"/>
      <c r="G42" s="802"/>
      <c r="H42" s="802"/>
      <c r="I42" s="803"/>
    </row>
    <row r="43" spans="2:9" s="112" customFormat="1" ht="42.75" customHeight="1">
      <c r="B43" s="777" t="s">
        <v>301</v>
      </c>
      <c r="C43" s="778"/>
      <c r="D43" s="778"/>
      <c r="E43" s="778"/>
      <c r="F43" s="778"/>
      <c r="G43" s="778"/>
      <c r="H43" s="778"/>
      <c r="I43" s="779"/>
    </row>
    <row r="44" spans="2:9" s="112" customFormat="1" ht="54" customHeight="1">
      <c r="B44" s="777" t="s">
        <v>302</v>
      </c>
      <c r="C44" s="778"/>
      <c r="D44" s="778"/>
      <c r="E44" s="778"/>
      <c r="F44" s="778"/>
      <c r="G44" s="778"/>
      <c r="H44" s="778"/>
      <c r="I44" s="779"/>
    </row>
    <row r="45" spans="2:9" s="112" customFormat="1" ht="125.25" customHeight="1">
      <c r="B45" s="780" t="s">
        <v>4554</v>
      </c>
      <c r="C45" s="781"/>
      <c r="D45" s="781"/>
      <c r="E45" s="781"/>
      <c r="F45" s="781"/>
      <c r="G45" s="781"/>
      <c r="H45" s="781"/>
      <c r="I45" s="782"/>
    </row>
    <row r="46" spans="2:9" s="112" customFormat="1" ht="46.5" customHeight="1" thickBot="1">
      <c r="B46" s="783" t="s">
        <v>1432</v>
      </c>
      <c r="C46" s="784"/>
      <c r="D46" s="784"/>
      <c r="E46" s="784"/>
      <c r="F46" s="784"/>
      <c r="G46" s="784"/>
      <c r="H46" s="784"/>
      <c r="I46" s="785"/>
    </row>
    <row r="47" spans="2:9" s="112" customFormat="1" ht="46.5" customHeight="1" thickBot="1">
      <c r="B47" s="783" t="s">
        <v>1249</v>
      </c>
      <c r="C47" s="784"/>
      <c r="D47" s="784"/>
      <c r="E47" s="784"/>
      <c r="F47" s="784"/>
      <c r="G47" s="784"/>
      <c r="H47" s="784"/>
      <c r="I47" s="785"/>
    </row>
    <row r="60" ht="5.25" customHeight="1"/>
  </sheetData>
  <mergeCells count="40">
    <mergeCell ref="B46:I46"/>
    <mergeCell ref="B29:I29"/>
    <mergeCell ref="B17:H17"/>
    <mergeCell ref="B2:I2"/>
    <mergeCell ref="B3:I3"/>
    <mergeCell ref="B7:I8"/>
    <mergeCell ref="B11:I11"/>
    <mergeCell ref="B12:I12"/>
    <mergeCell ref="B13:I13"/>
    <mergeCell ref="B14:I14"/>
    <mergeCell ref="B16:H16"/>
    <mergeCell ref="B28:I28"/>
    <mergeCell ref="B15:I15"/>
    <mergeCell ref="D4:G4"/>
    <mergeCell ref="B38:H38"/>
    <mergeCell ref="B39:H39"/>
    <mergeCell ref="B40:I40"/>
    <mergeCell ref="B41:I41"/>
    <mergeCell ref="B42:I42"/>
    <mergeCell ref="B33:H33"/>
    <mergeCell ref="B34:H34"/>
    <mergeCell ref="B35:H35"/>
    <mergeCell ref="B36:H36"/>
    <mergeCell ref="B37:H37"/>
    <mergeCell ref="B1:I1"/>
    <mergeCell ref="B44:I44"/>
    <mergeCell ref="B45:I45"/>
    <mergeCell ref="B47:I47"/>
    <mergeCell ref="B31:H31"/>
    <mergeCell ref="B18:H18"/>
    <mergeCell ref="B20:I20"/>
    <mergeCell ref="B21:I21"/>
    <mergeCell ref="B22:I22"/>
    <mergeCell ref="B23:I23"/>
    <mergeCell ref="B24:I24"/>
    <mergeCell ref="B25:I25"/>
    <mergeCell ref="B26:I26"/>
    <mergeCell ref="B27:I27"/>
    <mergeCell ref="B43:I43"/>
    <mergeCell ref="B32:H32"/>
  </mergeCells>
  <pageMargins left="1.5748031496062993" right="0.70866141732283472" top="0.74803149606299213" bottom="1.23" header="0.31496062992125984" footer="0.72"/>
  <pageSetup scale="75" orientation="portrait" r:id="rId1"/>
  <headerFooter>
    <oddHeader>&amp;LNotas a los Estados Financieros&amp;R7.GA.1</oddHeader>
    <oddFooter xml:space="preserve">&amp;C&amp;10
"Bajo protesta de decir verdad declaramos que los Estados Financieros y sus Notas, son razonablemente correctos y son responsabilidad del emisor"
&amp;R&amp;P/&amp;[2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pageSetUpPr fitToPage="1"/>
  </sheetPr>
  <dimension ref="B1:J30"/>
  <sheetViews>
    <sheetView showWhiteSpace="0" zoomScaleNormal="100" workbookViewId="0">
      <selection activeCell="H72" sqref="H72:H76"/>
    </sheetView>
  </sheetViews>
  <sheetFormatPr baseColWidth="10" defaultRowHeight="15"/>
  <cols>
    <col min="1" max="1" width="8.33203125" customWidth="1"/>
    <col min="8" max="8" width="1.1640625" customWidth="1"/>
  </cols>
  <sheetData>
    <row r="1" spans="2:9" s="101" customFormat="1" ht="48" customHeight="1">
      <c r="B1" s="127"/>
      <c r="C1" s="651" t="s">
        <v>267</v>
      </c>
      <c r="D1" s="651"/>
      <c r="E1" s="651"/>
      <c r="F1" s="651"/>
      <c r="G1" s="651"/>
      <c r="H1" s="651"/>
      <c r="I1" s="128"/>
    </row>
    <row r="2" spans="2:9" s="101" customFormat="1" ht="14">
      <c r="B2" s="652" t="s">
        <v>268</v>
      </c>
      <c r="C2" s="652"/>
      <c r="D2" s="652"/>
      <c r="E2" s="652"/>
      <c r="F2" s="652"/>
      <c r="G2" s="652"/>
      <c r="H2" s="652"/>
      <c r="I2" s="652"/>
    </row>
    <row r="3" spans="2:9" s="101" customFormat="1" ht="14">
      <c r="B3" s="652" t="s">
        <v>303</v>
      </c>
      <c r="C3" s="652"/>
      <c r="D3" s="652"/>
      <c r="E3" s="652"/>
      <c r="F3" s="652"/>
      <c r="G3" s="652"/>
      <c r="H3" s="652"/>
      <c r="I3" s="652"/>
    </row>
    <row r="4" spans="2:9" s="101" customFormat="1" ht="14">
      <c r="B4" s="127"/>
      <c r="C4" s="652" t="s">
        <v>3472</v>
      </c>
      <c r="D4" s="652"/>
      <c r="E4" s="652"/>
      <c r="F4" s="652"/>
      <c r="G4" s="652"/>
      <c r="H4" s="127"/>
      <c r="I4" s="127"/>
    </row>
    <row r="5" spans="2:9" ht="16" thickBot="1">
      <c r="B5" s="4"/>
      <c r="C5" s="4"/>
      <c r="D5" s="4"/>
      <c r="E5" s="4"/>
      <c r="F5" s="4"/>
      <c r="G5" s="4"/>
      <c r="H5" s="4"/>
      <c r="I5" s="4"/>
    </row>
    <row r="6" spans="2:9" s="112" customFormat="1" ht="13">
      <c r="B6" s="129"/>
      <c r="C6" s="130"/>
      <c r="D6" s="130"/>
      <c r="E6" s="130"/>
      <c r="F6" s="130"/>
      <c r="G6" s="130"/>
      <c r="H6" s="130"/>
      <c r="I6" s="131"/>
    </row>
    <row r="7" spans="2:9" s="112" customFormat="1" ht="13">
      <c r="B7" s="132"/>
      <c r="I7" s="133"/>
    </row>
    <row r="8" spans="2:9" s="289" customFormat="1" ht="36.75" customHeight="1">
      <c r="B8" s="815" t="s">
        <v>304</v>
      </c>
      <c r="C8" s="816"/>
      <c r="D8" s="816"/>
      <c r="E8" s="816"/>
      <c r="F8" s="816"/>
      <c r="G8" s="816"/>
      <c r="H8" s="816"/>
      <c r="I8" s="817"/>
    </row>
    <row r="9" spans="2:9" s="289" customFormat="1" ht="30" customHeight="1">
      <c r="B9" s="815" t="s">
        <v>305</v>
      </c>
      <c r="C9" s="816"/>
      <c r="D9" s="816"/>
      <c r="E9" s="816"/>
      <c r="F9" s="816"/>
      <c r="G9" s="816"/>
      <c r="H9" s="816"/>
      <c r="I9" s="817"/>
    </row>
    <row r="10" spans="2:9" s="289" customFormat="1" ht="32.25" customHeight="1">
      <c r="B10" s="815" t="s">
        <v>306</v>
      </c>
      <c r="C10" s="816"/>
      <c r="D10" s="816"/>
      <c r="E10" s="816"/>
      <c r="F10" s="816"/>
      <c r="G10" s="816"/>
      <c r="H10" s="816"/>
      <c r="I10" s="817"/>
    </row>
    <row r="11" spans="2:9" s="289" customFormat="1" ht="31.5" customHeight="1">
      <c r="B11" s="815" t="s">
        <v>307</v>
      </c>
      <c r="C11" s="816"/>
      <c r="D11" s="816"/>
      <c r="E11" s="816"/>
      <c r="F11" s="816"/>
      <c r="G11" s="816"/>
      <c r="H11" s="816"/>
      <c r="I11" s="817"/>
    </row>
    <row r="12" spans="2:9" s="289" customFormat="1" ht="33.75" customHeight="1">
      <c r="B12" s="815" t="s">
        <v>308</v>
      </c>
      <c r="C12" s="816"/>
      <c r="D12" s="816"/>
      <c r="E12" s="816"/>
      <c r="F12" s="816"/>
      <c r="G12" s="816"/>
      <c r="H12" s="816"/>
      <c r="I12" s="817"/>
    </row>
    <row r="13" spans="2:9" s="112" customFormat="1" ht="14" thickBot="1">
      <c r="B13" s="134"/>
      <c r="C13" s="135"/>
      <c r="D13" s="135"/>
      <c r="E13" s="135"/>
      <c r="F13" s="135"/>
      <c r="G13" s="135"/>
      <c r="H13" s="135"/>
      <c r="I13" s="136"/>
    </row>
    <row r="25" spans="10:10" ht="33.75" customHeight="1"/>
    <row r="30" spans="10:10">
      <c r="J30" s="96"/>
    </row>
  </sheetData>
  <mergeCells count="9">
    <mergeCell ref="B10:I10"/>
    <mergeCell ref="B11:I11"/>
    <mergeCell ref="B12:I12"/>
    <mergeCell ref="C1:H1"/>
    <mergeCell ref="B2:I2"/>
    <mergeCell ref="B3:I3"/>
    <mergeCell ref="C4:G4"/>
    <mergeCell ref="B8:I8"/>
    <mergeCell ref="B9:I9"/>
  </mergeCells>
  <pageMargins left="0.78740157480314965" right="0.78740157480314965" top="0.43307086614173229" bottom="1.68" header="0" footer="0.88"/>
  <pageSetup scale="97" orientation="portrait" r:id="rId1"/>
  <headerFooter>
    <oddHeader>&amp;LNotas a los Estados Financieros&amp;R7.GA.2</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pageSetUpPr fitToPage="1"/>
  </sheetPr>
  <dimension ref="B1:J36"/>
  <sheetViews>
    <sheetView zoomScaleNormal="100" workbookViewId="0">
      <selection activeCell="H72" sqref="H72:H76"/>
    </sheetView>
  </sheetViews>
  <sheetFormatPr baseColWidth="10" defaultRowHeight="15"/>
  <cols>
    <col min="1" max="1" width="8.1640625" customWidth="1"/>
    <col min="7" max="7" width="10.5" customWidth="1"/>
    <col min="8" max="8" width="2" customWidth="1"/>
  </cols>
  <sheetData>
    <row r="1" spans="2:9" s="101" customFormat="1" ht="34.5" customHeight="1">
      <c r="B1" s="127"/>
      <c r="C1" s="651" t="s">
        <v>267</v>
      </c>
      <c r="D1" s="651"/>
      <c r="E1" s="651"/>
      <c r="F1" s="651"/>
      <c r="G1" s="651"/>
      <c r="H1" s="651"/>
      <c r="I1" s="128"/>
    </row>
    <row r="2" spans="2:9" s="101" customFormat="1" ht="14">
      <c r="B2" s="652" t="s">
        <v>268</v>
      </c>
      <c r="C2" s="652"/>
      <c r="D2" s="652"/>
      <c r="E2" s="652"/>
      <c r="F2" s="652"/>
      <c r="G2" s="652"/>
      <c r="H2" s="652"/>
      <c r="I2" s="652"/>
    </row>
    <row r="3" spans="2:9" s="101" customFormat="1" ht="14">
      <c r="B3" s="652" t="s">
        <v>309</v>
      </c>
      <c r="C3" s="652"/>
      <c r="D3" s="652"/>
      <c r="E3" s="652"/>
      <c r="F3" s="652"/>
      <c r="G3" s="652"/>
      <c r="H3" s="652"/>
      <c r="I3" s="652"/>
    </row>
    <row r="4" spans="2:9" s="101" customFormat="1" ht="14">
      <c r="B4" s="127"/>
      <c r="C4" s="652" t="s">
        <v>3472</v>
      </c>
      <c r="D4" s="652"/>
      <c r="E4" s="652"/>
      <c r="F4" s="652"/>
      <c r="G4" s="652"/>
      <c r="H4" s="127"/>
      <c r="I4" s="127"/>
    </row>
    <row r="5" spans="2:9" ht="16" thickBot="1">
      <c r="B5" s="4"/>
      <c r="C5" s="4"/>
      <c r="D5" s="4"/>
      <c r="E5" s="4"/>
      <c r="F5" s="4"/>
      <c r="G5" s="4"/>
      <c r="H5" s="4"/>
      <c r="I5" s="4"/>
    </row>
    <row r="6" spans="2:9" s="112" customFormat="1" ht="13">
      <c r="B6" s="129"/>
      <c r="C6" s="130"/>
      <c r="D6" s="130"/>
      <c r="E6" s="130"/>
      <c r="F6" s="130"/>
      <c r="G6" s="130"/>
      <c r="H6" s="130"/>
      <c r="I6" s="131"/>
    </row>
    <row r="7" spans="2:9" s="112" customFormat="1" ht="13">
      <c r="B7" s="132"/>
      <c r="I7" s="133"/>
    </row>
    <row r="8" spans="2:9" s="112" customFormat="1" ht="63.75" customHeight="1">
      <c r="B8" s="818" t="s">
        <v>1221</v>
      </c>
      <c r="C8" s="819"/>
      <c r="D8" s="819"/>
      <c r="E8" s="819"/>
      <c r="F8" s="819"/>
      <c r="G8" s="819"/>
      <c r="H8" s="819"/>
      <c r="I8" s="820"/>
    </row>
    <row r="9" spans="2:9" s="112" customFormat="1" ht="13">
      <c r="B9" s="132"/>
      <c r="I9" s="133"/>
    </row>
    <row r="10" spans="2:9" s="112" customFormat="1" ht="13">
      <c r="B10" s="132"/>
      <c r="I10" s="133"/>
    </row>
    <row r="11" spans="2:9" s="112" customFormat="1" ht="13">
      <c r="B11" s="132"/>
      <c r="I11" s="133"/>
    </row>
    <row r="12" spans="2:9" s="112" customFormat="1" ht="14" thickBot="1">
      <c r="B12" s="134"/>
      <c r="C12" s="135"/>
      <c r="D12" s="135"/>
      <c r="E12" s="135"/>
      <c r="F12" s="135"/>
      <c r="G12" s="135"/>
      <c r="H12" s="135"/>
      <c r="I12" s="136"/>
    </row>
    <row r="13" spans="2:9">
      <c r="B13" s="821"/>
      <c r="C13" s="821"/>
      <c r="D13" s="821"/>
      <c r="E13" s="821"/>
      <c r="F13" s="821"/>
      <c r="G13" s="821"/>
      <c r="H13" s="821"/>
      <c r="I13" s="821"/>
    </row>
    <row r="14" spans="2:9">
      <c r="B14" s="822"/>
      <c r="C14" s="822"/>
      <c r="D14" s="822"/>
      <c r="E14" s="822"/>
      <c r="F14" s="822"/>
      <c r="G14" s="822"/>
      <c r="H14" s="822"/>
      <c r="I14" s="822"/>
    </row>
    <row r="27" spans="2:9">
      <c r="B27" s="717"/>
      <c r="C27" s="717"/>
      <c r="D27" s="717"/>
      <c r="E27" s="717"/>
      <c r="F27" s="717"/>
      <c r="G27" s="717"/>
      <c r="H27" s="717"/>
      <c r="I27" s="717"/>
    </row>
    <row r="36" spans="10:10">
      <c r="J36" s="96"/>
    </row>
  </sheetData>
  <mergeCells count="7">
    <mergeCell ref="B27:I27"/>
    <mergeCell ref="C1:H1"/>
    <mergeCell ref="B2:I2"/>
    <mergeCell ref="B3:I3"/>
    <mergeCell ref="C4:G4"/>
    <mergeCell ref="B8:I8"/>
    <mergeCell ref="B13:I14"/>
  </mergeCells>
  <pageMargins left="1.1811023622047245" right="1.1811023622047245" top="0.43307086614173229" bottom="1.99" header="0" footer="1.1299999999999999"/>
  <pageSetup scale="86" orientation="portrait" r:id="rId1"/>
  <headerFooter>
    <oddHeader>&amp;LNotas a los Estados Financieros&amp;R7.GA.3</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pageSetUpPr fitToPage="1"/>
  </sheetPr>
  <dimension ref="B1:I53"/>
  <sheetViews>
    <sheetView zoomScaleNormal="100" workbookViewId="0">
      <selection activeCell="H72" sqref="H72:H76"/>
    </sheetView>
  </sheetViews>
  <sheetFormatPr baseColWidth="10" defaultRowHeight="15"/>
  <cols>
    <col min="1" max="1" width="3.1640625" customWidth="1"/>
    <col min="8" max="8" width="10.1640625" customWidth="1"/>
    <col min="9" max="9" width="16.1640625" customWidth="1"/>
    <col min="10" max="10" width="2.1640625" customWidth="1"/>
  </cols>
  <sheetData>
    <row r="1" spans="2:9" s="101" customFormat="1" ht="27" customHeight="1">
      <c r="B1" s="656" t="s">
        <v>267</v>
      </c>
      <c r="C1" s="656"/>
      <c r="D1" s="656"/>
      <c r="E1" s="656"/>
      <c r="F1" s="656"/>
      <c r="G1" s="656"/>
      <c r="H1" s="656"/>
      <c r="I1" s="656"/>
    </row>
    <row r="2" spans="2:9" s="101" customFormat="1" ht="14">
      <c r="B2" s="652" t="s">
        <v>268</v>
      </c>
      <c r="C2" s="652"/>
      <c r="D2" s="652"/>
      <c r="E2" s="652"/>
      <c r="F2" s="652"/>
      <c r="G2" s="652"/>
      <c r="H2" s="652"/>
      <c r="I2" s="652"/>
    </row>
    <row r="3" spans="2:9" s="101" customFormat="1" ht="14">
      <c r="B3" s="652" t="s">
        <v>311</v>
      </c>
      <c r="C3" s="652"/>
      <c r="D3" s="652"/>
      <c r="E3" s="652"/>
      <c r="F3" s="652"/>
      <c r="G3" s="652"/>
      <c r="H3" s="652"/>
      <c r="I3" s="652"/>
    </row>
    <row r="4" spans="2:9" s="101" customFormat="1" ht="14">
      <c r="B4" s="127"/>
      <c r="C4" s="127"/>
      <c r="D4" s="652" t="s">
        <v>3472</v>
      </c>
      <c r="E4" s="652"/>
      <c r="F4" s="652"/>
      <c r="G4" s="652"/>
      <c r="H4" s="127"/>
      <c r="I4" s="127"/>
    </row>
    <row r="5" spans="2:9" s="101" customFormat="1" ht="10.5" customHeight="1" thickBot="1">
      <c r="B5" s="110"/>
      <c r="C5" s="110"/>
      <c r="D5" s="110"/>
      <c r="E5" s="110"/>
      <c r="F5" s="110"/>
      <c r="G5" s="110"/>
      <c r="H5" s="110"/>
      <c r="I5" s="110"/>
    </row>
    <row r="6" spans="2:9" s="112" customFormat="1" ht="13">
      <c r="B6" s="129"/>
      <c r="C6" s="130"/>
      <c r="D6" s="130"/>
      <c r="E6" s="130"/>
      <c r="F6" s="130"/>
      <c r="G6" s="130"/>
      <c r="H6" s="130"/>
      <c r="I6" s="131"/>
    </row>
    <row r="7" spans="2:9" s="292" customFormat="1" ht="13">
      <c r="B7" s="815" t="s">
        <v>312</v>
      </c>
      <c r="C7" s="816"/>
      <c r="D7" s="816"/>
      <c r="E7" s="816"/>
      <c r="F7" s="816"/>
      <c r="G7" s="816"/>
      <c r="H7" s="816"/>
      <c r="I7" s="817"/>
    </row>
    <row r="8" spans="2:9" s="112" customFormat="1" ht="15" customHeight="1">
      <c r="B8" s="788" t="s">
        <v>313</v>
      </c>
      <c r="C8" s="789"/>
      <c r="D8" s="789"/>
      <c r="E8" s="789"/>
      <c r="F8" s="789"/>
      <c r="G8" s="789"/>
      <c r="H8" s="789"/>
      <c r="I8" s="133"/>
    </row>
    <row r="9" spans="2:9" s="112" customFormat="1" ht="15" customHeight="1">
      <c r="B9" s="788" t="s">
        <v>314</v>
      </c>
      <c r="C9" s="789"/>
      <c r="D9" s="789"/>
      <c r="E9" s="789"/>
      <c r="F9" s="789"/>
      <c r="G9" s="789"/>
      <c r="H9" s="789"/>
      <c r="I9" s="133"/>
    </row>
    <row r="10" spans="2:9" s="112" customFormat="1" ht="15" customHeight="1">
      <c r="B10" s="788" t="s">
        <v>315</v>
      </c>
      <c r="C10" s="789"/>
      <c r="D10" s="789"/>
      <c r="E10" s="789"/>
      <c r="F10" s="789"/>
      <c r="G10" s="789"/>
      <c r="H10" s="789"/>
      <c r="I10" s="133"/>
    </row>
    <row r="11" spans="2:9" s="112" customFormat="1" ht="29.25" customHeight="1">
      <c r="B11" s="815" t="s">
        <v>316</v>
      </c>
      <c r="C11" s="816"/>
      <c r="D11" s="816"/>
      <c r="E11" s="816"/>
      <c r="F11" s="816"/>
      <c r="G11" s="816"/>
      <c r="H11" s="816"/>
      <c r="I11" s="817"/>
    </row>
    <row r="12" spans="2:9" s="112" customFormat="1" ht="15" customHeight="1">
      <c r="B12" s="788" t="s">
        <v>317</v>
      </c>
      <c r="C12" s="789"/>
      <c r="D12" s="789"/>
      <c r="E12" s="789"/>
      <c r="F12" s="789"/>
      <c r="G12" s="789"/>
      <c r="H12" s="789"/>
      <c r="I12" s="133"/>
    </row>
    <row r="13" spans="2:9" s="112" customFormat="1" ht="15" customHeight="1">
      <c r="B13" s="788" t="s">
        <v>318</v>
      </c>
      <c r="C13" s="789"/>
      <c r="D13" s="789"/>
      <c r="E13" s="789"/>
      <c r="F13" s="789"/>
      <c r="G13" s="789"/>
      <c r="H13" s="789"/>
      <c r="I13" s="133"/>
    </row>
    <row r="14" spans="2:9" s="112" customFormat="1" ht="15" customHeight="1">
      <c r="B14" s="788" t="s">
        <v>319</v>
      </c>
      <c r="C14" s="789"/>
      <c r="D14" s="789"/>
      <c r="E14" s="789"/>
      <c r="F14" s="789"/>
      <c r="G14" s="789"/>
      <c r="H14" s="789"/>
      <c r="I14" s="133"/>
    </row>
    <row r="15" spans="2:9" s="112" customFormat="1" ht="15" customHeight="1">
      <c r="B15" s="788" t="s">
        <v>320</v>
      </c>
      <c r="C15" s="789"/>
      <c r="D15" s="789"/>
      <c r="E15" s="789"/>
      <c r="F15" s="789"/>
      <c r="G15" s="789"/>
      <c r="H15" s="789"/>
      <c r="I15" s="133"/>
    </row>
    <row r="16" spans="2:9" s="112" customFormat="1" ht="21" customHeight="1">
      <c r="B16" s="788" t="s">
        <v>321</v>
      </c>
      <c r="C16" s="789"/>
      <c r="D16" s="789"/>
      <c r="E16" s="789"/>
      <c r="F16" s="789"/>
      <c r="G16" s="789"/>
      <c r="H16" s="789"/>
      <c r="I16" s="133"/>
    </row>
    <row r="17" spans="2:9" s="112" customFormat="1" ht="15" customHeight="1">
      <c r="B17" s="788" t="s">
        <v>322</v>
      </c>
      <c r="C17" s="789"/>
      <c r="D17" s="789"/>
      <c r="E17" s="789"/>
      <c r="F17" s="789"/>
      <c r="G17" s="789"/>
      <c r="H17" s="789"/>
      <c r="I17" s="133"/>
    </row>
    <row r="18" spans="2:9" s="112" customFormat="1" ht="15" customHeight="1">
      <c r="B18" s="788" t="s">
        <v>323</v>
      </c>
      <c r="C18" s="789"/>
      <c r="D18" s="789"/>
      <c r="E18" s="789"/>
      <c r="F18" s="789"/>
      <c r="G18" s="789"/>
      <c r="H18" s="789"/>
      <c r="I18" s="133"/>
    </row>
    <row r="19" spans="2:9" s="112" customFormat="1" ht="15" customHeight="1">
      <c r="B19" s="788" t="s">
        <v>324</v>
      </c>
      <c r="C19" s="789"/>
      <c r="D19" s="789"/>
      <c r="E19" s="789"/>
      <c r="F19" s="789"/>
      <c r="G19" s="789"/>
      <c r="H19" s="789"/>
      <c r="I19" s="133"/>
    </row>
    <row r="20" spans="2:9" s="112" customFormat="1" ht="15" customHeight="1">
      <c r="B20" s="788" t="s">
        <v>325</v>
      </c>
      <c r="C20" s="789"/>
      <c r="D20" s="789"/>
      <c r="E20" s="789"/>
      <c r="F20" s="789"/>
      <c r="G20" s="789"/>
      <c r="H20" s="789"/>
      <c r="I20" s="133"/>
    </row>
    <row r="21" spans="2:9" s="112" customFormat="1" ht="15" customHeight="1">
      <c r="B21" s="404"/>
      <c r="C21" s="405"/>
      <c r="D21" s="405"/>
      <c r="E21" s="405"/>
      <c r="F21" s="405"/>
      <c r="G21" s="405"/>
      <c r="H21" s="405"/>
      <c r="I21" s="133"/>
    </row>
    <row r="22" spans="2:9" s="112" customFormat="1" ht="36" customHeight="1">
      <c r="B22" s="818" t="s">
        <v>326</v>
      </c>
      <c r="C22" s="819"/>
      <c r="D22" s="819"/>
      <c r="E22" s="819"/>
      <c r="F22" s="819"/>
      <c r="G22" s="819"/>
      <c r="H22" s="819"/>
      <c r="I22" s="820"/>
    </row>
    <row r="23" spans="2:9" s="112" customFormat="1" ht="15" customHeight="1">
      <c r="B23" s="406"/>
      <c r="C23" s="407"/>
      <c r="D23" s="407"/>
      <c r="E23" s="407"/>
      <c r="F23" s="407"/>
      <c r="G23" s="407"/>
      <c r="H23" s="407"/>
      <c r="I23" s="408"/>
    </row>
    <row r="24" spans="2:9" s="112" customFormat="1" ht="35.25" customHeight="1">
      <c r="B24" s="818" t="s">
        <v>327</v>
      </c>
      <c r="C24" s="819"/>
      <c r="D24" s="819"/>
      <c r="E24" s="819"/>
      <c r="F24" s="819"/>
      <c r="G24" s="819"/>
      <c r="H24" s="819"/>
      <c r="I24" s="820"/>
    </row>
    <row r="25" spans="2:9" s="289" customFormat="1" ht="56.25" customHeight="1">
      <c r="B25" s="818" t="s">
        <v>328</v>
      </c>
      <c r="C25" s="819"/>
      <c r="D25" s="819"/>
      <c r="E25" s="819"/>
      <c r="F25" s="819"/>
      <c r="G25" s="819"/>
      <c r="H25" s="819"/>
      <c r="I25" s="820"/>
    </row>
    <row r="26" spans="2:9" s="112" customFormat="1" ht="30.75" customHeight="1">
      <c r="B26" s="818" t="s">
        <v>329</v>
      </c>
      <c r="C26" s="819"/>
      <c r="D26" s="819"/>
      <c r="E26" s="819"/>
      <c r="F26" s="819"/>
      <c r="G26" s="819"/>
      <c r="H26" s="819"/>
      <c r="I26" s="820"/>
    </row>
    <row r="27" spans="2:9" s="112" customFormat="1" ht="38.25" customHeight="1">
      <c r="B27" s="818" t="s">
        <v>330</v>
      </c>
      <c r="C27" s="819"/>
      <c r="D27" s="819"/>
      <c r="E27" s="819"/>
      <c r="F27" s="819"/>
      <c r="G27" s="819"/>
      <c r="H27" s="819"/>
      <c r="I27" s="820"/>
    </row>
    <row r="28" spans="2:9" s="112" customFormat="1" ht="26.25" customHeight="1">
      <c r="B28" s="818" t="s">
        <v>331</v>
      </c>
      <c r="C28" s="819"/>
      <c r="D28" s="819"/>
      <c r="E28" s="819"/>
      <c r="F28" s="819"/>
      <c r="G28" s="819"/>
      <c r="H28" s="819"/>
      <c r="I28" s="820"/>
    </row>
    <row r="29" spans="2:9" s="112" customFormat="1" ht="27" customHeight="1">
      <c r="B29" s="818" t="s">
        <v>332</v>
      </c>
      <c r="C29" s="819"/>
      <c r="D29" s="819"/>
      <c r="E29" s="819"/>
      <c r="F29" s="819"/>
      <c r="G29" s="819"/>
      <c r="H29" s="819"/>
      <c r="I29" s="820"/>
    </row>
    <row r="30" spans="2:9" s="112" customFormat="1" ht="28.5" customHeight="1">
      <c r="B30" s="818" t="s">
        <v>333</v>
      </c>
      <c r="C30" s="819"/>
      <c r="D30" s="819"/>
      <c r="E30" s="819"/>
      <c r="F30" s="819"/>
      <c r="G30" s="819"/>
      <c r="H30" s="819"/>
      <c r="I30" s="820"/>
    </row>
    <row r="31" spans="2:9" s="112" customFormat="1" ht="52.5" customHeight="1">
      <c r="B31" s="818" t="s">
        <v>334</v>
      </c>
      <c r="C31" s="819"/>
      <c r="D31" s="819"/>
      <c r="E31" s="819"/>
      <c r="F31" s="819"/>
      <c r="G31" s="819"/>
      <c r="H31" s="819"/>
      <c r="I31" s="820"/>
    </row>
    <row r="32" spans="2:9" s="112" customFormat="1" ht="38.25" customHeight="1">
      <c r="B32" s="818" t="s">
        <v>335</v>
      </c>
      <c r="C32" s="819"/>
      <c r="D32" s="819"/>
      <c r="E32" s="819"/>
      <c r="F32" s="819"/>
      <c r="G32" s="819"/>
      <c r="H32" s="819"/>
      <c r="I32" s="820"/>
    </row>
    <row r="33" spans="2:9" s="112" customFormat="1" ht="27" customHeight="1">
      <c r="B33" s="818" t="s">
        <v>336</v>
      </c>
      <c r="C33" s="819"/>
      <c r="D33" s="819"/>
      <c r="E33" s="819"/>
      <c r="F33" s="819"/>
      <c r="G33" s="819"/>
      <c r="H33" s="819"/>
      <c r="I33" s="820"/>
    </row>
    <row r="34" spans="2:9" s="112" customFormat="1" ht="29.25" customHeight="1">
      <c r="B34" s="818" t="s">
        <v>337</v>
      </c>
      <c r="C34" s="819"/>
      <c r="D34" s="819"/>
      <c r="E34" s="819"/>
      <c r="F34" s="819"/>
      <c r="G34" s="819"/>
      <c r="H34" s="819"/>
      <c r="I34" s="820"/>
    </row>
    <row r="35" spans="2:9" s="112" customFormat="1" ht="40.5" customHeight="1">
      <c r="B35" s="818" t="s">
        <v>338</v>
      </c>
      <c r="C35" s="819"/>
      <c r="D35" s="819"/>
      <c r="E35" s="819"/>
      <c r="F35" s="819"/>
      <c r="G35" s="819"/>
      <c r="H35" s="819"/>
      <c r="I35" s="820"/>
    </row>
    <row r="36" spans="2:9" s="112" customFormat="1" ht="29.25" customHeight="1">
      <c r="B36" s="818" t="s">
        <v>339</v>
      </c>
      <c r="C36" s="819"/>
      <c r="D36" s="819"/>
      <c r="E36" s="819"/>
      <c r="F36" s="819"/>
      <c r="G36" s="819"/>
      <c r="H36" s="819"/>
      <c r="I36" s="820"/>
    </row>
    <row r="37" spans="2:9" s="112" customFormat="1" ht="26.25" customHeight="1">
      <c r="B37" s="818" t="s">
        <v>340</v>
      </c>
      <c r="C37" s="819"/>
      <c r="D37" s="819"/>
      <c r="E37" s="819"/>
      <c r="F37" s="819"/>
      <c r="G37" s="819"/>
      <c r="H37" s="819"/>
      <c r="I37" s="820"/>
    </row>
    <row r="38" spans="2:9" s="112" customFormat="1" ht="13">
      <c r="B38" s="818" t="s">
        <v>341</v>
      </c>
      <c r="C38" s="819"/>
      <c r="D38" s="819"/>
      <c r="E38" s="819"/>
      <c r="F38" s="819"/>
      <c r="G38" s="819"/>
      <c r="H38" s="819"/>
      <c r="I38" s="293"/>
    </row>
    <row r="39" spans="2:9" s="112" customFormat="1" ht="76.5" customHeight="1">
      <c r="B39" s="818" t="s">
        <v>342</v>
      </c>
      <c r="C39" s="819"/>
      <c r="D39" s="819"/>
      <c r="E39" s="819"/>
      <c r="F39" s="819"/>
      <c r="G39" s="819"/>
      <c r="H39" s="819"/>
      <c r="I39" s="820"/>
    </row>
    <row r="40" spans="2:9" s="112" customFormat="1" ht="38.25" customHeight="1">
      <c r="B40" s="818" t="s">
        <v>343</v>
      </c>
      <c r="C40" s="819"/>
      <c r="D40" s="819"/>
      <c r="E40" s="819"/>
      <c r="F40" s="819"/>
      <c r="G40" s="819"/>
      <c r="H40" s="819"/>
      <c r="I40" s="820"/>
    </row>
    <row r="41" spans="2:9" s="112" customFormat="1" ht="25.5" customHeight="1">
      <c r="B41" s="818" t="s">
        <v>344</v>
      </c>
      <c r="C41" s="819"/>
      <c r="D41" s="819"/>
      <c r="E41" s="819"/>
      <c r="F41" s="819"/>
      <c r="G41" s="819"/>
      <c r="H41" s="819"/>
      <c r="I41" s="820"/>
    </row>
    <row r="42" spans="2:9" s="112" customFormat="1" ht="55.5" customHeight="1">
      <c r="B42" s="818" t="s">
        <v>345</v>
      </c>
      <c r="C42" s="819"/>
      <c r="D42" s="819"/>
      <c r="E42" s="819"/>
      <c r="F42" s="819"/>
      <c r="G42" s="819"/>
      <c r="H42" s="819"/>
      <c r="I42" s="820"/>
    </row>
    <row r="43" spans="2:9" s="112" customFormat="1" ht="28.5" customHeight="1">
      <c r="B43" s="818" t="s">
        <v>346</v>
      </c>
      <c r="C43" s="819"/>
      <c r="D43" s="819"/>
      <c r="E43" s="819"/>
      <c r="F43" s="819"/>
      <c r="G43" s="819"/>
      <c r="H43" s="819"/>
      <c r="I43" s="820"/>
    </row>
    <row r="44" spans="2:9" s="112" customFormat="1" ht="27.75" customHeight="1">
      <c r="B44" s="818" t="s">
        <v>347</v>
      </c>
      <c r="C44" s="819"/>
      <c r="D44" s="819"/>
      <c r="E44" s="819"/>
      <c r="F44" s="819"/>
      <c r="G44" s="819"/>
      <c r="H44" s="819"/>
      <c r="I44" s="820"/>
    </row>
    <row r="45" spans="2:9" s="112" customFormat="1" ht="32.25" customHeight="1">
      <c r="B45" s="818" t="s">
        <v>348</v>
      </c>
      <c r="C45" s="819"/>
      <c r="D45" s="819"/>
      <c r="E45" s="819"/>
      <c r="F45" s="819"/>
      <c r="G45" s="819"/>
      <c r="H45" s="819"/>
      <c r="I45" s="820"/>
    </row>
    <row r="46" spans="2:9" s="112" customFormat="1" ht="18.75" customHeight="1" thickBot="1">
      <c r="B46" s="783" t="s">
        <v>349</v>
      </c>
      <c r="C46" s="784"/>
      <c r="D46" s="784"/>
      <c r="E46" s="784"/>
      <c r="F46" s="784"/>
      <c r="G46" s="784"/>
      <c r="H46" s="784"/>
      <c r="I46" s="785"/>
    </row>
    <row r="47" spans="2:9">
      <c r="B47" s="823"/>
      <c r="C47" s="823"/>
      <c r="D47" s="823"/>
      <c r="E47" s="823"/>
      <c r="F47" s="823"/>
      <c r="G47" s="823"/>
      <c r="H47" s="823"/>
      <c r="I47" s="823"/>
    </row>
    <row r="48" spans="2:9">
      <c r="B48" s="89"/>
      <c r="C48" s="89"/>
      <c r="D48" s="89"/>
      <c r="E48" s="89"/>
      <c r="F48" s="89"/>
      <c r="G48" s="89"/>
      <c r="H48" s="89"/>
      <c r="I48" s="89"/>
    </row>
    <row r="49" spans="2:9">
      <c r="B49" s="89"/>
      <c r="C49" s="89"/>
      <c r="D49" s="89"/>
      <c r="E49" s="89"/>
      <c r="F49" s="89"/>
      <c r="G49" s="89"/>
      <c r="H49" s="89"/>
      <c r="I49" s="89"/>
    </row>
    <row r="50" spans="2:9">
      <c r="B50" s="89"/>
      <c r="C50" s="89"/>
      <c r="D50" s="89"/>
      <c r="E50" s="89"/>
      <c r="F50" s="89"/>
      <c r="G50" s="89"/>
      <c r="H50" s="89"/>
      <c r="I50" s="89"/>
    </row>
    <row r="51" spans="2:9">
      <c r="B51" s="89"/>
      <c r="C51" s="89"/>
      <c r="D51" s="89"/>
      <c r="E51" s="89"/>
      <c r="F51" s="89"/>
      <c r="G51" s="89"/>
      <c r="H51" s="89"/>
      <c r="I51" s="89"/>
    </row>
    <row r="52" spans="2:9">
      <c r="B52" s="89"/>
      <c r="C52" s="89"/>
      <c r="D52" s="89"/>
      <c r="E52" s="89"/>
      <c r="F52" s="89"/>
      <c r="G52" s="89"/>
      <c r="H52" s="89"/>
      <c r="I52" s="89"/>
    </row>
    <row r="53" spans="2:9">
      <c r="B53" s="89"/>
      <c r="C53" s="89"/>
      <c r="D53" s="89"/>
      <c r="E53" s="89"/>
      <c r="F53" s="89"/>
      <c r="G53" s="89"/>
      <c r="H53" s="89"/>
      <c r="I53" s="89"/>
    </row>
  </sheetData>
  <mergeCells count="43">
    <mergeCell ref="B47:I47"/>
    <mergeCell ref="B1:I1"/>
    <mergeCell ref="B8:H8"/>
    <mergeCell ref="B2:I2"/>
    <mergeCell ref="B3:I3"/>
    <mergeCell ref="D4:G4"/>
    <mergeCell ref="B7:I7"/>
    <mergeCell ref="B17:H17"/>
    <mergeCell ref="B9:H9"/>
    <mergeCell ref="B10:H10"/>
    <mergeCell ref="B11:I11"/>
    <mergeCell ref="B12:H12"/>
    <mergeCell ref="B13:H13"/>
    <mergeCell ref="B14:H14"/>
    <mergeCell ref="B15:H15"/>
    <mergeCell ref="B16:H16"/>
    <mergeCell ref="B22:I22"/>
    <mergeCell ref="B24:I24"/>
    <mergeCell ref="B25:I25"/>
    <mergeCell ref="B18:H18"/>
    <mergeCell ref="B19:H19"/>
    <mergeCell ref="B20:H20"/>
    <mergeCell ref="B37:I37"/>
    <mergeCell ref="B38:H38"/>
    <mergeCell ref="B39:I39"/>
    <mergeCell ref="B26:I26"/>
    <mergeCell ref="B27:I27"/>
    <mergeCell ref="B28:I28"/>
    <mergeCell ref="B29:I29"/>
    <mergeCell ref="B30:I30"/>
    <mergeCell ref="B31:I31"/>
    <mergeCell ref="B32:I32"/>
    <mergeCell ref="B33:I33"/>
    <mergeCell ref="B34:I34"/>
    <mergeCell ref="B35:I35"/>
    <mergeCell ref="B36:I36"/>
    <mergeCell ref="B43:I43"/>
    <mergeCell ref="B44:I44"/>
    <mergeCell ref="B45:I45"/>
    <mergeCell ref="B46:I46"/>
    <mergeCell ref="B40:I40"/>
    <mergeCell ref="B41:I41"/>
    <mergeCell ref="B42:I42"/>
  </mergeCells>
  <pageMargins left="1.1811023622047245" right="1.1811023622047245" top="0.78740157480314965" bottom="1.1811023622047245" header="0" footer="0.78740157480314965"/>
  <pageSetup scale="76" fitToHeight="0" orientation="portrait" r:id="rId1"/>
  <headerFooter>
    <oddHeader>&amp;LNotas a los Estados Financieros&amp;R7.GA.4</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pageSetUpPr fitToPage="1"/>
  </sheetPr>
  <dimension ref="B1:J28"/>
  <sheetViews>
    <sheetView zoomScaleNormal="100" workbookViewId="0">
      <selection activeCell="H72" sqref="H72:H76"/>
    </sheetView>
  </sheetViews>
  <sheetFormatPr baseColWidth="10" defaultRowHeight="15"/>
  <cols>
    <col min="1" max="1" width="5" customWidth="1"/>
    <col min="7" max="7" width="4.5" customWidth="1"/>
  </cols>
  <sheetData>
    <row r="1" spans="2:9" s="101" customFormat="1" ht="39.75" customHeight="1">
      <c r="B1" s="127"/>
      <c r="C1" s="651" t="s">
        <v>310</v>
      </c>
      <c r="D1" s="651"/>
      <c r="E1" s="651"/>
      <c r="F1" s="651"/>
      <c r="G1" s="651"/>
      <c r="H1" s="651"/>
      <c r="I1" s="128"/>
    </row>
    <row r="2" spans="2:9" s="101" customFormat="1" ht="14">
      <c r="B2" s="652" t="s">
        <v>268</v>
      </c>
      <c r="C2" s="652"/>
      <c r="D2" s="652"/>
      <c r="E2" s="652"/>
      <c r="F2" s="652"/>
      <c r="G2" s="652"/>
      <c r="H2" s="652"/>
      <c r="I2" s="652"/>
    </row>
    <row r="3" spans="2:9" s="101" customFormat="1" ht="14">
      <c r="B3" s="652" t="s">
        <v>350</v>
      </c>
      <c r="C3" s="652"/>
      <c r="D3" s="652"/>
      <c r="E3" s="652"/>
      <c r="F3" s="652"/>
      <c r="G3" s="652"/>
      <c r="H3" s="652"/>
      <c r="I3" s="652"/>
    </row>
    <row r="4" spans="2:9" s="101" customFormat="1" ht="14">
      <c r="B4" s="127"/>
      <c r="C4" s="652" t="s">
        <v>3472</v>
      </c>
      <c r="D4" s="652"/>
      <c r="E4" s="652"/>
      <c r="F4" s="652"/>
      <c r="G4" s="652"/>
      <c r="H4" s="652"/>
      <c r="I4" s="127"/>
    </row>
    <row r="5" spans="2:9" ht="16" thickBot="1">
      <c r="B5" s="4"/>
      <c r="C5" s="4"/>
      <c r="D5" s="4"/>
      <c r="E5" s="4"/>
      <c r="F5" s="4"/>
      <c r="G5" s="4"/>
      <c r="H5" s="4"/>
      <c r="I5" s="4"/>
    </row>
    <row r="6" spans="2:9" s="112" customFormat="1" ht="13">
      <c r="B6" s="129"/>
      <c r="C6" s="130"/>
      <c r="D6" s="130"/>
      <c r="E6" s="130"/>
      <c r="F6" s="130"/>
      <c r="G6" s="130"/>
      <c r="H6" s="130"/>
      <c r="I6" s="131"/>
    </row>
    <row r="7" spans="2:9" s="112" customFormat="1" ht="13">
      <c r="B7" s="132"/>
      <c r="I7" s="133"/>
    </row>
    <row r="8" spans="2:9" s="112" customFormat="1" ht="49.5" customHeight="1">
      <c r="B8" s="815" t="s">
        <v>3549</v>
      </c>
      <c r="C8" s="816"/>
      <c r="D8" s="816"/>
      <c r="E8" s="816"/>
      <c r="F8" s="816"/>
      <c r="G8" s="816"/>
      <c r="H8" s="816"/>
      <c r="I8" s="817"/>
    </row>
    <row r="9" spans="2:9" s="112" customFormat="1" ht="13">
      <c r="B9" s="132"/>
      <c r="I9" s="133"/>
    </row>
    <row r="10" spans="2:9" s="112" customFormat="1" ht="13">
      <c r="B10" s="132"/>
      <c r="I10" s="133"/>
    </row>
    <row r="11" spans="2:9" s="112" customFormat="1" ht="13">
      <c r="B11" s="132"/>
      <c r="I11" s="133"/>
    </row>
    <row r="12" spans="2:9" s="112" customFormat="1" ht="14" thickBot="1">
      <c r="B12" s="134"/>
      <c r="C12" s="135"/>
      <c r="D12" s="135"/>
      <c r="E12" s="135"/>
      <c r="F12" s="135"/>
      <c r="G12" s="135"/>
      <c r="H12" s="135"/>
      <c r="I12" s="136"/>
    </row>
    <row r="13" spans="2:9">
      <c r="B13" s="717"/>
      <c r="C13" s="717"/>
      <c r="D13" s="717"/>
      <c r="E13" s="717"/>
      <c r="F13" s="717"/>
      <c r="G13" s="717"/>
      <c r="H13" s="717"/>
      <c r="I13" s="717"/>
    </row>
    <row r="25" spans="10:10" ht="39.75" customHeight="1"/>
    <row r="28" spans="10:10">
      <c r="J28" s="94"/>
    </row>
  </sheetData>
  <mergeCells count="6">
    <mergeCell ref="B13:I13"/>
    <mergeCell ref="C1:H1"/>
    <mergeCell ref="B2:I2"/>
    <mergeCell ref="B3:I3"/>
    <mergeCell ref="C4:H4"/>
    <mergeCell ref="B8:I8"/>
  </mergeCells>
  <pageMargins left="0.59055118110236227" right="0" top="0.43307086614173229" bottom="1.1811023622047245" header="0" footer="0.78740157480314965"/>
  <pageSetup orientation="portrait" r:id="rId1"/>
  <headerFooter>
    <oddHeader>&amp;LNotas a los Estados Financieros&amp;R7.GA.5</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pageSetUpPr fitToPage="1"/>
  </sheetPr>
  <dimension ref="B1:J33"/>
  <sheetViews>
    <sheetView zoomScaleNormal="100" workbookViewId="0">
      <selection activeCell="H72" sqref="H72:H76"/>
    </sheetView>
  </sheetViews>
  <sheetFormatPr baseColWidth="10" defaultRowHeight="15"/>
  <cols>
    <col min="1" max="1" width="4.83203125" customWidth="1"/>
    <col min="8" max="8" width="5.1640625" customWidth="1"/>
  </cols>
  <sheetData>
    <row r="1" spans="2:9" s="101" customFormat="1" ht="45" customHeight="1">
      <c r="B1" s="127"/>
      <c r="C1" s="651" t="s">
        <v>310</v>
      </c>
      <c r="D1" s="651"/>
      <c r="E1" s="651"/>
      <c r="F1" s="651"/>
      <c r="G1" s="651"/>
      <c r="H1" s="651"/>
      <c r="I1" s="128"/>
    </row>
    <row r="2" spans="2:9" s="101" customFormat="1" ht="14">
      <c r="B2" s="652" t="s">
        <v>268</v>
      </c>
      <c r="C2" s="652"/>
      <c r="D2" s="652"/>
      <c r="E2" s="652"/>
      <c r="F2" s="652"/>
      <c r="G2" s="652"/>
      <c r="H2" s="652"/>
      <c r="I2" s="652"/>
    </row>
    <row r="3" spans="2:9" s="101" customFormat="1" ht="14">
      <c r="B3" s="652" t="s">
        <v>351</v>
      </c>
      <c r="C3" s="652"/>
      <c r="D3" s="652"/>
      <c r="E3" s="652"/>
      <c r="F3" s="652"/>
      <c r="G3" s="652"/>
      <c r="H3" s="652"/>
      <c r="I3" s="652"/>
    </row>
    <row r="4" spans="2:9" s="101" customFormat="1" ht="14">
      <c r="B4" s="127"/>
      <c r="C4" s="127"/>
      <c r="D4" s="652" t="s">
        <v>3472</v>
      </c>
      <c r="E4" s="652"/>
      <c r="F4" s="652"/>
      <c r="G4" s="652"/>
      <c r="H4" s="127"/>
      <c r="I4" s="127"/>
    </row>
    <row r="5" spans="2:9" ht="16" thickBot="1">
      <c r="B5" s="4"/>
      <c r="C5" s="4"/>
      <c r="D5" s="4"/>
      <c r="E5" s="4"/>
      <c r="F5" s="4"/>
      <c r="G5" s="4"/>
      <c r="H5" s="4"/>
      <c r="I5" s="4"/>
    </row>
    <row r="6" spans="2:9" s="112" customFormat="1" ht="13">
      <c r="B6" s="129"/>
      <c r="C6" s="130"/>
      <c r="D6" s="130"/>
      <c r="E6" s="130"/>
      <c r="F6" s="130"/>
      <c r="G6" s="130"/>
      <c r="H6" s="130"/>
      <c r="I6" s="131"/>
    </row>
    <row r="7" spans="2:9" s="112" customFormat="1" ht="13">
      <c r="B7" s="132"/>
      <c r="I7" s="133"/>
    </row>
    <row r="8" spans="2:9" s="112" customFormat="1" ht="13">
      <c r="B8" s="132"/>
      <c r="I8" s="133"/>
    </row>
    <row r="9" spans="2:9" s="112" customFormat="1" ht="13">
      <c r="B9" s="788" t="s">
        <v>352</v>
      </c>
      <c r="C9" s="789"/>
      <c r="D9" s="789"/>
      <c r="E9" s="789"/>
      <c r="F9" s="789"/>
      <c r="G9" s="789"/>
      <c r="H9" s="789"/>
      <c r="I9" s="133"/>
    </row>
    <row r="10" spans="2:9" s="112" customFormat="1" ht="13">
      <c r="B10" s="132"/>
      <c r="I10" s="133"/>
    </row>
    <row r="11" spans="2:9" s="112" customFormat="1" ht="13">
      <c r="B11" s="132"/>
      <c r="I11" s="133"/>
    </row>
    <row r="12" spans="2:9" s="112" customFormat="1" ht="13">
      <c r="B12" s="132"/>
      <c r="I12" s="133"/>
    </row>
    <row r="13" spans="2:9" s="112" customFormat="1" ht="13">
      <c r="B13" s="132"/>
      <c r="I13" s="133"/>
    </row>
    <row r="14" spans="2:9" s="112" customFormat="1" ht="14" thickBot="1">
      <c r="B14" s="134"/>
      <c r="C14" s="135"/>
      <c r="D14" s="135"/>
      <c r="E14" s="135"/>
      <c r="F14" s="135"/>
      <c r="G14" s="135"/>
      <c r="H14" s="135"/>
      <c r="I14" s="136"/>
    </row>
    <row r="15" spans="2:9">
      <c r="B15" s="717"/>
      <c r="C15" s="717"/>
      <c r="D15" s="717"/>
      <c r="E15" s="717"/>
      <c r="F15" s="717"/>
      <c r="G15" s="717"/>
      <c r="H15" s="717"/>
      <c r="I15" s="717"/>
    </row>
    <row r="26" ht="58.5" customHeight="1"/>
    <row r="33" spans="10:10">
      <c r="J33" s="95"/>
    </row>
  </sheetData>
  <mergeCells count="6">
    <mergeCell ref="B15:I15"/>
    <mergeCell ref="C1:H1"/>
    <mergeCell ref="B2:I2"/>
    <mergeCell ref="B3:I3"/>
    <mergeCell ref="D4:G4"/>
    <mergeCell ref="B9:H9"/>
  </mergeCells>
  <pageMargins left="0.39370078740157483" right="0" top="0.47244094488188981" bottom="1.1811023622047245" header="0" footer="0.78740157480314965"/>
  <pageSetup orientation="portrait" r:id="rId1"/>
  <headerFooter>
    <oddHeader>&amp;LNotas a los Estados Financieros&amp;R7.GA.6</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pageSetUpPr fitToPage="1"/>
  </sheetPr>
  <dimension ref="B1:J55"/>
  <sheetViews>
    <sheetView zoomScaleNormal="100" workbookViewId="0">
      <selection activeCell="H72" sqref="H72:H76"/>
    </sheetView>
  </sheetViews>
  <sheetFormatPr baseColWidth="10" defaultRowHeight="15"/>
  <sheetData>
    <row r="1" spans="2:9" s="101" customFormat="1" ht="14">
      <c r="I1" s="138"/>
    </row>
    <row r="2" spans="2:9" s="101" customFormat="1" ht="14">
      <c r="B2" s="652" t="s">
        <v>353</v>
      </c>
      <c r="C2" s="652"/>
      <c r="D2" s="652"/>
      <c r="E2" s="652"/>
      <c r="F2" s="652"/>
      <c r="G2" s="652"/>
      <c r="H2" s="652"/>
      <c r="I2" s="652"/>
    </row>
    <row r="3" spans="2:9" s="101" customFormat="1" ht="14">
      <c r="B3" s="652" t="s">
        <v>268</v>
      </c>
      <c r="C3" s="652"/>
      <c r="D3" s="652"/>
      <c r="E3" s="652"/>
      <c r="F3" s="652"/>
      <c r="G3" s="652"/>
      <c r="H3" s="652"/>
      <c r="I3" s="652"/>
    </row>
    <row r="4" spans="2:9" s="101" customFormat="1" ht="14">
      <c r="B4" s="652" t="s">
        <v>354</v>
      </c>
      <c r="C4" s="652"/>
      <c r="D4" s="652"/>
      <c r="E4" s="652"/>
      <c r="F4" s="652"/>
      <c r="G4" s="652"/>
      <c r="H4" s="652"/>
      <c r="I4" s="652"/>
    </row>
    <row r="5" spans="2:9" s="101" customFormat="1" thickBot="1">
      <c r="B5" s="110"/>
      <c r="C5" s="110"/>
      <c r="D5" s="832" t="s">
        <v>3473</v>
      </c>
      <c r="E5" s="832"/>
      <c r="F5" s="832"/>
      <c r="G5" s="832"/>
      <c r="H5" s="110"/>
      <c r="I5" s="110"/>
    </row>
    <row r="6" spans="2:9" s="112" customFormat="1" ht="13">
      <c r="B6" s="129"/>
      <c r="C6" s="130"/>
      <c r="D6" s="130"/>
      <c r="E6" s="130"/>
      <c r="F6" s="130"/>
      <c r="G6" s="130"/>
      <c r="H6" s="130"/>
      <c r="I6" s="131"/>
    </row>
    <row r="7" spans="2:9" s="112" customFormat="1" ht="15" customHeight="1">
      <c r="B7" s="833" t="s">
        <v>355</v>
      </c>
      <c r="C7" s="834"/>
      <c r="D7" s="834"/>
      <c r="E7" s="834"/>
      <c r="F7" s="834"/>
      <c r="G7" s="834"/>
      <c r="H7" s="834"/>
      <c r="I7" s="835"/>
    </row>
    <row r="8" spans="2:9" s="112" customFormat="1" ht="13">
      <c r="B8" s="833"/>
      <c r="C8" s="834"/>
      <c r="D8" s="834"/>
      <c r="E8" s="834"/>
      <c r="F8" s="834"/>
      <c r="G8" s="834"/>
      <c r="H8" s="834"/>
      <c r="I8" s="835"/>
    </row>
    <row r="9" spans="2:9" s="112" customFormat="1" ht="13">
      <c r="B9" s="833"/>
      <c r="C9" s="834"/>
      <c r="D9" s="834"/>
      <c r="E9" s="834"/>
      <c r="F9" s="834"/>
      <c r="G9" s="834"/>
      <c r="H9" s="834"/>
      <c r="I9" s="835"/>
    </row>
    <row r="10" spans="2:9" s="112" customFormat="1" ht="13">
      <c r="B10" s="132"/>
      <c r="I10" s="133"/>
    </row>
    <row r="11" spans="2:9" s="112" customFormat="1" ht="14" thickBot="1">
      <c r="B11" s="294" t="s">
        <v>28</v>
      </c>
      <c r="C11" s="830" t="s">
        <v>356</v>
      </c>
      <c r="D11" s="830"/>
      <c r="E11" s="830" t="s">
        <v>357</v>
      </c>
      <c r="F11" s="830"/>
      <c r="G11" s="830" t="s">
        <v>358</v>
      </c>
      <c r="H11" s="830"/>
      <c r="I11" s="831"/>
    </row>
    <row r="12" spans="2:9" s="112" customFormat="1" ht="15.75" customHeight="1" thickTop="1">
      <c r="B12" s="824"/>
      <c r="C12" s="825"/>
      <c r="D12" s="825"/>
      <c r="E12" s="825"/>
      <c r="F12" s="825"/>
      <c r="G12" s="825"/>
      <c r="H12" s="825"/>
      <c r="I12" s="826"/>
    </row>
    <row r="13" spans="2:9" s="112" customFormat="1" ht="13">
      <c r="B13" s="827"/>
      <c r="C13" s="828"/>
      <c r="D13" s="828"/>
      <c r="E13" s="828"/>
      <c r="F13" s="828"/>
      <c r="G13" s="828"/>
      <c r="H13" s="828"/>
      <c r="I13" s="829"/>
    </row>
    <row r="14" spans="2:9" s="112" customFormat="1" ht="13">
      <c r="B14" s="827"/>
      <c r="C14" s="828"/>
      <c r="D14" s="828"/>
      <c r="E14" s="828"/>
      <c r="F14" s="828"/>
      <c r="G14" s="828"/>
      <c r="H14" s="828"/>
      <c r="I14" s="829"/>
    </row>
    <row r="15" spans="2:9" s="112" customFormat="1" ht="13">
      <c r="B15" s="132"/>
      <c r="I15" s="133"/>
    </row>
    <row r="16" spans="2:9" s="112" customFormat="1" ht="13">
      <c r="B16" s="132"/>
      <c r="I16" s="133"/>
    </row>
    <row r="17" spans="2:9" s="112" customFormat="1" ht="13">
      <c r="B17" s="132"/>
      <c r="I17" s="133"/>
    </row>
    <row r="18" spans="2:9" s="112" customFormat="1" ht="13">
      <c r="B18" s="132"/>
      <c r="I18" s="133"/>
    </row>
    <row r="19" spans="2:9" s="112" customFormat="1" ht="13">
      <c r="B19" s="132"/>
      <c r="I19" s="133"/>
    </row>
    <row r="20" spans="2:9" s="112" customFormat="1" ht="13">
      <c r="B20" s="132"/>
      <c r="I20" s="133"/>
    </row>
    <row r="21" spans="2:9" s="112" customFormat="1" ht="13">
      <c r="B21" s="132"/>
      <c r="I21" s="133"/>
    </row>
    <row r="22" spans="2:9" s="112" customFormat="1" ht="13">
      <c r="B22" s="132"/>
      <c r="I22" s="133"/>
    </row>
    <row r="23" spans="2:9" s="112" customFormat="1" ht="13">
      <c r="B23" s="132"/>
      <c r="I23" s="133"/>
    </row>
    <row r="24" spans="2:9" s="112" customFormat="1" ht="13">
      <c r="B24" s="132"/>
      <c r="I24" s="133"/>
    </row>
    <row r="25" spans="2:9" s="112" customFormat="1" ht="13">
      <c r="B25" s="132"/>
      <c r="I25" s="133"/>
    </row>
    <row r="26" spans="2:9" s="112" customFormat="1" ht="13">
      <c r="B26" s="132"/>
      <c r="I26" s="133"/>
    </row>
    <row r="27" spans="2:9" s="112" customFormat="1" ht="13">
      <c r="B27" s="132"/>
      <c r="I27" s="133"/>
    </row>
    <row r="28" spans="2:9" s="112" customFormat="1" ht="13">
      <c r="B28" s="132"/>
      <c r="I28" s="133"/>
    </row>
    <row r="29" spans="2:9" s="112" customFormat="1" ht="13">
      <c r="B29" s="132"/>
      <c r="I29" s="133"/>
    </row>
    <row r="30" spans="2:9" s="112" customFormat="1" ht="13">
      <c r="B30" s="132"/>
      <c r="I30" s="133"/>
    </row>
    <row r="31" spans="2:9" s="112" customFormat="1" ht="14" thickBot="1">
      <c r="B31" s="134"/>
      <c r="C31" s="135"/>
      <c r="D31" s="135"/>
      <c r="E31" s="135"/>
      <c r="F31" s="135"/>
      <c r="G31" s="135"/>
      <c r="H31" s="135"/>
      <c r="I31" s="136"/>
    </row>
    <row r="32" spans="2:9">
      <c r="B32" s="27"/>
      <c r="C32" s="27"/>
      <c r="D32" s="27"/>
      <c r="E32" s="27"/>
      <c r="F32" s="27"/>
      <c r="G32" s="27"/>
      <c r="H32" s="27"/>
      <c r="I32" s="27"/>
    </row>
    <row r="33" spans="2:9">
      <c r="B33" s="27"/>
      <c r="C33" s="27"/>
      <c r="D33" s="27"/>
      <c r="E33" s="27"/>
      <c r="F33" s="27"/>
      <c r="G33" s="27"/>
      <c r="H33" s="27"/>
      <c r="I33" s="27"/>
    </row>
    <row r="34" spans="2:9">
      <c r="B34" s="60"/>
      <c r="C34" s="60"/>
      <c r="D34" s="60"/>
      <c r="E34" s="60"/>
      <c r="F34" s="60"/>
      <c r="G34" s="60"/>
      <c r="H34" s="60"/>
      <c r="I34" s="60"/>
    </row>
    <row r="35" spans="2:9">
      <c r="B35" s="60"/>
      <c r="C35" s="60"/>
      <c r="D35" s="60"/>
      <c r="E35" s="60"/>
      <c r="F35" s="60"/>
      <c r="G35" s="60"/>
      <c r="H35" s="60"/>
      <c r="I35" s="60"/>
    </row>
    <row r="55" spans="10:10">
      <c r="J55" s="96"/>
    </row>
  </sheetData>
  <mergeCells count="9">
    <mergeCell ref="B12:I14"/>
    <mergeCell ref="C11:D11"/>
    <mergeCell ref="E11:F11"/>
    <mergeCell ref="G11:I11"/>
    <mergeCell ref="B2:I2"/>
    <mergeCell ref="B3:I3"/>
    <mergeCell ref="B4:I4"/>
    <mergeCell ref="D5:G5"/>
    <mergeCell ref="B7:I9"/>
  </mergeCells>
  <pageMargins left="0" right="0.35433070866141736" top="0.35433070866141736" bottom="1.1811023622047245" header="0" footer="0.78740157480314965"/>
  <pageSetup scale="97" orientation="portrait" r:id="rId1"/>
  <headerFooter>
    <oddHeader>&amp;LNotas a los Estados Financieros&amp;R7.GA.7</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H340"/>
  <sheetViews>
    <sheetView zoomScale="85" zoomScaleNormal="85" zoomScaleSheetLayoutView="55" zoomScalePageLayoutView="90" workbookViewId="0">
      <selection activeCell="C11" sqref="C11"/>
    </sheetView>
  </sheetViews>
  <sheetFormatPr baseColWidth="10" defaultColWidth="11.5" defaultRowHeight="14"/>
  <cols>
    <col min="1" max="1" width="12.33203125" style="505" bestFit="1" customWidth="1"/>
    <col min="2" max="2" width="22.6640625" style="505" bestFit="1" customWidth="1"/>
    <col min="3" max="3" width="12.83203125" style="505" bestFit="1" customWidth="1"/>
    <col min="4" max="4" width="41.5" style="505" bestFit="1" customWidth="1"/>
    <col min="5" max="5" width="51.5" style="547" customWidth="1"/>
    <col min="6" max="6" width="17.5" style="548" bestFit="1" customWidth="1"/>
    <col min="7" max="7" width="23.1640625" style="547" bestFit="1" customWidth="1"/>
    <col min="8" max="8" width="23.83203125" style="505" customWidth="1"/>
    <col min="9" max="16384" width="11.5" style="505"/>
  </cols>
  <sheetData>
    <row r="1" spans="1:8" s="157" customFormat="1" ht="13">
      <c r="E1" s="503"/>
      <c r="F1" s="504"/>
      <c r="G1" s="503"/>
      <c r="H1" s="502"/>
    </row>
    <row r="2" spans="1:8" s="157" customFormat="1" ht="13">
      <c r="A2" s="649" t="s">
        <v>0</v>
      </c>
      <c r="B2" s="649"/>
      <c r="C2" s="649"/>
      <c r="D2" s="649"/>
      <c r="E2" s="649"/>
      <c r="F2" s="649"/>
      <c r="G2" s="649"/>
      <c r="H2" s="649"/>
    </row>
    <row r="3" spans="1:8" s="157" customFormat="1" ht="13">
      <c r="A3" s="655" t="s">
        <v>27</v>
      </c>
      <c r="B3" s="655"/>
      <c r="C3" s="655"/>
      <c r="D3" s="655"/>
      <c r="E3" s="655"/>
      <c r="F3" s="655"/>
      <c r="G3" s="655"/>
      <c r="H3" s="655"/>
    </row>
    <row r="4" spans="1:8" s="157" customFormat="1" ht="13">
      <c r="A4" s="656" t="s">
        <v>3472</v>
      </c>
      <c r="B4" s="656"/>
      <c r="C4" s="656"/>
      <c r="D4" s="656"/>
      <c r="E4" s="656"/>
      <c r="F4" s="656"/>
      <c r="G4" s="656"/>
      <c r="H4" s="656"/>
    </row>
    <row r="5" spans="1:8" ht="15" thickBot="1">
      <c r="A5" s="657"/>
      <c r="B5" s="657"/>
      <c r="C5" s="657"/>
      <c r="D5" s="657"/>
      <c r="E5" s="657"/>
      <c r="F5" s="657"/>
      <c r="G5" s="657"/>
      <c r="H5" s="657"/>
    </row>
    <row r="6" spans="1:8" s="157" customFormat="1" ht="13">
      <c r="A6" s="104" t="s">
        <v>28</v>
      </c>
      <c r="B6" s="105" t="s">
        <v>29</v>
      </c>
      <c r="C6" s="105" t="s">
        <v>30</v>
      </c>
      <c r="D6" s="105" t="s">
        <v>31</v>
      </c>
      <c r="E6" s="105" t="s">
        <v>32</v>
      </c>
      <c r="F6" s="139" t="s">
        <v>33</v>
      </c>
      <c r="G6" s="105" t="s">
        <v>34</v>
      </c>
      <c r="H6" s="106" t="s">
        <v>22</v>
      </c>
    </row>
    <row r="7" spans="1:8" s="157" customFormat="1" ht="13">
      <c r="A7" s="140"/>
      <c r="B7" s="141"/>
      <c r="C7" s="141"/>
      <c r="D7" s="141"/>
      <c r="E7" s="141"/>
      <c r="F7" s="142"/>
      <c r="G7" s="141"/>
      <c r="H7" s="143"/>
    </row>
    <row r="8" spans="1:8" s="157" customFormat="1" ht="28">
      <c r="A8" s="549" t="s">
        <v>537</v>
      </c>
      <c r="B8" s="550"/>
      <c r="C8" s="550" t="s">
        <v>36</v>
      </c>
      <c r="D8" s="509" t="s">
        <v>35</v>
      </c>
      <c r="E8" s="551" t="s">
        <v>35</v>
      </c>
      <c r="F8" s="520"/>
      <c r="G8" s="552" t="s">
        <v>38</v>
      </c>
      <c r="H8" s="117" t="s">
        <v>36</v>
      </c>
    </row>
    <row r="9" spans="1:8" s="157" customFormat="1" ht="13">
      <c r="A9" s="553"/>
      <c r="B9" s="554" t="s">
        <v>541</v>
      </c>
      <c r="C9" s="515" t="s">
        <v>36</v>
      </c>
      <c r="D9" s="514" t="s">
        <v>37</v>
      </c>
      <c r="E9" s="515" t="s">
        <v>35</v>
      </c>
      <c r="F9" s="555">
        <v>208657197.38</v>
      </c>
      <c r="G9" s="515" t="s">
        <v>38</v>
      </c>
      <c r="H9" s="515" t="s">
        <v>36</v>
      </c>
    </row>
    <row r="10" spans="1:8" s="157" customFormat="1" ht="13">
      <c r="A10" s="553"/>
      <c r="B10" s="554" t="s">
        <v>542</v>
      </c>
      <c r="C10" s="515" t="s">
        <v>36</v>
      </c>
      <c r="D10" s="514" t="s">
        <v>39</v>
      </c>
      <c r="E10" s="515" t="s">
        <v>35</v>
      </c>
      <c r="F10" s="555">
        <v>126914753.69</v>
      </c>
      <c r="G10" s="515" t="s">
        <v>38</v>
      </c>
      <c r="H10" s="515" t="s">
        <v>36</v>
      </c>
    </row>
    <row r="11" spans="1:8" s="157" customFormat="1" ht="13">
      <c r="A11" s="553"/>
      <c r="B11" s="554" t="s">
        <v>543</v>
      </c>
      <c r="C11" s="515" t="s">
        <v>36</v>
      </c>
      <c r="D11" s="514" t="s">
        <v>40</v>
      </c>
      <c r="E11" s="515" t="s">
        <v>35</v>
      </c>
      <c r="F11" s="555">
        <v>394939486.66000003</v>
      </c>
      <c r="G11" s="515" t="s">
        <v>38</v>
      </c>
      <c r="H11" s="515" t="s">
        <v>36</v>
      </c>
    </row>
    <row r="12" spans="1:8" s="157" customFormat="1" ht="13">
      <c r="A12" s="553"/>
      <c r="B12" s="554" t="s">
        <v>544</v>
      </c>
      <c r="C12" s="515" t="s">
        <v>36</v>
      </c>
      <c r="D12" s="514" t="s">
        <v>41</v>
      </c>
      <c r="E12" s="515" t="s">
        <v>35</v>
      </c>
      <c r="F12" s="555">
        <v>1065856.3400000001</v>
      </c>
      <c r="G12" s="515" t="s">
        <v>38</v>
      </c>
      <c r="H12" s="515" t="s">
        <v>36</v>
      </c>
    </row>
    <row r="13" spans="1:8" s="157" customFormat="1" ht="13">
      <c r="A13" s="553"/>
      <c r="B13" s="554" t="s">
        <v>545</v>
      </c>
      <c r="C13" s="515" t="s">
        <v>36</v>
      </c>
      <c r="D13" s="514" t="s">
        <v>42</v>
      </c>
      <c r="E13" s="515" t="s">
        <v>35</v>
      </c>
      <c r="F13" s="555">
        <v>-77177.039999999994</v>
      </c>
      <c r="G13" s="515" t="s">
        <v>38</v>
      </c>
      <c r="H13" s="515" t="s">
        <v>36</v>
      </c>
    </row>
    <row r="14" spans="1:8" s="157" customFormat="1" ht="13">
      <c r="A14" s="553"/>
      <c r="B14" s="554" t="s">
        <v>546</v>
      </c>
      <c r="C14" s="515" t="s">
        <v>36</v>
      </c>
      <c r="D14" s="514" t="s">
        <v>43</v>
      </c>
      <c r="E14" s="515" t="s">
        <v>35</v>
      </c>
      <c r="F14" s="555">
        <v>972351.05</v>
      </c>
      <c r="G14" s="515" t="s">
        <v>38</v>
      </c>
      <c r="H14" s="515" t="s">
        <v>36</v>
      </c>
    </row>
    <row r="15" spans="1:8" s="157" customFormat="1" ht="13">
      <c r="A15" s="553"/>
      <c r="B15" s="554" t="s">
        <v>547</v>
      </c>
      <c r="C15" s="515" t="s">
        <v>36</v>
      </c>
      <c r="D15" s="514" t="s">
        <v>44</v>
      </c>
      <c r="E15" s="515" t="s">
        <v>35</v>
      </c>
      <c r="F15" s="555">
        <v>3427432.97</v>
      </c>
      <c r="G15" s="515" t="s">
        <v>38</v>
      </c>
      <c r="H15" s="515" t="s">
        <v>36</v>
      </c>
    </row>
    <row r="16" spans="1:8" s="157" customFormat="1" ht="13">
      <c r="A16" s="553"/>
      <c r="B16" s="554" t="s">
        <v>548</v>
      </c>
      <c r="C16" s="515" t="s">
        <v>36</v>
      </c>
      <c r="D16" s="514" t="s">
        <v>45</v>
      </c>
      <c r="E16" s="515" t="s">
        <v>35</v>
      </c>
      <c r="F16" s="555">
        <v>11671371.49</v>
      </c>
      <c r="G16" s="515" t="s">
        <v>38</v>
      </c>
      <c r="H16" s="515" t="s">
        <v>36</v>
      </c>
    </row>
    <row r="17" spans="1:8" s="157" customFormat="1" ht="13">
      <c r="A17" s="553"/>
      <c r="B17" s="554" t="s">
        <v>549</v>
      </c>
      <c r="C17" s="515" t="s">
        <v>36</v>
      </c>
      <c r="D17" s="514" t="s">
        <v>46</v>
      </c>
      <c r="E17" s="515" t="s">
        <v>35</v>
      </c>
      <c r="F17" s="555">
        <v>1662586.56</v>
      </c>
      <c r="G17" s="515" t="s">
        <v>38</v>
      </c>
      <c r="H17" s="515" t="s">
        <v>36</v>
      </c>
    </row>
    <row r="18" spans="1:8" s="157" customFormat="1" ht="13">
      <c r="A18" s="553"/>
      <c r="B18" s="554" t="s">
        <v>550</v>
      </c>
      <c r="C18" s="515" t="s">
        <v>36</v>
      </c>
      <c r="D18" s="514" t="s">
        <v>47</v>
      </c>
      <c r="E18" s="515" t="s">
        <v>35</v>
      </c>
      <c r="F18" s="555">
        <v>666445.16</v>
      </c>
      <c r="G18" s="515" t="s">
        <v>38</v>
      </c>
      <c r="H18" s="515" t="s">
        <v>36</v>
      </c>
    </row>
    <row r="19" spans="1:8" s="157" customFormat="1" ht="13">
      <c r="A19" s="553"/>
      <c r="B19" s="554" t="s">
        <v>551</v>
      </c>
      <c r="C19" s="515" t="s">
        <v>36</v>
      </c>
      <c r="D19" s="514" t="s">
        <v>48</v>
      </c>
      <c r="E19" s="515" t="s">
        <v>35</v>
      </c>
      <c r="F19" s="555">
        <v>39504.39</v>
      </c>
      <c r="G19" s="515" t="s">
        <v>38</v>
      </c>
      <c r="H19" s="515" t="s">
        <v>36</v>
      </c>
    </row>
    <row r="20" spans="1:8" s="157" customFormat="1" ht="13">
      <c r="A20" s="553"/>
      <c r="B20" s="554" t="s">
        <v>552</v>
      </c>
      <c r="C20" s="515" t="s">
        <v>36</v>
      </c>
      <c r="D20" s="514" t="s">
        <v>49</v>
      </c>
      <c r="E20" s="515" t="s">
        <v>35</v>
      </c>
      <c r="F20" s="555">
        <v>760517.61</v>
      </c>
      <c r="G20" s="515" t="s">
        <v>38</v>
      </c>
      <c r="H20" s="515" t="s">
        <v>36</v>
      </c>
    </row>
    <row r="21" spans="1:8" s="157" customFormat="1" ht="13">
      <c r="A21" s="553"/>
      <c r="B21" s="554" t="s">
        <v>553</v>
      </c>
      <c r="C21" s="515" t="s">
        <v>36</v>
      </c>
      <c r="D21" s="514" t="s">
        <v>50</v>
      </c>
      <c r="E21" s="515" t="s">
        <v>35</v>
      </c>
      <c r="F21" s="555">
        <v>2792057.34</v>
      </c>
      <c r="G21" s="515" t="s">
        <v>38</v>
      </c>
      <c r="H21" s="515" t="s">
        <v>36</v>
      </c>
    </row>
    <row r="22" spans="1:8" s="157" customFormat="1" ht="13">
      <c r="A22" s="553"/>
      <c r="B22" s="554" t="s">
        <v>602</v>
      </c>
      <c r="C22" s="515" t="s">
        <v>36</v>
      </c>
      <c r="D22" s="556" t="s">
        <v>1225</v>
      </c>
      <c r="E22" s="515" t="s">
        <v>35</v>
      </c>
      <c r="F22" s="555">
        <v>1748225.43</v>
      </c>
      <c r="G22" s="515" t="s">
        <v>38</v>
      </c>
      <c r="H22" s="515" t="s">
        <v>36</v>
      </c>
    </row>
    <row r="23" spans="1:8" s="157" customFormat="1" ht="13">
      <c r="A23" s="506"/>
      <c r="B23" s="517"/>
      <c r="C23" s="526"/>
      <c r="D23" s="517"/>
      <c r="E23" s="524"/>
      <c r="F23" s="557"/>
      <c r="G23" s="524"/>
      <c r="H23" s="558"/>
    </row>
    <row r="24" spans="1:8" s="529" customFormat="1" ht="13">
      <c r="A24" s="506" t="s">
        <v>538</v>
      </c>
      <c r="B24" s="509"/>
      <c r="C24" s="521"/>
      <c r="D24" s="509" t="s">
        <v>51</v>
      </c>
      <c r="E24" s="519"/>
      <c r="F24" s="559"/>
      <c r="G24" s="519"/>
      <c r="H24" s="560"/>
    </row>
    <row r="25" spans="1:8" s="157" customFormat="1" ht="13">
      <c r="A25" s="513"/>
      <c r="B25" s="554" t="s">
        <v>554</v>
      </c>
      <c r="C25" s="515" t="s">
        <v>36</v>
      </c>
      <c r="D25" s="514" t="s">
        <v>52</v>
      </c>
      <c r="E25" s="513" t="s">
        <v>53</v>
      </c>
      <c r="F25" s="555">
        <v>2570681.23</v>
      </c>
      <c r="G25" s="515" t="s">
        <v>38</v>
      </c>
      <c r="H25" s="515" t="s">
        <v>36</v>
      </c>
    </row>
    <row r="26" spans="1:8" s="157" customFormat="1" ht="13">
      <c r="A26" s="513"/>
      <c r="B26" s="554" t="s">
        <v>555</v>
      </c>
      <c r="C26" s="515" t="s">
        <v>36</v>
      </c>
      <c r="D26" s="514" t="s">
        <v>54</v>
      </c>
      <c r="E26" s="513" t="s">
        <v>53</v>
      </c>
      <c r="F26" s="555">
        <v>984383.81</v>
      </c>
      <c r="G26" s="515" t="s">
        <v>38</v>
      </c>
      <c r="H26" s="515" t="s">
        <v>36</v>
      </c>
    </row>
    <row r="27" spans="1:8" s="157" customFormat="1" ht="13">
      <c r="A27" s="513"/>
      <c r="B27" s="554" t="s">
        <v>556</v>
      </c>
      <c r="C27" s="515" t="s">
        <v>36</v>
      </c>
      <c r="D27" s="514" t="s">
        <v>55</v>
      </c>
      <c r="E27" s="513" t="s">
        <v>53</v>
      </c>
      <c r="F27" s="555">
        <v>9664225.1500000004</v>
      </c>
      <c r="G27" s="515" t="s">
        <v>38</v>
      </c>
      <c r="H27" s="515" t="s">
        <v>36</v>
      </c>
    </row>
    <row r="28" spans="1:8" s="157" customFormat="1" ht="13">
      <c r="A28" s="513"/>
      <c r="B28" s="554" t="s">
        <v>557</v>
      </c>
      <c r="C28" s="515" t="s">
        <v>36</v>
      </c>
      <c r="D28" s="514" t="s">
        <v>56</v>
      </c>
      <c r="E28" s="513" t="s">
        <v>53</v>
      </c>
      <c r="F28" s="555">
        <v>52835.48</v>
      </c>
      <c r="G28" s="515" t="s">
        <v>38</v>
      </c>
      <c r="H28" s="515" t="s">
        <v>36</v>
      </c>
    </row>
    <row r="29" spans="1:8" s="157" customFormat="1" ht="13">
      <c r="A29" s="513"/>
      <c r="B29" s="554" t="s">
        <v>558</v>
      </c>
      <c r="C29" s="515" t="s">
        <v>36</v>
      </c>
      <c r="D29" s="514" t="s">
        <v>57</v>
      </c>
      <c r="E29" s="513" t="s">
        <v>53</v>
      </c>
      <c r="F29" s="555">
        <v>6209747.6200000001</v>
      </c>
      <c r="G29" s="515" t="s">
        <v>38</v>
      </c>
      <c r="H29" s="515" t="s">
        <v>36</v>
      </c>
    </row>
    <row r="30" spans="1:8" s="157" customFormat="1" ht="13">
      <c r="A30" s="513"/>
      <c r="B30" s="554" t="s">
        <v>559</v>
      </c>
      <c r="C30" s="515" t="s">
        <v>36</v>
      </c>
      <c r="D30" s="514" t="s">
        <v>58</v>
      </c>
      <c r="E30" s="513" t="s">
        <v>53</v>
      </c>
      <c r="F30" s="555">
        <v>4232384.84</v>
      </c>
      <c r="G30" s="515" t="s">
        <v>38</v>
      </c>
      <c r="H30" s="515" t="s">
        <v>36</v>
      </c>
    </row>
    <row r="31" spans="1:8" s="157" customFormat="1" ht="13">
      <c r="A31" s="513"/>
      <c r="B31" s="554" t="s">
        <v>560</v>
      </c>
      <c r="C31" s="515" t="s">
        <v>36</v>
      </c>
      <c r="D31" s="514" t="s">
        <v>59</v>
      </c>
      <c r="E31" s="513" t="s">
        <v>53</v>
      </c>
      <c r="F31" s="555">
        <v>77334.31</v>
      </c>
      <c r="G31" s="515" t="s">
        <v>38</v>
      </c>
      <c r="H31" s="515" t="s">
        <v>36</v>
      </c>
    </row>
    <row r="32" spans="1:8" s="157" customFormat="1" ht="13">
      <c r="A32" s="513"/>
      <c r="B32" s="554" t="s">
        <v>561</v>
      </c>
      <c r="C32" s="515" t="s">
        <v>36</v>
      </c>
      <c r="D32" s="514" t="s">
        <v>60</v>
      </c>
      <c r="E32" s="513" t="s">
        <v>53</v>
      </c>
      <c r="F32" s="555">
        <v>1326843.97</v>
      </c>
      <c r="G32" s="515" t="s">
        <v>38</v>
      </c>
      <c r="H32" s="515" t="s">
        <v>36</v>
      </c>
    </row>
    <row r="33" spans="1:8" s="157" customFormat="1" ht="13">
      <c r="A33" s="513"/>
      <c r="B33" s="554" t="s">
        <v>998</v>
      </c>
      <c r="C33" s="515" t="s">
        <v>36</v>
      </c>
      <c r="D33" s="514" t="s">
        <v>1226</v>
      </c>
      <c r="E33" s="513" t="s">
        <v>53</v>
      </c>
      <c r="F33" s="561">
        <v>0</v>
      </c>
      <c r="G33" s="515" t="s">
        <v>38</v>
      </c>
      <c r="H33" s="515" t="s">
        <v>36</v>
      </c>
    </row>
    <row r="34" spans="1:8" s="157" customFormat="1" ht="13">
      <c r="A34" s="553"/>
      <c r="B34" s="517"/>
      <c r="C34" s="226"/>
      <c r="D34" s="517"/>
      <c r="E34" s="524"/>
      <c r="F34" s="525"/>
      <c r="G34" s="524"/>
      <c r="H34" s="558"/>
    </row>
    <row r="35" spans="1:8" s="529" customFormat="1" ht="13">
      <c r="A35" s="506" t="s">
        <v>539</v>
      </c>
      <c r="B35" s="509"/>
      <c r="C35" s="562"/>
      <c r="D35" s="509" t="s">
        <v>61</v>
      </c>
      <c r="E35" s="519"/>
      <c r="F35" s="520"/>
      <c r="G35" s="519"/>
      <c r="H35" s="560"/>
    </row>
    <row r="36" spans="1:8" s="157" customFormat="1" ht="13">
      <c r="A36" s="513"/>
      <c r="B36" s="554" t="s">
        <v>562</v>
      </c>
      <c r="C36" s="515" t="s">
        <v>36</v>
      </c>
      <c r="D36" s="554" t="s">
        <v>1227</v>
      </c>
      <c r="E36" s="513" t="s">
        <v>61</v>
      </c>
      <c r="F36" s="555">
        <v>7876789.9299999997</v>
      </c>
      <c r="G36" s="515" t="s">
        <v>38</v>
      </c>
      <c r="H36" s="515" t="s">
        <v>36</v>
      </c>
    </row>
    <row r="37" spans="1:8" s="157" customFormat="1" ht="13">
      <c r="A37" s="513"/>
      <c r="B37" s="554" t="s">
        <v>999</v>
      </c>
      <c r="C37" s="515" t="s">
        <v>36</v>
      </c>
      <c r="D37" s="554" t="s">
        <v>1228</v>
      </c>
      <c r="E37" s="513" t="s">
        <v>61</v>
      </c>
      <c r="F37" s="555">
        <v>0</v>
      </c>
      <c r="G37" s="515" t="s">
        <v>38</v>
      </c>
      <c r="H37" s="515" t="s">
        <v>36</v>
      </c>
    </row>
    <row r="38" spans="1:8" s="157" customFormat="1" ht="13">
      <c r="A38" s="513"/>
      <c r="B38" s="554" t="s">
        <v>1000</v>
      </c>
      <c r="C38" s="515" t="s">
        <v>36</v>
      </c>
      <c r="D38" s="554" t="s">
        <v>1229</v>
      </c>
      <c r="E38" s="513" t="s">
        <v>61</v>
      </c>
      <c r="F38" s="555">
        <v>-90.51</v>
      </c>
      <c r="G38" s="515" t="s">
        <v>38</v>
      </c>
      <c r="H38" s="515" t="s">
        <v>36</v>
      </c>
    </row>
    <row r="39" spans="1:8" s="157" customFormat="1" ht="13">
      <c r="A39" s="513"/>
      <c r="B39" s="554" t="s">
        <v>1001</v>
      </c>
      <c r="C39" s="515" t="s">
        <v>36</v>
      </c>
      <c r="D39" s="554" t="s">
        <v>1230</v>
      </c>
      <c r="E39" s="513" t="s">
        <v>61</v>
      </c>
      <c r="F39" s="555">
        <v>1499.89</v>
      </c>
      <c r="G39" s="515" t="s">
        <v>38</v>
      </c>
      <c r="H39" s="515" t="s">
        <v>36</v>
      </c>
    </row>
    <row r="40" spans="1:8" s="157" customFormat="1" ht="13">
      <c r="A40" s="513"/>
      <c r="B40" s="554" t="s">
        <v>1002</v>
      </c>
      <c r="C40" s="515" t="s">
        <v>36</v>
      </c>
      <c r="D40" s="554" t="s">
        <v>1231</v>
      </c>
      <c r="E40" s="513" t="s">
        <v>61</v>
      </c>
      <c r="F40" s="555">
        <v>0</v>
      </c>
      <c r="G40" s="515" t="s">
        <v>38</v>
      </c>
      <c r="H40" s="515" t="s">
        <v>36</v>
      </c>
    </row>
    <row r="41" spans="1:8" s="157" customFormat="1" ht="13">
      <c r="A41" s="513"/>
      <c r="B41" s="554" t="s">
        <v>1003</v>
      </c>
      <c r="C41" s="515" t="s">
        <v>36</v>
      </c>
      <c r="D41" s="554" t="s">
        <v>1232</v>
      </c>
      <c r="E41" s="513" t="s">
        <v>61</v>
      </c>
      <c r="F41" s="555">
        <v>0</v>
      </c>
      <c r="G41" s="515" t="s">
        <v>38</v>
      </c>
      <c r="H41" s="515" t="s">
        <v>36</v>
      </c>
    </row>
    <row r="42" spans="1:8" s="157" customFormat="1" ht="13">
      <c r="A42" s="513"/>
      <c r="B42" s="554" t="s">
        <v>1004</v>
      </c>
      <c r="C42" s="515" t="s">
        <v>36</v>
      </c>
      <c r="D42" s="554" t="s">
        <v>1233</v>
      </c>
      <c r="E42" s="513" t="s">
        <v>61</v>
      </c>
      <c r="F42" s="555">
        <v>0</v>
      </c>
      <c r="G42" s="515" t="s">
        <v>38</v>
      </c>
      <c r="H42" s="515" t="s">
        <v>36</v>
      </c>
    </row>
    <row r="43" spans="1:8" s="157" customFormat="1" ht="13">
      <c r="A43" s="513"/>
      <c r="B43" s="554" t="s">
        <v>1602</v>
      </c>
      <c r="C43" s="515" t="s">
        <v>36</v>
      </c>
      <c r="D43" s="554" t="s">
        <v>1603</v>
      </c>
      <c r="E43" s="513" t="s">
        <v>61</v>
      </c>
      <c r="F43" s="555">
        <v>0</v>
      </c>
      <c r="G43" s="515" t="s">
        <v>38</v>
      </c>
      <c r="H43" s="515" t="s">
        <v>36</v>
      </c>
    </row>
    <row r="44" spans="1:8" s="157" customFormat="1" ht="13">
      <c r="A44" s="513"/>
      <c r="B44" s="554" t="s">
        <v>1005</v>
      </c>
      <c r="C44" s="515" t="s">
        <v>36</v>
      </c>
      <c r="D44" s="554" t="s">
        <v>1234</v>
      </c>
      <c r="E44" s="513" t="s">
        <v>61</v>
      </c>
      <c r="F44" s="555">
        <v>0</v>
      </c>
      <c r="G44" s="515" t="s">
        <v>38</v>
      </c>
      <c r="H44" s="515" t="s">
        <v>36</v>
      </c>
    </row>
    <row r="45" spans="1:8" s="157" customFormat="1" ht="13">
      <c r="A45" s="513"/>
      <c r="B45" s="554" t="s">
        <v>563</v>
      </c>
      <c r="C45" s="515" t="s">
        <v>36</v>
      </c>
      <c r="D45" s="554" t="s">
        <v>1235</v>
      </c>
      <c r="E45" s="513" t="s">
        <v>61</v>
      </c>
      <c r="F45" s="555">
        <v>61733.87</v>
      </c>
      <c r="G45" s="515" t="s">
        <v>38</v>
      </c>
      <c r="H45" s="515" t="s">
        <v>36</v>
      </c>
    </row>
    <row r="46" spans="1:8" s="157" customFormat="1" ht="13">
      <c r="A46" s="513"/>
      <c r="B46" s="554" t="s">
        <v>1006</v>
      </c>
      <c r="C46" s="515" t="s">
        <v>36</v>
      </c>
      <c r="D46" s="554" t="s">
        <v>1236</v>
      </c>
      <c r="E46" s="513" t="s">
        <v>61</v>
      </c>
      <c r="F46" s="555">
        <v>0</v>
      </c>
      <c r="G46" s="515" t="s">
        <v>38</v>
      </c>
      <c r="H46" s="515" t="s">
        <v>36</v>
      </c>
    </row>
    <row r="47" spans="1:8" s="157" customFormat="1" ht="13">
      <c r="A47" s="513"/>
      <c r="B47" s="554" t="s">
        <v>564</v>
      </c>
      <c r="C47" s="515" t="s">
        <v>36</v>
      </c>
      <c r="D47" s="554" t="s">
        <v>1237</v>
      </c>
      <c r="E47" s="513" t="s">
        <v>61</v>
      </c>
      <c r="F47" s="555">
        <v>1962.44</v>
      </c>
      <c r="G47" s="515" t="s">
        <v>38</v>
      </c>
      <c r="H47" s="515" t="s">
        <v>36</v>
      </c>
    </row>
    <row r="48" spans="1:8" s="157" customFormat="1" ht="13">
      <c r="A48" s="513"/>
      <c r="B48" s="554" t="s">
        <v>565</v>
      </c>
      <c r="C48" s="515" t="s">
        <v>36</v>
      </c>
      <c r="D48" s="554" t="s">
        <v>1238</v>
      </c>
      <c r="E48" s="513" t="s">
        <v>61</v>
      </c>
      <c r="F48" s="555">
        <v>9088.3799999999992</v>
      </c>
      <c r="G48" s="515" t="s">
        <v>38</v>
      </c>
      <c r="H48" s="515" t="s">
        <v>36</v>
      </c>
    </row>
    <row r="49" spans="1:8" s="157" customFormat="1" ht="13">
      <c r="A49" s="553"/>
      <c r="B49" s="517"/>
      <c r="C49" s="523"/>
      <c r="D49" s="517"/>
      <c r="E49" s="524"/>
      <c r="F49" s="525"/>
      <c r="G49" s="526"/>
      <c r="H49" s="528"/>
    </row>
    <row r="50" spans="1:8" s="529" customFormat="1" ht="13">
      <c r="A50" s="506" t="s">
        <v>540</v>
      </c>
      <c r="B50" s="509"/>
      <c r="C50" s="518"/>
      <c r="D50" s="509" t="s">
        <v>62</v>
      </c>
      <c r="E50" s="519"/>
      <c r="F50" s="520"/>
      <c r="G50" s="521"/>
      <c r="H50" s="522"/>
    </row>
    <row r="51" spans="1:8" s="157" customFormat="1" ht="13">
      <c r="A51" s="513"/>
      <c r="B51" s="554" t="s">
        <v>566</v>
      </c>
      <c r="C51" s="516">
        <v>44834</v>
      </c>
      <c r="D51" s="514" t="s">
        <v>63</v>
      </c>
      <c r="E51" s="513" t="s">
        <v>64</v>
      </c>
      <c r="F51" s="555">
        <v>74505.05</v>
      </c>
      <c r="G51" s="515" t="s">
        <v>38</v>
      </c>
      <c r="H51" s="516">
        <v>44837</v>
      </c>
    </row>
    <row r="52" spans="1:8" s="157" customFormat="1" ht="13">
      <c r="A52" s="513"/>
      <c r="B52" s="554" t="s">
        <v>567</v>
      </c>
      <c r="C52" s="516">
        <v>44834</v>
      </c>
      <c r="D52" s="514" t="s">
        <v>65</v>
      </c>
      <c r="E52" s="513" t="s">
        <v>64</v>
      </c>
      <c r="F52" s="555">
        <v>85608.48</v>
      </c>
      <c r="G52" s="515" t="s">
        <v>38</v>
      </c>
      <c r="H52" s="516">
        <v>44837</v>
      </c>
    </row>
    <row r="53" spans="1:8" s="157" customFormat="1" ht="13">
      <c r="A53" s="513"/>
      <c r="B53" s="554" t="s">
        <v>568</v>
      </c>
      <c r="C53" s="516">
        <v>44834</v>
      </c>
      <c r="D53" s="514" t="s">
        <v>66</v>
      </c>
      <c r="E53" s="513" t="s">
        <v>64</v>
      </c>
      <c r="F53" s="555">
        <v>0</v>
      </c>
      <c r="G53" s="515" t="s">
        <v>38</v>
      </c>
      <c r="H53" s="516">
        <v>44837</v>
      </c>
    </row>
    <row r="54" spans="1:8" s="157" customFormat="1" ht="13">
      <c r="A54" s="513"/>
      <c r="B54" s="554" t="s">
        <v>68</v>
      </c>
      <c r="C54" s="516">
        <v>44834</v>
      </c>
      <c r="D54" s="514" t="s">
        <v>69</v>
      </c>
      <c r="E54" s="513" t="s">
        <v>64</v>
      </c>
      <c r="F54" s="555">
        <v>2736.09</v>
      </c>
      <c r="G54" s="515" t="s">
        <v>38</v>
      </c>
      <c r="H54" s="516">
        <v>44837</v>
      </c>
    </row>
    <row r="55" spans="1:8" s="157" customFormat="1" ht="13">
      <c r="A55" s="513"/>
      <c r="B55" s="554" t="s">
        <v>569</v>
      </c>
      <c r="C55" s="516">
        <v>44834</v>
      </c>
      <c r="D55" s="514" t="s">
        <v>67</v>
      </c>
      <c r="E55" s="513" t="s">
        <v>64</v>
      </c>
      <c r="F55" s="555">
        <v>7061.39</v>
      </c>
      <c r="G55" s="515" t="s">
        <v>38</v>
      </c>
      <c r="H55" s="516">
        <v>44837</v>
      </c>
    </row>
    <row r="56" spans="1:8" s="93" customFormat="1" ht="15">
      <c r="A56" s="506" t="s">
        <v>580</v>
      </c>
      <c r="B56" s="507"/>
      <c r="C56" s="508"/>
      <c r="D56" s="509" t="s">
        <v>1574</v>
      </c>
      <c r="E56" s="563" t="s">
        <v>1571</v>
      </c>
      <c r="F56" s="564">
        <v>31000</v>
      </c>
      <c r="G56" s="508"/>
      <c r="H56" s="565"/>
    </row>
    <row r="57" spans="1:8" s="93" customFormat="1" ht="112">
      <c r="A57" s="566" t="s">
        <v>580</v>
      </c>
      <c r="B57" s="567" t="s">
        <v>1570</v>
      </c>
      <c r="C57" s="512">
        <v>44876</v>
      </c>
      <c r="D57" s="568" t="s">
        <v>1572</v>
      </c>
      <c r="E57" s="510" t="s">
        <v>3489</v>
      </c>
      <c r="F57" s="569">
        <v>40000</v>
      </c>
      <c r="G57" s="511" t="s">
        <v>1573</v>
      </c>
      <c r="H57" s="512">
        <v>44957</v>
      </c>
    </row>
    <row r="58" spans="1:8" s="93" customFormat="1" ht="98">
      <c r="A58" s="566" t="s">
        <v>580</v>
      </c>
      <c r="B58" s="567" t="s">
        <v>1570</v>
      </c>
      <c r="C58" s="512">
        <v>44881</v>
      </c>
      <c r="D58" s="568" t="s">
        <v>1572</v>
      </c>
      <c r="E58" s="510" t="s">
        <v>3490</v>
      </c>
      <c r="F58" s="569">
        <v>121000</v>
      </c>
      <c r="G58" s="511" t="s">
        <v>1573</v>
      </c>
      <c r="H58" s="512">
        <v>44957</v>
      </c>
    </row>
    <row r="59" spans="1:8" s="93" customFormat="1" ht="98">
      <c r="A59" s="566" t="s">
        <v>580</v>
      </c>
      <c r="B59" s="567" t="s">
        <v>1570</v>
      </c>
      <c r="C59" s="512">
        <v>44889</v>
      </c>
      <c r="D59" s="568" t="s">
        <v>1572</v>
      </c>
      <c r="E59" s="510" t="s">
        <v>3491</v>
      </c>
      <c r="F59" s="569">
        <v>100000</v>
      </c>
      <c r="G59" s="511" t="s">
        <v>1573</v>
      </c>
      <c r="H59" s="512">
        <v>44957</v>
      </c>
    </row>
    <row r="60" spans="1:8" s="93" customFormat="1" ht="98">
      <c r="A60" s="566" t="s">
        <v>580</v>
      </c>
      <c r="B60" s="567" t="s">
        <v>1570</v>
      </c>
      <c r="C60" s="512">
        <v>44900</v>
      </c>
      <c r="D60" s="568" t="s">
        <v>1572</v>
      </c>
      <c r="E60" s="510" t="s">
        <v>3492</v>
      </c>
      <c r="F60" s="569">
        <v>9000</v>
      </c>
      <c r="G60" s="511" t="s">
        <v>1573</v>
      </c>
      <c r="H60" s="512">
        <v>44957</v>
      </c>
    </row>
    <row r="61" spans="1:8" s="93" customFormat="1" ht="98">
      <c r="A61" s="566" t="s">
        <v>580</v>
      </c>
      <c r="B61" s="567" t="s">
        <v>1570</v>
      </c>
      <c r="C61" s="512">
        <v>44900</v>
      </c>
      <c r="D61" s="568" t="s">
        <v>1572</v>
      </c>
      <c r="E61" s="510" t="s">
        <v>3493</v>
      </c>
      <c r="F61" s="569">
        <v>2500</v>
      </c>
      <c r="G61" s="511" t="s">
        <v>1573</v>
      </c>
      <c r="H61" s="512">
        <v>44957</v>
      </c>
    </row>
    <row r="62" spans="1:8" s="93" customFormat="1" ht="29.25" customHeight="1">
      <c r="A62" s="566" t="s">
        <v>580</v>
      </c>
      <c r="B62" s="567" t="s">
        <v>1604</v>
      </c>
      <c r="C62" s="512" t="s">
        <v>1605</v>
      </c>
      <c r="D62" s="568" t="s">
        <v>1606</v>
      </c>
      <c r="E62" s="510" t="s">
        <v>1607</v>
      </c>
      <c r="F62" s="569">
        <v>2860742</v>
      </c>
      <c r="G62" s="511" t="s">
        <v>1608</v>
      </c>
      <c r="H62" s="512" t="s">
        <v>1608</v>
      </c>
    </row>
    <row r="63" spans="1:8" s="93" customFormat="1">
      <c r="A63" s="506" t="s">
        <v>571</v>
      </c>
      <c r="B63" s="507"/>
      <c r="C63" s="508"/>
      <c r="D63" s="509" t="s">
        <v>3474</v>
      </c>
      <c r="E63" s="510"/>
      <c r="F63" s="569"/>
      <c r="G63" s="511"/>
      <c r="H63" s="512"/>
    </row>
    <row r="64" spans="1:8" s="157" customFormat="1" ht="13">
      <c r="A64" s="513" t="s">
        <v>571</v>
      </c>
      <c r="B64" s="556">
        <v>356</v>
      </c>
      <c r="C64" s="516">
        <v>44897</v>
      </c>
      <c r="D64" s="514" t="s">
        <v>4157</v>
      </c>
      <c r="E64" s="513" t="s">
        <v>1610</v>
      </c>
      <c r="F64" s="555">
        <v>9502.68</v>
      </c>
      <c r="G64" s="515" t="s">
        <v>570</v>
      </c>
      <c r="H64" s="516">
        <v>45247</v>
      </c>
    </row>
    <row r="65" spans="1:8" s="157" customFormat="1" ht="13">
      <c r="A65" s="513" t="s">
        <v>571</v>
      </c>
      <c r="B65" s="556">
        <v>398</v>
      </c>
      <c r="C65" s="516">
        <v>44617</v>
      </c>
      <c r="D65" s="514" t="s">
        <v>1609</v>
      </c>
      <c r="E65" s="513" t="s">
        <v>1610</v>
      </c>
      <c r="F65" s="555">
        <v>1562.47</v>
      </c>
      <c r="G65" s="515" t="s">
        <v>570</v>
      </c>
      <c r="H65" s="516">
        <v>44967</v>
      </c>
    </row>
    <row r="66" spans="1:8" s="157" customFormat="1" ht="13">
      <c r="A66" s="513" t="s">
        <v>571</v>
      </c>
      <c r="B66" s="556">
        <v>877</v>
      </c>
      <c r="C66" s="516" t="s">
        <v>1611</v>
      </c>
      <c r="D66" s="514" t="s">
        <v>1612</v>
      </c>
      <c r="E66" s="513" t="s">
        <v>1610</v>
      </c>
      <c r="F66" s="555">
        <v>767.24</v>
      </c>
      <c r="G66" s="515" t="s">
        <v>570</v>
      </c>
      <c r="H66" s="516">
        <v>44939</v>
      </c>
    </row>
    <row r="67" spans="1:8" s="157" customFormat="1" ht="13">
      <c r="A67" s="513" t="s">
        <v>571</v>
      </c>
      <c r="B67" s="556">
        <v>927</v>
      </c>
      <c r="C67" s="516">
        <v>44526</v>
      </c>
      <c r="D67" s="514" t="s">
        <v>1613</v>
      </c>
      <c r="E67" s="513" t="s">
        <v>1610</v>
      </c>
      <c r="F67" s="555">
        <v>3445</v>
      </c>
      <c r="G67" s="515" t="s">
        <v>570</v>
      </c>
      <c r="H67" s="516">
        <v>44898</v>
      </c>
    </row>
    <row r="68" spans="1:8" s="157" customFormat="1" ht="13">
      <c r="A68" s="513" t="s">
        <v>571</v>
      </c>
      <c r="B68" s="556">
        <v>2196</v>
      </c>
      <c r="C68" s="516">
        <v>44897</v>
      </c>
      <c r="D68" s="514" t="s">
        <v>4158</v>
      </c>
      <c r="E68" s="513" t="s">
        <v>1610</v>
      </c>
      <c r="F68" s="555">
        <v>9502.68</v>
      </c>
      <c r="G68" s="515" t="s">
        <v>570</v>
      </c>
      <c r="H68" s="516">
        <v>45247</v>
      </c>
    </row>
    <row r="69" spans="1:8" s="157" customFormat="1" ht="13">
      <c r="A69" s="513" t="s">
        <v>571</v>
      </c>
      <c r="B69" s="556">
        <v>2311</v>
      </c>
      <c r="C69" s="516">
        <v>44729</v>
      </c>
      <c r="D69" s="514" t="s">
        <v>1614</v>
      </c>
      <c r="E69" s="513" t="s">
        <v>1610</v>
      </c>
      <c r="F69" s="555">
        <v>3581.76</v>
      </c>
      <c r="G69" s="515" t="s">
        <v>570</v>
      </c>
      <c r="H69" s="516">
        <v>45079</v>
      </c>
    </row>
    <row r="70" spans="1:8" s="157" customFormat="1" ht="13">
      <c r="A70" s="513" t="s">
        <v>571</v>
      </c>
      <c r="B70" s="556">
        <v>2402</v>
      </c>
      <c r="C70" s="516">
        <v>44191</v>
      </c>
      <c r="D70" s="514" t="s">
        <v>1615</v>
      </c>
      <c r="E70" s="513" t="s">
        <v>1610</v>
      </c>
      <c r="F70" s="555">
        <v>2894.56</v>
      </c>
      <c r="G70" s="515" t="s">
        <v>570</v>
      </c>
      <c r="H70" s="516">
        <v>44568</v>
      </c>
    </row>
    <row r="71" spans="1:8" s="157" customFormat="1" ht="13">
      <c r="A71" s="513" t="s">
        <v>571</v>
      </c>
      <c r="B71" s="556">
        <v>2840</v>
      </c>
      <c r="C71" s="516">
        <v>44233</v>
      </c>
      <c r="D71" s="514" t="s">
        <v>1616</v>
      </c>
      <c r="E71" s="513" t="s">
        <v>1610</v>
      </c>
      <c r="F71" s="555">
        <v>2538.6</v>
      </c>
      <c r="G71" s="515" t="s">
        <v>570</v>
      </c>
      <c r="H71" s="516">
        <v>44617</v>
      </c>
    </row>
    <row r="72" spans="1:8" s="157" customFormat="1" ht="13">
      <c r="A72" s="513" t="s">
        <v>571</v>
      </c>
      <c r="B72" s="556">
        <v>2980</v>
      </c>
      <c r="C72" s="516">
        <v>44232</v>
      </c>
      <c r="D72" s="514" t="s">
        <v>1617</v>
      </c>
      <c r="E72" s="513" t="s">
        <v>1610</v>
      </c>
      <c r="F72" s="555">
        <v>1382.3</v>
      </c>
      <c r="G72" s="515" t="s">
        <v>570</v>
      </c>
      <c r="H72" s="516">
        <v>44582</v>
      </c>
    </row>
    <row r="73" spans="1:8" s="157" customFormat="1" ht="13">
      <c r="A73" s="513" t="s">
        <v>571</v>
      </c>
      <c r="B73" s="556">
        <v>3012</v>
      </c>
      <c r="C73" s="516" t="s">
        <v>1618</v>
      </c>
      <c r="D73" s="514" t="s">
        <v>1619</v>
      </c>
      <c r="E73" s="513" t="s">
        <v>1610</v>
      </c>
      <c r="F73" s="555">
        <v>1175</v>
      </c>
      <c r="G73" s="515" t="s">
        <v>570</v>
      </c>
      <c r="H73" s="516">
        <v>44967</v>
      </c>
    </row>
    <row r="74" spans="1:8" s="157" customFormat="1" ht="13">
      <c r="A74" s="513" t="s">
        <v>571</v>
      </c>
      <c r="B74" s="556">
        <v>3095</v>
      </c>
      <c r="C74" s="516">
        <v>44701</v>
      </c>
      <c r="D74" s="514" t="s">
        <v>1620</v>
      </c>
      <c r="E74" s="513" t="s">
        <v>1610</v>
      </c>
      <c r="F74" s="555">
        <v>3461.58</v>
      </c>
      <c r="G74" s="515" t="s">
        <v>570</v>
      </c>
      <c r="H74" s="516">
        <v>45051</v>
      </c>
    </row>
    <row r="75" spans="1:8" s="157" customFormat="1" ht="13">
      <c r="A75" s="513" t="s">
        <v>571</v>
      </c>
      <c r="B75" s="556">
        <v>3129</v>
      </c>
      <c r="C75" s="516">
        <v>44771</v>
      </c>
      <c r="D75" s="514" t="s">
        <v>1621</v>
      </c>
      <c r="E75" s="513" t="s">
        <v>1610</v>
      </c>
      <c r="F75" s="555">
        <v>6924.12</v>
      </c>
      <c r="G75" s="515" t="s">
        <v>570</v>
      </c>
      <c r="H75" s="516">
        <v>45121</v>
      </c>
    </row>
    <row r="76" spans="1:8" s="157" customFormat="1" ht="13">
      <c r="A76" s="513" t="s">
        <v>571</v>
      </c>
      <c r="B76" s="556">
        <v>3228</v>
      </c>
      <c r="C76" s="516">
        <v>44911</v>
      </c>
      <c r="D76" s="514" t="s">
        <v>1622</v>
      </c>
      <c r="E76" s="513" t="s">
        <v>1610</v>
      </c>
      <c r="F76" s="555">
        <v>13057.68</v>
      </c>
      <c r="G76" s="515" t="s">
        <v>570</v>
      </c>
      <c r="H76" s="516">
        <v>45261</v>
      </c>
    </row>
    <row r="77" spans="1:8" s="157" customFormat="1" ht="13">
      <c r="A77" s="513" t="s">
        <v>571</v>
      </c>
      <c r="B77" s="556">
        <v>3236</v>
      </c>
      <c r="C77" s="516">
        <v>44729</v>
      </c>
      <c r="D77" s="514" t="s">
        <v>1623</v>
      </c>
      <c r="E77" s="513" t="s">
        <v>1610</v>
      </c>
      <c r="F77" s="555">
        <v>4271.16</v>
      </c>
      <c r="G77" s="515" t="s">
        <v>570</v>
      </c>
      <c r="H77" s="516">
        <v>45079</v>
      </c>
    </row>
    <row r="78" spans="1:8" s="157" customFormat="1" ht="13">
      <c r="A78" s="513" t="s">
        <v>571</v>
      </c>
      <c r="B78" s="556">
        <v>3400</v>
      </c>
      <c r="C78" s="516">
        <v>44911</v>
      </c>
      <c r="D78" s="514" t="s">
        <v>4159</v>
      </c>
      <c r="E78" s="513" t="s">
        <v>1610</v>
      </c>
      <c r="F78" s="555">
        <v>9230.8799999999992</v>
      </c>
      <c r="G78" s="515" t="s">
        <v>570</v>
      </c>
      <c r="H78" s="516">
        <v>45261</v>
      </c>
    </row>
    <row r="79" spans="1:8" s="157" customFormat="1" ht="13">
      <c r="A79" s="513" t="s">
        <v>571</v>
      </c>
      <c r="B79" s="556">
        <v>3558</v>
      </c>
      <c r="C79" s="516">
        <v>44925</v>
      </c>
      <c r="D79" s="514" t="s">
        <v>1624</v>
      </c>
      <c r="E79" s="513" t="s">
        <v>1610</v>
      </c>
      <c r="F79" s="555">
        <v>11796.75</v>
      </c>
      <c r="G79" s="515" t="s">
        <v>570</v>
      </c>
      <c r="H79" s="516">
        <v>45275</v>
      </c>
    </row>
    <row r="80" spans="1:8" s="157" customFormat="1" ht="13">
      <c r="A80" s="513" t="s">
        <v>571</v>
      </c>
      <c r="B80" s="556">
        <v>3574</v>
      </c>
      <c r="C80" s="516">
        <v>44737</v>
      </c>
      <c r="D80" s="514" t="s">
        <v>1625</v>
      </c>
      <c r="E80" s="513" t="s">
        <v>1610</v>
      </c>
      <c r="F80" s="555">
        <v>5371.08</v>
      </c>
      <c r="G80" s="515" t="s">
        <v>570</v>
      </c>
      <c r="H80" s="516">
        <v>45107</v>
      </c>
    </row>
    <row r="81" spans="1:8" s="157" customFormat="1" ht="13">
      <c r="A81" s="513" t="s">
        <v>571</v>
      </c>
      <c r="B81" s="556">
        <v>3657</v>
      </c>
      <c r="C81" s="516">
        <v>44883</v>
      </c>
      <c r="D81" s="514" t="s">
        <v>1626</v>
      </c>
      <c r="E81" s="513" t="s">
        <v>1610</v>
      </c>
      <c r="F81" s="555">
        <v>9324.9599999999991</v>
      </c>
      <c r="G81" s="515" t="s">
        <v>570</v>
      </c>
      <c r="H81" s="516">
        <v>45233</v>
      </c>
    </row>
    <row r="82" spans="1:8" s="157" customFormat="1" ht="13">
      <c r="A82" s="513" t="s">
        <v>571</v>
      </c>
      <c r="B82" s="556">
        <v>3715</v>
      </c>
      <c r="C82" s="516">
        <v>44939</v>
      </c>
      <c r="D82" s="514" t="s">
        <v>4160</v>
      </c>
      <c r="E82" s="513" t="s">
        <v>1610</v>
      </c>
      <c r="F82" s="555">
        <v>6906.38</v>
      </c>
      <c r="G82" s="515" t="s">
        <v>570</v>
      </c>
      <c r="H82" s="516">
        <v>45289</v>
      </c>
    </row>
    <row r="83" spans="1:8" s="157" customFormat="1" ht="13">
      <c r="A83" s="513" t="s">
        <v>571</v>
      </c>
      <c r="B83" s="556">
        <v>4002</v>
      </c>
      <c r="C83" s="516">
        <v>44274</v>
      </c>
      <c r="D83" s="514" t="s">
        <v>1627</v>
      </c>
      <c r="E83" s="513" t="s">
        <v>1610</v>
      </c>
      <c r="F83" s="555">
        <v>5533.07</v>
      </c>
      <c r="G83" s="515" t="s">
        <v>570</v>
      </c>
      <c r="H83" s="516">
        <v>44631</v>
      </c>
    </row>
    <row r="84" spans="1:8" s="157" customFormat="1" ht="13">
      <c r="A84" s="513" t="s">
        <v>571</v>
      </c>
      <c r="B84" s="556">
        <v>4036</v>
      </c>
      <c r="C84" s="516">
        <v>44869</v>
      </c>
      <c r="D84" s="514" t="s">
        <v>4161</v>
      </c>
      <c r="E84" s="513" t="s">
        <v>1610</v>
      </c>
      <c r="F84" s="555">
        <v>8885.1</v>
      </c>
      <c r="G84" s="515" t="s">
        <v>570</v>
      </c>
      <c r="H84" s="516">
        <v>45219</v>
      </c>
    </row>
    <row r="85" spans="1:8" s="157" customFormat="1" ht="13">
      <c r="A85" s="513" t="s">
        <v>571</v>
      </c>
      <c r="B85" s="556">
        <v>4101</v>
      </c>
      <c r="C85" s="516">
        <v>44925</v>
      </c>
      <c r="D85" s="514" t="s">
        <v>4162</v>
      </c>
      <c r="E85" s="513" t="s">
        <v>1610</v>
      </c>
      <c r="F85" s="555">
        <v>7462</v>
      </c>
      <c r="G85" s="515" t="s">
        <v>570</v>
      </c>
      <c r="H85" s="516">
        <v>45275</v>
      </c>
    </row>
    <row r="86" spans="1:8" s="157" customFormat="1" ht="13">
      <c r="A86" s="513" t="s">
        <v>571</v>
      </c>
      <c r="B86" s="556">
        <v>4127</v>
      </c>
      <c r="C86" s="516">
        <v>44575</v>
      </c>
      <c r="D86" s="514" t="s">
        <v>1628</v>
      </c>
      <c r="E86" s="513" t="s">
        <v>1610</v>
      </c>
      <c r="F86" s="555">
        <v>563.16</v>
      </c>
      <c r="G86" s="515" t="s">
        <v>570</v>
      </c>
      <c r="H86" s="516">
        <v>44939</v>
      </c>
    </row>
    <row r="87" spans="1:8" s="157" customFormat="1" ht="13">
      <c r="A87" s="513" t="s">
        <v>571</v>
      </c>
      <c r="B87" s="556">
        <v>4242</v>
      </c>
      <c r="C87" s="516">
        <v>44883</v>
      </c>
      <c r="D87" s="514" t="s">
        <v>1629</v>
      </c>
      <c r="E87" s="513" t="s">
        <v>1610</v>
      </c>
      <c r="F87" s="555">
        <v>11025.12</v>
      </c>
      <c r="G87" s="515" t="s">
        <v>570</v>
      </c>
      <c r="H87" s="516">
        <v>45233</v>
      </c>
    </row>
    <row r="88" spans="1:8" s="157" customFormat="1" ht="13">
      <c r="A88" s="513" t="s">
        <v>571</v>
      </c>
      <c r="B88" s="556">
        <v>4267</v>
      </c>
      <c r="C88" s="516">
        <v>44729</v>
      </c>
      <c r="D88" s="514" t="s">
        <v>1630</v>
      </c>
      <c r="E88" s="513" t="s">
        <v>1610</v>
      </c>
      <c r="F88" s="555">
        <v>3205.44</v>
      </c>
      <c r="G88" s="515" t="s">
        <v>570</v>
      </c>
      <c r="H88" s="516">
        <v>45079</v>
      </c>
    </row>
    <row r="89" spans="1:8" s="157" customFormat="1" ht="13">
      <c r="A89" s="513" t="s">
        <v>571</v>
      </c>
      <c r="B89" s="556">
        <v>4416</v>
      </c>
      <c r="C89" s="516">
        <v>44737</v>
      </c>
      <c r="D89" s="514" t="s">
        <v>1631</v>
      </c>
      <c r="E89" s="513" t="s">
        <v>1610</v>
      </c>
      <c r="F89" s="555">
        <v>5692.96</v>
      </c>
      <c r="G89" s="515" t="s">
        <v>570</v>
      </c>
      <c r="H89" s="516">
        <v>45107</v>
      </c>
    </row>
    <row r="90" spans="1:8" s="157" customFormat="1" ht="13">
      <c r="A90" s="513" t="s">
        <v>571</v>
      </c>
      <c r="B90" s="556">
        <v>4499</v>
      </c>
      <c r="C90" s="516" t="s">
        <v>1632</v>
      </c>
      <c r="D90" s="514" t="s">
        <v>1633</v>
      </c>
      <c r="E90" s="513" t="s">
        <v>1610</v>
      </c>
      <c r="F90" s="555">
        <v>2089.36</v>
      </c>
      <c r="G90" s="515" t="s">
        <v>570</v>
      </c>
      <c r="H90" s="516">
        <v>45009</v>
      </c>
    </row>
    <row r="91" spans="1:8" s="157" customFormat="1" ht="13">
      <c r="A91" s="513" t="s">
        <v>571</v>
      </c>
      <c r="B91" s="556">
        <v>4507</v>
      </c>
      <c r="C91" s="516">
        <v>44813</v>
      </c>
      <c r="D91" s="514" t="s">
        <v>1634</v>
      </c>
      <c r="E91" s="513" t="s">
        <v>1610</v>
      </c>
      <c r="F91" s="555">
        <v>5390.02</v>
      </c>
      <c r="G91" s="515" t="s">
        <v>570</v>
      </c>
      <c r="H91" s="516">
        <v>45163</v>
      </c>
    </row>
    <row r="92" spans="1:8" s="157" customFormat="1" ht="13">
      <c r="A92" s="513" t="s">
        <v>571</v>
      </c>
      <c r="B92" s="556">
        <v>4515</v>
      </c>
      <c r="C92" s="516">
        <v>44855</v>
      </c>
      <c r="D92" s="514" t="s">
        <v>1635</v>
      </c>
      <c r="E92" s="513" t="s">
        <v>1610</v>
      </c>
      <c r="F92" s="555">
        <v>7654</v>
      </c>
      <c r="G92" s="515" t="s">
        <v>570</v>
      </c>
      <c r="H92" s="516">
        <v>45205</v>
      </c>
    </row>
    <row r="93" spans="1:8" s="157" customFormat="1" ht="13">
      <c r="A93" s="513" t="s">
        <v>571</v>
      </c>
      <c r="B93" s="556">
        <v>5264</v>
      </c>
      <c r="C93" s="516">
        <v>44695</v>
      </c>
      <c r="D93" s="514" t="s">
        <v>1636</v>
      </c>
      <c r="E93" s="513" t="s">
        <v>1610</v>
      </c>
      <c r="F93" s="555">
        <v>4114.8</v>
      </c>
      <c r="G93" s="515" t="s">
        <v>570</v>
      </c>
      <c r="H93" s="516">
        <v>45065</v>
      </c>
    </row>
    <row r="94" spans="1:8" s="157" customFormat="1" ht="13">
      <c r="A94" s="513" t="s">
        <v>571</v>
      </c>
      <c r="B94" s="556">
        <v>5298</v>
      </c>
      <c r="C94" s="516">
        <v>44687</v>
      </c>
      <c r="D94" s="514" t="s">
        <v>1637</v>
      </c>
      <c r="E94" s="513" t="s">
        <v>1610</v>
      </c>
      <c r="F94" s="555">
        <v>7257</v>
      </c>
      <c r="G94" s="515" t="s">
        <v>570</v>
      </c>
      <c r="H94" s="516">
        <v>45037</v>
      </c>
    </row>
    <row r="95" spans="1:8" s="157" customFormat="1" ht="13">
      <c r="A95" s="513" t="s">
        <v>571</v>
      </c>
      <c r="B95" s="556">
        <v>5629</v>
      </c>
      <c r="C95" s="516">
        <v>44743</v>
      </c>
      <c r="D95" s="514" t="s">
        <v>1638</v>
      </c>
      <c r="E95" s="513" t="s">
        <v>1610</v>
      </c>
      <c r="F95" s="555">
        <v>5000.1899999999996</v>
      </c>
      <c r="G95" s="515" t="s">
        <v>570</v>
      </c>
      <c r="H95" s="516">
        <v>45093</v>
      </c>
    </row>
    <row r="96" spans="1:8" s="157" customFormat="1" ht="13">
      <c r="A96" s="513" t="s">
        <v>571</v>
      </c>
      <c r="B96" s="556">
        <v>5744</v>
      </c>
      <c r="C96" s="516">
        <v>44232</v>
      </c>
      <c r="D96" s="514" t="s">
        <v>1639</v>
      </c>
      <c r="E96" s="513" t="s">
        <v>1610</v>
      </c>
      <c r="F96" s="555">
        <v>1119.78</v>
      </c>
      <c r="G96" s="515" t="s">
        <v>570</v>
      </c>
      <c r="H96" s="516">
        <v>44582</v>
      </c>
    </row>
    <row r="97" spans="1:8" s="157" customFormat="1" ht="13">
      <c r="A97" s="513" t="s">
        <v>571</v>
      </c>
      <c r="B97" s="556">
        <v>5769</v>
      </c>
      <c r="C97" s="516">
        <v>44911</v>
      </c>
      <c r="D97" s="514" t="s">
        <v>4163</v>
      </c>
      <c r="E97" s="513" t="s">
        <v>1610</v>
      </c>
      <c r="F97" s="555">
        <v>6375.12</v>
      </c>
      <c r="G97" s="515" t="s">
        <v>570</v>
      </c>
      <c r="H97" s="516">
        <v>45261</v>
      </c>
    </row>
    <row r="98" spans="1:8" s="157" customFormat="1" ht="13">
      <c r="A98" s="513" t="s">
        <v>571</v>
      </c>
      <c r="B98" s="556">
        <v>5883</v>
      </c>
      <c r="C98" s="516">
        <v>44841</v>
      </c>
      <c r="D98" s="514" t="s">
        <v>1640</v>
      </c>
      <c r="E98" s="513" t="s">
        <v>1610</v>
      </c>
      <c r="F98" s="555">
        <v>7271.3</v>
      </c>
      <c r="G98" s="515" t="s">
        <v>570</v>
      </c>
      <c r="H98" s="516">
        <v>44826</v>
      </c>
    </row>
    <row r="99" spans="1:8" s="157" customFormat="1" ht="13">
      <c r="A99" s="513" t="s">
        <v>571</v>
      </c>
      <c r="B99" s="556">
        <v>5895</v>
      </c>
      <c r="C99" s="516">
        <v>44855</v>
      </c>
      <c r="D99" s="514" t="s">
        <v>1641</v>
      </c>
      <c r="E99" s="513" t="s">
        <v>1610</v>
      </c>
      <c r="F99" s="555">
        <v>8897</v>
      </c>
      <c r="G99" s="515" t="s">
        <v>570</v>
      </c>
      <c r="H99" s="516">
        <v>45205</v>
      </c>
    </row>
    <row r="100" spans="1:8" s="157" customFormat="1" ht="13">
      <c r="A100" s="513" t="s">
        <v>571</v>
      </c>
      <c r="B100" s="556">
        <v>5905</v>
      </c>
      <c r="C100" s="516">
        <v>44695</v>
      </c>
      <c r="D100" s="514" t="s">
        <v>1642</v>
      </c>
      <c r="E100" s="513" t="s">
        <v>1610</v>
      </c>
      <c r="F100" s="555">
        <v>2509.8000000000002</v>
      </c>
      <c r="G100" s="515" t="s">
        <v>570</v>
      </c>
      <c r="H100" s="516">
        <v>45065</v>
      </c>
    </row>
    <row r="101" spans="1:8" s="157" customFormat="1" ht="13">
      <c r="A101" s="513" t="s">
        <v>571</v>
      </c>
      <c r="B101" s="556">
        <v>5953</v>
      </c>
      <c r="C101" s="516">
        <v>44813</v>
      </c>
      <c r="D101" s="514" t="s">
        <v>1643</v>
      </c>
      <c r="E101" s="513" t="s">
        <v>1610</v>
      </c>
      <c r="F101" s="555">
        <v>4096.49</v>
      </c>
      <c r="G101" s="515" t="s">
        <v>570</v>
      </c>
      <c r="H101" s="516">
        <v>45163</v>
      </c>
    </row>
    <row r="102" spans="1:8" s="157" customFormat="1" ht="13">
      <c r="A102" s="513" t="s">
        <v>571</v>
      </c>
      <c r="B102" s="556">
        <v>5963</v>
      </c>
      <c r="C102" s="516">
        <v>44687</v>
      </c>
      <c r="D102" s="514" t="s">
        <v>1644</v>
      </c>
      <c r="E102" s="513" t="s">
        <v>1610</v>
      </c>
      <c r="F102" s="555">
        <v>2136.96</v>
      </c>
      <c r="G102" s="515" t="s">
        <v>570</v>
      </c>
      <c r="H102" s="516">
        <v>45037</v>
      </c>
    </row>
    <row r="103" spans="1:8" s="157" customFormat="1" ht="13">
      <c r="A103" s="513" t="s">
        <v>571</v>
      </c>
      <c r="B103" s="556">
        <v>5969</v>
      </c>
      <c r="C103" s="516">
        <v>44855</v>
      </c>
      <c r="D103" s="514" t="s">
        <v>1645</v>
      </c>
      <c r="E103" s="513" t="s">
        <v>1610</v>
      </c>
      <c r="F103" s="555">
        <v>8202.6</v>
      </c>
      <c r="G103" s="515" t="s">
        <v>570</v>
      </c>
      <c r="H103" s="516">
        <v>45205</v>
      </c>
    </row>
    <row r="104" spans="1:8" s="157" customFormat="1" ht="13">
      <c r="A104" s="513" t="s">
        <v>571</v>
      </c>
      <c r="B104" s="556">
        <v>5989</v>
      </c>
      <c r="C104" s="516">
        <v>44737</v>
      </c>
      <c r="D104" s="514" t="s">
        <v>1646</v>
      </c>
      <c r="E104" s="513" t="s">
        <v>1610</v>
      </c>
      <c r="F104" s="555">
        <v>5050.8900000000003</v>
      </c>
      <c r="G104" s="515" t="s">
        <v>570</v>
      </c>
      <c r="H104" s="516">
        <v>45107</v>
      </c>
    </row>
    <row r="105" spans="1:8" s="157" customFormat="1" ht="13">
      <c r="A105" s="513" t="s">
        <v>571</v>
      </c>
      <c r="B105" s="556">
        <v>5990</v>
      </c>
      <c r="C105" s="516">
        <v>44939</v>
      </c>
      <c r="D105" s="514" t="s">
        <v>4164</v>
      </c>
      <c r="E105" s="513" t="s">
        <v>1610</v>
      </c>
      <c r="F105" s="555">
        <v>10101.780000000001</v>
      </c>
      <c r="G105" s="515" t="s">
        <v>570</v>
      </c>
      <c r="H105" s="516">
        <v>45289</v>
      </c>
    </row>
    <row r="106" spans="1:8" s="157" customFormat="1" ht="13">
      <c r="A106" s="513" t="s">
        <v>571</v>
      </c>
      <c r="B106" s="556">
        <v>6000</v>
      </c>
      <c r="C106" s="516" t="s">
        <v>1647</v>
      </c>
      <c r="D106" s="514" t="s">
        <v>1648</v>
      </c>
      <c r="E106" s="513" t="s">
        <v>1610</v>
      </c>
      <c r="F106" s="555">
        <v>5499.4</v>
      </c>
      <c r="G106" s="515" t="s">
        <v>570</v>
      </c>
      <c r="H106" s="516">
        <v>44981</v>
      </c>
    </row>
    <row r="107" spans="1:8" s="157" customFormat="1" ht="13">
      <c r="A107" s="513" t="s">
        <v>571</v>
      </c>
      <c r="B107" s="556">
        <v>6010</v>
      </c>
      <c r="C107" s="516">
        <v>44191</v>
      </c>
      <c r="D107" s="514" t="s">
        <v>1649</v>
      </c>
      <c r="E107" s="513" t="s">
        <v>1610</v>
      </c>
      <c r="F107" s="555">
        <v>1008</v>
      </c>
      <c r="G107" s="515" t="s">
        <v>570</v>
      </c>
      <c r="H107" s="516">
        <v>44568</v>
      </c>
    </row>
    <row r="108" spans="1:8" s="157" customFormat="1" ht="13">
      <c r="A108" s="513" t="s">
        <v>571</v>
      </c>
      <c r="B108" s="556">
        <v>6014</v>
      </c>
      <c r="C108" s="516">
        <v>44911</v>
      </c>
      <c r="D108" s="514" t="s">
        <v>1650</v>
      </c>
      <c r="E108" s="513" t="s">
        <v>1610</v>
      </c>
      <c r="F108" s="555">
        <v>9230.8799999999992</v>
      </c>
      <c r="G108" s="515" t="s">
        <v>570</v>
      </c>
      <c r="H108" s="516">
        <v>45261</v>
      </c>
    </row>
    <row r="109" spans="1:8" s="157" customFormat="1" ht="13">
      <c r="A109" s="513" t="s">
        <v>571</v>
      </c>
      <c r="B109" s="556">
        <v>6015</v>
      </c>
      <c r="C109" s="516">
        <v>44729</v>
      </c>
      <c r="D109" s="514" t="s">
        <v>1651</v>
      </c>
      <c r="E109" s="513" t="s">
        <v>1610</v>
      </c>
      <c r="F109" s="555">
        <v>4921.5600000000004</v>
      </c>
      <c r="G109" s="515" t="s">
        <v>570</v>
      </c>
      <c r="H109" s="516">
        <v>45079</v>
      </c>
    </row>
    <row r="110" spans="1:8" s="157" customFormat="1" ht="13">
      <c r="A110" s="513" t="s">
        <v>571</v>
      </c>
      <c r="B110" s="556">
        <v>6020</v>
      </c>
      <c r="C110" s="516">
        <v>44737</v>
      </c>
      <c r="D110" s="514" t="s">
        <v>1652</v>
      </c>
      <c r="E110" s="513" t="s">
        <v>1610</v>
      </c>
      <c r="F110" s="555">
        <v>3262.74</v>
      </c>
      <c r="G110" s="515" t="s">
        <v>570</v>
      </c>
      <c r="H110" s="516">
        <v>45107</v>
      </c>
    </row>
    <row r="111" spans="1:8" s="157" customFormat="1" ht="13">
      <c r="A111" s="513" t="s">
        <v>571</v>
      </c>
      <c r="B111" s="556">
        <v>6044</v>
      </c>
      <c r="C111" s="516">
        <v>44737</v>
      </c>
      <c r="D111" s="514" t="s">
        <v>1653</v>
      </c>
      <c r="E111" s="513" t="s">
        <v>1610</v>
      </c>
      <c r="F111" s="555">
        <v>3281</v>
      </c>
      <c r="G111" s="515" t="s">
        <v>570</v>
      </c>
      <c r="H111" s="516">
        <v>45107</v>
      </c>
    </row>
    <row r="112" spans="1:8" s="157" customFormat="1" ht="13">
      <c r="A112" s="513" t="s">
        <v>571</v>
      </c>
      <c r="B112" s="556">
        <v>6051</v>
      </c>
      <c r="C112" s="516">
        <v>44827</v>
      </c>
      <c r="D112" s="514" t="s">
        <v>1654</v>
      </c>
      <c r="E112" s="513" t="s">
        <v>1610</v>
      </c>
      <c r="F112" s="555">
        <v>4578.43</v>
      </c>
      <c r="G112" s="515" t="s">
        <v>570</v>
      </c>
      <c r="H112" s="516">
        <v>45177</v>
      </c>
    </row>
    <row r="113" spans="1:8" s="157" customFormat="1" ht="13">
      <c r="A113" s="513" t="s">
        <v>571</v>
      </c>
      <c r="B113" s="556">
        <v>6087</v>
      </c>
      <c r="C113" s="516">
        <v>44575</v>
      </c>
      <c r="D113" s="514" t="s">
        <v>1655</v>
      </c>
      <c r="E113" s="513" t="s">
        <v>1610</v>
      </c>
      <c r="F113" s="555">
        <v>504</v>
      </c>
      <c r="G113" s="515" t="s">
        <v>570</v>
      </c>
      <c r="H113" s="516">
        <v>44939</v>
      </c>
    </row>
    <row r="114" spans="1:8" s="157" customFormat="1" ht="13">
      <c r="A114" s="513" t="s">
        <v>571</v>
      </c>
      <c r="B114" s="556">
        <v>6092</v>
      </c>
      <c r="C114" s="516">
        <v>44925</v>
      </c>
      <c r="D114" s="514" t="s">
        <v>1656</v>
      </c>
      <c r="E114" s="513" t="s">
        <v>1610</v>
      </c>
      <c r="F114" s="555">
        <v>10329</v>
      </c>
      <c r="G114" s="515" t="s">
        <v>570</v>
      </c>
      <c r="H114" s="516">
        <v>45275</v>
      </c>
    </row>
    <row r="115" spans="1:8" s="157" customFormat="1" ht="13">
      <c r="A115" s="513" t="s">
        <v>571</v>
      </c>
      <c r="B115" s="556">
        <v>6100</v>
      </c>
      <c r="C115" s="516">
        <v>44191</v>
      </c>
      <c r="D115" s="514" t="s">
        <v>1657</v>
      </c>
      <c r="E115" s="513" t="s">
        <v>1610</v>
      </c>
      <c r="F115" s="555">
        <v>1451.4</v>
      </c>
      <c r="G115" s="515" t="s">
        <v>570</v>
      </c>
      <c r="H115" s="516">
        <v>44568</v>
      </c>
    </row>
    <row r="116" spans="1:8" s="157" customFormat="1" ht="13">
      <c r="A116" s="513" t="s">
        <v>571</v>
      </c>
      <c r="B116" s="556">
        <v>6101</v>
      </c>
      <c r="C116" s="516">
        <v>44687</v>
      </c>
      <c r="D116" s="514" t="s">
        <v>1658</v>
      </c>
      <c r="E116" s="513" t="s">
        <v>1610</v>
      </c>
      <c r="F116" s="555">
        <v>2229.7199999999998</v>
      </c>
      <c r="G116" s="515" t="s">
        <v>570</v>
      </c>
      <c r="H116" s="516">
        <v>45037</v>
      </c>
    </row>
    <row r="117" spans="1:8" s="157" customFormat="1" ht="13">
      <c r="A117" s="513" t="s">
        <v>571</v>
      </c>
      <c r="B117" s="556">
        <v>6108</v>
      </c>
      <c r="C117" s="516">
        <v>44897</v>
      </c>
      <c r="D117" s="514" t="s">
        <v>4165</v>
      </c>
      <c r="E117" s="513" t="s">
        <v>1610</v>
      </c>
      <c r="F117" s="555">
        <v>6287.74</v>
      </c>
      <c r="G117" s="515" t="s">
        <v>570</v>
      </c>
      <c r="H117" s="516">
        <v>45247</v>
      </c>
    </row>
    <row r="118" spans="1:8" s="157" customFormat="1" ht="13">
      <c r="A118" s="513" t="s">
        <v>571</v>
      </c>
      <c r="B118" s="556">
        <v>6111</v>
      </c>
      <c r="C118" s="516">
        <v>44883</v>
      </c>
      <c r="D118" s="514" t="s">
        <v>4166</v>
      </c>
      <c r="E118" s="513" t="s">
        <v>1610</v>
      </c>
      <c r="F118" s="555">
        <v>9230.8799999999992</v>
      </c>
      <c r="G118" s="515" t="s">
        <v>570</v>
      </c>
      <c r="H118" s="516">
        <v>45233</v>
      </c>
    </row>
    <row r="119" spans="1:8" s="157" customFormat="1" ht="13">
      <c r="A119" s="513" t="s">
        <v>571</v>
      </c>
      <c r="B119" s="556">
        <v>6112</v>
      </c>
      <c r="C119" s="516">
        <v>44939</v>
      </c>
      <c r="D119" s="514" t="s">
        <v>4167</v>
      </c>
      <c r="E119" s="513" t="s">
        <v>1610</v>
      </c>
      <c r="F119" s="555">
        <v>7760.48</v>
      </c>
      <c r="G119" s="515" t="s">
        <v>570</v>
      </c>
      <c r="H119" s="516">
        <v>45289</v>
      </c>
    </row>
    <row r="120" spans="1:8" s="157" customFormat="1" ht="13">
      <c r="A120" s="513" t="s">
        <v>571</v>
      </c>
      <c r="B120" s="556">
        <v>6114</v>
      </c>
      <c r="C120" s="516">
        <v>44233</v>
      </c>
      <c r="D120" s="514" t="s">
        <v>1659</v>
      </c>
      <c r="E120" s="513" t="s">
        <v>1610</v>
      </c>
      <c r="F120" s="555">
        <v>2191.02</v>
      </c>
      <c r="G120" s="515" t="s">
        <v>570</v>
      </c>
      <c r="H120" s="516">
        <v>44617</v>
      </c>
    </row>
    <row r="121" spans="1:8" s="157" customFormat="1" ht="13">
      <c r="A121" s="513" t="s">
        <v>571</v>
      </c>
      <c r="B121" s="556">
        <v>6116</v>
      </c>
      <c r="C121" s="516">
        <v>44771</v>
      </c>
      <c r="D121" s="514" t="s">
        <v>1660</v>
      </c>
      <c r="E121" s="513" t="s">
        <v>1610</v>
      </c>
      <c r="F121" s="555">
        <v>3513.72</v>
      </c>
      <c r="G121" s="515" t="s">
        <v>570</v>
      </c>
      <c r="H121" s="516">
        <v>45121</v>
      </c>
    </row>
    <row r="122" spans="1:8" s="157" customFormat="1" ht="13">
      <c r="A122" s="513" t="s">
        <v>571</v>
      </c>
      <c r="B122" s="556">
        <v>6143</v>
      </c>
      <c r="C122" s="516" t="s">
        <v>1618</v>
      </c>
      <c r="D122" s="514" t="s">
        <v>1661</v>
      </c>
      <c r="E122" s="513" t="s">
        <v>1610</v>
      </c>
      <c r="F122" s="555">
        <v>1126.32</v>
      </c>
      <c r="G122" s="515" t="s">
        <v>570</v>
      </c>
      <c r="H122" s="516">
        <v>44967</v>
      </c>
    </row>
    <row r="123" spans="1:8" s="157" customFormat="1" ht="13">
      <c r="A123" s="513" t="s">
        <v>571</v>
      </c>
      <c r="B123" s="556">
        <v>6150</v>
      </c>
      <c r="C123" s="516">
        <v>44701</v>
      </c>
      <c r="D123" s="514" t="s">
        <v>1662</v>
      </c>
      <c r="E123" s="513" t="s">
        <v>1610</v>
      </c>
      <c r="F123" s="555">
        <v>2590.4699999999998</v>
      </c>
      <c r="G123" s="515" t="s">
        <v>570</v>
      </c>
      <c r="H123" s="516">
        <v>45051</v>
      </c>
    </row>
    <row r="124" spans="1:8" s="157" customFormat="1" ht="13">
      <c r="A124" s="513" t="s">
        <v>571</v>
      </c>
      <c r="B124" s="556">
        <v>6158</v>
      </c>
      <c r="C124" s="516">
        <v>44939</v>
      </c>
      <c r="D124" s="514" t="s">
        <v>4168</v>
      </c>
      <c r="E124" s="513" t="s">
        <v>1610</v>
      </c>
      <c r="F124" s="555">
        <v>7999.16</v>
      </c>
      <c r="G124" s="515" t="s">
        <v>570</v>
      </c>
      <c r="H124" s="516">
        <v>45289</v>
      </c>
    </row>
    <row r="125" spans="1:8" s="157" customFormat="1" ht="13">
      <c r="A125" s="513" t="s">
        <v>571</v>
      </c>
      <c r="B125" s="556">
        <v>6187</v>
      </c>
      <c r="C125" s="516">
        <v>44939</v>
      </c>
      <c r="D125" s="514" t="s">
        <v>1663</v>
      </c>
      <c r="E125" s="513" t="s">
        <v>1610</v>
      </c>
      <c r="F125" s="555">
        <v>10101.780000000001</v>
      </c>
      <c r="G125" s="515" t="s">
        <v>570</v>
      </c>
      <c r="H125" s="516">
        <v>45289</v>
      </c>
    </row>
    <row r="126" spans="1:8" s="157" customFormat="1" ht="13">
      <c r="A126" s="513" t="s">
        <v>571</v>
      </c>
      <c r="B126" s="556">
        <v>6188</v>
      </c>
      <c r="C126" s="516">
        <v>44701</v>
      </c>
      <c r="D126" s="514" t="s">
        <v>1664</v>
      </c>
      <c r="E126" s="513" t="s">
        <v>1610</v>
      </c>
      <c r="F126" s="555">
        <v>2783.52</v>
      </c>
      <c r="G126" s="515" t="s">
        <v>570</v>
      </c>
      <c r="H126" s="516">
        <v>45051</v>
      </c>
    </row>
    <row r="127" spans="1:8" s="157" customFormat="1" ht="13">
      <c r="A127" s="513" t="s">
        <v>571</v>
      </c>
      <c r="B127" s="556">
        <v>6190</v>
      </c>
      <c r="C127" s="516">
        <v>44372</v>
      </c>
      <c r="D127" s="514" t="s">
        <v>1665</v>
      </c>
      <c r="E127" s="513" t="s">
        <v>1610</v>
      </c>
      <c r="F127" s="555">
        <v>397.47</v>
      </c>
      <c r="G127" s="515" t="s">
        <v>570</v>
      </c>
      <c r="H127" s="516">
        <v>44742</v>
      </c>
    </row>
    <row r="128" spans="1:8" s="157" customFormat="1" ht="13">
      <c r="A128" s="513" t="s">
        <v>571</v>
      </c>
      <c r="B128" s="556">
        <v>6194</v>
      </c>
      <c r="C128" s="516">
        <v>44274</v>
      </c>
      <c r="D128" s="514" t="s">
        <v>1666</v>
      </c>
      <c r="E128" s="513" t="s">
        <v>1610</v>
      </c>
      <c r="F128" s="555">
        <v>1686.79</v>
      </c>
      <c r="G128" s="515" t="s">
        <v>570</v>
      </c>
      <c r="H128" s="516">
        <v>44631</v>
      </c>
    </row>
    <row r="129" spans="1:8" s="157" customFormat="1" ht="13">
      <c r="A129" s="513" t="s">
        <v>571</v>
      </c>
      <c r="B129" s="556">
        <v>6195</v>
      </c>
      <c r="C129" s="516" t="s">
        <v>1667</v>
      </c>
      <c r="D129" s="514" t="s">
        <v>1668</v>
      </c>
      <c r="E129" s="513" t="s">
        <v>1610</v>
      </c>
      <c r="F129" s="555">
        <v>7382.07</v>
      </c>
      <c r="G129" s="515" t="s">
        <v>570</v>
      </c>
      <c r="H129" s="516">
        <v>44995</v>
      </c>
    </row>
    <row r="130" spans="1:8" s="157" customFormat="1" ht="13">
      <c r="A130" s="513" t="s">
        <v>571</v>
      </c>
      <c r="B130" s="556">
        <v>6196</v>
      </c>
      <c r="C130" s="516">
        <v>44785</v>
      </c>
      <c r="D130" s="514" t="s">
        <v>1669</v>
      </c>
      <c r="E130" s="513" t="s">
        <v>1610</v>
      </c>
      <c r="F130" s="555">
        <v>3764.85</v>
      </c>
      <c r="G130" s="515" t="s">
        <v>570</v>
      </c>
      <c r="H130" s="516">
        <v>45135</v>
      </c>
    </row>
    <row r="131" spans="1:8" s="157" customFormat="1" ht="13">
      <c r="A131" s="513" t="s">
        <v>571</v>
      </c>
      <c r="B131" s="556">
        <v>6198</v>
      </c>
      <c r="C131" s="516">
        <v>44939</v>
      </c>
      <c r="D131" s="514" t="s">
        <v>4169</v>
      </c>
      <c r="E131" s="513" t="s">
        <v>1610</v>
      </c>
      <c r="F131" s="555">
        <v>7760.48</v>
      </c>
      <c r="G131" s="515" t="s">
        <v>570</v>
      </c>
      <c r="H131" s="516">
        <v>45289</v>
      </c>
    </row>
    <row r="132" spans="1:8" s="157" customFormat="1" ht="13">
      <c r="A132" s="513" t="s">
        <v>571</v>
      </c>
      <c r="B132" s="556">
        <v>6204</v>
      </c>
      <c r="C132" s="516">
        <v>44925</v>
      </c>
      <c r="D132" s="514" t="s">
        <v>1670</v>
      </c>
      <c r="E132" s="513" t="s">
        <v>1610</v>
      </c>
      <c r="F132" s="555">
        <v>10253.25</v>
      </c>
      <c r="G132" s="515" t="s">
        <v>570</v>
      </c>
      <c r="H132" s="516">
        <v>45275</v>
      </c>
    </row>
    <row r="133" spans="1:8" s="157" customFormat="1" ht="13">
      <c r="A133" s="513" t="s">
        <v>571</v>
      </c>
      <c r="B133" s="556">
        <v>6205</v>
      </c>
      <c r="C133" s="516">
        <v>44701</v>
      </c>
      <c r="D133" s="514" t="s">
        <v>1671</v>
      </c>
      <c r="E133" s="513" t="s">
        <v>1610</v>
      </c>
      <c r="F133" s="555">
        <v>2686.32</v>
      </c>
      <c r="G133" s="515" t="s">
        <v>570</v>
      </c>
      <c r="H133" s="516">
        <v>45051</v>
      </c>
    </row>
    <row r="134" spans="1:8" s="157" customFormat="1" ht="13">
      <c r="A134" s="513" t="s">
        <v>571</v>
      </c>
      <c r="B134" s="556">
        <v>6209</v>
      </c>
      <c r="C134" s="516">
        <v>44785</v>
      </c>
      <c r="D134" s="514" t="s">
        <v>1672</v>
      </c>
      <c r="E134" s="513" t="s">
        <v>1610</v>
      </c>
      <c r="F134" s="555">
        <v>4615.05</v>
      </c>
      <c r="G134" s="515" t="s">
        <v>570</v>
      </c>
      <c r="H134" s="516">
        <v>45135</v>
      </c>
    </row>
    <row r="135" spans="1:8" s="157" customFormat="1" ht="13">
      <c r="A135" s="513" t="s">
        <v>571</v>
      </c>
      <c r="B135" s="556">
        <v>6211</v>
      </c>
      <c r="C135" s="516">
        <v>44869</v>
      </c>
      <c r="D135" s="514" t="s">
        <v>4170</v>
      </c>
      <c r="E135" s="513" t="s">
        <v>1610</v>
      </c>
      <c r="F135" s="555">
        <v>7668.57</v>
      </c>
      <c r="G135" s="515" t="s">
        <v>570</v>
      </c>
      <c r="H135" s="516">
        <v>45219</v>
      </c>
    </row>
    <row r="136" spans="1:8" s="157" customFormat="1" ht="13">
      <c r="A136" s="513" t="s">
        <v>571</v>
      </c>
      <c r="B136" s="556">
        <v>6213</v>
      </c>
      <c r="C136" s="516" t="s">
        <v>1618</v>
      </c>
      <c r="D136" s="514" t="s">
        <v>1673</v>
      </c>
      <c r="E136" s="513" t="s">
        <v>1610</v>
      </c>
      <c r="F136" s="555">
        <v>1559.08</v>
      </c>
      <c r="G136" s="515" t="s">
        <v>570</v>
      </c>
      <c r="H136" s="516">
        <v>44967</v>
      </c>
    </row>
    <row r="137" spans="1:8" s="157" customFormat="1" ht="13">
      <c r="A137" s="513" t="s">
        <v>571</v>
      </c>
      <c r="B137" s="556">
        <v>6214</v>
      </c>
      <c r="C137" s="516">
        <v>44827</v>
      </c>
      <c r="D137" s="514" t="s">
        <v>1674</v>
      </c>
      <c r="E137" s="513" t="s">
        <v>1610</v>
      </c>
      <c r="F137" s="555">
        <v>5372.64</v>
      </c>
      <c r="G137" s="515" t="s">
        <v>570</v>
      </c>
      <c r="H137" s="516">
        <v>45177</v>
      </c>
    </row>
    <row r="138" spans="1:8" s="157" customFormat="1" ht="13">
      <c r="A138" s="513" t="s">
        <v>571</v>
      </c>
      <c r="B138" s="556">
        <v>6218</v>
      </c>
      <c r="C138" s="516">
        <v>44869</v>
      </c>
      <c r="D138" s="514" t="s">
        <v>72</v>
      </c>
      <c r="E138" s="513" t="s">
        <v>1610</v>
      </c>
      <c r="F138" s="555">
        <v>8612.73</v>
      </c>
      <c r="G138" s="515" t="s">
        <v>570</v>
      </c>
      <c r="H138" s="516">
        <v>45219</v>
      </c>
    </row>
    <row r="139" spans="1:8" s="157" customFormat="1" ht="13">
      <c r="A139" s="513" t="s">
        <v>571</v>
      </c>
      <c r="B139" s="556">
        <v>6219</v>
      </c>
      <c r="C139" s="516">
        <v>44869</v>
      </c>
      <c r="D139" s="514" t="s">
        <v>4171</v>
      </c>
      <c r="E139" s="513" t="s">
        <v>1610</v>
      </c>
      <c r="F139" s="555">
        <v>8676.36</v>
      </c>
      <c r="G139" s="515" t="s">
        <v>570</v>
      </c>
      <c r="H139" s="516">
        <v>45219</v>
      </c>
    </row>
    <row r="140" spans="1:8" s="157" customFormat="1" ht="13">
      <c r="A140" s="513" t="s">
        <v>571</v>
      </c>
      <c r="B140" s="556">
        <v>6220</v>
      </c>
      <c r="C140" s="516">
        <v>44743</v>
      </c>
      <c r="D140" s="514" t="s">
        <v>1675</v>
      </c>
      <c r="E140" s="513" t="s">
        <v>1610</v>
      </c>
      <c r="F140" s="555">
        <v>4747.21</v>
      </c>
      <c r="G140" s="515" t="s">
        <v>570</v>
      </c>
      <c r="H140" s="516">
        <v>45093</v>
      </c>
    </row>
    <row r="141" spans="1:8" s="157" customFormat="1" ht="13">
      <c r="A141" s="513" t="s">
        <v>571</v>
      </c>
      <c r="B141" s="556">
        <v>6234</v>
      </c>
      <c r="C141" s="516" t="s">
        <v>1647</v>
      </c>
      <c r="D141" s="514" t="s">
        <v>1676</v>
      </c>
      <c r="E141" s="513" t="s">
        <v>1610</v>
      </c>
      <c r="F141" s="555">
        <v>1407.82</v>
      </c>
      <c r="G141" s="515" t="s">
        <v>570</v>
      </c>
      <c r="H141" s="516">
        <v>44981</v>
      </c>
    </row>
    <row r="142" spans="1:8" s="157" customFormat="1" ht="13">
      <c r="A142" s="513" t="s">
        <v>571</v>
      </c>
      <c r="B142" s="556">
        <v>6243</v>
      </c>
      <c r="C142" s="516">
        <v>44939</v>
      </c>
      <c r="D142" s="514" t="s">
        <v>4172</v>
      </c>
      <c r="E142" s="513" t="s">
        <v>1610</v>
      </c>
      <c r="F142" s="555">
        <v>6906.38</v>
      </c>
      <c r="G142" s="515" t="s">
        <v>570</v>
      </c>
      <c r="H142" s="516">
        <v>45289</v>
      </c>
    </row>
    <row r="143" spans="1:8" s="157" customFormat="1" ht="13">
      <c r="A143" s="513" t="s">
        <v>571</v>
      </c>
      <c r="B143" s="556">
        <v>6254</v>
      </c>
      <c r="C143" s="516">
        <v>44925</v>
      </c>
      <c r="D143" s="514" t="s">
        <v>1677</v>
      </c>
      <c r="E143" s="513" t="s">
        <v>1610</v>
      </c>
      <c r="F143" s="555">
        <v>10287</v>
      </c>
      <c r="G143" s="515" t="s">
        <v>570</v>
      </c>
      <c r="H143" s="516">
        <v>45275</v>
      </c>
    </row>
    <row r="144" spans="1:8" s="157" customFormat="1" ht="13">
      <c r="A144" s="513" t="s">
        <v>571</v>
      </c>
      <c r="B144" s="556">
        <v>6256</v>
      </c>
      <c r="C144" s="516" t="s">
        <v>1667</v>
      </c>
      <c r="D144" s="514" t="s">
        <v>1678</v>
      </c>
      <c r="E144" s="513" t="s">
        <v>1610</v>
      </c>
      <c r="F144" s="555">
        <v>1855.68</v>
      </c>
      <c r="G144" s="515" t="s">
        <v>570</v>
      </c>
      <c r="H144" s="516">
        <v>44995</v>
      </c>
    </row>
    <row r="145" spans="1:8" s="157" customFormat="1" ht="13">
      <c r="A145" s="513" t="s">
        <v>571</v>
      </c>
      <c r="B145" s="556">
        <v>6279</v>
      </c>
      <c r="C145" s="516">
        <v>44841</v>
      </c>
      <c r="D145" s="514" t="s">
        <v>1679</v>
      </c>
      <c r="E145" s="513" t="s">
        <v>1610</v>
      </c>
      <c r="F145" s="555">
        <v>5194.22</v>
      </c>
      <c r="G145" s="515" t="s">
        <v>570</v>
      </c>
      <c r="H145" s="516">
        <v>44826</v>
      </c>
    </row>
    <row r="146" spans="1:8" s="157" customFormat="1" ht="13">
      <c r="A146" s="513" t="s">
        <v>571</v>
      </c>
      <c r="B146" s="556">
        <v>6281</v>
      </c>
      <c r="C146" s="516">
        <v>44575</v>
      </c>
      <c r="D146" s="514" t="s">
        <v>1680</v>
      </c>
      <c r="E146" s="513" t="s">
        <v>1610</v>
      </c>
      <c r="F146" s="555">
        <v>671.56</v>
      </c>
      <c r="G146" s="515" t="s">
        <v>570</v>
      </c>
      <c r="H146" s="516">
        <v>44939</v>
      </c>
    </row>
    <row r="147" spans="1:8" s="157" customFormat="1" ht="13">
      <c r="A147" s="513" t="s">
        <v>571</v>
      </c>
      <c r="B147" s="556">
        <v>6282</v>
      </c>
      <c r="C147" s="516">
        <v>44883</v>
      </c>
      <c r="D147" s="514" t="s">
        <v>4173</v>
      </c>
      <c r="E147" s="513" t="s">
        <v>1610</v>
      </c>
      <c r="F147" s="555">
        <v>9915.84</v>
      </c>
      <c r="G147" s="515" t="s">
        <v>570</v>
      </c>
      <c r="H147" s="516">
        <v>45233</v>
      </c>
    </row>
    <row r="148" spans="1:8" s="157" customFormat="1" ht="13">
      <c r="A148" s="513" t="s">
        <v>571</v>
      </c>
      <c r="B148" s="556">
        <v>6303</v>
      </c>
      <c r="C148" s="516">
        <v>44841</v>
      </c>
      <c r="D148" s="514" t="s">
        <v>1681</v>
      </c>
      <c r="E148" s="513" t="s">
        <v>1610</v>
      </c>
      <c r="F148" s="555">
        <v>7307.97</v>
      </c>
      <c r="G148" s="515" t="s">
        <v>570</v>
      </c>
      <c r="H148" s="516">
        <v>44826</v>
      </c>
    </row>
    <row r="149" spans="1:8" s="157" customFormat="1" ht="13">
      <c r="A149" s="513" t="s">
        <v>571</v>
      </c>
      <c r="B149" s="556">
        <v>6314</v>
      </c>
      <c r="C149" s="516">
        <v>44855</v>
      </c>
      <c r="D149" s="514" t="s">
        <v>1682</v>
      </c>
      <c r="E149" s="513" t="s">
        <v>1610</v>
      </c>
      <c r="F149" s="555">
        <v>6268.08</v>
      </c>
      <c r="G149" s="515" t="s">
        <v>570</v>
      </c>
      <c r="H149" s="516">
        <v>45205</v>
      </c>
    </row>
    <row r="150" spans="1:8" s="157" customFormat="1" ht="13">
      <c r="A150" s="513" t="s">
        <v>571</v>
      </c>
      <c r="B150" s="556">
        <v>6338</v>
      </c>
      <c r="C150" s="516">
        <v>44695</v>
      </c>
      <c r="D150" s="514" t="s">
        <v>1683</v>
      </c>
      <c r="E150" s="513" t="s">
        <v>1610</v>
      </c>
      <c r="F150" s="555">
        <v>3846.2</v>
      </c>
      <c r="G150" s="515" t="s">
        <v>570</v>
      </c>
      <c r="H150" s="516">
        <v>45065</v>
      </c>
    </row>
    <row r="151" spans="1:8" s="157" customFormat="1" ht="13">
      <c r="A151" s="513" t="s">
        <v>571</v>
      </c>
      <c r="B151" s="556">
        <v>6343</v>
      </c>
      <c r="C151" s="516">
        <v>44771</v>
      </c>
      <c r="D151" s="514" t="s">
        <v>1684</v>
      </c>
      <c r="E151" s="513" t="s">
        <v>1610</v>
      </c>
      <c r="F151" s="555">
        <v>5085.3599999999997</v>
      </c>
      <c r="G151" s="515" t="s">
        <v>570</v>
      </c>
      <c r="H151" s="516">
        <v>45121</v>
      </c>
    </row>
    <row r="152" spans="1:8" s="157" customFormat="1" ht="13">
      <c r="A152" s="513" t="s">
        <v>571</v>
      </c>
      <c r="B152" s="556">
        <v>6348</v>
      </c>
      <c r="C152" s="516" t="s">
        <v>1685</v>
      </c>
      <c r="D152" s="514" t="s">
        <v>1686</v>
      </c>
      <c r="E152" s="513" t="s">
        <v>1610</v>
      </c>
      <c r="F152" s="555">
        <v>756</v>
      </c>
      <c r="G152" s="515" t="s">
        <v>570</v>
      </c>
      <c r="H152" s="516">
        <v>44953</v>
      </c>
    </row>
    <row r="153" spans="1:8" s="157" customFormat="1" ht="13">
      <c r="A153" s="513" t="s">
        <v>571</v>
      </c>
      <c r="B153" s="556">
        <v>6361</v>
      </c>
      <c r="C153" s="516">
        <v>44701</v>
      </c>
      <c r="D153" s="514" t="s">
        <v>1687</v>
      </c>
      <c r="E153" s="513" t="s">
        <v>1610</v>
      </c>
      <c r="F153" s="555">
        <v>2815.77</v>
      </c>
      <c r="G153" s="515" t="s">
        <v>570</v>
      </c>
      <c r="H153" s="516">
        <v>45051</v>
      </c>
    </row>
    <row r="154" spans="1:8" s="157" customFormat="1" ht="13">
      <c r="A154" s="513" t="s">
        <v>571</v>
      </c>
      <c r="B154" s="556">
        <v>6365</v>
      </c>
      <c r="C154" s="516">
        <v>44771</v>
      </c>
      <c r="D154" s="514" t="s">
        <v>1688</v>
      </c>
      <c r="E154" s="513" t="s">
        <v>1610</v>
      </c>
      <c r="F154" s="555">
        <v>4287.3599999999997</v>
      </c>
      <c r="G154" s="515" t="s">
        <v>570</v>
      </c>
      <c r="H154" s="516">
        <v>45121</v>
      </c>
    </row>
    <row r="155" spans="1:8" s="157" customFormat="1" ht="13">
      <c r="A155" s="513" t="s">
        <v>571</v>
      </c>
      <c r="B155" s="556">
        <v>6372</v>
      </c>
      <c r="C155" s="516">
        <v>44869</v>
      </c>
      <c r="D155" s="514" t="s">
        <v>4174</v>
      </c>
      <c r="E155" s="513" t="s">
        <v>1610</v>
      </c>
      <c r="F155" s="555">
        <v>6268.08</v>
      </c>
      <c r="G155" s="515" t="s">
        <v>570</v>
      </c>
      <c r="H155" s="516">
        <v>45219</v>
      </c>
    </row>
    <row r="156" spans="1:8" s="157" customFormat="1" ht="13">
      <c r="A156" s="513" t="s">
        <v>571</v>
      </c>
      <c r="B156" s="556">
        <v>6405</v>
      </c>
      <c r="C156" s="516" t="s">
        <v>1685</v>
      </c>
      <c r="D156" s="514" t="s">
        <v>1689</v>
      </c>
      <c r="E156" s="513" t="s">
        <v>1610</v>
      </c>
      <c r="F156" s="555">
        <v>866.73</v>
      </c>
      <c r="G156" s="515" t="s">
        <v>570</v>
      </c>
      <c r="H156" s="516">
        <v>44953</v>
      </c>
    </row>
    <row r="157" spans="1:8" s="157" customFormat="1" ht="13">
      <c r="A157" s="513" t="s">
        <v>571</v>
      </c>
      <c r="B157" s="556">
        <v>6407</v>
      </c>
      <c r="C157" s="516">
        <v>44869</v>
      </c>
      <c r="D157" s="514" t="s">
        <v>4175</v>
      </c>
      <c r="E157" s="513" t="s">
        <v>1610</v>
      </c>
      <c r="F157" s="555">
        <v>7474.53</v>
      </c>
      <c r="G157" s="515" t="s">
        <v>570</v>
      </c>
      <c r="H157" s="516">
        <v>45219</v>
      </c>
    </row>
    <row r="158" spans="1:8" s="157" customFormat="1" ht="13">
      <c r="A158" s="513" t="s">
        <v>571</v>
      </c>
      <c r="B158" s="556">
        <v>6414</v>
      </c>
      <c r="C158" s="516" t="s">
        <v>1632</v>
      </c>
      <c r="D158" s="514" t="s">
        <v>1690</v>
      </c>
      <c r="E158" s="513" t="s">
        <v>1610</v>
      </c>
      <c r="F158" s="555">
        <v>2089.36</v>
      </c>
      <c r="G158" s="515" t="s">
        <v>570</v>
      </c>
      <c r="H158" s="516">
        <v>45009</v>
      </c>
    </row>
    <row r="159" spans="1:8" s="157" customFormat="1" ht="13">
      <c r="A159" s="513" t="s">
        <v>571</v>
      </c>
      <c r="B159" s="556">
        <v>6443</v>
      </c>
      <c r="C159" s="516" t="s">
        <v>1667</v>
      </c>
      <c r="D159" s="514" t="s">
        <v>1691</v>
      </c>
      <c r="E159" s="513" t="s">
        <v>1610</v>
      </c>
      <c r="F159" s="555">
        <v>1884.9</v>
      </c>
      <c r="G159" s="515" t="s">
        <v>570</v>
      </c>
      <c r="H159" s="516">
        <v>44995</v>
      </c>
    </row>
    <row r="160" spans="1:8" s="157" customFormat="1" ht="13">
      <c r="A160" s="513" t="s">
        <v>571</v>
      </c>
      <c r="B160" s="556">
        <v>6449</v>
      </c>
      <c r="C160" s="516" t="s">
        <v>1611</v>
      </c>
      <c r="D160" s="514" t="s">
        <v>1692</v>
      </c>
      <c r="E160" s="513" t="s">
        <v>1610</v>
      </c>
      <c r="F160" s="555">
        <v>563.16</v>
      </c>
      <c r="G160" s="515" t="s">
        <v>570</v>
      </c>
      <c r="H160" s="516">
        <v>44939</v>
      </c>
    </row>
    <row r="161" spans="1:8" s="157" customFormat="1" ht="13">
      <c r="A161" s="513" t="s">
        <v>571</v>
      </c>
      <c r="B161" s="556">
        <v>6452</v>
      </c>
      <c r="C161" s="516" t="s">
        <v>1647</v>
      </c>
      <c r="D161" s="514" t="s">
        <v>1693</v>
      </c>
      <c r="E161" s="513" t="s">
        <v>1610</v>
      </c>
      <c r="F161" s="555">
        <v>1871</v>
      </c>
      <c r="G161" s="515" t="s">
        <v>570</v>
      </c>
      <c r="H161" s="516">
        <v>44981</v>
      </c>
    </row>
    <row r="162" spans="1:8" s="157" customFormat="1" ht="13">
      <c r="A162" s="513" t="s">
        <v>571</v>
      </c>
      <c r="B162" s="556">
        <v>6453</v>
      </c>
      <c r="C162" s="516" t="s">
        <v>1647</v>
      </c>
      <c r="D162" s="514" t="s">
        <v>1694</v>
      </c>
      <c r="E162" s="513" t="s">
        <v>1610</v>
      </c>
      <c r="F162" s="555">
        <v>1458.85</v>
      </c>
      <c r="G162" s="515" t="s">
        <v>570</v>
      </c>
      <c r="H162" s="516">
        <v>44981</v>
      </c>
    </row>
    <row r="163" spans="1:8" s="157" customFormat="1" ht="13">
      <c r="A163" s="513" t="s">
        <v>571</v>
      </c>
      <c r="B163" s="556">
        <v>6456</v>
      </c>
      <c r="C163" s="516" t="s">
        <v>1611</v>
      </c>
      <c r="D163" s="514" t="s">
        <v>1695</v>
      </c>
      <c r="E163" s="513" t="s">
        <v>1610</v>
      </c>
      <c r="F163" s="555">
        <v>1260</v>
      </c>
      <c r="G163" s="515" t="s">
        <v>570</v>
      </c>
      <c r="H163" s="516">
        <v>44939</v>
      </c>
    </row>
    <row r="164" spans="1:8" s="157" customFormat="1" ht="13">
      <c r="A164" s="513" t="s">
        <v>571</v>
      </c>
      <c r="B164" s="556">
        <v>6467</v>
      </c>
      <c r="C164" s="516">
        <v>44785</v>
      </c>
      <c r="D164" s="514" t="s">
        <v>1696</v>
      </c>
      <c r="E164" s="513" t="s">
        <v>1610</v>
      </c>
      <c r="F164" s="555">
        <v>4593.75</v>
      </c>
      <c r="G164" s="515" t="s">
        <v>570</v>
      </c>
      <c r="H164" s="516">
        <v>45135</v>
      </c>
    </row>
    <row r="165" spans="1:8" s="157" customFormat="1" ht="13">
      <c r="A165" s="513" t="s">
        <v>571</v>
      </c>
      <c r="B165" s="556">
        <v>6469</v>
      </c>
      <c r="C165" s="516">
        <v>44729</v>
      </c>
      <c r="D165" s="514" t="s">
        <v>1697</v>
      </c>
      <c r="E165" s="513" t="s">
        <v>1610</v>
      </c>
      <c r="F165" s="555">
        <v>3187.56</v>
      </c>
      <c r="G165" s="515" t="s">
        <v>570</v>
      </c>
      <c r="H165" s="516">
        <v>45079</v>
      </c>
    </row>
    <row r="166" spans="1:8" s="157" customFormat="1" ht="13">
      <c r="A166" s="513" t="s">
        <v>571</v>
      </c>
      <c r="B166" s="556">
        <v>6471</v>
      </c>
      <c r="C166" s="516">
        <v>44785</v>
      </c>
      <c r="D166" s="514" t="s">
        <v>1698</v>
      </c>
      <c r="E166" s="513" t="s">
        <v>1610</v>
      </c>
      <c r="F166" s="555">
        <v>4670.55</v>
      </c>
      <c r="G166" s="515" t="s">
        <v>570</v>
      </c>
      <c r="H166" s="516">
        <v>45135</v>
      </c>
    </row>
    <row r="167" spans="1:8" s="157" customFormat="1" ht="13">
      <c r="A167" s="513" t="s">
        <v>571</v>
      </c>
      <c r="B167" s="556">
        <v>6473</v>
      </c>
      <c r="C167" s="516">
        <v>44883</v>
      </c>
      <c r="D167" s="514" t="s">
        <v>1699</v>
      </c>
      <c r="E167" s="513" t="s">
        <v>1610</v>
      </c>
      <c r="F167" s="555">
        <v>6023.76</v>
      </c>
      <c r="G167" s="515" t="s">
        <v>570</v>
      </c>
      <c r="H167" s="516">
        <v>45233</v>
      </c>
    </row>
    <row r="168" spans="1:8" s="157" customFormat="1" ht="13">
      <c r="A168" s="513" t="s">
        <v>571</v>
      </c>
      <c r="B168" s="556">
        <v>6483</v>
      </c>
      <c r="C168" s="516">
        <v>44737</v>
      </c>
      <c r="D168" s="514" t="s">
        <v>1700</v>
      </c>
      <c r="E168" s="513" t="s">
        <v>1610</v>
      </c>
      <c r="F168" s="555">
        <v>3262.74</v>
      </c>
      <c r="G168" s="515" t="s">
        <v>570</v>
      </c>
      <c r="H168" s="516">
        <v>45107</v>
      </c>
    </row>
    <row r="169" spans="1:8" s="157" customFormat="1" ht="13">
      <c r="A169" s="513" t="s">
        <v>571</v>
      </c>
      <c r="B169" s="556">
        <v>6488</v>
      </c>
      <c r="C169" s="516" t="s">
        <v>1632</v>
      </c>
      <c r="D169" s="514" t="s">
        <v>1701</v>
      </c>
      <c r="E169" s="513" t="s">
        <v>1610</v>
      </c>
      <c r="F169" s="555">
        <v>2153.62</v>
      </c>
      <c r="G169" s="515" t="s">
        <v>570</v>
      </c>
      <c r="H169" s="516">
        <v>45009</v>
      </c>
    </row>
    <row r="170" spans="1:8" s="157" customFormat="1" ht="13">
      <c r="A170" s="513" t="s">
        <v>571</v>
      </c>
      <c r="B170" s="556">
        <v>6489</v>
      </c>
      <c r="C170" s="516" t="s">
        <v>1618</v>
      </c>
      <c r="D170" s="514" t="s">
        <v>1702</v>
      </c>
      <c r="E170" s="513" t="s">
        <v>1610</v>
      </c>
      <c r="F170" s="555">
        <v>1126.32</v>
      </c>
      <c r="G170" s="515" t="s">
        <v>570</v>
      </c>
      <c r="H170" s="516">
        <v>44967</v>
      </c>
    </row>
    <row r="171" spans="1:8" s="157" customFormat="1" ht="13">
      <c r="A171" s="513" t="s">
        <v>571</v>
      </c>
      <c r="B171" s="556">
        <v>6496</v>
      </c>
      <c r="C171" s="516">
        <v>44687</v>
      </c>
      <c r="D171" s="514" t="s">
        <v>1703</v>
      </c>
      <c r="E171" s="513" t="s">
        <v>1610</v>
      </c>
      <c r="F171" s="555">
        <v>1927.76</v>
      </c>
      <c r="G171" s="515" t="s">
        <v>570</v>
      </c>
      <c r="H171" s="516">
        <v>45037</v>
      </c>
    </row>
    <row r="172" spans="1:8" s="157" customFormat="1" ht="13">
      <c r="A172" s="513" t="s">
        <v>571</v>
      </c>
      <c r="B172" s="556">
        <v>6509</v>
      </c>
      <c r="C172" s="516">
        <v>44841</v>
      </c>
      <c r="D172" s="514" t="s">
        <v>1704</v>
      </c>
      <c r="E172" s="513" t="s">
        <v>1610</v>
      </c>
      <c r="F172" s="555">
        <v>5671.12</v>
      </c>
      <c r="G172" s="515" t="s">
        <v>570</v>
      </c>
      <c r="H172" s="516">
        <v>44826</v>
      </c>
    </row>
    <row r="173" spans="1:8" s="157" customFormat="1" ht="13">
      <c r="A173" s="513" t="s">
        <v>571</v>
      </c>
      <c r="B173" s="556">
        <v>6513</v>
      </c>
      <c r="C173" s="516">
        <v>44869</v>
      </c>
      <c r="D173" s="514" t="s">
        <v>4176</v>
      </c>
      <c r="E173" s="513" t="s">
        <v>1610</v>
      </c>
      <c r="F173" s="555">
        <v>6268.08</v>
      </c>
      <c r="G173" s="515" t="s">
        <v>570</v>
      </c>
      <c r="H173" s="516">
        <v>45219</v>
      </c>
    </row>
    <row r="174" spans="1:8" s="157" customFormat="1" ht="13">
      <c r="A174" s="513" t="s">
        <v>571</v>
      </c>
      <c r="B174" s="556">
        <v>6514</v>
      </c>
      <c r="C174" s="516">
        <v>44785</v>
      </c>
      <c r="D174" s="514" t="s">
        <v>1705</v>
      </c>
      <c r="E174" s="513" t="s">
        <v>1610</v>
      </c>
      <c r="F174" s="555">
        <v>4639.2</v>
      </c>
      <c r="G174" s="515" t="s">
        <v>570</v>
      </c>
      <c r="H174" s="516">
        <v>45135</v>
      </c>
    </row>
    <row r="175" spans="1:8" s="157" customFormat="1" ht="13">
      <c r="A175" s="513" t="s">
        <v>571</v>
      </c>
      <c r="B175" s="556">
        <v>6522</v>
      </c>
      <c r="C175" s="516">
        <v>44575</v>
      </c>
      <c r="D175" s="514" t="s">
        <v>1706</v>
      </c>
      <c r="E175" s="513" t="s">
        <v>1610</v>
      </c>
      <c r="F175" s="555">
        <v>563.16</v>
      </c>
      <c r="G175" s="515" t="s">
        <v>570</v>
      </c>
      <c r="H175" s="516">
        <v>44939</v>
      </c>
    </row>
    <row r="176" spans="1:8" s="157" customFormat="1" ht="13">
      <c r="A176" s="513" t="s">
        <v>571</v>
      </c>
      <c r="B176" s="556">
        <v>6528</v>
      </c>
      <c r="C176" s="516" t="s">
        <v>1685</v>
      </c>
      <c r="D176" s="514" t="s">
        <v>1707</v>
      </c>
      <c r="E176" s="513" t="s">
        <v>1610</v>
      </c>
      <c r="F176" s="555">
        <v>875.31</v>
      </c>
      <c r="G176" s="515" t="s">
        <v>570</v>
      </c>
      <c r="H176" s="516">
        <v>44953</v>
      </c>
    </row>
    <row r="177" spans="1:8" s="157" customFormat="1" ht="13">
      <c r="A177" s="513" t="s">
        <v>571</v>
      </c>
      <c r="B177" s="556">
        <v>6540</v>
      </c>
      <c r="C177" s="516">
        <v>44191</v>
      </c>
      <c r="D177" s="514" t="s">
        <v>1708</v>
      </c>
      <c r="E177" s="513" t="s">
        <v>1610</v>
      </c>
      <c r="F177" s="555">
        <v>949.1</v>
      </c>
      <c r="G177" s="515" t="s">
        <v>570</v>
      </c>
      <c r="H177" s="516">
        <v>44568</v>
      </c>
    </row>
    <row r="178" spans="1:8" s="157" customFormat="1" ht="13">
      <c r="A178" s="513" t="s">
        <v>571</v>
      </c>
      <c r="B178" s="556">
        <v>6542</v>
      </c>
      <c r="C178" s="516" t="s">
        <v>1632</v>
      </c>
      <c r="D178" s="514" t="s">
        <v>1709</v>
      </c>
      <c r="E178" s="513" t="s">
        <v>1610</v>
      </c>
      <c r="F178" s="555">
        <v>2719.71</v>
      </c>
      <c r="G178" s="515" t="s">
        <v>570</v>
      </c>
      <c r="H178" s="516">
        <v>45009</v>
      </c>
    </row>
    <row r="179" spans="1:8" s="157" customFormat="1" ht="13">
      <c r="A179" s="513" t="s">
        <v>571</v>
      </c>
      <c r="B179" s="556">
        <v>6543</v>
      </c>
      <c r="C179" s="516">
        <v>44813</v>
      </c>
      <c r="D179" s="514" t="s">
        <v>1710</v>
      </c>
      <c r="E179" s="513" t="s">
        <v>1610</v>
      </c>
      <c r="F179" s="555">
        <v>4096.49</v>
      </c>
      <c r="G179" s="515" t="s">
        <v>570</v>
      </c>
      <c r="H179" s="516">
        <v>45163</v>
      </c>
    </row>
    <row r="180" spans="1:8" s="157" customFormat="1" ht="13">
      <c r="A180" s="513" t="s">
        <v>571</v>
      </c>
      <c r="B180" s="556">
        <v>6546</v>
      </c>
      <c r="C180" s="516">
        <v>44737</v>
      </c>
      <c r="D180" s="514" t="s">
        <v>1711</v>
      </c>
      <c r="E180" s="513" t="s">
        <v>1610</v>
      </c>
      <c r="F180" s="555">
        <v>4807.9799999999996</v>
      </c>
      <c r="G180" s="515" t="s">
        <v>570</v>
      </c>
      <c r="H180" s="516">
        <v>45107</v>
      </c>
    </row>
    <row r="181" spans="1:8" s="157" customFormat="1" ht="13">
      <c r="A181" s="513" t="s">
        <v>571</v>
      </c>
      <c r="B181" s="556">
        <v>6557</v>
      </c>
      <c r="C181" s="516">
        <v>44911</v>
      </c>
      <c r="D181" s="514" t="s">
        <v>4177</v>
      </c>
      <c r="E181" s="513" t="s">
        <v>1610</v>
      </c>
      <c r="F181" s="555">
        <v>7349.76</v>
      </c>
      <c r="G181" s="515" t="s">
        <v>570</v>
      </c>
      <c r="H181" s="516">
        <v>45261</v>
      </c>
    </row>
    <row r="182" spans="1:8" s="157" customFormat="1" ht="13">
      <c r="A182" s="513" t="s">
        <v>571</v>
      </c>
      <c r="B182" s="556">
        <v>6563</v>
      </c>
      <c r="C182" s="516">
        <v>44743</v>
      </c>
      <c r="D182" s="514" t="s">
        <v>1712</v>
      </c>
      <c r="E182" s="513" t="s">
        <v>1610</v>
      </c>
      <c r="F182" s="555">
        <v>4083.95</v>
      </c>
      <c r="G182" s="515" t="s">
        <v>570</v>
      </c>
      <c r="H182" s="516">
        <v>45093</v>
      </c>
    </row>
    <row r="183" spans="1:8" s="157" customFormat="1" ht="13">
      <c r="A183" s="513" t="s">
        <v>571</v>
      </c>
      <c r="B183" s="556">
        <v>6567</v>
      </c>
      <c r="C183" s="516">
        <v>44490</v>
      </c>
      <c r="D183" s="514" t="s">
        <v>1713</v>
      </c>
      <c r="E183" s="513" t="s">
        <v>1610</v>
      </c>
      <c r="F183" s="555">
        <v>2350</v>
      </c>
      <c r="G183" s="515" t="s">
        <v>570</v>
      </c>
      <c r="H183" s="516">
        <v>44863</v>
      </c>
    </row>
    <row r="184" spans="1:8" s="157" customFormat="1" ht="13">
      <c r="A184" s="513" t="s">
        <v>571</v>
      </c>
      <c r="B184" s="556">
        <v>6570</v>
      </c>
      <c r="C184" s="516">
        <v>44737</v>
      </c>
      <c r="D184" s="514" t="s">
        <v>1714</v>
      </c>
      <c r="E184" s="513" t="s">
        <v>1610</v>
      </c>
      <c r="F184" s="555">
        <v>3880.24</v>
      </c>
      <c r="G184" s="515" t="s">
        <v>570</v>
      </c>
      <c r="H184" s="516">
        <v>45107</v>
      </c>
    </row>
    <row r="185" spans="1:8" s="157" customFormat="1" ht="13">
      <c r="A185" s="513" t="s">
        <v>571</v>
      </c>
      <c r="B185" s="556">
        <v>6571</v>
      </c>
      <c r="C185" s="516">
        <v>44855</v>
      </c>
      <c r="D185" s="514" t="s">
        <v>1715</v>
      </c>
      <c r="E185" s="513" t="s">
        <v>1610</v>
      </c>
      <c r="F185" s="555">
        <v>6283</v>
      </c>
      <c r="G185" s="515" t="s">
        <v>570</v>
      </c>
      <c r="H185" s="516">
        <v>45205</v>
      </c>
    </row>
    <row r="186" spans="1:8" s="157" customFormat="1" ht="13">
      <c r="A186" s="513" t="s">
        <v>571</v>
      </c>
      <c r="B186" s="556">
        <v>6576</v>
      </c>
      <c r="C186" s="516">
        <v>44813</v>
      </c>
      <c r="D186" s="514" t="s">
        <v>1716</v>
      </c>
      <c r="E186" s="513" t="s">
        <v>1610</v>
      </c>
      <c r="F186" s="555">
        <v>5230.3900000000003</v>
      </c>
      <c r="G186" s="515" t="s">
        <v>570</v>
      </c>
      <c r="H186" s="516">
        <v>45163</v>
      </c>
    </row>
    <row r="187" spans="1:8" s="157" customFormat="1" ht="13">
      <c r="A187" s="513" t="s">
        <v>571</v>
      </c>
      <c r="B187" s="556">
        <v>6578</v>
      </c>
      <c r="C187" s="516">
        <v>44687</v>
      </c>
      <c r="D187" s="514" t="s">
        <v>1717</v>
      </c>
      <c r="E187" s="513" t="s">
        <v>1610</v>
      </c>
      <c r="F187" s="555">
        <v>2187.04</v>
      </c>
      <c r="G187" s="515" t="s">
        <v>570</v>
      </c>
      <c r="H187" s="516">
        <v>45037</v>
      </c>
    </row>
    <row r="188" spans="1:8" s="157" customFormat="1" ht="13">
      <c r="A188" s="513" t="s">
        <v>571</v>
      </c>
      <c r="B188" s="556">
        <v>6581</v>
      </c>
      <c r="C188" s="516">
        <v>44813</v>
      </c>
      <c r="D188" s="514" t="s">
        <v>1718</v>
      </c>
      <c r="E188" s="513" t="s">
        <v>1610</v>
      </c>
      <c r="F188" s="555">
        <v>5074.16</v>
      </c>
      <c r="G188" s="515" t="s">
        <v>570</v>
      </c>
      <c r="H188" s="516">
        <v>45163</v>
      </c>
    </row>
    <row r="189" spans="1:8" s="157" customFormat="1" ht="13">
      <c r="A189" s="513" t="s">
        <v>571</v>
      </c>
      <c r="B189" s="556">
        <v>6583</v>
      </c>
      <c r="C189" s="516">
        <v>44785</v>
      </c>
      <c r="D189" s="514" t="s">
        <v>1719</v>
      </c>
      <c r="E189" s="513" t="s">
        <v>1610</v>
      </c>
      <c r="F189" s="555">
        <v>4880.1000000000004</v>
      </c>
      <c r="G189" s="515" t="s">
        <v>570</v>
      </c>
      <c r="H189" s="516">
        <v>45135</v>
      </c>
    </row>
    <row r="190" spans="1:8" s="157" customFormat="1" ht="13">
      <c r="A190" s="513" t="s">
        <v>571</v>
      </c>
      <c r="B190" s="556">
        <v>6591</v>
      </c>
      <c r="C190" s="516">
        <v>44743</v>
      </c>
      <c r="D190" s="514" t="s">
        <v>1720</v>
      </c>
      <c r="E190" s="513" t="s">
        <v>1610</v>
      </c>
      <c r="F190" s="555">
        <v>3945.5</v>
      </c>
      <c r="G190" s="515" t="s">
        <v>570</v>
      </c>
      <c r="H190" s="516">
        <v>45093</v>
      </c>
    </row>
    <row r="191" spans="1:8" s="157" customFormat="1" ht="13">
      <c r="A191" s="513" t="s">
        <v>571</v>
      </c>
      <c r="B191" s="556">
        <v>6593</v>
      </c>
      <c r="C191" s="516">
        <v>44785</v>
      </c>
      <c r="D191" s="514" t="s">
        <v>1721</v>
      </c>
      <c r="E191" s="513" t="s">
        <v>1610</v>
      </c>
      <c r="F191" s="555">
        <v>4477.2</v>
      </c>
      <c r="G191" s="515" t="s">
        <v>570</v>
      </c>
      <c r="H191" s="516">
        <v>45135</v>
      </c>
    </row>
    <row r="192" spans="1:8" s="157" customFormat="1" ht="13">
      <c r="A192" s="513" t="s">
        <v>571</v>
      </c>
      <c r="B192" s="556">
        <v>6594</v>
      </c>
      <c r="C192" s="516">
        <v>44575</v>
      </c>
      <c r="D192" s="514" t="s">
        <v>1722</v>
      </c>
      <c r="E192" s="513" t="s">
        <v>1610</v>
      </c>
      <c r="F192" s="555">
        <v>565.08000000000004</v>
      </c>
      <c r="G192" s="515" t="s">
        <v>570</v>
      </c>
      <c r="H192" s="516">
        <v>44939</v>
      </c>
    </row>
    <row r="193" spans="1:8" s="157" customFormat="1" ht="13">
      <c r="A193" s="513" t="s">
        <v>571</v>
      </c>
      <c r="B193" s="556">
        <v>6596</v>
      </c>
      <c r="C193" s="516">
        <v>44743</v>
      </c>
      <c r="D193" s="514" t="s">
        <v>1723</v>
      </c>
      <c r="E193" s="513" t="s">
        <v>1610</v>
      </c>
      <c r="F193" s="555">
        <v>4747.21</v>
      </c>
      <c r="G193" s="515" t="s">
        <v>570</v>
      </c>
      <c r="H193" s="516">
        <v>45093</v>
      </c>
    </row>
    <row r="194" spans="1:8" s="157" customFormat="1" ht="13">
      <c r="A194" s="513" t="s">
        <v>571</v>
      </c>
      <c r="B194" s="556">
        <v>6600</v>
      </c>
      <c r="C194" s="516">
        <v>44925</v>
      </c>
      <c r="D194" s="514" t="s">
        <v>4178</v>
      </c>
      <c r="E194" s="513" t="s">
        <v>1610</v>
      </c>
      <c r="F194" s="555">
        <v>7462</v>
      </c>
      <c r="G194" s="515" t="s">
        <v>570</v>
      </c>
      <c r="H194" s="516">
        <v>45275</v>
      </c>
    </row>
    <row r="195" spans="1:8" s="157" customFormat="1" ht="13">
      <c r="A195" s="513" t="s">
        <v>571</v>
      </c>
      <c r="B195" s="556">
        <v>6602</v>
      </c>
      <c r="C195" s="516">
        <v>43998</v>
      </c>
      <c r="D195" s="514" t="s">
        <v>1724</v>
      </c>
      <c r="E195" s="513" t="s">
        <v>1610</v>
      </c>
      <c r="F195" s="555">
        <v>205.96</v>
      </c>
      <c r="G195" s="515" t="s">
        <v>570</v>
      </c>
      <c r="H195" s="516">
        <v>44377</v>
      </c>
    </row>
    <row r="196" spans="1:8" s="157" customFormat="1" ht="13">
      <c r="A196" s="513" t="s">
        <v>571</v>
      </c>
      <c r="B196" s="556">
        <v>6605</v>
      </c>
      <c r="C196" s="516" t="s">
        <v>1647</v>
      </c>
      <c r="D196" s="514" t="s">
        <v>1725</v>
      </c>
      <c r="E196" s="513" t="s">
        <v>1610</v>
      </c>
      <c r="F196" s="555">
        <v>1934.6</v>
      </c>
      <c r="G196" s="515" t="s">
        <v>570</v>
      </c>
      <c r="H196" s="516">
        <v>44981</v>
      </c>
    </row>
    <row r="197" spans="1:8" s="157" customFormat="1" ht="13">
      <c r="A197" s="513" t="s">
        <v>571</v>
      </c>
      <c r="B197" s="556">
        <v>6610</v>
      </c>
      <c r="C197" s="516">
        <v>44729</v>
      </c>
      <c r="D197" s="514" t="s">
        <v>1726</v>
      </c>
      <c r="E197" s="513" t="s">
        <v>1610</v>
      </c>
      <c r="F197" s="555">
        <v>3711.36</v>
      </c>
      <c r="G197" s="515" t="s">
        <v>570</v>
      </c>
      <c r="H197" s="516">
        <v>45079</v>
      </c>
    </row>
    <row r="198" spans="1:8" s="157" customFormat="1" ht="13">
      <c r="A198" s="513" t="s">
        <v>571</v>
      </c>
      <c r="B198" s="556">
        <v>6612</v>
      </c>
      <c r="C198" s="516">
        <v>43980</v>
      </c>
      <c r="D198" s="514" t="s">
        <v>1727</v>
      </c>
      <c r="E198" s="513" t="s">
        <v>1610</v>
      </c>
      <c r="F198" s="555">
        <v>5060</v>
      </c>
      <c r="G198" s="515" t="s">
        <v>570</v>
      </c>
      <c r="H198" s="516">
        <v>44331</v>
      </c>
    </row>
    <row r="199" spans="1:8" s="157" customFormat="1" ht="13">
      <c r="A199" s="513" t="s">
        <v>571</v>
      </c>
      <c r="B199" s="556">
        <v>6615</v>
      </c>
      <c r="C199" s="516">
        <v>44911</v>
      </c>
      <c r="D199" s="514" t="s">
        <v>4179</v>
      </c>
      <c r="E199" s="513" t="s">
        <v>1610</v>
      </c>
      <c r="F199" s="555">
        <v>7284</v>
      </c>
      <c r="G199" s="515" t="s">
        <v>570</v>
      </c>
      <c r="H199" s="516">
        <v>45261</v>
      </c>
    </row>
    <row r="200" spans="1:8" s="157" customFormat="1" ht="13">
      <c r="A200" s="513" t="s">
        <v>571</v>
      </c>
      <c r="B200" s="556">
        <v>6617</v>
      </c>
      <c r="C200" s="516">
        <v>44841</v>
      </c>
      <c r="D200" s="514" t="s">
        <v>1728</v>
      </c>
      <c r="E200" s="513" t="s">
        <v>1610</v>
      </c>
      <c r="F200" s="555">
        <v>5075.28</v>
      </c>
      <c r="G200" s="515" t="s">
        <v>570</v>
      </c>
      <c r="H200" s="516">
        <v>44826</v>
      </c>
    </row>
    <row r="201" spans="1:8" s="157" customFormat="1" ht="13">
      <c r="A201" s="513" t="s">
        <v>571</v>
      </c>
      <c r="B201" s="556">
        <v>6619</v>
      </c>
      <c r="C201" s="516">
        <v>44925</v>
      </c>
      <c r="D201" s="514" t="s">
        <v>4180</v>
      </c>
      <c r="E201" s="513" t="s">
        <v>1610</v>
      </c>
      <c r="F201" s="555">
        <v>7462</v>
      </c>
      <c r="G201" s="515" t="s">
        <v>570</v>
      </c>
      <c r="H201" s="516">
        <v>45275</v>
      </c>
    </row>
    <row r="202" spans="1:8" s="157" customFormat="1" ht="13">
      <c r="A202" s="513" t="s">
        <v>571</v>
      </c>
      <c r="B202" s="556">
        <v>6625</v>
      </c>
      <c r="C202" s="516">
        <v>44771</v>
      </c>
      <c r="D202" s="514" t="s">
        <v>1729</v>
      </c>
      <c r="E202" s="513" t="s">
        <v>1610</v>
      </c>
      <c r="F202" s="555">
        <v>5112.38</v>
      </c>
      <c r="G202" s="515" t="s">
        <v>570</v>
      </c>
      <c r="H202" s="516">
        <v>45121</v>
      </c>
    </row>
    <row r="203" spans="1:8" s="157" customFormat="1" ht="13">
      <c r="A203" s="513" t="s">
        <v>571</v>
      </c>
      <c r="B203" s="556">
        <v>6628</v>
      </c>
      <c r="C203" s="516">
        <v>44855</v>
      </c>
      <c r="D203" s="514" t="s">
        <v>1730</v>
      </c>
      <c r="E203" s="513" t="s">
        <v>1610</v>
      </c>
      <c r="F203" s="555">
        <v>5342.4</v>
      </c>
      <c r="G203" s="515" t="s">
        <v>570</v>
      </c>
      <c r="H203" s="516">
        <v>45205</v>
      </c>
    </row>
    <row r="204" spans="1:8" s="157" customFormat="1" ht="13">
      <c r="A204" s="513" t="s">
        <v>571</v>
      </c>
      <c r="B204" s="556">
        <v>6640</v>
      </c>
      <c r="C204" s="516">
        <v>44743</v>
      </c>
      <c r="D204" s="514" t="s">
        <v>1731</v>
      </c>
      <c r="E204" s="513" t="s">
        <v>1610</v>
      </c>
      <c r="F204" s="555">
        <v>3880.24</v>
      </c>
      <c r="G204" s="515" t="s">
        <v>570</v>
      </c>
      <c r="H204" s="516">
        <v>45093</v>
      </c>
    </row>
    <row r="205" spans="1:8" s="157" customFormat="1" ht="13">
      <c r="A205" s="513" t="s">
        <v>571</v>
      </c>
      <c r="B205" s="556">
        <v>6642</v>
      </c>
      <c r="C205" s="516" t="s">
        <v>1611</v>
      </c>
      <c r="D205" s="514" t="s">
        <v>1732</v>
      </c>
      <c r="E205" s="513" t="s">
        <v>1610</v>
      </c>
      <c r="F205" s="555">
        <v>504</v>
      </c>
      <c r="G205" s="515" t="s">
        <v>570</v>
      </c>
      <c r="H205" s="516">
        <v>44939</v>
      </c>
    </row>
    <row r="206" spans="1:8" s="157" customFormat="1" ht="13">
      <c r="A206" s="513" t="s">
        <v>571</v>
      </c>
      <c r="B206" s="556">
        <v>6645</v>
      </c>
      <c r="C206" s="516" t="s">
        <v>1611</v>
      </c>
      <c r="D206" s="514" t="s">
        <v>1733</v>
      </c>
      <c r="E206" s="513" t="s">
        <v>1610</v>
      </c>
      <c r="F206" s="555">
        <v>504</v>
      </c>
      <c r="G206" s="515" t="s">
        <v>570</v>
      </c>
      <c r="H206" s="516">
        <v>44939</v>
      </c>
    </row>
    <row r="207" spans="1:8" s="157" customFormat="1" ht="13">
      <c r="A207" s="513" t="s">
        <v>571</v>
      </c>
      <c r="B207" s="556">
        <v>6648</v>
      </c>
      <c r="C207" s="516">
        <v>44701</v>
      </c>
      <c r="D207" s="514" t="s">
        <v>1734</v>
      </c>
      <c r="E207" s="513" t="s">
        <v>1610</v>
      </c>
      <c r="F207" s="555">
        <v>2398.0500000000002</v>
      </c>
      <c r="G207" s="515" t="s">
        <v>570</v>
      </c>
      <c r="H207" s="516">
        <v>45051</v>
      </c>
    </row>
    <row r="208" spans="1:8" s="157" customFormat="1" ht="13">
      <c r="A208" s="513" t="s">
        <v>571</v>
      </c>
      <c r="B208" s="556">
        <v>6658</v>
      </c>
      <c r="C208" s="516">
        <v>44695</v>
      </c>
      <c r="D208" s="514" t="s">
        <v>1735</v>
      </c>
      <c r="E208" s="513" t="s">
        <v>1610</v>
      </c>
      <c r="F208" s="555">
        <v>2984.8</v>
      </c>
      <c r="G208" s="515" t="s">
        <v>570</v>
      </c>
      <c r="H208" s="516">
        <v>45065</v>
      </c>
    </row>
    <row r="209" spans="1:8" s="157" customFormat="1" ht="13">
      <c r="A209" s="513" t="s">
        <v>571</v>
      </c>
      <c r="B209" s="556">
        <v>6661</v>
      </c>
      <c r="C209" s="516">
        <v>44897</v>
      </c>
      <c r="D209" s="514" t="s">
        <v>4181</v>
      </c>
      <c r="E209" s="513" t="s">
        <v>1610</v>
      </c>
      <c r="F209" s="555">
        <v>6143.76</v>
      </c>
      <c r="G209" s="515" t="s">
        <v>570</v>
      </c>
      <c r="H209" s="516">
        <v>45247</v>
      </c>
    </row>
    <row r="210" spans="1:8" s="157" customFormat="1" ht="13">
      <c r="A210" s="513" t="s">
        <v>571</v>
      </c>
      <c r="B210" s="556">
        <v>6662</v>
      </c>
      <c r="C210" s="516">
        <v>44695</v>
      </c>
      <c r="D210" s="514" t="s">
        <v>1736</v>
      </c>
      <c r="E210" s="513" t="s">
        <v>1610</v>
      </c>
      <c r="F210" s="555">
        <v>2990.28</v>
      </c>
      <c r="G210" s="515" t="s">
        <v>570</v>
      </c>
      <c r="H210" s="516">
        <v>45065</v>
      </c>
    </row>
    <row r="211" spans="1:8" s="157" customFormat="1" ht="13">
      <c r="A211" s="513" t="s">
        <v>571</v>
      </c>
      <c r="B211" s="556">
        <v>6663</v>
      </c>
      <c r="C211" s="516">
        <v>44695</v>
      </c>
      <c r="D211" s="514" t="s">
        <v>1737</v>
      </c>
      <c r="E211" s="513" t="s">
        <v>1610</v>
      </c>
      <c r="F211" s="555">
        <v>3092.8</v>
      </c>
      <c r="G211" s="515" t="s">
        <v>570</v>
      </c>
      <c r="H211" s="516">
        <v>45065</v>
      </c>
    </row>
    <row r="212" spans="1:8" s="157" customFormat="1" ht="13">
      <c r="A212" s="513" t="s">
        <v>571</v>
      </c>
      <c r="B212" s="556">
        <v>6664</v>
      </c>
      <c r="C212" s="516" t="s">
        <v>1611</v>
      </c>
      <c r="D212" s="514" t="s">
        <v>1738</v>
      </c>
      <c r="E212" s="513" t="s">
        <v>1610</v>
      </c>
      <c r="F212" s="555">
        <v>563.16</v>
      </c>
      <c r="G212" s="515" t="s">
        <v>570</v>
      </c>
      <c r="H212" s="516">
        <v>44939</v>
      </c>
    </row>
    <row r="213" spans="1:8" s="157" customFormat="1" ht="13">
      <c r="A213" s="513" t="s">
        <v>571</v>
      </c>
      <c r="B213" s="556">
        <v>6665</v>
      </c>
      <c r="C213" s="516">
        <v>44827</v>
      </c>
      <c r="D213" s="514" t="s">
        <v>1739</v>
      </c>
      <c r="E213" s="513" t="s">
        <v>1610</v>
      </c>
      <c r="F213" s="555">
        <v>4808.16</v>
      </c>
      <c r="G213" s="515" t="s">
        <v>570</v>
      </c>
      <c r="H213" s="516">
        <v>45177</v>
      </c>
    </row>
    <row r="214" spans="1:8" s="157" customFormat="1" ht="13">
      <c r="A214" s="513" t="s">
        <v>571</v>
      </c>
      <c r="B214" s="556">
        <v>6667</v>
      </c>
      <c r="C214" s="516">
        <v>44729</v>
      </c>
      <c r="D214" s="514" t="s">
        <v>1740</v>
      </c>
      <c r="E214" s="513" t="s">
        <v>1610</v>
      </c>
      <c r="F214" s="555">
        <v>3205.44</v>
      </c>
      <c r="G214" s="515" t="s">
        <v>570</v>
      </c>
      <c r="H214" s="516">
        <v>45079</v>
      </c>
    </row>
    <row r="215" spans="1:8" s="157" customFormat="1" ht="13">
      <c r="A215" s="513" t="s">
        <v>571</v>
      </c>
      <c r="B215" s="556">
        <v>6669</v>
      </c>
      <c r="C215" s="516">
        <v>44827</v>
      </c>
      <c r="D215" s="514" t="s">
        <v>1741</v>
      </c>
      <c r="E215" s="513" t="s">
        <v>1610</v>
      </c>
      <c r="F215" s="555">
        <v>5372.56</v>
      </c>
      <c r="G215" s="515" t="s">
        <v>570</v>
      </c>
      <c r="H215" s="516">
        <v>45177</v>
      </c>
    </row>
    <row r="216" spans="1:8" s="157" customFormat="1" ht="13">
      <c r="A216" s="513" t="s">
        <v>571</v>
      </c>
      <c r="B216" s="556">
        <v>6670</v>
      </c>
      <c r="C216" s="516" t="s">
        <v>1685</v>
      </c>
      <c r="D216" s="514" t="s">
        <v>1742</v>
      </c>
      <c r="E216" s="513" t="s">
        <v>1610</v>
      </c>
      <c r="F216" s="555">
        <v>756</v>
      </c>
      <c r="G216" s="515" t="s">
        <v>570</v>
      </c>
      <c r="H216" s="516">
        <v>44953</v>
      </c>
    </row>
    <row r="217" spans="1:8" s="157" customFormat="1" ht="13">
      <c r="A217" s="513" t="s">
        <v>571</v>
      </c>
      <c r="B217" s="556">
        <v>6677</v>
      </c>
      <c r="C217" s="516">
        <v>44771</v>
      </c>
      <c r="D217" s="514" t="s">
        <v>1743</v>
      </c>
      <c r="E217" s="513" t="s">
        <v>1610</v>
      </c>
      <c r="F217" s="555">
        <v>3827.32</v>
      </c>
      <c r="G217" s="515" t="s">
        <v>570</v>
      </c>
      <c r="H217" s="516">
        <v>45121</v>
      </c>
    </row>
    <row r="218" spans="1:8" s="157" customFormat="1" ht="13">
      <c r="A218" s="513" t="s">
        <v>571</v>
      </c>
      <c r="B218" s="556">
        <v>6686</v>
      </c>
      <c r="C218" s="516">
        <v>44813</v>
      </c>
      <c r="D218" s="514" t="s">
        <v>1744</v>
      </c>
      <c r="E218" s="513" t="s">
        <v>1610</v>
      </c>
      <c r="F218" s="555">
        <v>5206.25</v>
      </c>
      <c r="G218" s="515" t="s">
        <v>570</v>
      </c>
      <c r="H218" s="516">
        <v>45163</v>
      </c>
    </row>
    <row r="219" spans="1:8" s="157" customFormat="1" ht="13">
      <c r="A219" s="513" t="s">
        <v>571</v>
      </c>
      <c r="B219" s="556">
        <v>6689</v>
      </c>
      <c r="C219" s="516">
        <v>44939</v>
      </c>
      <c r="D219" s="514" t="s">
        <v>4182</v>
      </c>
      <c r="E219" s="513" t="s">
        <v>1610</v>
      </c>
      <c r="F219" s="555">
        <v>7760.48</v>
      </c>
      <c r="G219" s="515" t="s">
        <v>570</v>
      </c>
      <c r="H219" s="516">
        <v>45289</v>
      </c>
    </row>
    <row r="220" spans="1:8" s="157" customFormat="1" ht="13">
      <c r="A220" s="513" t="s">
        <v>571</v>
      </c>
      <c r="B220" s="556">
        <v>6697</v>
      </c>
      <c r="C220" s="516">
        <v>44575</v>
      </c>
      <c r="D220" s="514" t="s">
        <v>1745</v>
      </c>
      <c r="E220" s="513" t="s">
        <v>1610</v>
      </c>
      <c r="F220" s="555">
        <v>239.51</v>
      </c>
      <c r="G220" s="515" t="s">
        <v>570</v>
      </c>
      <c r="H220" s="516">
        <v>44939</v>
      </c>
    </row>
    <row r="221" spans="1:8" s="157" customFormat="1" ht="13">
      <c r="A221" s="513" t="s">
        <v>571</v>
      </c>
      <c r="B221" s="556">
        <v>6700</v>
      </c>
      <c r="C221" s="516">
        <v>44813</v>
      </c>
      <c r="D221" s="514" t="s">
        <v>1746</v>
      </c>
      <c r="E221" s="513" t="s">
        <v>1610</v>
      </c>
      <c r="F221" s="555">
        <v>5074.16</v>
      </c>
      <c r="G221" s="515" t="s">
        <v>570</v>
      </c>
      <c r="H221" s="516">
        <v>45163</v>
      </c>
    </row>
    <row r="222" spans="1:8" s="157" customFormat="1" ht="13">
      <c r="A222" s="513" t="s">
        <v>571</v>
      </c>
      <c r="B222" s="556">
        <v>6704</v>
      </c>
      <c r="C222" s="516">
        <v>44841</v>
      </c>
      <c r="D222" s="514" t="s">
        <v>1747</v>
      </c>
      <c r="E222" s="513" t="s">
        <v>1610</v>
      </c>
      <c r="F222" s="555">
        <v>5671.12</v>
      </c>
      <c r="G222" s="515" t="s">
        <v>570</v>
      </c>
      <c r="H222" s="516">
        <v>44826</v>
      </c>
    </row>
    <row r="223" spans="1:8" s="157" customFormat="1" ht="13">
      <c r="A223" s="513" t="s">
        <v>571</v>
      </c>
      <c r="B223" s="556">
        <v>6706</v>
      </c>
      <c r="C223" s="516">
        <v>44897</v>
      </c>
      <c r="D223" s="514" t="s">
        <v>4183</v>
      </c>
      <c r="E223" s="513" t="s">
        <v>1610</v>
      </c>
      <c r="F223" s="555">
        <v>6143.76</v>
      </c>
      <c r="G223" s="515" t="s">
        <v>570</v>
      </c>
      <c r="H223" s="516">
        <v>45247</v>
      </c>
    </row>
    <row r="224" spans="1:8" s="157" customFormat="1" ht="13">
      <c r="A224" s="513" t="s">
        <v>571</v>
      </c>
      <c r="B224" s="556">
        <v>6710</v>
      </c>
      <c r="C224" s="516">
        <v>44729</v>
      </c>
      <c r="D224" s="514" t="s">
        <v>1748</v>
      </c>
      <c r="E224" s="513" t="s">
        <v>1610</v>
      </c>
      <c r="F224" s="555">
        <v>3581.76</v>
      </c>
      <c r="G224" s="515" t="s">
        <v>570</v>
      </c>
      <c r="H224" s="516">
        <v>45079</v>
      </c>
    </row>
    <row r="225" spans="1:8" s="157" customFormat="1" ht="13">
      <c r="A225" s="513" t="s">
        <v>571</v>
      </c>
      <c r="B225" s="556">
        <v>6711</v>
      </c>
      <c r="C225" s="516">
        <v>44701</v>
      </c>
      <c r="D225" s="514" t="s">
        <v>1749</v>
      </c>
      <c r="E225" s="513" t="s">
        <v>1610</v>
      </c>
      <c r="F225" s="555">
        <v>2168.73</v>
      </c>
      <c r="G225" s="515" t="s">
        <v>570</v>
      </c>
      <c r="H225" s="516">
        <v>45051</v>
      </c>
    </row>
    <row r="226" spans="1:8" s="157" customFormat="1" ht="13">
      <c r="A226" s="513" t="s">
        <v>571</v>
      </c>
      <c r="B226" s="556">
        <v>6713</v>
      </c>
      <c r="C226" s="516">
        <v>44827</v>
      </c>
      <c r="D226" s="514" t="s">
        <v>1750</v>
      </c>
      <c r="E226" s="513" t="s">
        <v>1610</v>
      </c>
      <c r="F226" s="555">
        <v>4844.16</v>
      </c>
      <c r="G226" s="515" t="s">
        <v>570</v>
      </c>
      <c r="H226" s="516">
        <v>45177</v>
      </c>
    </row>
    <row r="227" spans="1:8" s="157" customFormat="1" ht="13">
      <c r="A227" s="513" t="s">
        <v>571</v>
      </c>
      <c r="B227" s="556">
        <v>6714</v>
      </c>
      <c r="C227" s="516">
        <v>44695</v>
      </c>
      <c r="D227" s="514" t="s">
        <v>1751</v>
      </c>
      <c r="E227" s="513" t="s">
        <v>1610</v>
      </c>
      <c r="F227" s="555">
        <v>2984.8</v>
      </c>
      <c r="G227" s="515" t="s">
        <v>570</v>
      </c>
      <c r="H227" s="516">
        <v>45065</v>
      </c>
    </row>
    <row r="228" spans="1:8" s="157" customFormat="1" ht="13">
      <c r="A228" s="513" t="s">
        <v>571</v>
      </c>
      <c r="B228" s="556">
        <v>6718</v>
      </c>
      <c r="C228" s="516">
        <v>44687</v>
      </c>
      <c r="D228" s="514" t="s">
        <v>1752</v>
      </c>
      <c r="E228" s="513" t="s">
        <v>1610</v>
      </c>
      <c r="F228" s="555">
        <v>2136.96</v>
      </c>
      <c r="G228" s="515" t="s">
        <v>570</v>
      </c>
      <c r="H228" s="516">
        <v>45037</v>
      </c>
    </row>
    <row r="229" spans="1:8" s="157" customFormat="1" ht="13">
      <c r="A229" s="513" t="s">
        <v>571</v>
      </c>
      <c r="B229" s="556">
        <v>6724</v>
      </c>
      <c r="C229" s="516">
        <v>44841</v>
      </c>
      <c r="D229" s="514" t="s">
        <v>1753</v>
      </c>
      <c r="E229" s="513" t="s">
        <v>1610</v>
      </c>
      <c r="F229" s="555">
        <v>5671.12</v>
      </c>
      <c r="G229" s="515" t="s">
        <v>570</v>
      </c>
      <c r="H229" s="516">
        <v>44826</v>
      </c>
    </row>
    <row r="230" spans="1:8" s="157" customFormat="1" ht="13">
      <c r="A230" s="513" t="s">
        <v>571</v>
      </c>
      <c r="B230" s="556">
        <v>6725</v>
      </c>
      <c r="C230" s="516">
        <v>44869</v>
      </c>
      <c r="D230" s="514" t="s">
        <v>4184</v>
      </c>
      <c r="E230" s="513" t="s">
        <v>1610</v>
      </c>
      <c r="F230" s="555">
        <v>5609.52</v>
      </c>
      <c r="G230" s="515" t="s">
        <v>570</v>
      </c>
      <c r="H230" s="516">
        <v>45219</v>
      </c>
    </row>
    <row r="231" spans="1:8" s="157" customFormat="1" ht="13">
      <c r="A231" s="513" t="s">
        <v>571</v>
      </c>
      <c r="B231" s="556">
        <v>6739</v>
      </c>
      <c r="C231" s="516">
        <v>44813</v>
      </c>
      <c r="D231" s="514" t="s">
        <v>1754</v>
      </c>
      <c r="E231" s="513" t="s">
        <v>1610</v>
      </c>
      <c r="F231" s="555">
        <v>4982.0200000000004</v>
      </c>
      <c r="G231" s="515" t="s">
        <v>570</v>
      </c>
      <c r="H231" s="516">
        <v>45163</v>
      </c>
    </row>
    <row r="232" spans="1:8" s="157" customFormat="1" ht="13">
      <c r="A232" s="513" t="s">
        <v>571</v>
      </c>
      <c r="B232" s="556">
        <v>6745</v>
      </c>
      <c r="C232" s="516">
        <v>44855</v>
      </c>
      <c r="D232" s="514" t="s">
        <v>1755</v>
      </c>
      <c r="E232" s="513" t="s">
        <v>1610</v>
      </c>
      <c r="F232" s="555">
        <v>4819.3999999999996</v>
      </c>
      <c r="G232" s="515" t="s">
        <v>570</v>
      </c>
      <c r="H232" s="516">
        <v>45205</v>
      </c>
    </row>
    <row r="233" spans="1:8" s="157" customFormat="1" ht="13">
      <c r="A233" s="513" t="s">
        <v>571</v>
      </c>
      <c r="B233" s="556">
        <v>6746</v>
      </c>
      <c r="C233" s="516">
        <v>44897</v>
      </c>
      <c r="D233" s="514" t="s">
        <v>4185</v>
      </c>
      <c r="E233" s="513" t="s">
        <v>1610</v>
      </c>
      <c r="F233" s="555">
        <v>4862.8900000000003</v>
      </c>
      <c r="G233" s="515" t="s">
        <v>570</v>
      </c>
      <c r="H233" s="516">
        <v>45247</v>
      </c>
    </row>
    <row r="234" spans="1:8" s="157" customFormat="1" ht="13">
      <c r="A234" s="513" t="s">
        <v>571</v>
      </c>
      <c r="B234" s="556">
        <v>6752</v>
      </c>
      <c r="C234" s="516">
        <v>44246</v>
      </c>
      <c r="D234" s="514" t="s">
        <v>1756</v>
      </c>
      <c r="E234" s="513" t="s">
        <v>1610</v>
      </c>
      <c r="F234" s="555">
        <v>1445.82</v>
      </c>
      <c r="G234" s="515" t="s">
        <v>570</v>
      </c>
      <c r="H234" s="516">
        <v>44602</v>
      </c>
    </row>
    <row r="235" spans="1:8" s="157" customFormat="1" ht="13">
      <c r="A235" s="513" t="s">
        <v>571</v>
      </c>
      <c r="B235" s="556">
        <v>6754</v>
      </c>
      <c r="C235" s="516">
        <v>44687</v>
      </c>
      <c r="D235" s="514" t="s">
        <v>1757</v>
      </c>
      <c r="E235" s="513" t="s">
        <v>1610</v>
      </c>
      <c r="F235" s="555">
        <v>2152.88</v>
      </c>
      <c r="G235" s="515" t="s">
        <v>570</v>
      </c>
      <c r="H235" s="516">
        <v>45037</v>
      </c>
    </row>
    <row r="236" spans="1:8" s="157" customFormat="1" ht="13">
      <c r="A236" s="513" t="s">
        <v>571</v>
      </c>
      <c r="B236" s="556">
        <v>6780</v>
      </c>
      <c r="C236" s="516">
        <v>44855</v>
      </c>
      <c r="D236" s="514" t="s">
        <v>1758</v>
      </c>
      <c r="E236" s="513" t="s">
        <v>1610</v>
      </c>
      <c r="F236" s="555">
        <v>5342.4</v>
      </c>
      <c r="G236" s="515" t="s">
        <v>570</v>
      </c>
      <c r="H236" s="516">
        <v>45205</v>
      </c>
    </row>
    <row r="237" spans="1:8" s="157" customFormat="1" ht="13">
      <c r="A237" s="513" t="s">
        <v>571</v>
      </c>
      <c r="B237" s="556">
        <v>6800</v>
      </c>
      <c r="C237" s="516" t="s">
        <v>1667</v>
      </c>
      <c r="D237" s="514" t="s">
        <v>1759</v>
      </c>
      <c r="E237" s="513" t="s">
        <v>1610</v>
      </c>
      <c r="F237" s="555">
        <v>1445.82</v>
      </c>
      <c r="G237" s="515" t="s">
        <v>570</v>
      </c>
      <c r="H237" s="516">
        <v>44995</v>
      </c>
    </row>
    <row r="238" spans="1:8" s="157" customFormat="1" ht="13">
      <c r="A238" s="513" t="s">
        <v>571</v>
      </c>
      <c r="B238" s="556">
        <v>6809</v>
      </c>
      <c r="C238" s="516" t="s">
        <v>1685</v>
      </c>
      <c r="D238" s="514" t="s">
        <v>1760</v>
      </c>
      <c r="E238" s="513" t="s">
        <v>1610</v>
      </c>
      <c r="F238" s="555">
        <v>881.25</v>
      </c>
      <c r="G238" s="515" t="s">
        <v>570</v>
      </c>
      <c r="H238" s="516">
        <v>44953</v>
      </c>
    </row>
    <row r="239" spans="1:8" s="157" customFormat="1" ht="13">
      <c r="A239" s="513" t="s">
        <v>571</v>
      </c>
      <c r="B239" s="556">
        <v>6812</v>
      </c>
      <c r="C239" s="516">
        <v>44743</v>
      </c>
      <c r="D239" s="514" t="s">
        <v>1761</v>
      </c>
      <c r="E239" s="513" t="s">
        <v>1610</v>
      </c>
      <c r="F239" s="555">
        <v>2748.59</v>
      </c>
      <c r="G239" s="515" t="s">
        <v>570</v>
      </c>
      <c r="H239" s="516">
        <v>45093</v>
      </c>
    </row>
    <row r="240" spans="1:8" s="157" customFormat="1" ht="13">
      <c r="A240" s="513" t="s">
        <v>571</v>
      </c>
      <c r="B240" s="556">
        <v>6813</v>
      </c>
      <c r="C240" s="516">
        <v>44897</v>
      </c>
      <c r="D240" s="514" t="s">
        <v>4186</v>
      </c>
      <c r="E240" s="513" t="s">
        <v>1610</v>
      </c>
      <c r="F240" s="555">
        <v>5783.2</v>
      </c>
      <c r="G240" s="515" t="s">
        <v>570</v>
      </c>
      <c r="H240" s="516">
        <v>45247</v>
      </c>
    </row>
    <row r="241" spans="1:8" s="157" customFormat="1" ht="13">
      <c r="A241" s="513" t="s">
        <v>571</v>
      </c>
      <c r="B241" s="556">
        <v>6814</v>
      </c>
      <c r="C241" s="516">
        <v>44897</v>
      </c>
      <c r="D241" s="514" t="s">
        <v>1762</v>
      </c>
      <c r="E241" s="513" t="s">
        <v>1610</v>
      </c>
      <c r="F241" s="555">
        <v>4862.8900000000003</v>
      </c>
      <c r="G241" s="515" t="s">
        <v>570</v>
      </c>
      <c r="H241" s="516">
        <v>45247</v>
      </c>
    </row>
    <row r="242" spans="1:8" s="157" customFormat="1" ht="13">
      <c r="A242" s="513" t="s">
        <v>571</v>
      </c>
      <c r="B242" s="556">
        <v>6817</v>
      </c>
      <c r="C242" s="516">
        <v>44785</v>
      </c>
      <c r="D242" s="514" t="s">
        <v>1763</v>
      </c>
      <c r="E242" s="513" t="s">
        <v>1610</v>
      </c>
      <c r="F242" s="555">
        <v>3614.55</v>
      </c>
      <c r="G242" s="515" t="s">
        <v>570</v>
      </c>
      <c r="H242" s="516">
        <v>45135</v>
      </c>
    </row>
    <row r="243" spans="1:8" s="157" customFormat="1" ht="13">
      <c r="A243" s="513" t="s">
        <v>571</v>
      </c>
      <c r="B243" s="517">
        <v>6830</v>
      </c>
      <c r="C243" s="516" t="s">
        <v>1618</v>
      </c>
      <c r="D243" s="514" t="s">
        <v>1764</v>
      </c>
      <c r="E243" s="513" t="s">
        <v>1610</v>
      </c>
      <c r="F243" s="555">
        <v>909.32</v>
      </c>
      <c r="G243" s="515" t="s">
        <v>570</v>
      </c>
      <c r="H243" s="516">
        <v>44967</v>
      </c>
    </row>
    <row r="244" spans="1:8" s="157" customFormat="1" ht="13">
      <c r="A244" s="513" t="s">
        <v>571</v>
      </c>
      <c r="B244" s="517">
        <v>6833</v>
      </c>
      <c r="C244" s="516">
        <v>44883</v>
      </c>
      <c r="D244" s="514" t="s">
        <v>4187</v>
      </c>
      <c r="E244" s="513" t="s">
        <v>1610</v>
      </c>
      <c r="F244" s="555">
        <v>5783.28</v>
      </c>
      <c r="G244" s="515" t="s">
        <v>570</v>
      </c>
      <c r="H244" s="516">
        <v>45233</v>
      </c>
    </row>
    <row r="245" spans="1:8" s="157" customFormat="1" ht="13">
      <c r="A245" s="513" t="s">
        <v>571</v>
      </c>
      <c r="B245" s="517">
        <v>6843</v>
      </c>
      <c r="C245" s="516">
        <v>44827</v>
      </c>
      <c r="D245" s="514" t="s">
        <v>1765</v>
      </c>
      <c r="E245" s="513" t="s">
        <v>1610</v>
      </c>
      <c r="F245" s="555">
        <v>4781.34</v>
      </c>
      <c r="G245" s="515" t="s">
        <v>570</v>
      </c>
      <c r="H245" s="516">
        <v>45177</v>
      </c>
    </row>
    <row r="246" spans="1:8" s="157" customFormat="1" ht="13">
      <c r="A246" s="513" t="s">
        <v>571</v>
      </c>
      <c r="B246" s="517">
        <v>6847</v>
      </c>
      <c r="C246" s="516">
        <v>44841</v>
      </c>
      <c r="D246" s="514" t="s">
        <v>1766</v>
      </c>
      <c r="E246" s="513" t="s">
        <v>1610</v>
      </c>
      <c r="F246" s="555">
        <v>4578.43</v>
      </c>
      <c r="G246" s="515" t="s">
        <v>570</v>
      </c>
      <c r="H246" s="516">
        <v>44826</v>
      </c>
    </row>
    <row r="247" spans="1:8" s="157" customFormat="1" ht="13">
      <c r="A247" s="513" t="s">
        <v>571</v>
      </c>
      <c r="B247" s="517">
        <v>6848</v>
      </c>
      <c r="C247" s="516" t="s">
        <v>1667</v>
      </c>
      <c r="D247" s="514" t="s">
        <v>1767</v>
      </c>
      <c r="E247" s="513" t="s">
        <v>1610</v>
      </c>
      <c r="F247" s="555">
        <v>1445.82</v>
      </c>
      <c r="G247" s="515" t="s">
        <v>570</v>
      </c>
      <c r="H247" s="516">
        <v>44995</v>
      </c>
    </row>
    <row r="248" spans="1:8" s="157" customFormat="1" ht="13">
      <c r="A248" s="513" t="s">
        <v>571</v>
      </c>
      <c r="B248" s="517">
        <v>6856</v>
      </c>
      <c r="C248" s="516">
        <v>44911</v>
      </c>
      <c r="D248" s="514" t="s">
        <v>1768</v>
      </c>
      <c r="E248" s="513" t="s">
        <v>1610</v>
      </c>
      <c r="F248" s="555">
        <v>6458.64</v>
      </c>
      <c r="G248" s="515" t="s">
        <v>570</v>
      </c>
      <c r="H248" s="516">
        <v>45261</v>
      </c>
    </row>
    <row r="249" spans="1:8" s="157" customFormat="1" ht="13">
      <c r="A249" s="513" t="s">
        <v>571</v>
      </c>
      <c r="B249" s="517">
        <v>6857</v>
      </c>
      <c r="C249" s="516" t="s">
        <v>1685</v>
      </c>
      <c r="D249" s="514" t="s">
        <v>1769</v>
      </c>
      <c r="E249" s="513" t="s">
        <v>1610</v>
      </c>
      <c r="F249" s="555">
        <v>760.76</v>
      </c>
      <c r="G249" s="515" t="s">
        <v>570</v>
      </c>
      <c r="H249" s="516">
        <v>44953</v>
      </c>
    </row>
    <row r="250" spans="1:8" s="157" customFormat="1" ht="13">
      <c r="A250" s="513" t="s">
        <v>571</v>
      </c>
      <c r="B250" s="517">
        <v>6858</v>
      </c>
      <c r="C250" s="516">
        <v>44575</v>
      </c>
      <c r="D250" s="514" t="s">
        <v>1770</v>
      </c>
      <c r="E250" s="513" t="s">
        <v>1610</v>
      </c>
      <c r="F250" s="555">
        <v>584.26</v>
      </c>
      <c r="G250" s="515" t="s">
        <v>570</v>
      </c>
      <c r="H250" s="516">
        <v>44939</v>
      </c>
    </row>
    <row r="251" spans="1:8" s="157" customFormat="1" ht="13">
      <c r="A251" s="513" t="s">
        <v>571</v>
      </c>
      <c r="B251" s="517">
        <v>6860</v>
      </c>
      <c r="C251" s="516">
        <v>44827</v>
      </c>
      <c r="D251" s="514" t="s">
        <v>1771</v>
      </c>
      <c r="E251" s="513" t="s">
        <v>1610</v>
      </c>
      <c r="F251" s="555">
        <v>4337.46</v>
      </c>
      <c r="G251" s="515" t="s">
        <v>570</v>
      </c>
      <c r="H251" s="516">
        <v>45177</v>
      </c>
    </row>
    <row r="252" spans="1:8" s="157" customFormat="1" ht="13">
      <c r="A252" s="513" t="s">
        <v>571</v>
      </c>
      <c r="B252" s="517">
        <v>6862</v>
      </c>
      <c r="C252" s="516">
        <v>44911</v>
      </c>
      <c r="D252" s="514" t="s">
        <v>4188</v>
      </c>
      <c r="E252" s="513" t="s">
        <v>1610</v>
      </c>
      <c r="F252" s="555">
        <v>5074.32</v>
      </c>
      <c r="G252" s="515" t="s">
        <v>570</v>
      </c>
      <c r="H252" s="516">
        <v>45261</v>
      </c>
    </row>
    <row r="253" spans="1:8" s="157" customFormat="1" ht="13">
      <c r="A253" s="513" t="s">
        <v>571</v>
      </c>
      <c r="B253" s="517">
        <v>6864</v>
      </c>
      <c r="C253" s="516" t="s">
        <v>1632</v>
      </c>
      <c r="D253" s="514" t="s">
        <v>1772</v>
      </c>
      <c r="E253" s="513" t="s">
        <v>1610</v>
      </c>
      <c r="F253" s="555">
        <v>1480.01</v>
      </c>
      <c r="G253" s="515" t="s">
        <v>570</v>
      </c>
      <c r="H253" s="516">
        <v>45009</v>
      </c>
    </row>
    <row r="254" spans="1:8" s="157" customFormat="1" ht="13">
      <c r="A254" s="513" t="s">
        <v>571</v>
      </c>
      <c r="B254" s="517">
        <v>6866</v>
      </c>
      <c r="C254" s="516">
        <v>44687</v>
      </c>
      <c r="D254" s="514" t="s">
        <v>1773</v>
      </c>
      <c r="E254" s="513" t="s">
        <v>1610</v>
      </c>
      <c r="F254" s="555">
        <v>4228.6000000000004</v>
      </c>
      <c r="G254" s="515" t="s">
        <v>570</v>
      </c>
      <c r="H254" s="516">
        <v>45037</v>
      </c>
    </row>
    <row r="255" spans="1:8" s="157" customFormat="1" ht="13">
      <c r="A255" s="513" t="s">
        <v>571</v>
      </c>
      <c r="B255" s="517">
        <v>6897</v>
      </c>
      <c r="C255" s="516" t="s">
        <v>1611</v>
      </c>
      <c r="D255" s="514" t="s">
        <v>1774</v>
      </c>
      <c r="E255" s="513" t="s">
        <v>1610</v>
      </c>
      <c r="F255" s="555">
        <v>454.66</v>
      </c>
      <c r="G255" s="515" t="s">
        <v>570</v>
      </c>
      <c r="H255" s="516">
        <v>44939</v>
      </c>
    </row>
    <row r="256" spans="1:8" s="157" customFormat="1" ht="13">
      <c r="A256" s="513" t="s">
        <v>571</v>
      </c>
      <c r="B256" s="517">
        <v>6905</v>
      </c>
      <c r="C256" s="516" t="s">
        <v>1647</v>
      </c>
      <c r="D256" s="514" t="s">
        <v>1775</v>
      </c>
      <c r="E256" s="513" t="s">
        <v>1610</v>
      </c>
      <c r="F256" s="555">
        <v>1136.6500000000001</v>
      </c>
      <c r="G256" s="515" t="s">
        <v>570</v>
      </c>
      <c r="H256" s="516">
        <v>44981</v>
      </c>
    </row>
    <row r="257" spans="1:8" s="157" customFormat="1" ht="13">
      <c r="A257" s="513" t="s">
        <v>571</v>
      </c>
      <c r="B257" s="517">
        <v>6906</v>
      </c>
      <c r="C257" s="516">
        <v>44925</v>
      </c>
      <c r="D257" s="514" t="s">
        <v>4189</v>
      </c>
      <c r="E257" s="513" t="s">
        <v>1610</v>
      </c>
      <c r="F257" s="555">
        <v>5285.75</v>
      </c>
      <c r="G257" s="515" t="s">
        <v>570</v>
      </c>
      <c r="H257" s="516">
        <v>45275</v>
      </c>
    </row>
    <row r="258" spans="1:8" s="157" customFormat="1" ht="13">
      <c r="A258" s="513" t="s">
        <v>571</v>
      </c>
      <c r="B258" s="517">
        <v>6913</v>
      </c>
      <c r="C258" s="516">
        <v>44701</v>
      </c>
      <c r="D258" s="514" t="s">
        <v>1776</v>
      </c>
      <c r="E258" s="513" t="s">
        <v>1610</v>
      </c>
      <c r="F258" s="555">
        <v>2404.08</v>
      </c>
      <c r="G258" s="515" t="s">
        <v>570</v>
      </c>
      <c r="H258" s="516">
        <v>45051</v>
      </c>
    </row>
    <row r="259" spans="1:8" s="157" customFormat="1" ht="13">
      <c r="A259" s="513" t="s">
        <v>571</v>
      </c>
      <c r="B259" s="517">
        <v>6914</v>
      </c>
      <c r="C259" s="516">
        <v>44695</v>
      </c>
      <c r="D259" s="514" t="s">
        <v>1777</v>
      </c>
      <c r="E259" s="513" t="s">
        <v>1610</v>
      </c>
      <c r="F259" s="555">
        <v>2691.1</v>
      </c>
      <c r="G259" s="515" t="s">
        <v>570</v>
      </c>
      <c r="H259" s="516">
        <v>45065</v>
      </c>
    </row>
    <row r="260" spans="1:8" s="157" customFormat="1" ht="13">
      <c r="A260" s="513" t="s">
        <v>571</v>
      </c>
      <c r="B260" s="517">
        <v>6922</v>
      </c>
      <c r="C260" s="516" t="s">
        <v>1611</v>
      </c>
      <c r="D260" s="514" t="s">
        <v>1778</v>
      </c>
      <c r="E260" s="513" t="s">
        <v>1610</v>
      </c>
      <c r="F260" s="555">
        <v>2955.29</v>
      </c>
      <c r="G260" s="515" t="s">
        <v>570</v>
      </c>
      <c r="H260" s="516">
        <v>44939</v>
      </c>
    </row>
    <row r="261" spans="1:8" s="157" customFormat="1" ht="13">
      <c r="A261" s="513" t="s">
        <v>571</v>
      </c>
      <c r="B261" s="517">
        <v>6924</v>
      </c>
      <c r="C261" s="516" t="s">
        <v>1611</v>
      </c>
      <c r="D261" s="514" t="s">
        <v>1779</v>
      </c>
      <c r="E261" s="513" t="s">
        <v>1610</v>
      </c>
      <c r="F261" s="555">
        <v>454.66</v>
      </c>
      <c r="G261" s="515" t="s">
        <v>570</v>
      </c>
      <c r="H261" s="516">
        <v>44939</v>
      </c>
    </row>
    <row r="262" spans="1:8" s="157" customFormat="1" ht="13">
      <c r="A262" s="513" t="s">
        <v>571</v>
      </c>
      <c r="B262" s="517">
        <v>6926</v>
      </c>
      <c r="C262" s="516">
        <v>44743</v>
      </c>
      <c r="D262" s="514" t="s">
        <v>1780</v>
      </c>
      <c r="E262" s="513" t="s">
        <v>1610</v>
      </c>
      <c r="F262" s="555">
        <v>2748.59</v>
      </c>
      <c r="G262" s="515" t="s">
        <v>570</v>
      </c>
      <c r="H262" s="516">
        <v>45093</v>
      </c>
    </row>
    <row r="263" spans="1:8" s="157" customFormat="1" ht="13">
      <c r="A263" s="513" t="s">
        <v>571</v>
      </c>
      <c r="B263" s="517">
        <v>6933</v>
      </c>
      <c r="C263" s="516">
        <v>44827</v>
      </c>
      <c r="D263" s="514" t="s">
        <v>1781</v>
      </c>
      <c r="E263" s="513" t="s">
        <v>1610</v>
      </c>
      <c r="F263" s="555">
        <v>4337.46</v>
      </c>
      <c r="G263" s="515" t="s">
        <v>570</v>
      </c>
      <c r="H263" s="516">
        <v>45177</v>
      </c>
    </row>
    <row r="264" spans="1:8" s="157" customFormat="1" ht="13">
      <c r="A264" s="513" t="s">
        <v>571</v>
      </c>
      <c r="B264" s="517">
        <v>6934</v>
      </c>
      <c r="C264" s="516">
        <v>44883</v>
      </c>
      <c r="D264" s="514" t="s">
        <v>4190</v>
      </c>
      <c r="E264" s="513" t="s">
        <v>1610</v>
      </c>
      <c r="F264" s="555">
        <v>5783.28</v>
      </c>
      <c r="G264" s="515" t="s">
        <v>570</v>
      </c>
      <c r="H264" s="516">
        <v>45233</v>
      </c>
    </row>
    <row r="265" spans="1:8" s="157" customFormat="1" ht="13">
      <c r="A265" s="513" t="s">
        <v>571</v>
      </c>
      <c r="B265" s="517">
        <v>6948</v>
      </c>
      <c r="C265" s="516">
        <v>44897</v>
      </c>
      <c r="D265" s="514" t="s">
        <v>4191</v>
      </c>
      <c r="E265" s="513" t="s">
        <v>1610</v>
      </c>
      <c r="F265" s="555">
        <v>4862.8900000000003</v>
      </c>
      <c r="G265" s="515" t="s">
        <v>570</v>
      </c>
      <c r="H265" s="516">
        <v>45247</v>
      </c>
    </row>
    <row r="266" spans="1:8" s="157" customFormat="1" ht="13">
      <c r="A266" s="513" t="s">
        <v>571</v>
      </c>
      <c r="B266" s="517">
        <v>6953</v>
      </c>
      <c r="C266" s="516">
        <v>44771</v>
      </c>
      <c r="D266" s="514" t="s">
        <v>1782</v>
      </c>
      <c r="E266" s="513" t="s">
        <v>1610</v>
      </c>
      <c r="F266" s="555">
        <v>3718.68</v>
      </c>
      <c r="G266" s="515" t="s">
        <v>570</v>
      </c>
      <c r="H266" s="516">
        <v>45121</v>
      </c>
    </row>
    <row r="267" spans="1:8" s="157" customFormat="1" ht="13">
      <c r="A267" s="506" t="s">
        <v>572</v>
      </c>
      <c r="B267" s="509"/>
      <c r="C267" s="518"/>
      <c r="D267" s="509" t="s">
        <v>573</v>
      </c>
      <c r="E267" s="519"/>
      <c r="F267" s="520"/>
      <c r="G267" s="521"/>
      <c r="H267" s="522"/>
    </row>
    <row r="268" spans="1:8" s="157" customFormat="1" ht="13">
      <c r="A268" s="506"/>
      <c r="B268" s="517" t="s">
        <v>1156</v>
      </c>
      <c r="C268" s="523">
        <v>44561</v>
      </c>
      <c r="D268" s="517" t="s">
        <v>1157</v>
      </c>
      <c r="E268" s="524" t="s">
        <v>61</v>
      </c>
      <c r="F268" s="525">
        <v>0</v>
      </c>
      <c r="G268" s="526" t="s">
        <v>579</v>
      </c>
      <c r="H268" s="527">
        <v>44592</v>
      </c>
    </row>
    <row r="269" spans="1:8" s="157" customFormat="1" ht="13">
      <c r="A269" s="506"/>
      <c r="B269" s="517" t="s">
        <v>1783</v>
      </c>
      <c r="C269" s="523">
        <v>44561</v>
      </c>
      <c r="D269" s="517" t="s">
        <v>1784</v>
      </c>
      <c r="E269" s="524" t="s">
        <v>61</v>
      </c>
      <c r="F269" s="525">
        <v>-1072.08</v>
      </c>
      <c r="G269" s="526" t="s">
        <v>579</v>
      </c>
      <c r="H269" s="527">
        <v>44592</v>
      </c>
    </row>
    <row r="270" spans="1:8" s="157" customFormat="1" ht="13">
      <c r="A270" s="506"/>
      <c r="B270" s="517" t="s">
        <v>74</v>
      </c>
      <c r="C270" s="523">
        <v>43830</v>
      </c>
      <c r="D270" s="517" t="s">
        <v>75</v>
      </c>
      <c r="E270" s="524" t="s">
        <v>61</v>
      </c>
      <c r="F270" s="525">
        <v>21789</v>
      </c>
      <c r="G270" s="526" t="s">
        <v>71</v>
      </c>
      <c r="H270" s="527">
        <v>44561</v>
      </c>
    </row>
    <row r="271" spans="1:8" s="157" customFormat="1" ht="13">
      <c r="A271" s="506"/>
      <c r="B271" s="517" t="s">
        <v>76</v>
      </c>
      <c r="C271" s="523">
        <v>43830</v>
      </c>
      <c r="D271" s="517" t="s">
        <v>77</v>
      </c>
      <c r="E271" s="524" t="s">
        <v>61</v>
      </c>
      <c r="F271" s="525">
        <v>144988.4</v>
      </c>
      <c r="G271" s="526" t="s">
        <v>71</v>
      </c>
      <c r="H271" s="527">
        <v>44561</v>
      </c>
    </row>
    <row r="272" spans="1:8" s="157" customFormat="1" ht="13">
      <c r="A272" s="506"/>
      <c r="B272" s="517" t="s">
        <v>78</v>
      </c>
      <c r="C272" s="523">
        <v>43830</v>
      </c>
      <c r="D272" s="517" t="s">
        <v>79</v>
      </c>
      <c r="E272" s="524" t="s">
        <v>61</v>
      </c>
      <c r="F272" s="525">
        <v>56807</v>
      </c>
      <c r="G272" s="526" t="s">
        <v>71</v>
      </c>
      <c r="H272" s="527">
        <v>44561</v>
      </c>
    </row>
    <row r="273" spans="1:8" s="157" customFormat="1" ht="13">
      <c r="A273" s="506"/>
      <c r="B273" s="517" t="s">
        <v>80</v>
      </c>
      <c r="C273" s="523">
        <v>43830</v>
      </c>
      <c r="D273" s="517" t="s">
        <v>72</v>
      </c>
      <c r="E273" s="524" t="s">
        <v>61</v>
      </c>
      <c r="F273" s="525">
        <v>254066.09</v>
      </c>
      <c r="G273" s="526" t="s">
        <v>71</v>
      </c>
      <c r="H273" s="527">
        <v>44561</v>
      </c>
    </row>
    <row r="274" spans="1:8" s="157" customFormat="1" ht="13">
      <c r="A274" s="506"/>
      <c r="B274" s="517" t="s">
        <v>81</v>
      </c>
      <c r="C274" s="523">
        <v>43830</v>
      </c>
      <c r="D274" s="517" t="s">
        <v>15</v>
      </c>
      <c r="E274" s="524" t="s">
        <v>61</v>
      </c>
      <c r="F274" s="525">
        <v>256014.98</v>
      </c>
      <c r="G274" s="526" t="s">
        <v>71</v>
      </c>
      <c r="H274" s="527">
        <v>44561</v>
      </c>
    </row>
    <row r="275" spans="1:8" s="157" customFormat="1" ht="13">
      <c r="A275" s="506"/>
      <c r="B275" s="517" t="s">
        <v>82</v>
      </c>
      <c r="C275" s="523">
        <v>43830</v>
      </c>
      <c r="D275" s="517" t="s">
        <v>73</v>
      </c>
      <c r="E275" s="524" t="s">
        <v>61</v>
      </c>
      <c r="F275" s="525">
        <v>28296</v>
      </c>
      <c r="G275" s="526" t="s">
        <v>71</v>
      </c>
      <c r="H275" s="527">
        <v>44561</v>
      </c>
    </row>
    <row r="276" spans="1:8" s="157" customFormat="1" ht="13">
      <c r="A276" s="506"/>
      <c r="B276" s="517" t="s">
        <v>83</v>
      </c>
      <c r="C276" s="523">
        <v>43830</v>
      </c>
      <c r="D276" s="517" t="s">
        <v>84</v>
      </c>
      <c r="E276" s="524" t="s">
        <v>61</v>
      </c>
      <c r="F276" s="525">
        <v>85545</v>
      </c>
      <c r="G276" s="526" t="s">
        <v>71</v>
      </c>
      <c r="H276" s="527">
        <v>44561</v>
      </c>
    </row>
    <row r="277" spans="1:8" s="157" customFormat="1" ht="13">
      <c r="A277" s="506"/>
      <c r="B277" s="517" t="s">
        <v>85</v>
      </c>
      <c r="C277" s="523">
        <v>43830</v>
      </c>
      <c r="D277" s="517" t="s">
        <v>86</v>
      </c>
      <c r="E277" s="524" t="s">
        <v>61</v>
      </c>
      <c r="F277" s="525">
        <v>688</v>
      </c>
      <c r="G277" s="526" t="s">
        <v>71</v>
      </c>
      <c r="H277" s="527">
        <v>44561</v>
      </c>
    </row>
    <row r="278" spans="1:8" s="157" customFormat="1" ht="13">
      <c r="A278" s="506"/>
      <c r="B278" s="517" t="s">
        <v>1785</v>
      </c>
      <c r="C278" s="523">
        <v>44561</v>
      </c>
      <c r="D278" s="517" t="s">
        <v>9</v>
      </c>
      <c r="E278" s="524" t="s">
        <v>61</v>
      </c>
      <c r="F278" s="525">
        <v>80664</v>
      </c>
      <c r="G278" s="526" t="s">
        <v>71</v>
      </c>
      <c r="H278" s="527">
        <v>44926</v>
      </c>
    </row>
    <row r="279" spans="1:8" s="157" customFormat="1" ht="13">
      <c r="A279" s="506" t="s">
        <v>574</v>
      </c>
      <c r="B279" s="517"/>
      <c r="C279" s="523"/>
      <c r="D279" s="509" t="s">
        <v>575</v>
      </c>
      <c r="E279" s="524"/>
      <c r="F279" s="525"/>
      <c r="G279" s="521"/>
      <c r="H279" s="528"/>
    </row>
    <row r="280" spans="1:8" s="157" customFormat="1" ht="13">
      <c r="A280" s="506"/>
      <c r="B280" s="517" t="s">
        <v>87</v>
      </c>
      <c r="C280" s="523">
        <v>43830</v>
      </c>
      <c r="D280" s="517" t="s">
        <v>88</v>
      </c>
      <c r="E280" s="524" t="s">
        <v>61</v>
      </c>
      <c r="F280" s="525">
        <v>19048659.699999999</v>
      </c>
      <c r="G280" s="526" t="s">
        <v>579</v>
      </c>
      <c r="H280" s="527">
        <v>44561</v>
      </c>
    </row>
    <row r="281" spans="1:8" s="157" customFormat="1" ht="13">
      <c r="A281" s="506"/>
      <c r="B281" s="517" t="s">
        <v>1575</v>
      </c>
      <c r="C281" s="523">
        <v>43830</v>
      </c>
      <c r="D281" s="517" t="s">
        <v>1576</v>
      </c>
      <c r="E281" s="524" t="s">
        <v>61</v>
      </c>
      <c r="F281" s="525">
        <v>0</v>
      </c>
      <c r="G281" s="526"/>
      <c r="H281" s="527">
        <v>44561</v>
      </c>
    </row>
    <row r="282" spans="1:8" s="157" customFormat="1" ht="13">
      <c r="A282" s="506"/>
      <c r="B282" s="517" t="s">
        <v>89</v>
      </c>
      <c r="C282" s="523">
        <v>43830</v>
      </c>
      <c r="D282" s="517" t="s">
        <v>90</v>
      </c>
      <c r="E282" s="524" t="s">
        <v>61</v>
      </c>
      <c r="F282" s="525">
        <v>109062.53</v>
      </c>
      <c r="G282" s="526" t="s">
        <v>579</v>
      </c>
      <c r="H282" s="527">
        <v>44561</v>
      </c>
    </row>
    <row r="283" spans="1:8" s="157" customFormat="1" ht="13">
      <c r="A283" s="506"/>
      <c r="B283" s="517" t="s">
        <v>780</v>
      </c>
      <c r="C283" s="523">
        <v>43830</v>
      </c>
      <c r="D283" s="517" t="s">
        <v>781</v>
      </c>
      <c r="E283" s="524" t="s">
        <v>61</v>
      </c>
      <c r="F283" s="525">
        <v>385.54</v>
      </c>
      <c r="G283" s="526" t="s">
        <v>579</v>
      </c>
      <c r="H283" s="527">
        <v>44561</v>
      </c>
    </row>
    <row r="284" spans="1:8" s="529" customFormat="1" ht="13">
      <c r="A284" s="506" t="s">
        <v>576</v>
      </c>
      <c r="B284" s="509"/>
      <c r="C284" s="518"/>
      <c r="D284" s="509" t="s">
        <v>92</v>
      </c>
      <c r="E284" s="519"/>
      <c r="F284" s="520"/>
      <c r="G284" s="521"/>
      <c r="H284" s="522"/>
    </row>
    <row r="285" spans="1:8" s="157" customFormat="1" ht="13">
      <c r="A285" s="506"/>
      <c r="B285" s="517" t="s">
        <v>91</v>
      </c>
      <c r="C285" s="523">
        <v>43830</v>
      </c>
      <c r="D285" s="517" t="s">
        <v>3475</v>
      </c>
      <c r="E285" s="524" t="s">
        <v>61</v>
      </c>
      <c r="F285" s="525">
        <v>8040.95</v>
      </c>
      <c r="G285" s="526" t="s">
        <v>579</v>
      </c>
      <c r="H285" s="527">
        <v>44561</v>
      </c>
    </row>
    <row r="286" spans="1:8" s="157" customFormat="1" ht="13">
      <c r="A286" s="506"/>
      <c r="B286" s="517" t="s">
        <v>577</v>
      </c>
      <c r="C286" s="523">
        <v>43861</v>
      </c>
      <c r="D286" s="517" t="s">
        <v>3476</v>
      </c>
      <c r="E286" s="524" t="s">
        <v>61</v>
      </c>
      <c r="F286" s="525">
        <v>0.36</v>
      </c>
      <c r="G286" s="526" t="s">
        <v>579</v>
      </c>
      <c r="H286" s="527">
        <v>44561</v>
      </c>
    </row>
    <row r="287" spans="1:8" s="157" customFormat="1" ht="13">
      <c r="A287" s="506"/>
      <c r="B287" s="517" t="s">
        <v>578</v>
      </c>
      <c r="C287" s="523">
        <v>43890</v>
      </c>
      <c r="D287" s="517" t="s">
        <v>3477</v>
      </c>
      <c r="E287" s="524" t="s">
        <v>61</v>
      </c>
      <c r="F287" s="525">
        <v>7.0000000000000007E-2</v>
      </c>
      <c r="G287" s="526" t="s">
        <v>579</v>
      </c>
      <c r="H287" s="527">
        <v>44561</v>
      </c>
    </row>
    <row r="288" spans="1:8" s="157" customFormat="1" ht="13">
      <c r="A288" s="506"/>
      <c r="B288" s="517" t="s">
        <v>595</v>
      </c>
      <c r="C288" s="523">
        <v>43951</v>
      </c>
      <c r="D288" s="517" t="s">
        <v>3478</v>
      </c>
      <c r="E288" s="524" t="s">
        <v>61</v>
      </c>
      <c r="F288" s="525">
        <v>0.3</v>
      </c>
      <c r="G288" s="526" t="s">
        <v>579</v>
      </c>
      <c r="H288" s="527">
        <v>44561</v>
      </c>
    </row>
    <row r="289" spans="1:8" s="157" customFormat="1" ht="13">
      <c r="A289" s="506"/>
      <c r="B289" s="517" t="s">
        <v>596</v>
      </c>
      <c r="C289" s="523">
        <v>44012</v>
      </c>
      <c r="D289" s="517" t="s">
        <v>3479</v>
      </c>
      <c r="E289" s="524" t="s">
        <v>61</v>
      </c>
      <c r="F289" s="525">
        <v>735.52</v>
      </c>
      <c r="G289" s="526" t="s">
        <v>579</v>
      </c>
      <c r="H289" s="527">
        <v>44561</v>
      </c>
    </row>
    <row r="290" spans="1:8" s="157" customFormat="1" ht="13">
      <c r="A290" s="506"/>
      <c r="B290" s="517" t="s">
        <v>603</v>
      </c>
      <c r="C290" s="523">
        <v>44043</v>
      </c>
      <c r="D290" s="517" t="s">
        <v>3480</v>
      </c>
      <c r="E290" s="524" t="s">
        <v>61</v>
      </c>
      <c r="F290" s="525">
        <v>0.4</v>
      </c>
      <c r="G290" s="526" t="s">
        <v>579</v>
      </c>
      <c r="H290" s="527">
        <v>44561</v>
      </c>
    </row>
    <row r="291" spans="1:8" s="157" customFormat="1" ht="13">
      <c r="A291" s="506"/>
      <c r="B291" s="517" t="s">
        <v>604</v>
      </c>
      <c r="C291" s="523">
        <v>44074</v>
      </c>
      <c r="D291" s="517" t="s">
        <v>3481</v>
      </c>
      <c r="E291" s="524" t="s">
        <v>61</v>
      </c>
      <c r="F291" s="525">
        <v>0.4</v>
      </c>
      <c r="G291" s="526" t="s">
        <v>579</v>
      </c>
      <c r="H291" s="527">
        <v>44561</v>
      </c>
    </row>
    <row r="292" spans="1:8" s="157" customFormat="1" ht="13">
      <c r="A292" s="506"/>
      <c r="B292" s="517" t="s">
        <v>605</v>
      </c>
      <c r="C292" s="523">
        <v>44104</v>
      </c>
      <c r="D292" s="517" t="s">
        <v>3482</v>
      </c>
      <c r="E292" s="524" t="s">
        <v>61</v>
      </c>
      <c r="F292" s="525">
        <v>0</v>
      </c>
      <c r="G292" s="526" t="s">
        <v>579</v>
      </c>
      <c r="H292" s="527">
        <v>44561</v>
      </c>
    </row>
    <row r="293" spans="1:8" s="157" customFormat="1" ht="13">
      <c r="A293" s="506"/>
      <c r="B293" s="517" t="s">
        <v>636</v>
      </c>
      <c r="C293" s="523">
        <v>44135</v>
      </c>
      <c r="D293" s="517" t="s">
        <v>1239</v>
      </c>
      <c r="E293" s="524" t="s">
        <v>61</v>
      </c>
      <c r="F293" s="525">
        <v>0</v>
      </c>
      <c r="G293" s="526" t="s">
        <v>579</v>
      </c>
      <c r="H293" s="527">
        <v>44561</v>
      </c>
    </row>
    <row r="294" spans="1:8" s="157" customFormat="1" ht="13">
      <c r="A294" s="506"/>
      <c r="B294" s="517" t="s">
        <v>637</v>
      </c>
      <c r="C294" s="523">
        <v>44165</v>
      </c>
      <c r="D294" s="517" t="s">
        <v>1240</v>
      </c>
      <c r="E294" s="524" t="s">
        <v>61</v>
      </c>
      <c r="F294" s="525">
        <v>0</v>
      </c>
      <c r="G294" s="526" t="s">
        <v>579</v>
      </c>
      <c r="H294" s="527">
        <v>44561</v>
      </c>
    </row>
    <row r="295" spans="1:8" s="157" customFormat="1" ht="13">
      <c r="A295" s="506"/>
      <c r="B295" s="517" t="s">
        <v>638</v>
      </c>
      <c r="C295" s="523">
        <v>44196</v>
      </c>
      <c r="D295" s="517" t="s">
        <v>1251</v>
      </c>
      <c r="E295" s="524" t="s">
        <v>61</v>
      </c>
      <c r="F295" s="525">
        <v>2523.4299999999998</v>
      </c>
      <c r="G295" s="526" t="s">
        <v>579</v>
      </c>
      <c r="H295" s="527">
        <v>44561</v>
      </c>
    </row>
    <row r="296" spans="1:8" s="157" customFormat="1" ht="13">
      <c r="A296" s="506"/>
      <c r="B296" s="517" t="s">
        <v>639</v>
      </c>
      <c r="C296" s="523">
        <v>43039</v>
      </c>
      <c r="D296" s="517" t="s">
        <v>1241</v>
      </c>
      <c r="E296" s="524" t="s">
        <v>61</v>
      </c>
      <c r="F296" s="525">
        <v>15234</v>
      </c>
      <c r="G296" s="526" t="s">
        <v>579</v>
      </c>
      <c r="H296" s="527">
        <v>44561</v>
      </c>
    </row>
    <row r="297" spans="1:8" s="157" customFormat="1" ht="13">
      <c r="A297" s="506"/>
      <c r="B297" s="517" t="s">
        <v>640</v>
      </c>
      <c r="C297" s="523" t="s">
        <v>1048</v>
      </c>
      <c r="D297" s="517" t="s">
        <v>1242</v>
      </c>
      <c r="E297" s="524" t="s">
        <v>61</v>
      </c>
      <c r="F297" s="525">
        <v>21738</v>
      </c>
      <c r="G297" s="526" t="s">
        <v>579</v>
      </c>
      <c r="H297" s="527">
        <v>44561</v>
      </c>
    </row>
    <row r="298" spans="1:8" s="157" customFormat="1" ht="13">
      <c r="A298" s="506"/>
      <c r="B298" s="517" t="s">
        <v>641</v>
      </c>
      <c r="C298" s="523">
        <v>43100</v>
      </c>
      <c r="D298" s="517" t="s">
        <v>1250</v>
      </c>
      <c r="E298" s="524" t="s">
        <v>61</v>
      </c>
      <c r="F298" s="525">
        <v>19622</v>
      </c>
      <c r="G298" s="526" t="s">
        <v>579</v>
      </c>
      <c r="H298" s="527">
        <v>44561</v>
      </c>
    </row>
    <row r="299" spans="1:8" s="157" customFormat="1" ht="13">
      <c r="A299" s="506"/>
      <c r="B299" s="517" t="s">
        <v>642</v>
      </c>
      <c r="C299" s="523">
        <v>43190</v>
      </c>
      <c r="D299" s="517" t="s">
        <v>1243</v>
      </c>
      <c r="E299" s="524" t="s">
        <v>61</v>
      </c>
      <c r="F299" s="525">
        <v>9301</v>
      </c>
      <c r="G299" s="526" t="s">
        <v>579</v>
      </c>
      <c r="H299" s="527">
        <v>44561</v>
      </c>
    </row>
    <row r="300" spans="1:8" s="157" customFormat="1" ht="13">
      <c r="A300" s="506"/>
      <c r="B300" s="517" t="s">
        <v>643</v>
      </c>
      <c r="C300" s="523">
        <v>43251</v>
      </c>
      <c r="D300" s="517" t="s">
        <v>1244</v>
      </c>
      <c r="E300" s="524" t="s">
        <v>61</v>
      </c>
      <c r="F300" s="525">
        <v>9629</v>
      </c>
      <c r="G300" s="526" t="s">
        <v>579</v>
      </c>
      <c r="H300" s="527">
        <v>44561</v>
      </c>
    </row>
    <row r="301" spans="1:8" s="157" customFormat="1" ht="13">
      <c r="A301" s="506"/>
      <c r="B301" s="517" t="s">
        <v>644</v>
      </c>
      <c r="C301" s="523">
        <v>43281</v>
      </c>
      <c r="D301" s="517" t="s">
        <v>1245</v>
      </c>
      <c r="E301" s="524" t="s">
        <v>61</v>
      </c>
      <c r="F301" s="525">
        <v>15566</v>
      </c>
      <c r="G301" s="526" t="s">
        <v>579</v>
      </c>
      <c r="H301" s="527">
        <v>44561</v>
      </c>
    </row>
    <row r="302" spans="1:8" s="157" customFormat="1" ht="13">
      <c r="A302" s="506"/>
      <c r="B302" s="517" t="s">
        <v>645</v>
      </c>
      <c r="C302" s="523">
        <v>43312</v>
      </c>
      <c r="D302" s="517" t="s">
        <v>1246</v>
      </c>
      <c r="E302" s="524" t="s">
        <v>61</v>
      </c>
      <c r="F302" s="525">
        <v>13534</v>
      </c>
      <c r="G302" s="526" t="s">
        <v>579</v>
      </c>
      <c r="H302" s="527">
        <v>44561</v>
      </c>
    </row>
    <row r="303" spans="1:8" s="157" customFormat="1" ht="13">
      <c r="A303" s="506"/>
      <c r="B303" s="517" t="s">
        <v>646</v>
      </c>
      <c r="C303" s="523">
        <v>43343</v>
      </c>
      <c r="D303" s="517" t="s">
        <v>1247</v>
      </c>
      <c r="E303" s="524" t="s">
        <v>61</v>
      </c>
      <c r="F303" s="525">
        <v>12680</v>
      </c>
      <c r="G303" s="526" t="s">
        <v>579</v>
      </c>
      <c r="H303" s="527">
        <v>44561</v>
      </c>
    </row>
    <row r="304" spans="1:8" s="157" customFormat="1" ht="13">
      <c r="A304" s="506"/>
      <c r="B304" s="517" t="s">
        <v>647</v>
      </c>
      <c r="C304" s="523">
        <v>43373</v>
      </c>
      <c r="D304" s="517" t="s">
        <v>1248</v>
      </c>
      <c r="E304" s="524" t="s">
        <v>61</v>
      </c>
      <c r="F304" s="525">
        <v>16067</v>
      </c>
      <c r="G304" s="526" t="s">
        <v>579</v>
      </c>
      <c r="H304" s="527">
        <v>44561</v>
      </c>
    </row>
    <row r="305" spans="1:8" s="157" customFormat="1" ht="13">
      <c r="A305" s="506"/>
      <c r="B305" s="517" t="s">
        <v>782</v>
      </c>
      <c r="C305" s="523">
        <v>44227</v>
      </c>
      <c r="D305" s="517" t="s">
        <v>785</v>
      </c>
      <c r="E305" s="524" t="s">
        <v>61</v>
      </c>
      <c r="F305" s="525">
        <v>0.4</v>
      </c>
      <c r="G305" s="526" t="s">
        <v>579</v>
      </c>
      <c r="H305" s="527">
        <v>44561</v>
      </c>
    </row>
    <row r="306" spans="1:8" s="157" customFormat="1" ht="13">
      <c r="A306" s="506"/>
      <c r="B306" s="517" t="s">
        <v>783</v>
      </c>
      <c r="C306" s="523">
        <v>44255</v>
      </c>
      <c r="D306" s="517" t="s">
        <v>786</v>
      </c>
      <c r="E306" s="524" t="s">
        <v>61</v>
      </c>
      <c r="F306" s="525">
        <v>13969.13</v>
      </c>
      <c r="G306" s="526" t="s">
        <v>579</v>
      </c>
      <c r="H306" s="527">
        <v>44561</v>
      </c>
    </row>
    <row r="307" spans="1:8" s="157" customFormat="1" ht="13">
      <c r="A307" s="506"/>
      <c r="B307" s="517" t="s">
        <v>784</v>
      </c>
      <c r="C307" s="523">
        <v>44286</v>
      </c>
      <c r="D307" s="517" t="s">
        <v>787</v>
      </c>
      <c r="E307" s="524" t="s">
        <v>61</v>
      </c>
      <c r="F307" s="525">
        <v>667.94</v>
      </c>
      <c r="G307" s="526" t="s">
        <v>579</v>
      </c>
      <c r="H307" s="527">
        <v>44561</v>
      </c>
    </row>
    <row r="308" spans="1:8" s="157" customFormat="1" ht="13">
      <c r="A308" s="506"/>
      <c r="B308" s="517" t="s">
        <v>794</v>
      </c>
      <c r="C308" s="523">
        <v>44316</v>
      </c>
      <c r="D308" s="517" t="s">
        <v>797</v>
      </c>
      <c r="E308" s="524" t="s">
        <v>61</v>
      </c>
      <c r="F308" s="525">
        <v>6680.18</v>
      </c>
      <c r="G308" s="526" t="s">
        <v>579</v>
      </c>
      <c r="H308" s="527">
        <v>44561</v>
      </c>
    </row>
    <row r="309" spans="1:8" s="157" customFormat="1" ht="13">
      <c r="A309" s="506"/>
      <c r="B309" s="517" t="s">
        <v>795</v>
      </c>
      <c r="C309" s="523">
        <v>44347</v>
      </c>
      <c r="D309" s="517" t="s">
        <v>798</v>
      </c>
      <c r="E309" s="524" t="s">
        <v>61</v>
      </c>
      <c r="F309" s="530">
        <v>7666.21</v>
      </c>
      <c r="G309" s="526" t="s">
        <v>579</v>
      </c>
      <c r="H309" s="527">
        <v>44561</v>
      </c>
    </row>
    <row r="310" spans="1:8" s="157" customFormat="1" ht="13">
      <c r="A310" s="506"/>
      <c r="B310" s="517" t="s">
        <v>796</v>
      </c>
      <c r="C310" s="523">
        <v>44377</v>
      </c>
      <c r="D310" s="517" t="s">
        <v>799</v>
      </c>
      <c r="E310" s="524" t="s">
        <v>61</v>
      </c>
      <c r="F310" s="530">
        <v>11359.3</v>
      </c>
      <c r="G310" s="526" t="s">
        <v>579</v>
      </c>
      <c r="H310" s="527">
        <v>44561</v>
      </c>
    </row>
    <row r="311" spans="1:8" s="157" customFormat="1" ht="13">
      <c r="A311" s="506"/>
      <c r="B311" s="517" t="s">
        <v>1149</v>
      </c>
      <c r="C311" s="523">
        <v>44408</v>
      </c>
      <c r="D311" s="517" t="s">
        <v>1152</v>
      </c>
      <c r="E311" s="524" t="s">
        <v>61</v>
      </c>
      <c r="F311" s="530">
        <v>10608.83</v>
      </c>
      <c r="G311" s="526" t="s">
        <v>579</v>
      </c>
      <c r="H311" s="527">
        <v>44561</v>
      </c>
    </row>
    <row r="312" spans="1:8" s="157" customFormat="1" ht="13">
      <c r="A312" s="506"/>
      <c r="B312" s="517" t="s">
        <v>1150</v>
      </c>
      <c r="C312" s="523">
        <v>44439</v>
      </c>
      <c r="D312" s="517" t="s">
        <v>1153</v>
      </c>
      <c r="E312" s="524" t="s">
        <v>61</v>
      </c>
      <c r="F312" s="530">
        <v>8612.8799999999992</v>
      </c>
      <c r="G312" s="526" t="s">
        <v>579</v>
      </c>
      <c r="H312" s="527">
        <v>44561</v>
      </c>
    </row>
    <row r="313" spans="1:8" s="157" customFormat="1" ht="13">
      <c r="A313" s="506"/>
      <c r="B313" s="517" t="s">
        <v>1151</v>
      </c>
      <c r="C313" s="523">
        <v>44469</v>
      </c>
      <c r="D313" s="517" t="s">
        <v>1154</v>
      </c>
      <c r="E313" s="524" t="s">
        <v>61</v>
      </c>
      <c r="F313" s="530">
        <v>3081</v>
      </c>
      <c r="G313" s="526" t="s">
        <v>579</v>
      </c>
      <c r="H313" s="527">
        <v>44561</v>
      </c>
    </row>
    <row r="314" spans="1:8" s="157" customFormat="1" ht="13">
      <c r="A314" s="506"/>
      <c r="B314" s="517" t="s">
        <v>1158</v>
      </c>
      <c r="C314" s="523">
        <v>44500</v>
      </c>
      <c r="D314" s="517" t="s">
        <v>1161</v>
      </c>
      <c r="E314" s="524" t="s">
        <v>61</v>
      </c>
      <c r="F314" s="530">
        <v>0.4</v>
      </c>
      <c r="G314" s="526" t="s">
        <v>579</v>
      </c>
      <c r="H314" s="527">
        <v>44561</v>
      </c>
    </row>
    <row r="315" spans="1:8" s="157" customFormat="1" ht="13">
      <c r="A315" s="506"/>
      <c r="B315" s="517" t="s">
        <v>1159</v>
      </c>
      <c r="C315" s="523">
        <v>44530</v>
      </c>
      <c r="D315" s="517" t="s">
        <v>1162</v>
      </c>
      <c r="E315" s="524" t="s">
        <v>61</v>
      </c>
      <c r="F315" s="530">
        <v>0</v>
      </c>
      <c r="G315" s="526" t="s">
        <v>579</v>
      </c>
      <c r="H315" s="527">
        <v>44561</v>
      </c>
    </row>
    <row r="316" spans="1:8" s="157" customFormat="1" ht="13">
      <c r="A316" s="506"/>
      <c r="B316" s="517" t="s">
        <v>1160</v>
      </c>
      <c r="C316" s="523">
        <v>44561</v>
      </c>
      <c r="D316" s="517" t="s">
        <v>1163</v>
      </c>
      <c r="E316" s="524" t="s">
        <v>61</v>
      </c>
      <c r="F316" s="530">
        <v>1289.8599999999999</v>
      </c>
      <c r="G316" s="526" t="s">
        <v>579</v>
      </c>
      <c r="H316" s="527">
        <v>44561</v>
      </c>
    </row>
    <row r="317" spans="1:8" s="157" customFormat="1" ht="13">
      <c r="A317" s="506"/>
      <c r="B317" s="517" t="s">
        <v>1252</v>
      </c>
      <c r="C317" s="523">
        <v>44592</v>
      </c>
      <c r="D317" s="517" t="s">
        <v>1222</v>
      </c>
      <c r="E317" s="524" t="s">
        <v>61</v>
      </c>
      <c r="F317" s="530">
        <v>0.4</v>
      </c>
      <c r="G317" s="526" t="s">
        <v>579</v>
      </c>
      <c r="H317" s="527">
        <v>44609</v>
      </c>
    </row>
    <row r="318" spans="1:8" s="157" customFormat="1" ht="13">
      <c r="A318" s="506"/>
      <c r="B318" s="517" t="s">
        <v>1253</v>
      </c>
      <c r="C318" s="523" t="s">
        <v>1255</v>
      </c>
      <c r="D318" s="517" t="s">
        <v>1223</v>
      </c>
      <c r="E318" s="524" t="s">
        <v>61</v>
      </c>
      <c r="F318" s="525">
        <v>0.4</v>
      </c>
      <c r="G318" s="526" t="s">
        <v>579</v>
      </c>
      <c r="H318" s="527">
        <v>44637</v>
      </c>
    </row>
    <row r="319" spans="1:8" s="157" customFormat="1" ht="13">
      <c r="A319" s="506"/>
      <c r="B319" s="517" t="s">
        <v>1254</v>
      </c>
      <c r="C319" s="523">
        <v>44651</v>
      </c>
      <c r="D319" s="517" t="s">
        <v>1224</v>
      </c>
      <c r="E319" s="524" t="s">
        <v>61</v>
      </c>
      <c r="F319" s="525">
        <v>559.75</v>
      </c>
      <c r="G319" s="526" t="s">
        <v>579</v>
      </c>
      <c r="H319" s="527">
        <v>44668</v>
      </c>
    </row>
    <row r="320" spans="1:8" s="157" customFormat="1" ht="13">
      <c r="A320" s="506"/>
      <c r="B320" s="517" t="s">
        <v>1577</v>
      </c>
      <c r="C320" s="523">
        <v>44681</v>
      </c>
      <c r="D320" s="517" t="s">
        <v>1580</v>
      </c>
      <c r="E320" s="524" t="s">
        <v>61</v>
      </c>
      <c r="F320" s="525">
        <v>0.05</v>
      </c>
      <c r="G320" s="526" t="s">
        <v>579</v>
      </c>
      <c r="H320" s="527">
        <v>44698</v>
      </c>
    </row>
    <row r="321" spans="1:8" s="157" customFormat="1" ht="13">
      <c r="A321" s="506"/>
      <c r="B321" s="517" t="s">
        <v>1578</v>
      </c>
      <c r="C321" s="523">
        <v>44712</v>
      </c>
      <c r="D321" s="517" t="s">
        <v>1581</v>
      </c>
      <c r="E321" s="524" t="s">
        <v>61</v>
      </c>
      <c r="F321" s="525">
        <v>0.4</v>
      </c>
      <c r="G321" s="526" t="s">
        <v>579</v>
      </c>
      <c r="H321" s="527">
        <v>44729</v>
      </c>
    </row>
    <row r="322" spans="1:8" s="157" customFormat="1" ht="13">
      <c r="A322" s="506"/>
      <c r="B322" s="517" t="s">
        <v>1579</v>
      </c>
      <c r="C322" s="523">
        <v>44742</v>
      </c>
      <c r="D322" s="517" t="s">
        <v>1582</v>
      </c>
      <c r="E322" s="524" t="s">
        <v>61</v>
      </c>
      <c r="F322" s="525">
        <v>7914.95</v>
      </c>
      <c r="G322" s="526" t="s">
        <v>579</v>
      </c>
      <c r="H322" s="527" t="s">
        <v>1583</v>
      </c>
    </row>
    <row r="323" spans="1:8" s="157" customFormat="1" ht="13">
      <c r="A323" s="506"/>
      <c r="B323" s="517" t="s">
        <v>1786</v>
      </c>
      <c r="C323" s="523">
        <v>44773</v>
      </c>
      <c r="D323" s="517" t="s">
        <v>1789</v>
      </c>
      <c r="E323" s="524" t="s">
        <v>61</v>
      </c>
      <c r="F323" s="525">
        <v>6469.9</v>
      </c>
      <c r="G323" s="526" t="s">
        <v>579</v>
      </c>
      <c r="H323" s="527" t="s">
        <v>1792</v>
      </c>
    </row>
    <row r="324" spans="1:8" s="157" customFormat="1" ht="13">
      <c r="A324" s="506"/>
      <c r="B324" s="517" t="s">
        <v>1787</v>
      </c>
      <c r="C324" s="523">
        <v>44804</v>
      </c>
      <c r="D324" s="517" t="s">
        <v>1790</v>
      </c>
      <c r="E324" s="524" t="s">
        <v>61</v>
      </c>
      <c r="F324" s="525">
        <v>8238.08</v>
      </c>
      <c r="G324" s="526" t="s">
        <v>579</v>
      </c>
      <c r="H324" s="527" t="s">
        <v>1793</v>
      </c>
    </row>
    <row r="325" spans="1:8" s="157" customFormat="1" ht="13">
      <c r="A325" s="506"/>
      <c r="B325" s="517" t="s">
        <v>1788</v>
      </c>
      <c r="C325" s="523">
        <v>44834</v>
      </c>
      <c r="D325" s="517" t="s">
        <v>1791</v>
      </c>
      <c r="E325" s="524" t="s">
        <v>61</v>
      </c>
      <c r="F325" s="525">
        <v>7598.26</v>
      </c>
      <c r="G325" s="526" t="s">
        <v>579</v>
      </c>
      <c r="H325" s="527" t="s">
        <v>1794</v>
      </c>
    </row>
    <row r="326" spans="1:8" s="157" customFormat="1" ht="13">
      <c r="A326" s="506"/>
      <c r="B326" s="517" t="s">
        <v>3483</v>
      </c>
      <c r="C326" s="523">
        <v>44865</v>
      </c>
      <c r="D326" s="517" t="s">
        <v>3486</v>
      </c>
      <c r="E326" s="524" t="s">
        <v>61</v>
      </c>
      <c r="F326" s="525">
        <v>5891.81</v>
      </c>
      <c r="G326" s="526" t="s">
        <v>579</v>
      </c>
      <c r="H326" s="527">
        <v>44882</v>
      </c>
    </row>
    <row r="327" spans="1:8" s="157" customFormat="1" ht="13">
      <c r="A327" s="506"/>
      <c r="B327" s="517" t="s">
        <v>3484</v>
      </c>
      <c r="C327" s="523">
        <v>44895</v>
      </c>
      <c r="D327" s="517" t="s">
        <v>3487</v>
      </c>
      <c r="E327" s="524" t="s">
        <v>61</v>
      </c>
      <c r="F327" s="525">
        <v>7068.91</v>
      </c>
      <c r="G327" s="526" t="s">
        <v>579</v>
      </c>
      <c r="H327" s="527">
        <v>44912</v>
      </c>
    </row>
    <row r="328" spans="1:8" s="157" customFormat="1" ht="13">
      <c r="A328" s="506"/>
      <c r="B328" s="517" t="s">
        <v>3485</v>
      </c>
      <c r="C328" s="523">
        <v>44926</v>
      </c>
      <c r="D328" s="517" t="s">
        <v>3488</v>
      </c>
      <c r="E328" s="524" t="s">
        <v>61</v>
      </c>
      <c r="F328" s="525">
        <v>3168.09</v>
      </c>
      <c r="G328" s="526" t="s">
        <v>579</v>
      </c>
      <c r="H328" s="527">
        <v>44943</v>
      </c>
    </row>
    <row r="329" spans="1:8" s="157" customFormat="1" ht="13">
      <c r="A329" s="506" t="s">
        <v>800</v>
      </c>
      <c r="B329" s="517"/>
      <c r="C329" s="523"/>
      <c r="D329" s="509" t="s">
        <v>801</v>
      </c>
      <c r="E329" s="524"/>
      <c r="F329" s="525"/>
      <c r="G329" s="526"/>
      <c r="H329" s="528"/>
    </row>
    <row r="330" spans="1:8" s="157" customFormat="1" ht="13">
      <c r="A330" s="506"/>
      <c r="B330" s="517" t="s">
        <v>800</v>
      </c>
      <c r="C330" s="523">
        <v>44342</v>
      </c>
      <c r="D330" s="517" t="s">
        <v>801</v>
      </c>
      <c r="E330" s="524" t="s">
        <v>802</v>
      </c>
      <c r="F330" s="525">
        <v>59367.62</v>
      </c>
      <c r="G330" s="526" t="s">
        <v>579</v>
      </c>
      <c r="H330" s="527">
        <v>44561</v>
      </c>
    </row>
    <row r="331" spans="1:8" s="157" customFormat="1" ht="13">
      <c r="A331" s="506" t="s">
        <v>3494</v>
      </c>
      <c r="B331" s="517"/>
      <c r="C331" s="523"/>
      <c r="D331" s="509" t="s">
        <v>3495</v>
      </c>
      <c r="E331" s="524"/>
      <c r="F331" s="525"/>
      <c r="G331" s="526"/>
      <c r="H331" s="528"/>
    </row>
    <row r="332" spans="1:8" s="157" customFormat="1" ht="13">
      <c r="A332" s="506"/>
      <c r="B332" s="517" t="s">
        <v>3494</v>
      </c>
      <c r="C332" s="523">
        <v>44562</v>
      </c>
      <c r="D332" s="517" t="s">
        <v>2572</v>
      </c>
      <c r="E332" s="524" t="s">
        <v>3496</v>
      </c>
      <c r="F332" s="525">
        <v>2971712.88</v>
      </c>
      <c r="G332" s="526" t="s">
        <v>3497</v>
      </c>
      <c r="H332" s="527">
        <v>45291</v>
      </c>
    </row>
    <row r="333" spans="1:8" s="157" customFormat="1" ht="13">
      <c r="A333" s="531">
        <v>1134</v>
      </c>
      <c r="B333" s="532"/>
      <c r="C333" s="533"/>
      <c r="D333" s="509" t="s">
        <v>3498</v>
      </c>
      <c r="E333" s="534"/>
      <c r="F333" s="535"/>
      <c r="G333" s="536"/>
      <c r="H333" s="537"/>
    </row>
    <row r="334" spans="1:8" s="157" customFormat="1" ht="13">
      <c r="A334" s="538"/>
      <c r="B334" s="532" t="s">
        <v>3499</v>
      </c>
      <c r="C334" s="533">
        <v>44656</v>
      </c>
      <c r="D334" s="532" t="s">
        <v>3291</v>
      </c>
      <c r="E334" s="534" t="s">
        <v>3502</v>
      </c>
      <c r="F334" s="535">
        <v>125417.92</v>
      </c>
      <c r="G334" s="536" t="s">
        <v>3504</v>
      </c>
      <c r="H334" s="527">
        <v>45291</v>
      </c>
    </row>
    <row r="335" spans="1:8" s="157" customFormat="1" ht="13">
      <c r="A335" s="538"/>
      <c r="B335" s="532" t="s">
        <v>3500</v>
      </c>
      <c r="C335" s="533">
        <v>44701</v>
      </c>
      <c r="D335" s="532" t="s">
        <v>3501</v>
      </c>
      <c r="E335" s="534" t="s">
        <v>3503</v>
      </c>
      <c r="F335" s="535">
        <v>253056.67</v>
      </c>
      <c r="G335" s="536" t="s">
        <v>3504</v>
      </c>
      <c r="H335" s="527">
        <v>45291</v>
      </c>
    </row>
    <row r="336" spans="1:8" s="157" customFormat="1" thickBot="1">
      <c r="A336" s="539"/>
      <c r="B336" s="540"/>
      <c r="C336" s="541"/>
      <c r="D336" s="540"/>
      <c r="E336" s="542"/>
      <c r="F336" s="409">
        <f>SUM(F9:F335)</f>
        <v>816276447.77999985</v>
      </c>
      <c r="G336" s="542"/>
      <c r="H336" s="543"/>
    </row>
    <row r="337" spans="1:8">
      <c r="A337" s="57"/>
      <c r="B337" s="57"/>
      <c r="C337" s="57"/>
      <c r="D337" s="57"/>
      <c r="E337" s="57"/>
      <c r="F337" s="544"/>
      <c r="G337" s="545"/>
      <c r="H337" s="57"/>
    </row>
    <row r="338" spans="1:8">
      <c r="A338" s="57"/>
      <c r="B338" s="57"/>
      <c r="C338" s="57"/>
      <c r="D338" s="57"/>
      <c r="E338" s="57"/>
      <c r="F338" s="546"/>
      <c r="G338" s="545"/>
      <c r="H338" s="57"/>
    </row>
    <row r="339" spans="1:8">
      <c r="A339" s="57"/>
      <c r="B339" s="57"/>
      <c r="C339" s="57"/>
      <c r="D339" s="57"/>
      <c r="E339" s="57"/>
      <c r="F339" s="544"/>
      <c r="G339" s="57"/>
      <c r="H339" s="57"/>
    </row>
    <row r="340" spans="1:8">
      <c r="A340" s="57"/>
      <c r="B340" s="57"/>
      <c r="C340" s="57"/>
      <c r="D340" s="57"/>
      <c r="E340" s="57"/>
      <c r="F340" s="544"/>
      <c r="G340" s="57"/>
      <c r="H340" s="57"/>
    </row>
  </sheetData>
  <mergeCells count="4">
    <mergeCell ref="A2:H2"/>
    <mergeCell ref="A3:H3"/>
    <mergeCell ref="A4:H4"/>
    <mergeCell ref="A5:H5"/>
  </mergeCells>
  <pageMargins left="0.39370078740157483" right="1.1811023622047245" top="0.78740157480314965" bottom="0.43307086614173229" header="0" footer="0"/>
  <pageSetup scale="55" fitToHeight="0" orientation="landscape" r:id="rId1"/>
  <headerFooter>
    <oddHeader>&amp;LNotas a los Estados Financieros&amp;R7.I.3</oddHeader>
    <oddFooter>&amp;C&amp;10"Bajo protesta de decir verdad declaramos que los Estados Financieros y sus Notas, son razonablemente correctos y son responsabilidad del emisor"&amp;R&amp;P/&amp;N</oddFooter>
  </headerFooter>
  <rowBreaks count="5" manualBreakCount="5">
    <brk id="58" max="7" man="1"/>
    <brk id="106" max="7" man="1"/>
    <brk id="174" max="7" man="1"/>
    <brk id="242" max="7" man="1"/>
    <brk id="310" max="7" man="1"/>
  </rowBreaks>
  <colBreaks count="2" manualBreakCount="2">
    <brk id="5" max="1048575" man="1"/>
    <brk id="7" max="347"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pageSetUpPr fitToPage="1"/>
  </sheetPr>
  <dimension ref="A1:J43"/>
  <sheetViews>
    <sheetView zoomScale="130" zoomScaleNormal="130" zoomScaleSheetLayoutView="100" workbookViewId="0">
      <selection activeCell="H72" sqref="H72:H76"/>
    </sheetView>
  </sheetViews>
  <sheetFormatPr baseColWidth="10" defaultColWidth="11.5" defaultRowHeight="13"/>
  <cols>
    <col min="1" max="2" width="11.5" style="44"/>
    <col min="3" max="3" width="26" style="44" customWidth="1"/>
    <col min="4" max="4" width="16" style="44" customWidth="1"/>
    <col min="5" max="5" width="15.1640625" style="44" customWidth="1"/>
    <col min="6" max="6" width="16.5" style="44" customWidth="1"/>
    <col min="7" max="7" width="16" style="44" customWidth="1"/>
    <col min="8" max="8" width="17.5" style="44" customWidth="1"/>
    <col min="9" max="9" width="16.5" style="44" customWidth="1"/>
    <col min="10" max="16384" width="11.5" style="44"/>
  </cols>
  <sheetData>
    <row r="1" spans="1:10" s="199" customFormat="1" ht="51.75" customHeight="1">
      <c r="A1" s="659" t="s">
        <v>724</v>
      </c>
      <c r="B1" s="840"/>
      <c r="C1" s="840"/>
      <c r="D1" s="840"/>
      <c r="E1" s="840"/>
      <c r="F1" s="840"/>
      <c r="G1" s="840"/>
      <c r="H1" s="840"/>
      <c r="I1" s="840"/>
      <c r="J1" s="840"/>
    </row>
    <row r="2" spans="1:10" s="199" customFormat="1" ht="8.25" customHeight="1">
      <c r="A2" s="201"/>
      <c r="B2" s="201"/>
      <c r="C2" s="295"/>
      <c r="D2" s="295"/>
      <c r="E2" s="295"/>
      <c r="F2" s="295"/>
      <c r="G2" s="295"/>
      <c r="H2" s="295"/>
      <c r="I2" s="201"/>
      <c r="J2" s="201"/>
    </row>
    <row r="3" spans="1:10" s="199" customFormat="1" ht="16.5" customHeight="1">
      <c r="A3" s="660" t="s">
        <v>525</v>
      </c>
      <c r="B3" s="660"/>
      <c r="C3" s="660"/>
      <c r="D3" s="660"/>
      <c r="E3" s="660"/>
      <c r="F3" s="660"/>
      <c r="G3" s="660"/>
      <c r="H3" s="660"/>
      <c r="I3" s="660"/>
      <c r="J3" s="660"/>
    </row>
    <row r="4" spans="1:10" s="199" customFormat="1" ht="15.75" customHeight="1">
      <c r="A4" s="660" t="s">
        <v>3548</v>
      </c>
      <c r="B4" s="660"/>
      <c r="C4" s="660"/>
      <c r="D4" s="660"/>
      <c r="E4" s="660"/>
      <c r="F4" s="660"/>
      <c r="G4" s="660"/>
      <c r="H4" s="660"/>
      <c r="I4" s="660"/>
      <c r="J4" s="660"/>
    </row>
    <row r="5" spans="1:10" ht="15.75" customHeight="1" thickBot="1">
      <c r="A5" s="75"/>
      <c r="B5" s="75"/>
      <c r="C5" s="75"/>
      <c r="D5" s="75"/>
      <c r="E5" s="75"/>
      <c r="F5" s="75"/>
      <c r="G5" s="75"/>
      <c r="H5" s="75"/>
      <c r="I5" s="75"/>
      <c r="J5" s="59"/>
    </row>
    <row r="6" spans="1:10" s="296" customFormat="1" ht="24.75" customHeight="1">
      <c r="A6" s="841" t="s">
        <v>2</v>
      </c>
      <c r="B6" s="843" t="s">
        <v>360</v>
      </c>
      <c r="C6" s="843" t="s">
        <v>361</v>
      </c>
      <c r="D6" s="843" t="s">
        <v>524</v>
      </c>
      <c r="E6" s="843" t="s">
        <v>523</v>
      </c>
      <c r="F6" s="843" t="s">
        <v>522</v>
      </c>
      <c r="G6" s="845" t="s">
        <v>521</v>
      </c>
      <c r="H6" s="843" t="s">
        <v>520</v>
      </c>
      <c r="I6" s="843" t="s">
        <v>519</v>
      </c>
      <c r="J6" s="847" t="s">
        <v>518</v>
      </c>
    </row>
    <row r="7" spans="1:10" s="296" customFormat="1" ht="43.5" customHeight="1">
      <c r="A7" s="842"/>
      <c r="B7" s="844"/>
      <c r="C7" s="844"/>
      <c r="D7" s="844"/>
      <c r="E7" s="844"/>
      <c r="F7" s="844"/>
      <c r="G7" s="846"/>
      <c r="H7" s="844"/>
      <c r="I7" s="844"/>
      <c r="J7" s="848"/>
    </row>
    <row r="8" spans="1:10" s="199" customFormat="1" ht="12.75" customHeight="1">
      <c r="A8" s="297"/>
      <c r="B8" s="298"/>
      <c r="C8" s="299"/>
      <c r="D8" s="300"/>
      <c r="E8" s="301"/>
      <c r="F8" s="302"/>
      <c r="G8" s="303"/>
      <c r="H8" s="303"/>
      <c r="I8" s="303"/>
      <c r="J8" s="304"/>
    </row>
    <row r="9" spans="1:10" s="199" customFormat="1" ht="12.75" customHeight="1">
      <c r="A9" s="305"/>
      <c r="C9" s="306"/>
      <c r="D9" s="307"/>
      <c r="E9" s="308"/>
      <c r="F9" s="309"/>
      <c r="G9" s="310"/>
      <c r="H9" s="310"/>
      <c r="I9" s="310"/>
      <c r="J9" s="311"/>
    </row>
    <row r="10" spans="1:10" s="199" customFormat="1" ht="12.75" customHeight="1">
      <c r="A10" s="305"/>
      <c r="C10" s="306"/>
      <c r="D10" s="307"/>
      <c r="E10" s="308"/>
      <c r="F10" s="309"/>
      <c r="G10" s="310"/>
      <c r="H10" s="310"/>
      <c r="I10" s="310"/>
      <c r="J10" s="311"/>
    </row>
    <row r="11" spans="1:10" s="212" customFormat="1" ht="12.75" customHeight="1">
      <c r="A11" s="836" t="s">
        <v>759</v>
      </c>
      <c r="B11" s="837"/>
      <c r="C11" s="837"/>
      <c r="D11" s="837"/>
      <c r="E11" s="837"/>
      <c r="F11" s="837"/>
      <c r="G11" s="837"/>
      <c r="H11" s="837"/>
      <c r="I11" s="837"/>
      <c r="J11" s="838"/>
    </row>
    <row r="12" spans="1:10" s="212" customFormat="1" ht="12.75" customHeight="1">
      <c r="A12" s="836"/>
      <c r="B12" s="837"/>
      <c r="C12" s="837"/>
      <c r="D12" s="837"/>
      <c r="E12" s="837"/>
      <c r="F12" s="837"/>
      <c r="G12" s="837"/>
      <c r="H12" s="837"/>
      <c r="I12" s="837"/>
      <c r="J12" s="838"/>
    </row>
    <row r="13" spans="1:10" s="212" customFormat="1" ht="12.75" customHeight="1">
      <c r="A13" s="836"/>
      <c r="B13" s="837"/>
      <c r="C13" s="837"/>
      <c r="D13" s="837"/>
      <c r="E13" s="837"/>
      <c r="F13" s="837"/>
      <c r="G13" s="837"/>
      <c r="H13" s="837"/>
      <c r="I13" s="837"/>
      <c r="J13" s="838"/>
    </row>
    <row r="14" spans="1:10" s="212" customFormat="1" ht="12.75" customHeight="1">
      <c r="A14" s="836"/>
      <c r="B14" s="837"/>
      <c r="C14" s="837"/>
      <c r="D14" s="837"/>
      <c r="E14" s="837"/>
      <c r="F14" s="837"/>
      <c r="G14" s="837"/>
      <c r="H14" s="837"/>
      <c r="I14" s="837"/>
      <c r="J14" s="838"/>
    </row>
    <row r="15" spans="1:10" s="212" customFormat="1" ht="12.75" customHeight="1">
      <c r="A15" s="836"/>
      <c r="B15" s="837"/>
      <c r="C15" s="837"/>
      <c r="D15" s="837"/>
      <c r="E15" s="837"/>
      <c r="F15" s="837"/>
      <c r="G15" s="837"/>
      <c r="H15" s="837"/>
      <c r="I15" s="837"/>
      <c r="J15" s="838"/>
    </row>
    <row r="16" spans="1:10" s="212" customFormat="1" ht="12.75" customHeight="1">
      <c r="A16" s="836"/>
      <c r="B16" s="837"/>
      <c r="C16" s="837"/>
      <c r="D16" s="837"/>
      <c r="E16" s="837"/>
      <c r="F16" s="837"/>
      <c r="G16" s="837"/>
      <c r="H16" s="837"/>
      <c r="I16" s="837"/>
      <c r="J16" s="838"/>
    </row>
    <row r="17" spans="1:10" s="212" customFormat="1" ht="12.75" customHeight="1">
      <c r="A17" s="312"/>
      <c r="J17" s="213"/>
    </row>
    <row r="18" spans="1:10" s="212" customFormat="1" ht="12.75" customHeight="1">
      <c r="A18" s="312"/>
      <c r="J18" s="213"/>
    </row>
    <row r="19" spans="1:10" s="212" customFormat="1" ht="12.75" customHeight="1">
      <c r="A19" s="312"/>
      <c r="J19" s="213"/>
    </row>
    <row r="20" spans="1:10" s="199" customFormat="1" ht="12.75" customHeight="1">
      <c r="A20" s="305"/>
      <c r="C20" s="306"/>
      <c r="D20" s="307"/>
      <c r="E20" s="308"/>
      <c r="F20" s="309"/>
      <c r="G20" s="306"/>
      <c r="H20" s="306"/>
      <c r="I20" s="306"/>
      <c r="J20" s="313"/>
    </row>
    <row r="21" spans="1:10" s="199" customFormat="1" ht="12.75" customHeight="1">
      <c r="A21" s="305"/>
      <c r="C21" s="306"/>
      <c r="D21" s="307"/>
      <c r="E21" s="308"/>
      <c r="F21" s="309"/>
      <c r="G21" s="306"/>
      <c r="H21" s="306"/>
      <c r="I21" s="306"/>
      <c r="J21" s="313"/>
    </row>
    <row r="22" spans="1:10" s="199" customFormat="1">
      <c r="A22" s="314"/>
      <c r="B22" s="315"/>
      <c r="C22" s="315"/>
      <c r="D22" s="315"/>
      <c r="E22" s="315"/>
      <c r="F22" s="315"/>
      <c r="G22" s="315"/>
      <c r="H22" s="315"/>
      <c r="I22" s="315"/>
      <c r="J22" s="316"/>
    </row>
    <row r="23" spans="1:10">
      <c r="A23" s="79" t="s">
        <v>517</v>
      </c>
      <c r="B23" s="80" t="s">
        <v>516</v>
      </c>
      <c r="C23" s="80"/>
      <c r="D23" s="80"/>
      <c r="E23" s="80"/>
      <c r="F23" s="80"/>
      <c r="G23" s="80"/>
      <c r="H23" s="80"/>
      <c r="I23" s="80"/>
      <c r="J23" s="80"/>
    </row>
    <row r="24" spans="1:10">
      <c r="A24" s="80"/>
      <c r="B24" s="80" t="s">
        <v>515</v>
      </c>
      <c r="C24" s="81"/>
      <c r="D24" s="81"/>
      <c r="E24" s="80"/>
      <c r="F24" s="81"/>
      <c r="G24" s="80"/>
      <c r="H24" s="81"/>
      <c r="I24" s="80"/>
      <c r="J24" s="80"/>
    </row>
    <row r="25" spans="1:10">
      <c r="A25" s="80"/>
      <c r="B25" s="80" t="s">
        <v>514</v>
      </c>
      <c r="C25" s="80"/>
      <c r="D25" s="80"/>
      <c r="E25" s="80"/>
      <c r="F25" s="80"/>
      <c r="G25" s="80"/>
      <c r="H25" s="80"/>
      <c r="I25" s="80"/>
      <c r="J25" s="80"/>
    </row>
    <row r="26" spans="1:10" ht="19.5" customHeight="1">
      <c r="A26" s="80"/>
      <c r="B26" s="839" t="s">
        <v>513</v>
      </c>
      <c r="C26" s="839"/>
      <c r="D26" s="839"/>
      <c r="E26" s="839"/>
      <c r="F26" s="839"/>
      <c r="G26" s="839"/>
      <c r="H26" s="839"/>
      <c r="I26" s="839"/>
      <c r="J26" s="839"/>
    </row>
    <row r="27" spans="1:10">
      <c r="A27" s="80"/>
      <c r="B27" s="80" t="s">
        <v>512</v>
      </c>
      <c r="C27" s="80"/>
      <c r="D27" s="80"/>
      <c r="E27" s="80"/>
      <c r="F27" s="80"/>
      <c r="G27" s="80"/>
      <c r="H27" s="80"/>
      <c r="I27" s="80"/>
      <c r="J27" s="80"/>
    </row>
    <row r="28" spans="1:10">
      <c r="A28" s="80"/>
      <c r="B28" s="80" t="s">
        <v>511</v>
      </c>
      <c r="C28" s="80"/>
      <c r="D28" s="80"/>
      <c r="E28" s="80"/>
      <c r="F28" s="80"/>
      <c r="G28" s="80"/>
      <c r="H28" s="80"/>
      <c r="I28" s="80"/>
      <c r="J28" s="80"/>
    </row>
    <row r="29" spans="1:10">
      <c r="A29" s="80"/>
      <c r="B29" s="80" t="s">
        <v>510</v>
      </c>
      <c r="C29" s="80"/>
      <c r="D29" s="80"/>
      <c r="E29" s="80"/>
      <c r="F29" s="80"/>
      <c r="G29" s="80"/>
      <c r="H29" s="80"/>
      <c r="I29" s="80"/>
      <c r="J29" s="80"/>
    </row>
    <row r="30" spans="1:10">
      <c r="A30" s="80"/>
      <c r="B30" s="82" t="s">
        <v>509</v>
      </c>
      <c r="C30" s="82" t="s">
        <v>508</v>
      </c>
      <c r="D30" s="80"/>
      <c r="E30" s="80"/>
      <c r="F30" s="80"/>
      <c r="G30" s="80"/>
      <c r="H30" s="80"/>
      <c r="I30" s="80"/>
      <c r="J30" s="80"/>
    </row>
    <row r="31" spans="1:10">
      <c r="A31" s="80"/>
      <c r="B31" s="82" t="s">
        <v>507</v>
      </c>
      <c r="C31" s="82" t="s">
        <v>506</v>
      </c>
      <c r="D31" s="80"/>
      <c r="E31" s="80"/>
      <c r="F31" s="80"/>
      <c r="G31" s="80"/>
      <c r="H31" s="80"/>
      <c r="I31" s="80"/>
      <c r="J31" s="80"/>
    </row>
    <row r="32" spans="1:10">
      <c r="A32" s="80"/>
      <c r="B32" s="82" t="s">
        <v>505</v>
      </c>
      <c r="C32" s="82" t="s">
        <v>504</v>
      </c>
      <c r="D32" s="80"/>
      <c r="E32" s="80"/>
      <c r="F32" s="80"/>
      <c r="G32" s="80"/>
      <c r="H32" s="80"/>
      <c r="I32" s="80"/>
      <c r="J32" s="80"/>
    </row>
    <row r="33" spans="1:10">
      <c r="A33" s="80"/>
      <c r="B33" s="82" t="s">
        <v>503</v>
      </c>
      <c r="C33" s="82" t="s">
        <v>502</v>
      </c>
      <c r="D33" s="80"/>
      <c r="E33" s="80"/>
      <c r="F33" s="80"/>
      <c r="G33" s="80"/>
      <c r="H33" s="80"/>
      <c r="I33" s="80"/>
      <c r="J33" s="80"/>
    </row>
    <row r="34" spans="1:10">
      <c r="A34" s="80"/>
      <c r="B34" s="82" t="s">
        <v>501</v>
      </c>
      <c r="C34" s="82" t="s">
        <v>500</v>
      </c>
      <c r="D34" s="80"/>
      <c r="E34" s="80"/>
      <c r="F34" s="80"/>
      <c r="G34" s="80"/>
      <c r="H34" s="80"/>
      <c r="I34" s="80"/>
      <c r="J34" s="80"/>
    </row>
    <row r="35" spans="1:10">
      <c r="A35" s="80"/>
      <c r="B35" s="80"/>
      <c r="C35" s="80"/>
      <c r="D35" s="80"/>
      <c r="E35" s="80"/>
      <c r="F35" s="80"/>
      <c r="G35" s="80"/>
      <c r="H35" s="80"/>
      <c r="I35" s="80"/>
      <c r="J35" s="80"/>
    </row>
    <row r="36" spans="1:10">
      <c r="A36" s="80"/>
      <c r="B36" s="80"/>
      <c r="C36" s="80"/>
      <c r="D36" s="80"/>
      <c r="E36" s="80"/>
      <c r="F36" s="80"/>
      <c r="G36" s="80"/>
      <c r="H36" s="80"/>
      <c r="I36" s="80"/>
      <c r="J36" s="80"/>
    </row>
    <row r="37" spans="1:10">
      <c r="A37" s="80"/>
      <c r="B37" s="80"/>
      <c r="C37" s="80"/>
      <c r="D37" s="80"/>
      <c r="E37" s="80"/>
      <c r="F37" s="80"/>
      <c r="G37" s="80"/>
      <c r="H37" s="80"/>
      <c r="I37" s="80"/>
      <c r="J37" s="80"/>
    </row>
    <row r="38" spans="1:10">
      <c r="A38" s="80"/>
      <c r="B38" s="80"/>
      <c r="C38" s="80"/>
      <c r="D38" s="80"/>
      <c r="E38" s="80"/>
      <c r="F38" s="80"/>
      <c r="G38" s="80"/>
      <c r="H38" s="80"/>
      <c r="I38" s="80"/>
      <c r="J38" s="80"/>
    </row>
    <row r="39" spans="1:10">
      <c r="A39" s="80"/>
      <c r="B39" s="80"/>
      <c r="C39" s="80"/>
      <c r="D39" s="80"/>
      <c r="E39" s="80"/>
      <c r="F39" s="80"/>
      <c r="G39" s="80"/>
      <c r="H39" s="80"/>
      <c r="I39" s="80"/>
      <c r="J39" s="80"/>
    </row>
    <row r="40" spans="1:10">
      <c r="A40" s="80"/>
      <c r="B40" s="80"/>
      <c r="C40" s="80"/>
      <c r="D40" s="80"/>
      <c r="E40" s="80"/>
      <c r="F40" s="80"/>
      <c r="G40" s="80"/>
      <c r="H40" s="80"/>
      <c r="I40" s="80"/>
      <c r="J40" s="80"/>
    </row>
    <row r="41" spans="1:10">
      <c r="A41" s="80"/>
      <c r="B41" s="80"/>
      <c r="C41" s="80"/>
      <c r="D41" s="80"/>
      <c r="E41" s="80"/>
      <c r="F41" s="80"/>
      <c r="G41" s="80"/>
      <c r="H41" s="80"/>
      <c r="I41" s="80"/>
      <c r="J41" s="80"/>
    </row>
    <row r="42" spans="1:10">
      <c r="A42" s="80"/>
      <c r="B42" s="80"/>
      <c r="C42" s="80"/>
      <c r="D42" s="80"/>
      <c r="E42" s="80"/>
      <c r="F42" s="80"/>
      <c r="G42" s="80"/>
      <c r="H42" s="80"/>
      <c r="I42" s="80"/>
      <c r="J42" s="80"/>
    </row>
    <row r="43" spans="1:10">
      <c r="A43" s="80"/>
      <c r="B43" s="80"/>
      <c r="C43" s="80"/>
      <c r="D43" s="80"/>
      <c r="E43" s="80"/>
      <c r="F43" s="80"/>
      <c r="G43" s="80"/>
      <c r="H43" s="80"/>
      <c r="I43" s="80"/>
      <c r="J43" s="80"/>
    </row>
  </sheetData>
  <mergeCells count="15">
    <mergeCell ref="A11:J16"/>
    <mergeCell ref="B26:J26"/>
    <mergeCell ref="A1:J1"/>
    <mergeCell ref="A3:J3"/>
    <mergeCell ref="A4:J4"/>
    <mergeCell ref="A6:A7"/>
    <mergeCell ref="B6:B7"/>
    <mergeCell ref="C6:C7"/>
    <mergeCell ref="D6:D7"/>
    <mergeCell ref="E6:E7"/>
    <mergeCell ref="F6:F7"/>
    <mergeCell ref="G6:G7"/>
    <mergeCell ref="H6:H7"/>
    <mergeCell ref="I6:I7"/>
    <mergeCell ref="J6:J7"/>
  </mergeCells>
  <pageMargins left="0.70866141732283472" right="0.70866141732283472" top="0.74803149606299213" bottom="0.74803149606299213" header="0.31496062992125984" footer="0.31496062992125984"/>
  <pageSetup scale="72" fitToHeight="0" orientation="landscape" r:id="rId1"/>
  <headerFooter>
    <oddHeader>&amp;LNotas a los Estados Financieros&amp;R7.GA.8.1</oddHeader>
    <oddFooter>&amp;C&amp;10"Bajo protesta de decir verdad declaramos que los Estados Financieros y sus Notas, son razonablemente correctos y son responsabilidad del emisor"&amp;R&amp;"Arial,Normal"&amp;8&amp;P/&amp;N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pageSetUpPr fitToPage="1"/>
  </sheetPr>
  <dimension ref="A1:H28"/>
  <sheetViews>
    <sheetView zoomScaleNormal="100" workbookViewId="0">
      <selection activeCell="H72" sqref="H72:H76"/>
    </sheetView>
  </sheetViews>
  <sheetFormatPr baseColWidth="10" defaultColWidth="11.5" defaultRowHeight="13"/>
  <cols>
    <col min="1" max="1" width="16.6640625" style="44" customWidth="1"/>
    <col min="2" max="2" width="16.5" style="44" customWidth="1"/>
    <col min="3" max="3" width="30.5" style="44" customWidth="1"/>
    <col min="4" max="4" width="20.1640625" style="44" customWidth="1"/>
    <col min="5" max="5" width="21.33203125" style="44" customWidth="1"/>
    <col min="6" max="16384" width="11.5" style="44"/>
  </cols>
  <sheetData>
    <row r="1" spans="1:8" s="199" customFormat="1" ht="37.5" customHeight="1">
      <c r="A1" s="660" t="s">
        <v>594</v>
      </c>
      <c r="B1" s="771"/>
      <c r="C1" s="771"/>
      <c r="D1" s="771"/>
      <c r="E1" s="771"/>
    </row>
    <row r="2" spans="1:8" s="199" customFormat="1" ht="16.5" customHeight="1">
      <c r="A2" s="201"/>
      <c r="B2" s="201"/>
      <c r="C2" s="295"/>
      <c r="D2" s="295"/>
      <c r="E2" s="295"/>
    </row>
    <row r="3" spans="1:8" s="199" customFormat="1" ht="16.5" customHeight="1">
      <c r="A3" s="660" t="s">
        <v>359</v>
      </c>
      <c r="B3" s="660"/>
      <c r="C3" s="660"/>
      <c r="D3" s="660"/>
      <c r="E3" s="660"/>
    </row>
    <row r="4" spans="1:8" s="199" customFormat="1" ht="15.75" customHeight="1">
      <c r="A4" s="660" t="s">
        <v>3547</v>
      </c>
      <c r="B4" s="660"/>
      <c r="C4" s="660"/>
      <c r="D4" s="660"/>
      <c r="E4" s="660"/>
      <c r="F4" s="200"/>
      <c r="G4" s="200"/>
      <c r="H4" s="200"/>
    </row>
    <row r="5" spans="1:8" s="199" customFormat="1" ht="15.75" customHeight="1" thickBot="1">
      <c r="A5" s="164"/>
      <c r="B5" s="164"/>
      <c r="C5" s="164"/>
      <c r="D5" s="164"/>
      <c r="E5" s="164"/>
      <c r="F5" s="200"/>
      <c r="G5" s="200"/>
      <c r="H5" s="200"/>
    </row>
    <row r="6" spans="1:8" s="296" customFormat="1" ht="24.75" customHeight="1">
      <c r="A6" s="841" t="s">
        <v>2</v>
      </c>
      <c r="B6" s="843" t="s">
        <v>360</v>
      </c>
      <c r="C6" s="843" t="s">
        <v>361</v>
      </c>
      <c r="D6" s="843" t="s">
        <v>362</v>
      </c>
      <c r="E6" s="847" t="s">
        <v>363</v>
      </c>
      <c r="F6" s="849"/>
    </row>
    <row r="7" spans="1:8" s="296" customFormat="1" ht="43.5" customHeight="1">
      <c r="A7" s="842"/>
      <c r="B7" s="844"/>
      <c r="C7" s="844"/>
      <c r="D7" s="844"/>
      <c r="E7" s="848"/>
      <c r="F7" s="849"/>
    </row>
    <row r="8" spans="1:8" s="199" customFormat="1" ht="12.75" customHeight="1">
      <c r="A8" s="297"/>
      <c r="B8" s="298"/>
      <c r="C8" s="299"/>
      <c r="D8" s="300"/>
      <c r="E8" s="317"/>
    </row>
    <row r="9" spans="1:8" s="199" customFormat="1" ht="12.75" customHeight="1">
      <c r="A9" s="305"/>
      <c r="C9" s="306"/>
      <c r="D9" s="307"/>
      <c r="E9" s="318"/>
    </row>
    <row r="10" spans="1:8" s="199" customFormat="1" ht="12.75" customHeight="1">
      <c r="A10" s="305"/>
      <c r="C10" s="306"/>
      <c r="D10" s="307"/>
      <c r="E10" s="318"/>
    </row>
    <row r="11" spans="1:8" s="199" customFormat="1" ht="12.75" customHeight="1">
      <c r="A11" s="305"/>
      <c r="C11" s="306"/>
      <c r="D11" s="307"/>
      <c r="E11" s="318"/>
    </row>
    <row r="12" spans="1:8" s="199" customFormat="1" ht="12.75" customHeight="1">
      <c r="A12" s="850" t="s">
        <v>759</v>
      </c>
      <c r="B12" s="851"/>
      <c r="C12" s="851"/>
      <c r="D12" s="851"/>
      <c r="E12" s="852"/>
    </row>
    <row r="13" spans="1:8" s="199" customFormat="1" ht="12.75" customHeight="1">
      <c r="A13" s="850"/>
      <c r="B13" s="851"/>
      <c r="C13" s="851"/>
      <c r="D13" s="851"/>
      <c r="E13" s="852"/>
    </row>
    <row r="14" spans="1:8" s="199" customFormat="1" ht="12.75" customHeight="1">
      <c r="A14" s="850"/>
      <c r="B14" s="851"/>
      <c r="C14" s="851"/>
      <c r="D14" s="851"/>
      <c r="E14" s="852"/>
    </row>
    <row r="15" spans="1:8" s="199" customFormat="1" ht="12.75" customHeight="1">
      <c r="A15" s="850"/>
      <c r="B15" s="851"/>
      <c r="C15" s="851"/>
      <c r="D15" s="851"/>
      <c r="E15" s="852"/>
    </row>
    <row r="16" spans="1:8" s="199" customFormat="1" ht="12.75" customHeight="1">
      <c r="A16" s="850"/>
      <c r="B16" s="851"/>
      <c r="C16" s="851"/>
      <c r="D16" s="851"/>
      <c r="E16" s="852"/>
    </row>
    <row r="17" spans="1:5" s="199" customFormat="1" ht="12.75" customHeight="1">
      <c r="A17" s="850"/>
      <c r="B17" s="851"/>
      <c r="C17" s="851"/>
      <c r="D17" s="851"/>
      <c r="E17" s="852"/>
    </row>
    <row r="18" spans="1:5" s="199" customFormat="1" ht="12.75" customHeight="1">
      <c r="A18" s="850"/>
      <c r="B18" s="851"/>
      <c r="C18" s="851"/>
      <c r="D18" s="851"/>
      <c r="E18" s="852"/>
    </row>
    <row r="19" spans="1:5" s="199" customFormat="1" ht="12.75" customHeight="1">
      <c r="A19" s="305"/>
      <c r="C19" s="306"/>
      <c r="D19" s="307"/>
      <c r="E19" s="318"/>
    </row>
    <row r="20" spans="1:5" s="199" customFormat="1" ht="12.75" customHeight="1">
      <c r="A20" s="305"/>
      <c r="C20" s="306"/>
      <c r="D20" s="307"/>
      <c r="E20" s="318"/>
    </row>
    <row r="21" spans="1:5" s="199" customFormat="1" ht="12.75" customHeight="1">
      <c r="A21" s="305"/>
      <c r="C21" s="306"/>
      <c r="D21" s="307"/>
      <c r="E21" s="318"/>
    </row>
    <row r="22" spans="1:5" s="199" customFormat="1" ht="12.75" customHeight="1">
      <c r="A22" s="305"/>
      <c r="C22" s="306"/>
      <c r="D22" s="307"/>
      <c r="E22" s="318"/>
    </row>
    <row r="23" spans="1:5" s="199" customFormat="1" ht="12.75" customHeight="1">
      <c r="A23" s="305"/>
      <c r="C23" s="306"/>
      <c r="D23" s="307"/>
      <c r="E23" s="318"/>
    </row>
    <row r="24" spans="1:5" s="199" customFormat="1" ht="12.75" customHeight="1">
      <c r="A24" s="305"/>
      <c r="C24" s="306"/>
      <c r="D24" s="307"/>
      <c r="E24" s="318"/>
    </row>
    <row r="25" spans="1:5" s="199" customFormat="1" ht="12.75" customHeight="1">
      <c r="A25" s="305"/>
      <c r="C25" s="306"/>
      <c r="D25" s="307"/>
      <c r="E25" s="318"/>
    </row>
    <row r="26" spans="1:5" s="199" customFormat="1" ht="12.75" customHeight="1">
      <c r="A26" s="305"/>
      <c r="C26" s="306"/>
      <c r="D26" s="307"/>
      <c r="E26" s="318"/>
    </row>
    <row r="27" spans="1:5" s="199" customFormat="1" ht="12.75" customHeight="1">
      <c r="A27" s="305"/>
      <c r="C27" s="306"/>
      <c r="D27" s="307"/>
      <c r="E27" s="318"/>
    </row>
    <row r="28" spans="1:5" s="199" customFormat="1" ht="13.5" customHeight="1">
      <c r="A28" s="314"/>
      <c r="B28" s="315"/>
      <c r="C28" s="319"/>
      <c r="D28" s="320"/>
      <c r="E28" s="321"/>
    </row>
  </sheetData>
  <mergeCells count="10">
    <mergeCell ref="F6:F7"/>
    <mergeCell ref="A12:E18"/>
    <mergeCell ref="A1:E1"/>
    <mergeCell ref="A3:E3"/>
    <mergeCell ref="A4:E4"/>
    <mergeCell ref="A6:A7"/>
    <mergeCell ref="B6:B7"/>
    <mergeCell ref="C6:C7"/>
    <mergeCell ref="D6:D7"/>
    <mergeCell ref="E6:E7"/>
  </mergeCells>
  <pageMargins left="0.70866141732283472" right="0.70866141732283472" top="0.74803149606299213" bottom="0.74803149606299213" header="0.31496062992125984" footer="0.31496062992125984"/>
  <pageSetup scale="80" fitToHeight="0" orientation="portrait" r:id="rId1"/>
  <headerFooter>
    <oddHeader>&amp;LNotas a los Estados Financieros&amp;R7.GA.8.2</oddHeader>
    <oddFooter>&amp;C&amp;10"Bajo protesta de decir verdad declaramos que los Estados Financieros y sus Notas, son razonablemente correctos y son responsabilidad del emisor"&amp;R&amp;"Arial,Normal"&amp;8&amp;P/&amp;N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pageSetUpPr fitToPage="1"/>
  </sheetPr>
  <dimension ref="B1:I37"/>
  <sheetViews>
    <sheetView zoomScaleNormal="100" workbookViewId="0">
      <selection activeCell="H72" sqref="H72:H76"/>
    </sheetView>
  </sheetViews>
  <sheetFormatPr baseColWidth="10" defaultRowHeight="15"/>
  <cols>
    <col min="1" max="1" width="6.5" customWidth="1"/>
  </cols>
  <sheetData>
    <row r="1" spans="2:9" s="101" customFormat="1" ht="44.25" customHeight="1">
      <c r="B1" s="127"/>
      <c r="C1" s="651" t="s">
        <v>310</v>
      </c>
      <c r="D1" s="651"/>
      <c r="E1" s="651"/>
      <c r="F1" s="651"/>
      <c r="G1" s="651"/>
      <c r="H1" s="651"/>
      <c r="I1" s="128"/>
    </row>
    <row r="2" spans="2:9" s="101" customFormat="1" ht="14">
      <c r="B2" s="652" t="s">
        <v>268</v>
      </c>
      <c r="C2" s="652"/>
      <c r="D2" s="652"/>
      <c r="E2" s="652"/>
      <c r="F2" s="652"/>
      <c r="G2" s="652"/>
      <c r="H2" s="652"/>
      <c r="I2" s="652"/>
    </row>
    <row r="3" spans="2:9" s="101" customFormat="1" ht="14">
      <c r="B3" s="652" t="s">
        <v>364</v>
      </c>
      <c r="C3" s="652"/>
      <c r="D3" s="652"/>
      <c r="E3" s="652"/>
      <c r="F3" s="652"/>
      <c r="G3" s="652"/>
      <c r="H3" s="652"/>
      <c r="I3" s="652"/>
    </row>
    <row r="4" spans="2:9" s="101" customFormat="1" ht="14">
      <c r="B4" s="127"/>
      <c r="C4" s="127"/>
      <c r="D4" s="774" t="s">
        <v>3472</v>
      </c>
      <c r="E4" s="774"/>
      <c r="F4" s="774"/>
      <c r="G4" s="774"/>
      <c r="H4" s="127"/>
      <c r="I4" s="127"/>
    </row>
    <row r="5" spans="2:9" ht="16" thickBot="1">
      <c r="B5" s="4"/>
      <c r="C5" s="4"/>
      <c r="D5" s="4"/>
      <c r="E5" s="4"/>
      <c r="F5" s="4"/>
      <c r="G5" s="4"/>
      <c r="H5" s="4"/>
      <c r="I5" s="4"/>
    </row>
    <row r="6" spans="2:9" s="112" customFormat="1" ht="13">
      <c r="B6" s="129"/>
      <c r="C6" s="130"/>
      <c r="D6" s="130"/>
      <c r="E6" s="130"/>
      <c r="F6" s="130"/>
      <c r="G6" s="130"/>
      <c r="H6" s="130"/>
      <c r="I6" s="131"/>
    </row>
    <row r="7" spans="2:9" s="112" customFormat="1" ht="13">
      <c r="B7" s="132"/>
      <c r="I7" s="133"/>
    </row>
    <row r="8" spans="2:9" s="112" customFormat="1" ht="13">
      <c r="B8" s="132"/>
      <c r="I8" s="133"/>
    </row>
    <row r="9" spans="2:9" s="112" customFormat="1" ht="13">
      <c r="B9" s="132"/>
      <c r="I9" s="133"/>
    </row>
    <row r="10" spans="2:9" s="112" customFormat="1" ht="39.75" customHeight="1">
      <c r="B10" s="815" t="s">
        <v>365</v>
      </c>
      <c r="C10" s="816"/>
      <c r="D10" s="816"/>
      <c r="E10" s="816"/>
      <c r="F10" s="816"/>
      <c r="G10" s="816"/>
      <c r="H10" s="816"/>
      <c r="I10" s="817"/>
    </row>
    <row r="11" spans="2:9" s="112" customFormat="1" ht="13">
      <c r="B11" s="290"/>
      <c r="C11" s="289"/>
      <c r="D11" s="289"/>
      <c r="E11" s="289"/>
      <c r="F11" s="289"/>
      <c r="G11" s="289"/>
      <c r="H11" s="289"/>
      <c r="I11" s="291"/>
    </row>
    <row r="12" spans="2:9" s="112" customFormat="1" ht="13">
      <c r="B12" s="132"/>
      <c r="I12" s="133"/>
    </row>
    <row r="13" spans="2:9" s="112" customFormat="1" ht="13">
      <c r="B13" s="132"/>
      <c r="I13" s="133"/>
    </row>
    <row r="14" spans="2:9" s="112" customFormat="1" ht="13">
      <c r="B14" s="132"/>
      <c r="I14" s="133"/>
    </row>
    <row r="15" spans="2:9" s="112" customFormat="1" ht="13">
      <c r="B15" s="132"/>
      <c r="I15" s="133"/>
    </row>
    <row r="16" spans="2:9" s="112" customFormat="1" ht="14" thickBot="1">
      <c r="B16" s="134"/>
      <c r="C16" s="135"/>
      <c r="D16" s="135"/>
      <c r="E16" s="135"/>
      <c r="F16" s="135"/>
      <c r="G16" s="135"/>
      <c r="H16" s="135"/>
      <c r="I16" s="136"/>
    </row>
    <row r="17" s="112" customFormat="1" ht="13"/>
    <row r="18" s="112" customFormat="1" ht="13"/>
    <row r="19" s="112" customFormat="1" ht="13"/>
    <row r="20" s="112" customFormat="1" ht="13"/>
    <row r="21" s="112" customFormat="1" ht="13"/>
    <row r="37" spans="9:9">
      <c r="I37" s="96"/>
    </row>
  </sheetData>
  <mergeCells count="5">
    <mergeCell ref="C1:H1"/>
    <mergeCell ref="B2:I2"/>
    <mergeCell ref="B3:I3"/>
    <mergeCell ref="D4:G4"/>
    <mergeCell ref="B10:I10"/>
  </mergeCells>
  <pageMargins left="0" right="0.51181102362204722" top="0.43307086614173229" bottom="1.1811023622047245" header="0" footer="0.78740157480314965"/>
  <pageSetup scale="99" orientation="portrait" r:id="rId1"/>
  <headerFooter>
    <oddHeader>&amp;LNotas a los Estados Financieros&amp;R7.GA.9</oddHeader>
    <oddFooter xml:space="preserve">&amp;C&amp;10"Bajo protesta de decir verdad declaramos que los Estados Financieros y sus Notas, son razonablemente correctos y son responsabilidad del emisor"
&amp;R&amp;P/&amp;N
</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pageSetUpPr fitToPage="1"/>
  </sheetPr>
  <dimension ref="A1:P74"/>
  <sheetViews>
    <sheetView zoomScale="85" zoomScaleNormal="85" zoomScalePageLayoutView="85" workbookViewId="0">
      <selection activeCell="H72" sqref="H72:H76"/>
    </sheetView>
  </sheetViews>
  <sheetFormatPr baseColWidth="10" defaultColWidth="11.5" defaultRowHeight="11"/>
  <cols>
    <col min="1" max="1" width="45.6640625" style="47" customWidth="1"/>
    <col min="2" max="2" width="14.5" style="46" customWidth="1"/>
    <col min="3" max="4" width="12.83203125" style="46" customWidth="1"/>
    <col min="5" max="7" width="12.83203125" style="46" bestFit="1" customWidth="1"/>
    <col min="8" max="10" width="14.83203125" style="46" bestFit="1" customWidth="1"/>
    <col min="11" max="12" width="11.5" style="46" bestFit="1" customWidth="1"/>
    <col min="13" max="13" width="12" style="46" customWidth="1"/>
    <col min="14" max="14" width="15" style="46" bestFit="1" customWidth="1"/>
    <col min="15" max="15" width="11.5" style="46"/>
    <col min="16" max="16" width="14.1640625" style="46" bestFit="1" customWidth="1"/>
    <col min="17" max="16384" width="11.5" style="46"/>
  </cols>
  <sheetData>
    <row r="1" spans="1:16" s="169" customFormat="1" ht="83.25" customHeight="1">
      <c r="A1" s="322"/>
      <c r="N1" s="323"/>
    </row>
    <row r="2" spans="1:16" s="169" customFormat="1" ht="15">
      <c r="A2" s="853" t="s">
        <v>366</v>
      </c>
      <c r="B2" s="853"/>
      <c r="C2" s="853"/>
      <c r="D2" s="853"/>
      <c r="E2" s="853"/>
      <c r="F2" s="853"/>
      <c r="G2" s="853"/>
      <c r="H2" s="853"/>
      <c r="I2" s="853"/>
      <c r="J2" s="853"/>
      <c r="K2" s="853"/>
      <c r="L2" s="853"/>
      <c r="M2" s="853"/>
      <c r="N2" s="853"/>
    </row>
    <row r="3" spans="1:16" s="169" customFormat="1" ht="15">
      <c r="A3" s="853" t="s">
        <v>367</v>
      </c>
      <c r="B3" s="853"/>
      <c r="C3" s="853"/>
      <c r="D3" s="853"/>
      <c r="E3" s="853"/>
      <c r="F3" s="853"/>
      <c r="G3" s="853"/>
      <c r="H3" s="853"/>
      <c r="I3" s="853"/>
      <c r="J3" s="853"/>
      <c r="K3" s="853"/>
      <c r="L3" s="853"/>
      <c r="M3" s="853"/>
      <c r="N3" s="853"/>
    </row>
    <row r="4" spans="1:16" s="169" customFormat="1" ht="15">
      <c r="A4" s="853" t="s">
        <v>3553</v>
      </c>
      <c r="B4" s="853"/>
      <c r="C4" s="853"/>
      <c r="D4" s="853"/>
      <c r="E4" s="853"/>
      <c r="F4" s="853"/>
      <c r="G4" s="853"/>
      <c r="H4" s="853"/>
      <c r="I4" s="853"/>
      <c r="J4" s="853"/>
      <c r="K4" s="853"/>
      <c r="L4" s="853"/>
      <c r="M4" s="853"/>
      <c r="N4" s="853"/>
    </row>
    <row r="5" spans="1:16" ht="15" customHeight="1">
      <c r="B5" s="854"/>
      <c r="C5" s="854"/>
      <c r="D5" s="854"/>
      <c r="E5" s="854"/>
      <c r="F5" s="854"/>
      <c r="G5" s="49"/>
    </row>
    <row r="6" spans="1:16" ht="14">
      <c r="C6" s="50"/>
      <c r="D6" s="50"/>
      <c r="E6" s="50"/>
      <c r="F6" s="50"/>
      <c r="G6" s="51"/>
    </row>
    <row r="7" spans="1:16" s="328" customFormat="1" ht="14">
      <c r="A7" s="325" t="s">
        <v>368</v>
      </c>
      <c r="B7" s="326" t="s">
        <v>369</v>
      </c>
      <c r="C7" s="326" t="s">
        <v>370</v>
      </c>
      <c r="D7" s="326" t="s">
        <v>371</v>
      </c>
      <c r="E7" s="326" t="s">
        <v>372</v>
      </c>
      <c r="F7" s="326" t="s">
        <v>373</v>
      </c>
      <c r="G7" s="326" t="s">
        <v>374</v>
      </c>
      <c r="H7" s="327" t="s">
        <v>375</v>
      </c>
      <c r="I7" s="327" t="s">
        <v>376</v>
      </c>
      <c r="J7" s="327" t="s">
        <v>377</v>
      </c>
      <c r="K7" s="327" t="s">
        <v>378</v>
      </c>
      <c r="L7" s="327" t="s">
        <v>379</v>
      </c>
      <c r="M7" s="327" t="s">
        <v>1597</v>
      </c>
      <c r="N7" s="326" t="s">
        <v>194</v>
      </c>
    </row>
    <row r="8" spans="1:16" s="332" customFormat="1" ht="13">
      <c r="A8" s="329" t="s">
        <v>380</v>
      </c>
      <c r="B8" s="330"/>
      <c r="C8" s="330"/>
      <c r="D8" s="330"/>
      <c r="E8" s="330"/>
      <c r="F8" s="330"/>
      <c r="G8" s="331"/>
      <c r="H8" s="331"/>
      <c r="I8" s="331"/>
      <c r="J8" s="331"/>
      <c r="K8" s="331"/>
      <c r="L8" s="331"/>
      <c r="M8" s="331"/>
      <c r="N8" s="331"/>
    </row>
    <row r="9" spans="1:16" s="332" customFormat="1" ht="13">
      <c r="A9" s="329" t="s">
        <v>381</v>
      </c>
      <c r="B9" s="330"/>
      <c r="C9" s="330"/>
      <c r="D9" s="330"/>
      <c r="E9" s="330"/>
      <c r="F9" s="330"/>
      <c r="G9" s="330"/>
      <c r="H9" s="330"/>
      <c r="I9" s="330"/>
      <c r="J9" s="330"/>
      <c r="K9" s="330"/>
      <c r="L9" s="330"/>
      <c r="M9" s="330"/>
      <c r="N9" s="333"/>
    </row>
    <row r="10" spans="1:16" s="332" customFormat="1" ht="13">
      <c r="A10" s="329" t="s">
        <v>382</v>
      </c>
      <c r="B10" s="330"/>
      <c r="C10" s="330"/>
      <c r="D10" s="330"/>
      <c r="E10" s="330"/>
      <c r="F10" s="330"/>
      <c r="G10" s="331"/>
      <c r="H10" s="331"/>
      <c r="I10" s="331"/>
      <c r="J10" s="331"/>
      <c r="K10" s="331"/>
      <c r="L10" s="331"/>
      <c r="M10" s="331"/>
      <c r="N10" s="501"/>
    </row>
    <row r="11" spans="1:16" s="332" customFormat="1" ht="14">
      <c r="A11" s="334" t="s">
        <v>383</v>
      </c>
      <c r="B11" s="330"/>
      <c r="C11" s="330"/>
      <c r="D11" s="330"/>
      <c r="E11" s="330"/>
      <c r="F11" s="330"/>
      <c r="G11" s="330"/>
      <c r="H11" s="330"/>
      <c r="I11" s="330"/>
      <c r="J11" s="330"/>
      <c r="K11" s="330"/>
      <c r="L11" s="330"/>
      <c r="M11" s="330"/>
      <c r="N11" s="333"/>
    </row>
    <row r="12" spans="1:16" s="332" customFormat="1" ht="13">
      <c r="A12" s="329" t="s">
        <v>384</v>
      </c>
      <c r="B12" s="335">
        <v>209.43</v>
      </c>
      <c r="C12" s="335">
        <v>126.63</v>
      </c>
      <c r="D12" s="335">
        <v>3386.59</v>
      </c>
      <c r="E12" s="335">
        <v>958.39</v>
      </c>
      <c r="F12" s="335">
        <v>1503.82</v>
      </c>
      <c r="G12" s="335">
        <v>0</v>
      </c>
      <c r="H12" s="335">
        <v>0</v>
      </c>
      <c r="I12" s="335">
        <v>0</v>
      </c>
      <c r="J12" s="335">
        <v>0</v>
      </c>
      <c r="K12" s="336">
        <v>0</v>
      </c>
      <c r="L12" s="336">
        <v>5042.18</v>
      </c>
      <c r="M12" s="336">
        <v>19008.650000000001</v>
      </c>
      <c r="N12" s="501">
        <f>SUM(B12:M12)</f>
        <v>30235.690000000002</v>
      </c>
      <c r="P12" s="338"/>
    </row>
    <row r="13" spans="1:16" s="332" customFormat="1" ht="13">
      <c r="A13" s="329" t="s">
        <v>385</v>
      </c>
      <c r="B13" s="335"/>
      <c r="C13" s="335"/>
      <c r="D13" s="335"/>
      <c r="E13" s="335"/>
      <c r="F13" s="335"/>
      <c r="G13" s="335"/>
      <c r="H13" s="335"/>
      <c r="I13" s="335"/>
      <c r="J13" s="335"/>
      <c r="K13" s="336"/>
      <c r="L13" s="336"/>
      <c r="M13" s="336"/>
      <c r="N13" s="501"/>
    </row>
    <row r="14" spans="1:16" s="339" customFormat="1" ht="13">
      <c r="A14" s="329" t="s">
        <v>386</v>
      </c>
      <c r="B14" s="335">
        <v>27326124.599999998</v>
      </c>
      <c r="C14" s="335">
        <v>28946062.550000001</v>
      </c>
      <c r="D14" s="335">
        <v>34600857.490000002</v>
      </c>
      <c r="E14" s="335">
        <v>26459452.309999999</v>
      </c>
      <c r="F14" s="335">
        <v>26707973.09</v>
      </c>
      <c r="G14" s="335">
        <v>24710639.460000001</v>
      </c>
      <c r="H14" s="335">
        <v>25039329.699999999</v>
      </c>
      <c r="I14" s="335">
        <v>27528199.260000002</v>
      </c>
      <c r="J14" s="335">
        <v>28528260.399999999</v>
      </c>
      <c r="K14" s="336">
        <v>35470238.259999998</v>
      </c>
      <c r="L14" s="336">
        <v>25475370.399999999</v>
      </c>
      <c r="M14" s="336">
        <v>31049572.609999999</v>
      </c>
      <c r="N14" s="501">
        <f>SUM(B14:M14)</f>
        <v>341842080.13</v>
      </c>
      <c r="P14" s="340"/>
    </row>
    <row r="15" spans="1:16" s="339" customFormat="1" ht="13">
      <c r="A15" s="329" t="s">
        <v>387</v>
      </c>
      <c r="B15" s="335"/>
      <c r="C15" s="335"/>
      <c r="D15" s="335"/>
      <c r="E15" s="335"/>
      <c r="F15" s="335"/>
      <c r="G15" s="335"/>
      <c r="H15" s="335"/>
      <c r="I15" s="335"/>
      <c r="J15" s="335"/>
      <c r="K15" s="335"/>
      <c r="L15" s="335"/>
      <c r="M15" s="335"/>
      <c r="N15" s="501">
        <f t="shared" ref="N15:N20" si="0">SUM(B15:M15)</f>
        <v>0</v>
      </c>
    </row>
    <row r="16" spans="1:16" s="339" customFormat="1" ht="13">
      <c r="A16" s="329" t="s">
        <v>388</v>
      </c>
      <c r="B16" s="335"/>
      <c r="C16" s="335"/>
      <c r="D16" s="335"/>
      <c r="E16" s="335"/>
      <c r="F16" s="335"/>
      <c r="G16" s="335"/>
      <c r="H16" s="335"/>
      <c r="I16" s="335"/>
      <c r="J16" s="335"/>
      <c r="K16" s="335"/>
      <c r="L16" s="335"/>
      <c r="M16" s="335"/>
      <c r="N16" s="501">
        <f t="shared" si="0"/>
        <v>0</v>
      </c>
    </row>
    <row r="17" spans="1:16" s="339" customFormat="1" ht="13">
      <c r="A17" s="329" t="s">
        <v>389</v>
      </c>
      <c r="B17" s="335"/>
      <c r="C17" s="335"/>
      <c r="D17" s="335"/>
      <c r="E17" s="335"/>
      <c r="F17" s="335"/>
      <c r="G17" s="335"/>
      <c r="H17" s="335"/>
      <c r="I17" s="335"/>
      <c r="J17" s="335"/>
      <c r="K17" s="335"/>
      <c r="L17" s="335">
        <v>23573683.920000002</v>
      </c>
      <c r="M17" s="335">
        <v>11169196</v>
      </c>
      <c r="N17" s="501">
        <f t="shared" si="0"/>
        <v>34742879.920000002</v>
      </c>
      <c r="P17" s="340"/>
    </row>
    <row r="18" spans="1:16" s="339" customFormat="1" ht="13">
      <c r="A18" s="329" t="s">
        <v>179</v>
      </c>
      <c r="B18" s="335"/>
      <c r="C18" s="335"/>
      <c r="D18" s="335"/>
      <c r="E18" s="335"/>
      <c r="F18" s="335"/>
      <c r="G18" s="335"/>
      <c r="H18" s="335"/>
      <c r="I18" s="335"/>
      <c r="J18" s="335"/>
      <c r="K18" s="335"/>
      <c r="L18" s="335"/>
      <c r="M18" s="335"/>
      <c r="N18" s="501">
        <f t="shared" si="0"/>
        <v>0</v>
      </c>
      <c r="P18" s="340"/>
    </row>
    <row r="19" spans="1:16" s="339" customFormat="1" ht="13">
      <c r="A19" s="329" t="s">
        <v>390</v>
      </c>
      <c r="B19" s="335"/>
      <c r="C19" s="335"/>
      <c r="D19" s="335"/>
      <c r="E19" s="335"/>
      <c r="F19" s="335">
        <v>2990559</v>
      </c>
      <c r="G19" s="335">
        <v>1868627</v>
      </c>
      <c r="H19" s="335">
        <v>3000000</v>
      </c>
      <c r="I19" s="335">
        <v>1798893</v>
      </c>
      <c r="J19" s="335"/>
      <c r="K19" s="335"/>
      <c r="L19" s="335"/>
      <c r="M19" s="335">
        <v>1500000</v>
      </c>
      <c r="N19" s="501">
        <f t="shared" si="0"/>
        <v>11158079</v>
      </c>
    </row>
    <row r="20" spans="1:16" s="332" customFormat="1" ht="13">
      <c r="A20" s="329" t="s">
        <v>391</v>
      </c>
      <c r="B20" s="330"/>
      <c r="C20" s="330"/>
      <c r="D20" s="330"/>
      <c r="E20" s="330"/>
      <c r="F20" s="330"/>
      <c r="G20" s="330"/>
      <c r="H20" s="330"/>
      <c r="I20" s="330"/>
      <c r="J20" s="330"/>
      <c r="K20" s="330"/>
      <c r="L20" s="330"/>
      <c r="M20" s="330"/>
      <c r="N20" s="337">
        <f t="shared" si="0"/>
        <v>0</v>
      </c>
    </row>
    <row r="21" spans="1:16" s="162" customFormat="1" ht="13">
      <c r="A21" s="855"/>
      <c r="B21" s="855"/>
      <c r="C21" s="855"/>
      <c r="D21" s="855"/>
      <c r="E21" s="855"/>
      <c r="F21" s="855"/>
      <c r="G21" s="855"/>
      <c r="H21" s="855"/>
      <c r="I21" s="855"/>
      <c r="J21" s="855"/>
      <c r="K21" s="855"/>
      <c r="L21" s="856"/>
      <c r="M21" s="324" t="s">
        <v>101</v>
      </c>
      <c r="N21" s="324">
        <f>SUM(N8:N20)</f>
        <v>387773274.74000001</v>
      </c>
    </row>
    <row r="22" spans="1:16" s="162" customFormat="1" ht="13">
      <c r="A22" s="425"/>
      <c r="B22" s="425"/>
      <c r="C22" s="425"/>
      <c r="D22" s="425"/>
      <c r="E22" s="425"/>
      <c r="F22" s="425"/>
      <c r="G22" s="425"/>
      <c r="H22" s="425"/>
      <c r="I22" s="425"/>
      <c r="J22" s="425"/>
      <c r="K22" s="425"/>
      <c r="L22" s="425"/>
      <c r="M22" s="426"/>
      <c r="N22" s="426"/>
    </row>
    <row r="23" spans="1:16" s="162" customFormat="1" ht="13">
      <c r="A23" s="425"/>
      <c r="B23" s="425"/>
      <c r="C23" s="425"/>
      <c r="D23" s="425"/>
      <c r="E23" s="425"/>
      <c r="F23" s="425"/>
      <c r="G23" s="425"/>
      <c r="H23" s="425"/>
      <c r="I23" s="425"/>
      <c r="J23" s="425"/>
      <c r="K23" s="425"/>
      <c r="L23" s="425"/>
      <c r="M23" s="426"/>
      <c r="N23" s="426"/>
    </row>
    <row r="24" spans="1:16" s="162" customFormat="1" ht="13">
      <c r="A24" s="425"/>
      <c r="B24" s="425"/>
      <c r="C24" s="425"/>
      <c r="D24" s="425"/>
      <c r="E24" s="425"/>
      <c r="F24" s="425"/>
      <c r="G24" s="425"/>
      <c r="H24" s="425"/>
      <c r="I24" s="425"/>
      <c r="J24" s="425"/>
      <c r="K24" s="425"/>
      <c r="L24" s="425"/>
      <c r="M24" s="426"/>
      <c r="N24" s="426"/>
    </row>
    <row r="25" spans="1:16" s="162" customFormat="1" ht="13">
      <c r="A25" s="425"/>
      <c r="B25" s="425"/>
      <c r="C25" s="425"/>
      <c r="D25" s="425"/>
      <c r="E25" s="425"/>
      <c r="F25" s="425"/>
      <c r="G25" s="425"/>
      <c r="H25" s="425"/>
      <c r="I25" s="425"/>
      <c r="J25" s="425"/>
      <c r="K25" s="425"/>
      <c r="L25" s="425"/>
      <c r="M25" s="426"/>
      <c r="N25" s="426"/>
    </row>
    <row r="26" spans="1:16">
      <c r="B26" s="70"/>
      <c r="C26" s="70"/>
      <c r="D26" s="70"/>
      <c r="E26" s="70"/>
      <c r="F26" s="70"/>
      <c r="G26" s="70"/>
      <c r="H26" s="70"/>
      <c r="I26" s="70"/>
      <c r="J26" s="70"/>
    </row>
    <row r="27" spans="1:16" ht="13">
      <c r="A27" s="52"/>
      <c r="B27" s="71"/>
      <c r="C27" s="71"/>
      <c r="D27" s="71"/>
      <c r="E27" s="71"/>
      <c r="F27" s="71"/>
      <c r="G27" s="71"/>
      <c r="H27" s="71"/>
      <c r="I27" s="71"/>
      <c r="J27" s="71"/>
    </row>
    <row r="28" spans="1:16">
      <c r="A28" s="46"/>
      <c r="B28" s="70"/>
      <c r="C28" s="70"/>
      <c r="D28" s="70"/>
      <c r="E28" s="70"/>
      <c r="F28" s="70"/>
      <c r="G28" s="70"/>
      <c r="H28" s="70"/>
      <c r="I28" s="70"/>
      <c r="J28" s="70"/>
    </row>
    <row r="29" spans="1:16">
      <c r="A29" s="46"/>
    </row>
    <row r="30" spans="1:16">
      <c r="A30" s="46"/>
    </row>
    <row r="37" spans="14:14">
      <c r="N37" s="98"/>
    </row>
    <row r="74" spans="14:14" ht="16">
      <c r="N74" s="97"/>
    </row>
  </sheetData>
  <mergeCells count="5">
    <mergeCell ref="A2:N2"/>
    <mergeCell ref="A3:N3"/>
    <mergeCell ref="A4:N4"/>
    <mergeCell ref="B5:F5"/>
    <mergeCell ref="A21:L21"/>
  </mergeCells>
  <pageMargins left="0.78740157480314965" right="0.78740157480314965" top="0.31496062992125984" bottom="1.1811023622047245" header="0" footer="0.78740157480314965"/>
  <pageSetup scale="51" orientation="landscape" r:id="rId1"/>
  <headerFooter>
    <oddHeader>&amp;LNotas a los Estados Financieros&amp;R7.GA.10</oddHeader>
    <oddFooter>&amp;C&amp;10"Bajo protesta de decir verdad declaramos que los Estados Financieros y sus Notas, son razonablemente correctos y son responsabilidad del emisor"&amp;R&amp;P/&amp;N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pageSetUpPr fitToPage="1"/>
  </sheetPr>
  <dimension ref="B1:I36"/>
  <sheetViews>
    <sheetView zoomScaleNormal="100" workbookViewId="0">
      <selection activeCell="H72" sqref="H72:H76"/>
    </sheetView>
  </sheetViews>
  <sheetFormatPr baseColWidth="10" defaultRowHeight="15"/>
  <cols>
    <col min="1" max="1" width="4.6640625" customWidth="1"/>
  </cols>
  <sheetData>
    <row r="1" spans="2:9" s="101" customFormat="1" ht="39.75" customHeight="1">
      <c r="B1" s="127"/>
      <c r="C1" s="651" t="s">
        <v>310</v>
      </c>
      <c r="D1" s="651"/>
      <c r="E1" s="651"/>
      <c r="F1" s="651"/>
      <c r="G1" s="651"/>
      <c r="H1" s="651"/>
      <c r="I1" s="128"/>
    </row>
    <row r="2" spans="2:9" s="101" customFormat="1" ht="14">
      <c r="B2" s="652" t="s">
        <v>268</v>
      </c>
      <c r="C2" s="652"/>
      <c r="D2" s="652"/>
      <c r="E2" s="652"/>
      <c r="F2" s="652"/>
      <c r="G2" s="652"/>
      <c r="H2" s="652"/>
      <c r="I2" s="652"/>
    </row>
    <row r="3" spans="2:9" s="101" customFormat="1" ht="14">
      <c r="B3" s="652" t="s">
        <v>392</v>
      </c>
      <c r="C3" s="652"/>
      <c r="D3" s="652"/>
      <c r="E3" s="652"/>
      <c r="F3" s="652"/>
      <c r="G3" s="652"/>
      <c r="H3" s="652"/>
      <c r="I3" s="652"/>
    </row>
    <row r="4" spans="2:9" s="101" customFormat="1" thickBot="1">
      <c r="B4" s="112"/>
      <c r="C4" s="112"/>
      <c r="D4" s="812" t="s">
        <v>3472</v>
      </c>
      <c r="E4" s="812"/>
      <c r="F4" s="812"/>
      <c r="G4" s="812"/>
      <c r="H4" s="112"/>
      <c r="I4" s="112"/>
    </row>
    <row r="5" spans="2:9" s="112" customFormat="1" ht="13">
      <c r="B5" s="129"/>
      <c r="C5" s="130"/>
      <c r="D5" s="130"/>
      <c r="E5" s="130"/>
      <c r="F5" s="130"/>
      <c r="G5" s="130"/>
      <c r="H5" s="130"/>
      <c r="I5" s="131"/>
    </row>
    <row r="6" spans="2:9" s="112" customFormat="1" ht="13">
      <c r="B6" s="132"/>
      <c r="I6" s="133"/>
    </row>
    <row r="7" spans="2:9" s="112" customFormat="1" ht="13">
      <c r="B7" s="859" t="s">
        <v>3546</v>
      </c>
      <c r="C7" s="860"/>
      <c r="D7" s="860"/>
      <c r="E7" s="860"/>
      <c r="F7" s="860"/>
      <c r="G7" s="860"/>
      <c r="H7" s="860"/>
      <c r="I7" s="861"/>
    </row>
    <row r="8" spans="2:9" s="112" customFormat="1" ht="13">
      <c r="B8" s="859"/>
      <c r="C8" s="860"/>
      <c r="D8" s="860"/>
      <c r="E8" s="860"/>
      <c r="F8" s="860"/>
      <c r="G8" s="860"/>
      <c r="H8" s="860"/>
      <c r="I8" s="861"/>
    </row>
    <row r="9" spans="2:9" s="112" customFormat="1" ht="13">
      <c r="B9" s="859"/>
      <c r="C9" s="860"/>
      <c r="D9" s="860"/>
      <c r="E9" s="860"/>
      <c r="F9" s="860"/>
      <c r="G9" s="860"/>
      <c r="H9" s="860"/>
      <c r="I9" s="861"/>
    </row>
    <row r="10" spans="2:9" s="112" customFormat="1" ht="13">
      <c r="B10" s="859"/>
      <c r="C10" s="860"/>
      <c r="D10" s="860"/>
      <c r="E10" s="860"/>
      <c r="F10" s="860"/>
      <c r="G10" s="860"/>
      <c r="H10" s="860"/>
      <c r="I10" s="861"/>
    </row>
    <row r="11" spans="2:9" s="112" customFormat="1" ht="13">
      <c r="B11" s="859"/>
      <c r="C11" s="860"/>
      <c r="D11" s="860"/>
      <c r="E11" s="860"/>
      <c r="F11" s="860"/>
      <c r="G11" s="860"/>
      <c r="H11" s="860"/>
      <c r="I11" s="861"/>
    </row>
    <row r="12" spans="2:9" s="112" customFormat="1" ht="13">
      <c r="B12" s="132"/>
      <c r="I12" s="133"/>
    </row>
    <row r="13" spans="2:9" s="112" customFormat="1" ht="13">
      <c r="B13" s="132"/>
      <c r="I13" s="133"/>
    </row>
    <row r="14" spans="2:9" s="112" customFormat="1" ht="13">
      <c r="B14" s="132"/>
      <c r="I14" s="133"/>
    </row>
    <row r="15" spans="2:9" s="112" customFormat="1" ht="13">
      <c r="B15" s="132"/>
      <c r="I15" s="133"/>
    </row>
    <row r="16" spans="2:9" s="112" customFormat="1" ht="14" thickBot="1">
      <c r="B16" s="134"/>
      <c r="C16" s="135"/>
      <c r="D16" s="135"/>
      <c r="E16" s="135"/>
      <c r="F16" s="135"/>
      <c r="G16" s="135"/>
      <c r="H16" s="135"/>
      <c r="I16" s="136"/>
    </row>
    <row r="17" spans="2:9">
      <c r="B17" s="857"/>
      <c r="C17" s="857"/>
      <c r="D17" s="857"/>
      <c r="E17" s="857"/>
      <c r="F17" s="857"/>
      <c r="G17" s="857"/>
      <c r="H17" s="857"/>
      <c r="I17" s="857"/>
    </row>
    <row r="18" spans="2:9">
      <c r="B18" s="858"/>
      <c r="C18" s="858"/>
      <c r="D18" s="858"/>
      <c r="E18" s="858"/>
      <c r="F18" s="858"/>
      <c r="G18" s="858"/>
      <c r="H18" s="858"/>
      <c r="I18" s="858"/>
    </row>
    <row r="36" spans="9:9">
      <c r="I36" s="96"/>
    </row>
  </sheetData>
  <mergeCells count="6">
    <mergeCell ref="B17:I18"/>
    <mergeCell ref="C1:H1"/>
    <mergeCell ref="B2:I2"/>
    <mergeCell ref="B3:I3"/>
    <mergeCell ref="D4:G4"/>
    <mergeCell ref="B7:I11"/>
  </mergeCells>
  <pageMargins left="0.39370078740157483" right="0.39370078740157483" top="0.39370078740157483" bottom="1.1811023622047245" header="0" footer="0.78740157480314965"/>
  <pageSetup orientation="portrait" r:id="rId1"/>
  <headerFooter>
    <oddHeader>&amp;LNotas a los Estados Financieros&amp;R7.GA.11</oddHeader>
    <oddFooter xml:space="preserve">&amp;C&amp;10                  "Bajo protesta de decir verdad declaramos que los Estados Financieros y sus Notas, son razonablemente correctos y son responsabilidad del emisor"
&amp;R&amp;P/&amp;N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pageSetUpPr fitToPage="1"/>
  </sheetPr>
  <dimension ref="B1:I31"/>
  <sheetViews>
    <sheetView zoomScaleNormal="100" workbookViewId="0">
      <selection activeCell="H72" sqref="H72:H76"/>
    </sheetView>
  </sheetViews>
  <sheetFormatPr baseColWidth="10" defaultRowHeight="15"/>
  <cols>
    <col min="1" max="1" width="4.1640625" customWidth="1"/>
  </cols>
  <sheetData>
    <row r="1" spans="2:9" s="101" customFormat="1" ht="38.25" customHeight="1">
      <c r="B1" s="127"/>
      <c r="C1" s="651" t="s">
        <v>310</v>
      </c>
      <c r="D1" s="651"/>
      <c r="E1" s="651"/>
      <c r="F1" s="651"/>
      <c r="G1" s="651"/>
      <c r="H1" s="651"/>
      <c r="I1" s="128"/>
    </row>
    <row r="2" spans="2:9" s="101" customFormat="1" ht="14">
      <c r="B2" s="652" t="s">
        <v>268</v>
      </c>
      <c r="C2" s="652"/>
      <c r="D2" s="652"/>
      <c r="E2" s="652"/>
      <c r="F2" s="652"/>
      <c r="G2" s="652"/>
      <c r="H2" s="652"/>
      <c r="I2" s="652"/>
    </row>
    <row r="3" spans="2:9" s="101" customFormat="1" ht="14">
      <c r="B3" s="652" t="s">
        <v>393</v>
      </c>
      <c r="C3" s="652"/>
      <c r="D3" s="652"/>
      <c r="E3" s="652"/>
      <c r="F3" s="652"/>
      <c r="G3" s="652"/>
      <c r="H3" s="652"/>
      <c r="I3" s="652"/>
    </row>
    <row r="4" spans="2:9" s="101" customFormat="1" thickBot="1">
      <c r="B4" s="112"/>
      <c r="C4" s="112"/>
      <c r="D4" s="812" t="s">
        <v>3472</v>
      </c>
      <c r="E4" s="812"/>
      <c r="F4" s="812"/>
      <c r="G4" s="812"/>
      <c r="H4" s="112"/>
      <c r="I4" s="112"/>
    </row>
    <row r="5" spans="2:9" s="112" customFormat="1" ht="13">
      <c r="B5" s="129"/>
      <c r="C5" s="130"/>
      <c r="D5" s="130"/>
      <c r="E5" s="130"/>
      <c r="F5" s="130"/>
      <c r="G5" s="130"/>
      <c r="H5" s="130"/>
      <c r="I5" s="131"/>
    </row>
    <row r="6" spans="2:9" s="112" customFormat="1" ht="13">
      <c r="B6" s="132"/>
      <c r="I6" s="133"/>
    </row>
    <row r="7" spans="2:9" s="112" customFormat="1" ht="13">
      <c r="B7" s="132"/>
      <c r="I7" s="133"/>
    </row>
    <row r="8" spans="2:9" s="112" customFormat="1" ht="13">
      <c r="B8" s="132"/>
      <c r="I8" s="133"/>
    </row>
    <row r="9" spans="2:9" s="112" customFormat="1" ht="27" customHeight="1">
      <c r="B9" s="862" t="s">
        <v>3545</v>
      </c>
      <c r="C9" s="863"/>
      <c r="D9" s="863"/>
      <c r="E9" s="863"/>
      <c r="F9" s="863"/>
      <c r="G9" s="863"/>
      <c r="H9" s="863"/>
      <c r="I9" s="864"/>
    </row>
    <row r="10" spans="2:9" s="112" customFormat="1" ht="13">
      <c r="B10" s="132"/>
      <c r="I10" s="133"/>
    </row>
    <row r="11" spans="2:9" s="112" customFormat="1" ht="13">
      <c r="B11" s="132"/>
      <c r="I11" s="133"/>
    </row>
    <row r="12" spans="2:9" s="112" customFormat="1" ht="13">
      <c r="B12" s="132"/>
      <c r="I12" s="133"/>
    </row>
    <row r="13" spans="2:9" s="112" customFormat="1" ht="13">
      <c r="B13" s="132"/>
      <c r="I13" s="133"/>
    </row>
    <row r="14" spans="2:9" s="112" customFormat="1" ht="13">
      <c r="B14" s="132"/>
      <c r="I14" s="133"/>
    </row>
    <row r="15" spans="2:9" s="112" customFormat="1" ht="14" thickBot="1">
      <c r="B15" s="134"/>
      <c r="C15" s="135"/>
      <c r="D15" s="135"/>
      <c r="E15" s="135"/>
      <c r="F15" s="135"/>
      <c r="G15" s="135"/>
      <c r="H15" s="135"/>
      <c r="I15" s="136"/>
    </row>
    <row r="16" spans="2:9" ht="33.75" customHeight="1">
      <c r="B16" s="857"/>
      <c r="C16" s="857"/>
      <c r="D16" s="857"/>
      <c r="E16" s="857"/>
      <c r="F16" s="857"/>
      <c r="G16" s="857"/>
      <c r="H16" s="857"/>
      <c r="I16" s="857"/>
    </row>
    <row r="31" spans="9:9">
      <c r="I31" s="96"/>
    </row>
  </sheetData>
  <mergeCells count="6">
    <mergeCell ref="B16:I16"/>
    <mergeCell ref="C1:H1"/>
    <mergeCell ref="B2:I2"/>
    <mergeCell ref="B3:I3"/>
    <mergeCell ref="D4:G4"/>
    <mergeCell ref="B9:I9"/>
  </mergeCells>
  <pageMargins left="0" right="0.55118110236220474" top="0.47244094488188981" bottom="1.1811023622047245" header="0" footer="0.78740157480314965"/>
  <pageSetup orientation="portrait" r:id="rId1"/>
  <headerFooter>
    <oddHeader>&amp;LNotas a los Estados Financieros&amp;R7.GA.12</oddHeader>
    <oddFooter xml:space="preserve">&amp;C&amp;10                 "Bajo protesta de decir verdad declaramos que los Estados Financieros y sus Notas, son razonablemente correctos y son responsabilidad del emisor"
&amp;R&amp;P/&amp;N
</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pageSetUpPr fitToPage="1"/>
  </sheetPr>
  <dimension ref="B1:I36"/>
  <sheetViews>
    <sheetView zoomScaleNormal="100" workbookViewId="0">
      <selection activeCell="H72" sqref="H72:H76"/>
    </sheetView>
  </sheetViews>
  <sheetFormatPr baseColWidth="10" defaultRowHeight="15"/>
  <cols>
    <col min="1" max="1" width="5.1640625" customWidth="1"/>
  </cols>
  <sheetData>
    <row r="1" spans="2:9" s="101" customFormat="1" ht="34.5" customHeight="1">
      <c r="C1" s="651" t="s">
        <v>394</v>
      </c>
      <c r="D1" s="651"/>
      <c r="E1" s="651"/>
      <c r="F1" s="651"/>
      <c r="G1" s="651"/>
      <c r="H1" s="651"/>
      <c r="I1" s="128"/>
    </row>
    <row r="2" spans="2:9" s="101" customFormat="1" ht="14">
      <c r="B2" s="652" t="s">
        <v>268</v>
      </c>
      <c r="C2" s="652"/>
      <c r="D2" s="652"/>
      <c r="E2" s="652"/>
      <c r="F2" s="652"/>
      <c r="G2" s="652"/>
      <c r="H2" s="652"/>
      <c r="I2" s="652"/>
    </row>
    <row r="3" spans="2:9" s="101" customFormat="1" ht="14">
      <c r="B3" s="652" t="s">
        <v>395</v>
      </c>
      <c r="C3" s="652"/>
      <c r="D3" s="652"/>
      <c r="E3" s="652"/>
      <c r="F3" s="652"/>
      <c r="G3" s="652"/>
      <c r="H3" s="652"/>
      <c r="I3" s="652"/>
    </row>
    <row r="4" spans="2:9" s="101" customFormat="1" ht="14">
      <c r="B4" s="127"/>
      <c r="C4" s="127"/>
      <c r="D4" s="652" t="s">
        <v>3472</v>
      </c>
      <c r="E4" s="652"/>
      <c r="F4" s="652"/>
      <c r="G4" s="652"/>
      <c r="H4" s="127"/>
      <c r="I4" s="127"/>
    </row>
    <row r="5" spans="2:9">
      <c r="B5" s="3"/>
      <c r="C5" s="3"/>
      <c r="D5" s="3"/>
      <c r="E5" s="3"/>
      <c r="F5" s="3"/>
      <c r="G5" s="3"/>
      <c r="H5" s="3"/>
      <c r="I5" s="3"/>
    </row>
    <row r="6" spans="2:9" ht="16" thickBot="1">
      <c r="B6" s="4"/>
      <c r="C6" s="4"/>
      <c r="D6" s="4"/>
      <c r="E6" s="4"/>
      <c r="F6" s="4"/>
      <c r="G6" s="4"/>
      <c r="H6" s="4"/>
      <c r="I6" s="4"/>
    </row>
    <row r="7" spans="2:9" s="112" customFormat="1" ht="13">
      <c r="B7" s="129"/>
      <c r="C7" s="130"/>
      <c r="D7" s="130"/>
      <c r="E7" s="130"/>
      <c r="F7" s="130"/>
      <c r="G7" s="130"/>
      <c r="H7" s="130"/>
      <c r="I7" s="131"/>
    </row>
    <row r="8" spans="2:9" s="112" customFormat="1" ht="13">
      <c r="B8" s="132"/>
      <c r="I8" s="133"/>
    </row>
    <row r="9" spans="2:9" s="112" customFormat="1" ht="13">
      <c r="B9" s="132"/>
      <c r="I9" s="133"/>
    </row>
    <row r="10" spans="2:9" s="112" customFormat="1" ht="13">
      <c r="B10" s="788" t="s">
        <v>396</v>
      </c>
      <c r="C10" s="789"/>
      <c r="D10" s="789"/>
      <c r="E10" s="789"/>
      <c r="F10" s="789"/>
      <c r="G10" s="789"/>
      <c r="H10" s="789"/>
      <c r="I10" s="133"/>
    </row>
    <row r="11" spans="2:9" s="112" customFormat="1" ht="13">
      <c r="B11" s="284"/>
      <c r="C11" s="285"/>
      <c r="D11" s="285"/>
      <c r="E11" s="285"/>
      <c r="F11" s="285"/>
      <c r="G11" s="285"/>
      <c r="H11" s="285"/>
      <c r="I11" s="133"/>
    </row>
    <row r="12" spans="2:9" s="112" customFormat="1" ht="39.75" customHeight="1">
      <c r="B12" s="815" t="s">
        <v>1440</v>
      </c>
      <c r="C12" s="816"/>
      <c r="D12" s="816"/>
      <c r="E12" s="816"/>
      <c r="F12" s="816"/>
      <c r="G12" s="816"/>
      <c r="H12" s="816"/>
      <c r="I12" s="133"/>
    </row>
    <row r="13" spans="2:9" s="112" customFormat="1" ht="13">
      <c r="B13" s="290"/>
      <c r="C13" s="289"/>
      <c r="D13" s="289"/>
      <c r="E13" s="289"/>
      <c r="F13" s="289"/>
      <c r="G13" s="289"/>
      <c r="H13" s="289"/>
      <c r="I13" s="133"/>
    </row>
    <row r="14" spans="2:9" s="112" customFormat="1" ht="13">
      <c r="B14" s="132" t="s">
        <v>397</v>
      </c>
      <c r="I14" s="133"/>
    </row>
    <row r="15" spans="2:9" s="112" customFormat="1" ht="13">
      <c r="B15" s="132"/>
      <c r="I15" s="133"/>
    </row>
    <row r="16" spans="2:9" s="112" customFormat="1" ht="13">
      <c r="B16" s="132"/>
      <c r="I16" s="133"/>
    </row>
    <row r="17" spans="2:9" s="112" customFormat="1" ht="13">
      <c r="B17" s="132"/>
      <c r="I17" s="133"/>
    </row>
    <row r="18" spans="2:9" s="112" customFormat="1" ht="14" thickBot="1">
      <c r="B18" s="134"/>
      <c r="C18" s="135"/>
      <c r="D18" s="135"/>
      <c r="E18" s="135"/>
      <c r="F18" s="135"/>
      <c r="G18" s="135"/>
      <c r="H18" s="135"/>
      <c r="I18" s="136"/>
    </row>
    <row r="19" spans="2:9">
      <c r="B19" s="865"/>
      <c r="C19" s="865"/>
      <c r="D19" s="865"/>
      <c r="E19" s="865"/>
      <c r="F19" s="865"/>
      <c r="G19" s="865"/>
      <c r="H19" s="865"/>
      <c r="I19" s="865"/>
    </row>
    <row r="20" spans="2:9">
      <c r="B20" s="866"/>
      <c r="C20" s="866"/>
      <c r="D20" s="866"/>
      <c r="E20" s="866"/>
      <c r="F20" s="866"/>
      <c r="G20" s="866"/>
      <c r="H20" s="866"/>
      <c r="I20" s="866"/>
    </row>
    <row r="36" spans="9:9">
      <c r="I36" s="96"/>
    </row>
  </sheetData>
  <mergeCells count="7">
    <mergeCell ref="B19:I20"/>
    <mergeCell ref="C1:H1"/>
    <mergeCell ref="B2:I2"/>
    <mergeCell ref="B3:I3"/>
    <mergeCell ref="D4:G4"/>
    <mergeCell ref="B10:H10"/>
    <mergeCell ref="B12:H12"/>
  </mergeCells>
  <pageMargins left="0.78740157480314965" right="0.78740157480314965" top="0.47244094488188981" bottom="1.1811023622047245" header="0" footer="0.78740157480314965"/>
  <pageSetup scale="90" orientation="portrait" r:id="rId1"/>
  <headerFooter>
    <oddHeader>&amp;LNotas a los Estados Financieros&amp;R7.GA.13</oddHeader>
    <oddFooter xml:space="preserve">&amp;C&amp;10                        "Bajo protesta de decir verdad declaramos que los Estados Financieros y sus Notas, son razonablemente correctos y son responsabilidad del emisor"
&amp;R&amp;P/&amp;N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pageSetUpPr fitToPage="1"/>
  </sheetPr>
  <dimension ref="B1:I33"/>
  <sheetViews>
    <sheetView zoomScaleNormal="100" workbookViewId="0">
      <selection activeCell="H72" sqref="H72:H76"/>
    </sheetView>
  </sheetViews>
  <sheetFormatPr baseColWidth="10" defaultRowHeight="15"/>
  <cols>
    <col min="1" max="1" width="5.6640625" customWidth="1"/>
  </cols>
  <sheetData>
    <row r="1" spans="2:9" ht="36" customHeight="1">
      <c r="B1" s="3"/>
      <c r="C1" s="867" t="s">
        <v>394</v>
      </c>
      <c r="D1" s="867"/>
      <c r="E1" s="867"/>
      <c r="F1" s="867"/>
      <c r="G1" s="867"/>
      <c r="H1" s="867"/>
      <c r="I1" s="53"/>
    </row>
    <row r="2" spans="2:9">
      <c r="B2" s="740" t="s">
        <v>268</v>
      </c>
      <c r="C2" s="740"/>
      <c r="D2" s="740"/>
      <c r="E2" s="740"/>
      <c r="F2" s="740"/>
      <c r="G2" s="740"/>
      <c r="H2" s="740"/>
      <c r="I2" s="740"/>
    </row>
    <row r="3" spans="2:9">
      <c r="B3" s="740" t="s">
        <v>398</v>
      </c>
      <c r="C3" s="740"/>
      <c r="D3" s="740"/>
      <c r="E3" s="740"/>
      <c r="F3" s="740"/>
      <c r="G3" s="740"/>
      <c r="H3" s="740"/>
      <c r="I3" s="740"/>
    </row>
    <row r="4" spans="2:9">
      <c r="B4" s="3"/>
      <c r="C4" s="3"/>
      <c r="D4" s="868" t="s">
        <v>3544</v>
      </c>
      <c r="E4" s="868"/>
      <c r="F4" s="868"/>
      <c r="G4" s="868"/>
      <c r="H4" s="868"/>
      <c r="I4" s="3"/>
    </row>
    <row r="5" spans="2:9">
      <c r="B5" s="3"/>
      <c r="C5" s="3"/>
      <c r="D5" s="3"/>
      <c r="E5" s="3"/>
      <c r="F5" s="3"/>
      <c r="G5" s="3"/>
      <c r="H5" s="3"/>
      <c r="I5" s="3"/>
    </row>
    <row r="6" spans="2:9" ht="16" thickBot="1">
      <c r="B6" s="4"/>
      <c r="C6" s="4"/>
      <c r="D6" s="4"/>
      <c r="E6" s="4"/>
      <c r="F6" s="4"/>
      <c r="G6" s="4"/>
      <c r="H6" s="4"/>
      <c r="I6" s="4"/>
    </row>
    <row r="7" spans="2:9">
      <c r="B7" s="5"/>
      <c r="C7" s="6"/>
      <c r="D7" s="6"/>
      <c r="E7" s="6"/>
      <c r="F7" s="6"/>
      <c r="G7" s="6"/>
      <c r="H7" s="6"/>
      <c r="I7" s="7"/>
    </row>
    <row r="8" spans="2:9">
      <c r="B8" s="8"/>
      <c r="C8" s="4"/>
      <c r="D8" s="4"/>
      <c r="E8" s="4"/>
      <c r="F8" s="4"/>
      <c r="G8" s="4"/>
      <c r="H8" s="4"/>
      <c r="I8" s="9"/>
    </row>
    <row r="9" spans="2:9">
      <c r="B9" s="8"/>
      <c r="C9" s="4"/>
      <c r="D9" s="4"/>
      <c r="E9" s="4"/>
      <c r="F9" s="4"/>
      <c r="G9" s="4"/>
      <c r="H9" s="4"/>
      <c r="I9" s="9"/>
    </row>
    <row r="10" spans="2:9" ht="39" customHeight="1">
      <c r="B10" s="869" t="s">
        <v>399</v>
      </c>
      <c r="C10" s="870"/>
      <c r="D10" s="870"/>
      <c r="E10" s="870"/>
      <c r="F10" s="870"/>
      <c r="G10" s="870"/>
      <c r="H10" s="870"/>
      <c r="I10" s="871"/>
    </row>
    <row r="11" spans="2:9">
      <c r="B11" s="41"/>
      <c r="C11" s="42"/>
      <c r="D11" s="42"/>
      <c r="E11" s="42"/>
      <c r="F11" s="42"/>
      <c r="G11" s="42"/>
      <c r="H11" s="42"/>
      <c r="I11" s="43"/>
    </row>
    <row r="12" spans="2:9">
      <c r="B12" s="8"/>
      <c r="C12" s="4"/>
      <c r="D12" s="4"/>
      <c r="E12" s="4"/>
      <c r="F12" s="4"/>
      <c r="G12" s="4"/>
      <c r="H12" s="4"/>
      <c r="I12" s="9"/>
    </row>
    <row r="13" spans="2:9">
      <c r="B13" s="8"/>
      <c r="C13" s="4"/>
      <c r="D13" s="4"/>
      <c r="E13" s="4"/>
      <c r="F13" s="4"/>
      <c r="G13" s="4"/>
      <c r="H13" s="4"/>
      <c r="I13" s="9"/>
    </row>
    <row r="14" spans="2:9" ht="16" thickBot="1">
      <c r="B14" s="10"/>
      <c r="C14" s="11"/>
      <c r="D14" s="11"/>
      <c r="E14" s="11"/>
      <c r="F14" s="11"/>
      <c r="G14" s="11"/>
      <c r="H14" s="11"/>
      <c r="I14" s="12"/>
    </row>
    <row r="15" spans="2:9">
      <c r="B15" s="4"/>
      <c r="C15" s="4"/>
      <c r="D15" s="4"/>
      <c r="E15" s="4"/>
      <c r="F15" s="4"/>
      <c r="G15" s="4"/>
      <c r="H15" s="4"/>
      <c r="I15" s="4"/>
    </row>
    <row r="16" spans="2:9">
      <c r="B16" s="4"/>
      <c r="C16" s="4"/>
      <c r="D16" s="4"/>
      <c r="E16" s="4"/>
      <c r="F16" s="4"/>
      <c r="G16" s="4"/>
      <c r="H16" s="4"/>
      <c r="I16" s="4"/>
    </row>
    <row r="17" spans="2:9">
      <c r="B17" s="4"/>
      <c r="C17" s="4"/>
      <c r="D17" s="4"/>
      <c r="E17" s="4"/>
      <c r="F17" s="4"/>
      <c r="G17" s="4"/>
      <c r="H17" s="4"/>
      <c r="I17" s="4"/>
    </row>
    <row r="18" spans="2:9">
      <c r="B18" s="4"/>
      <c r="C18" s="4"/>
      <c r="D18" s="4"/>
      <c r="E18" s="4"/>
      <c r="F18" s="4"/>
      <c r="G18" s="4"/>
      <c r="H18" s="4"/>
      <c r="I18" s="4"/>
    </row>
    <row r="19" spans="2:9">
      <c r="B19" s="4"/>
      <c r="C19" s="4"/>
      <c r="D19" s="4"/>
      <c r="E19" s="4"/>
      <c r="F19" s="4"/>
      <c r="G19" s="4"/>
      <c r="H19" s="4"/>
      <c r="I19" s="4"/>
    </row>
    <row r="20" spans="2:9">
      <c r="B20" s="4"/>
      <c r="C20" s="4"/>
      <c r="D20" s="4"/>
      <c r="E20" s="4"/>
      <c r="F20" s="4"/>
      <c r="G20" s="4"/>
      <c r="H20" s="4"/>
      <c r="I20" s="4"/>
    </row>
    <row r="32" spans="2:9">
      <c r="I32" s="96"/>
    </row>
    <row r="33" spans="9:9">
      <c r="I33" s="96"/>
    </row>
  </sheetData>
  <mergeCells count="5">
    <mergeCell ref="C1:H1"/>
    <mergeCell ref="B2:I2"/>
    <mergeCell ref="B3:I3"/>
    <mergeCell ref="D4:H4"/>
    <mergeCell ref="B10:I10"/>
  </mergeCells>
  <pageMargins left="0.78740157480314965" right="0.78740157480314965" top="0.43307086614173229" bottom="1.1811023622047245" header="0" footer="0.78740157480314965"/>
  <pageSetup scale="90" orientation="portrait" r:id="rId1"/>
  <headerFooter>
    <oddHeader>&amp;LNotas a los Estados Financieros&amp;R7.GA.14</oddHeader>
    <oddFooter xml:space="preserve">&amp;C                                    "Bajo protesta de decir verdad declaramos que Estados Financieros y sus Notas, son razonablemente correctos y son los responsabilidad del emisor"
&amp;R&amp;P/&amp;N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pageSetUpPr fitToPage="1"/>
  </sheetPr>
  <dimension ref="B1:L21"/>
  <sheetViews>
    <sheetView zoomScaleNormal="100" workbookViewId="0">
      <selection activeCell="H72" sqref="H72:H76"/>
    </sheetView>
  </sheetViews>
  <sheetFormatPr baseColWidth="10" defaultColWidth="11.5" defaultRowHeight="15"/>
  <cols>
    <col min="1" max="1" width="6.5" customWidth="1"/>
    <col min="7" max="7" width="4.5" customWidth="1"/>
    <col min="9" max="9" width="12.5" customWidth="1"/>
    <col min="12" max="12" width="12.6640625" bestFit="1" customWidth="1"/>
  </cols>
  <sheetData>
    <row r="1" spans="2:12" s="101" customFormat="1" ht="14">
      <c r="I1" s="138"/>
    </row>
    <row r="2" spans="2:12" s="101" customFormat="1" ht="27" customHeight="1">
      <c r="B2" s="127"/>
      <c r="C2" s="651" t="s">
        <v>394</v>
      </c>
      <c r="D2" s="651"/>
      <c r="E2" s="651"/>
      <c r="F2" s="651"/>
      <c r="G2" s="651"/>
      <c r="H2" s="651"/>
      <c r="I2" s="127"/>
    </row>
    <row r="3" spans="2:12" s="101" customFormat="1" ht="14">
      <c r="B3" s="652" t="s">
        <v>268</v>
      </c>
      <c r="C3" s="652"/>
      <c r="D3" s="652"/>
      <c r="E3" s="652"/>
      <c r="F3" s="652"/>
      <c r="G3" s="652"/>
      <c r="H3" s="652"/>
      <c r="I3" s="652"/>
    </row>
    <row r="4" spans="2:12" s="101" customFormat="1" ht="14">
      <c r="B4" s="652" t="s">
        <v>497</v>
      </c>
      <c r="C4" s="652"/>
      <c r="D4" s="652"/>
      <c r="E4" s="652"/>
      <c r="F4" s="652"/>
      <c r="G4" s="652"/>
      <c r="H4" s="652"/>
      <c r="I4" s="652"/>
    </row>
    <row r="5" spans="2:12" s="101" customFormat="1" thickBot="1">
      <c r="B5" s="110"/>
      <c r="C5" s="110"/>
      <c r="D5" s="832" t="s">
        <v>3472</v>
      </c>
      <c r="E5" s="832"/>
      <c r="F5" s="832"/>
      <c r="G5" s="832"/>
      <c r="H5" s="110"/>
      <c r="I5" s="110"/>
    </row>
    <row r="6" spans="2:12" s="112" customFormat="1" ht="13">
      <c r="B6" s="129"/>
      <c r="C6" s="130"/>
      <c r="D6" s="130"/>
      <c r="E6" s="130"/>
      <c r="F6" s="130"/>
      <c r="G6" s="130"/>
      <c r="H6" s="130"/>
      <c r="I6" s="131"/>
    </row>
    <row r="7" spans="2:12" s="112" customFormat="1" ht="13">
      <c r="B7" s="132"/>
      <c r="I7" s="133"/>
    </row>
    <row r="8" spans="2:12" s="112" customFormat="1" ht="13">
      <c r="B8" s="132"/>
      <c r="I8" s="133"/>
    </row>
    <row r="9" spans="2:12" s="112" customFormat="1" ht="13">
      <c r="B9" s="343" t="s">
        <v>1441</v>
      </c>
      <c r="C9" s="332"/>
      <c r="D9" s="332"/>
      <c r="E9" s="332"/>
      <c r="F9" s="332"/>
      <c r="G9" s="332"/>
      <c r="H9" s="332"/>
      <c r="I9" s="133"/>
    </row>
    <row r="10" spans="2:12" s="112" customFormat="1" ht="13">
      <c r="B10" s="132"/>
      <c r="I10" s="133"/>
    </row>
    <row r="11" spans="2:12" s="112" customFormat="1" ht="28.5" customHeight="1">
      <c r="B11" s="689" t="s">
        <v>1433</v>
      </c>
      <c r="C11" s="690"/>
      <c r="D11" s="690"/>
      <c r="E11" s="690"/>
      <c r="F11" s="690"/>
      <c r="G11" s="690"/>
      <c r="H11" s="690"/>
      <c r="I11" s="691"/>
    </row>
    <row r="12" spans="2:12" s="112" customFormat="1" ht="13">
      <c r="B12" s="132"/>
      <c r="I12" s="133"/>
      <c r="L12" s="344"/>
    </row>
    <row r="13" spans="2:12" s="112" customFormat="1" ht="13">
      <c r="B13" s="132"/>
      <c r="I13" s="133"/>
    </row>
    <row r="14" spans="2:12" s="112" customFormat="1" ht="13">
      <c r="B14" s="132"/>
      <c r="I14" s="133"/>
    </row>
    <row r="15" spans="2:12" s="112" customFormat="1" ht="13">
      <c r="B15" s="132"/>
      <c r="I15" s="133"/>
    </row>
    <row r="16" spans="2:12" s="112" customFormat="1" ht="13">
      <c r="B16" s="132"/>
      <c r="I16" s="133"/>
    </row>
    <row r="17" spans="2:9" s="112" customFormat="1" ht="14" thickBot="1">
      <c r="B17" s="134"/>
      <c r="C17" s="135"/>
      <c r="D17" s="135"/>
      <c r="E17" s="135"/>
      <c r="F17" s="135"/>
      <c r="G17" s="135"/>
      <c r="H17" s="135"/>
      <c r="I17" s="136"/>
    </row>
    <row r="18" spans="2:9">
      <c r="B18" s="93"/>
      <c r="C18" s="93"/>
      <c r="D18" s="93"/>
      <c r="E18" s="93"/>
      <c r="F18" s="93"/>
      <c r="G18" s="93"/>
      <c r="H18" s="93"/>
      <c r="I18" s="93"/>
    </row>
    <row r="19" spans="2:9">
      <c r="B19" s="93"/>
      <c r="C19" s="93"/>
      <c r="D19" s="93"/>
      <c r="E19" s="93"/>
      <c r="F19" s="93"/>
      <c r="G19" s="93"/>
      <c r="H19" s="93"/>
      <c r="I19" s="93"/>
    </row>
    <row r="20" spans="2:9">
      <c r="B20" s="93"/>
      <c r="C20" s="93"/>
      <c r="D20" s="93"/>
      <c r="E20" s="93"/>
      <c r="F20" s="93"/>
      <c r="G20" s="93"/>
      <c r="H20" s="93"/>
      <c r="I20" s="93"/>
    </row>
    <row r="21" spans="2:9">
      <c r="B21" s="93"/>
      <c r="C21" s="93"/>
      <c r="D21" s="93"/>
      <c r="E21" s="93"/>
      <c r="F21" s="93"/>
      <c r="G21" s="93"/>
      <c r="H21" s="93"/>
      <c r="I21" s="93"/>
    </row>
  </sheetData>
  <mergeCells count="5">
    <mergeCell ref="C2:H2"/>
    <mergeCell ref="B3:I3"/>
    <mergeCell ref="B4:I4"/>
    <mergeCell ref="D5:G5"/>
    <mergeCell ref="B11:I11"/>
  </mergeCells>
  <pageMargins left="0.78740157480314965" right="0.78740157480314965" top="0.43307086614173229" bottom="1.1811023622047245" header="0" footer="0.78740157480314965"/>
  <pageSetup scale="79" orientation="portrait" r:id="rId1"/>
  <headerFooter>
    <oddHeader>&amp;LNotas a los Estados Financieros&amp;R7.GA.15</oddHeader>
    <oddFooter xml:space="preserve">&amp;C"Bajo protesta de decir verdad declaramos que los Estados Financieros y sus Notas, son razonablemente correctos y son responsabilidad del emisor"
&amp;R&amp;P/&amp;N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pageSetUpPr fitToPage="1"/>
  </sheetPr>
  <dimension ref="B1:L33"/>
  <sheetViews>
    <sheetView zoomScaleNormal="100" workbookViewId="0">
      <selection activeCell="H72" sqref="H72:H76"/>
    </sheetView>
  </sheetViews>
  <sheetFormatPr baseColWidth="10" defaultRowHeight="15"/>
  <cols>
    <col min="1" max="1" width="5.33203125" customWidth="1"/>
  </cols>
  <sheetData>
    <row r="1" spans="2:12" s="101" customFormat="1" ht="35.25" customHeight="1">
      <c r="B1" s="127"/>
      <c r="C1" s="651" t="s">
        <v>394</v>
      </c>
      <c r="D1" s="651"/>
      <c r="E1" s="651"/>
      <c r="F1" s="651"/>
      <c r="G1" s="651"/>
      <c r="H1" s="651"/>
      <c r="I1" s="345"/>
    </row>
    <row r="2" spans="2:12" s="101" customFormat="1" ht="14">
      <c r="B2" s="652" t="s">
        <v>268</v>
      </c>
      <c r="C2" s="652"/>
      <c r="D2" s="652"/>
      <c r="E2" s="652"/>
      <c r="F2" s="652"/>
      <c r="G2" s="652"/>
      <c r="H2" s="652"/>
      <c r="I2" s="652"/>
    </row>
    <row r="3" spans="2:12" s="101" customFormat="1" ht="14">
      <c r="B3" s="652" t="s">
        <v>400</v>
      </c>
      <c r="C3" s="652"/>
      <c r="D3" s="652"/>
      <c r="E3" s="652"/>
      <c r="F3" s="652"/>
      <c r="G3" s="652"/>
      <c r="H3" s="652"/>
      <c r="I3" s="652"/>
    </row>
    <row r="4" spans="2:12" s="101" customFormat="1" ht="14">
      <c r="B4" s="127"/>
      <c r="C4" s="127"/>
      <c r="D4" s="652" t="s">
        <v>3472</v>
      </c>
      <c r="E4" s="652"/>
      <c r="F4" s="652"/>
      <c r="G4" s="652"/>
      <c r="H4" s="127"/>
      <c r="I4" s="127"/>
    </row>
    <row r="5" spans="2:12" s="101" customFormat="1" ht="14">
      <c r="B5" s="127"/>
      <c r="C5" s="127"/>
      <c r="D5" s="127"/>
      <c r="E5" s="127"/>
      <c r="F5" s="127"/>
      <c r="G5" s="127"/>
      <c r="H5" s="127"/>
      <c r="I5" s="127"/>
    </row>
    <row r="6" spans="2:12" s="101" customFormat="1" thickBot="1">
      <c r="B6" s="110"/>
      <c r="C6" s="110"/>
      <c r="D6" s="110"/>
      <c r="E6" s="110"/>
      <c r="F6" s="110"/>
      <c r="G6" s="110"/>
      <c r="H6" s="110"/>
      <c r="I6" s="110"/>
    </row>
    <row r="7" spans="2:12" s="112" customFormat="1" ht="13">
      <c r="B7" s="129"/>
      <c r="C7" s="130"/>
      <c r="D7" s="130"/>
      <c r="E7" s="130"/>
      <c r="F7" s="130"/>
      <c r="G7" s="130"/>
      <c r="H7" s="130"/>
      <c r="I7" s="131"/>
    </row>
    <row r="8" spans="2:12" s="112" customFormat="1" ht="13">
      <c r="B8" s="132"/>
      <c r="I8" s="133"/>
    </row>
    <row r="9" spans="2:12" s="112" customFormat="1" ht="13">
      <c r="B9" s="132"/>
      <c r="I9" s="133"/>
    </row>
    <row r="10" spans="2:12" s="112" customFormat="1" ht="13">
      <c r="B10" s="343" t="s">
        <v>401</v>
      </c>
      <c r="C10" s="332"/>
      <c r="D10" s="332"/>
      <c r="E10" s="332"/>
      <c r="F10" s="332"/>
      <c r="G10" s="332"/>
      <c r="H10" s="332"/>
      <c r="I10" s="133"/>
    </row>
    <row r="11" spans="2:12" s="112" customFormat="1" ht="13">
      <c r="B11" s="132"/>
      <c r="I11" s="133"/>
    </row>
    <row r="12" spans="2:12" s="112" customFormat="1" ht="13">
      <c r="B12" s="132"/>
      <c r="I12" s="133"/>
      <c r="L12" s="255"/>
    </row>
    <row r="13" spans="2:12" s="112" customFormat="1" ht="13">
      <c r="B13" s="132"/>
      <c r="I13" s="133"/>
    </row>
    <row r="14" spans="2:12" s="112" customFormat="1" ht="13">
      <c r="B14" s="132"/>
      <c r="I14" s="133"/>
    </row>
    <row r="15" spans="2:12" s="112" customFormat="1" ht="14" thickBot="1">
      <c r="B15" s="134"/>
      <c r="C15" s="135"/>
      <c r="D15" s="135"/>
      <c r="E15" s="135"/>
      <c r="F15" s="135"/>
      <c r="G15" s="135"/>
      <c r="H15" s="135"/>
      <c r="I15" s="136"/>
    </row>
    <row r="16" spans="2:12" s="112" customFormat="1" ht="13"/>
    <row r="17" s="112" customFormat="1" ht="13"/>
    <row r="18" s="112" customFormat="1" ht="13"/>
    <row r="19" ht="15.75" customHeight="1"/>
    <row r="20" ht="17.25" customHeight="1"/>
    <row r="33" spans="9:9">
      <c r="I33" s="96"/>
    </row>
  </sheetData>
  <mergeCells count="4">
    <mergeCell ref="C1:H1"/>
    <mergeCell ref="B2:I2"/>
    <mergeCell ref="B3:I3"/>
    <mergeCell ref="D4:G4"/>
  </mergeCells>
  <pageMargins left="0.78740157480314965" right="0.78740157480314965" top="0.55118110236220474" bottom="1.1811023622047245" header="0" footer="0.78740157480314965"/>
  <pageSetup scale="90" orientation="portrait" r:id="rId1"/>
  <headerFooter>
    <oddHeader>&amp;LNotas a los Estados Financieros&amp;R7.GA.16</oddHeader>
    <oddFooter xml:space="preserve">&amp;C"Bajo protesta de decir verdad declaramos que los Estados Financieros y sus Notas, son razonablemente correctos y son responsabilidad del emisor"
&amp;R&amp;P/&amp;N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J68"/>
  <sheetViews>
    <sheetView zoomScaleNormal="100" zoomScaleSheetLayoutView="100" zoomScalePageLayoutView="70" workbookViewId="0">
      <selection activeCell="C11" sqref="C11"/>
    </sheetView>
  </sheetViews>
  <sheetFormatPr baseColWidth="10" defaultColWidth="11.5" defaultRowHeight="15"/>
  <cols>
    <col min="1" max="1" width="20.83203125" customWidth="1"/>
    <col min="8" max="8" width="18.5" customWidth="1"/>
    <col min="9" max="9" width="37" customWidth="1"/>
  </cols>
  <sheetData>
    <row r="1" spans="1:10" s="169" customFormat="1" ht="12.75" customHeight="1">
      <c r="A1" s="166"/>
      <c r="B1" s="167"/>
      <c r="C1" s="168"/>
    </row>
    <row r="2" spans="1:10" s="169" customFormat="1" ht="27.75" customHeight="1">
      <c r="A2" s="659" t="s">
        <v>724</v>
      </c>
      <c r="B2" s="659"/>
      <c r="C2" s="659"/>
      <c r="D2" s="659"/>
      <c r="E2" s="659"/>
      <c r="F2" s="659"/>
      <c r="G2" s="659"/>
      <c r="H2" s="659"/>
      <c r="I2" s="659"/>
      <c r="J2" s="659"/>
    </row>
    <row r="3" spans="1:10" s="169" customFormat="1" ht="12.75" customHeight="1">
      <c r="A3" s="659"/>
      <c r="B3" s="659"/>
      <c r="C3" s="659"/>
      <c r="D3" s="659"/>
      <c r="E3" s="659"/>
      <c r="F3" s="659"/>
      <c r="G3" s="659"/>
      <c r="H3" s="659"/>
      <c r="I3" s="659"/>
      <c r="J3" s="659"/>
    </row>
    <row r="4" spans="1:10" s="169" customFormat="1" ht="26.25" customHeight="1">
      <c r="A4" s="659" t="s">
        <v>725</v>
      </c>
      <c r="B4" s="659"/>
      <c r="C4" s="659"/>
      <c r="D4" s="659"/>
      <c r="E4" s="659"/>
      <c r="F4" s="659"/>
      <c r="G4" s="659"/>
      <c r="H4" s="659"/>
      <c r="I4" s="659"/>
      <c r="J4" s="659"/>
    </row>
    <row r="5" spans="1:10" s="169" customFormat="1" ht="17.25" customHeight="1">
      <c r="A5" s="660" t="s">
        <v>3472</v>
      </c>
      <c r="B5" s="660"/>
      <c r="C5" s="660"/>
      <c r="D5" s="660"/>
      <c r="E5" s="660"/>
      <c r="F5" s="660"/>
      <c r="G5" s="660"/>
      <c r="H5" s="660"/>
      <c r="I5" s="660"/>
      <c r="J5" s="165"/>
    </row>
    <row r="6" spans="1:10" s="162" customFormat="1" ht="6.75" customHeight="1">
      <c r="A6" s="346"/>
      <c r="B6" s="346"/>
      <c r="C6" s="346"/>
      <c r="D6" s="346"/>
      <c r="E6" s="346"/>
      <c r="F6" s="346"/>
      <c r="G6" s="346"/>
      <c r="H6" s="346"/>
      <c r="I6" s="346"/>
      <c r="J6" s="347"/>
    </row>
    <row r="7" spans="1:10" s="162" customFormat="1" ht="13">
      <c r="A7" s="348"/>
      <c r="B7" s="170"/>
      <c r="C7" s="171"/>
    </row>
    <row r="8" spans="1:10" s="162" customFormat="1" ht="13">
      <c r="A8" s="348"/>
      <c r="B8" s="170"/>
      <c r="C8" s="171"/>
    </row>
    <row r="9" spans="1:10" s="112" customFormat="1" ht="13">
      <c r="A9" s="350"/>
      <c r="B9" s="351"/>
      <c r="C9" s="351"/>
      <c r="D9" s="351"/>
      <c r="E9" s="351"/>
      <c r="F9" s="351"/>
      <c r="G9" s="351"/>
      <c r="H9" s="351"/>
      <c r="I9" s="351"/>
      <c r="J9" s="352"/>
    </row>
    <row r="10" spans="1:10" s="101" customFormat="1" ht="14">
      <c r="A10" s="661" t="s">
        <v>93</v>
      </c>
      <c r="B10" s="662"/>
      <c r="C10" s="662"/>
      <c r="D10" s="662"/>
      <c r="E10" s="662"/>
      <c r="F10" s="662"/>
      <c r="G10" s="662"/>
      <c r="H10" s="662"/>
      <c r="I10" s="662"/>
      <c r="J10" s="349"/>
    </row>
    <row r="11" spans="1:10" s="101" customFormat="1" ht="14">
      <c r="A11" s="663"/>
      <c r="B11" s="662"/>
      <c r="C11" s="662"/>
      <c r="D11" s="662"/>
      <c r="E11" s="662"/>
      <c r="F11" s="662"/>
      <c r="G11" s="662"/>
      <c r="H11" s="662"/>
      <c r="I11" s="662"/>
      <c r="J11" s="349"/>
    </row>
    <row r="12" spans="1:10" s="101" customFormat="1" ht="14">
      <c r="A12" s="663"/>
      <c r="B12" s="662"/>
      <c r="C12" s="662"/>
      <c r="D12" s="662"/>
      <c r="E12" s="662"/>
      <c r="F12" s="662"/>
      <c r="G12" s="662"/>
      <c r="H12" s="662"/>
      <c r="I12" s="662"/>
      <c r="J12" s="349"/>
    </row>
    <row r="13" spans="1:10" s="101" customFormat="1" ht="14">
      <c r="A13" s="663"/>
      <c r="B13" s="662"/>
      <c r="C13" s="662"/>
      <c r="D13" s="662"/>
      <c r="E13" s="662"/>
      <c r="F13" s="662"/>
      <c r="G13" s="662"/>
      <c r="H13" s="662"/>
      <c r="I13" s="662"/>
      <c r="J13" s="349"/>
    </row>
    <row r="14" spans="1:10" s="101" customFormat="1" ht="14">
      <c r="A14" s="663"/>
      <c r="B14" s="662"/>
      <c r="C14" s="662"/>
      <c r="D14" s="662"/>
      <c r="E14" s="662"/>
      <c r="F14" s="662"/>
      <c r="G14" s="662"/>
      <c r="H14" s="662"/>
      <c r="I14" s="662"/>
      <c r="J14" s="349"/>
    </row>
    <row r="15" spans="1:10" s="101" customFormat="1" ht="14">
      <c r="A15" s="663"/>
      <c r="B15" s="662"/>
      <c r="C15" s="662"/>
      <c r="D15" s="662"/>
      <c r="E15" s="662"/>
      <c r="F15" s="662"/>
      <c r="G15" s="662"/>
      <c r="H15" s="662"/>
      <c r="I15" s="662"/>
      <c r="J15" s="349"/>
    </row>
    <row r="16" spans="1:10" s="101" customFormat="1" ht="14">
      <c r="A16" s="663"/>
      <c r="B16" s="662"/>
      <c r="C16" s="662"/>
      <c r="D16" s="662"/>
      <c r="E16" s="662"/>
      <c r="F16" s="662"/>
      <c r="G16" s="662"/>
      <c r="H16" s="662"/>
      <c r="I16" s="662"/>
      <c r="J16" s="349"/>
    </row>
    <row r="17" spans="1:10" s="101" customFormat="1" ht="14">
      <c r="A17" s="663"/>
      <c r="B17" s="662"/>
      <c r="C17" s="662"/>
      <c r="D17" s="662"/>
      <c r="E17" s="662"/>
      <c r="F17" s="662"/>
      <c r="G17" s="662"/>
      <c r="H17" s="662"/>
      <c r="I17" s="662"/>
      <c r="J17" s="349"/>
    </row>
    <row r="18" spans="1:10" s="101" customFormat="1" ht="14">
      <c r="A18" s="663"/>
      <c r="B18" s="662"/>
      <c r="C18" s="662"/>
      <c r="D18" s="662"/>
      <c r="E18" s="662"/>
      <c r="F18" s="662"/>
      <c r="G18" s="662"/>
      <c r="H18" s="662"/>
      <c r="I18" s="662"/>
      <c r="J18" s="349"/>
    </row>
    <row r="19" spans="1:10" s="101" customFormat="1" ht="14">
      <c r="A19" s="663"/>
      <c r="B19" s="662"/>
      <c r="C19" s="662"/>
      <c r="D19" s="662"/>
      <c r="E19" s="662"/>
      <c r="F19" s="662"/>
      <c r="G19" s="662"/>
      <c r="H19" s="662"/>
      <c r="I19" s="662"/>
      <c r="J19" s="349"/>
    </row>
    <row r="20" spans="1:10" s="112" customFormat="1" ht="13">
      <c r="A20" s="172"/>
      <c r="J20" s="173"/>
    </row>
    <row r="21" spans="1:10" s="112" customFormat="1" ht="13">
      <c r="A21" s="172"/>
      <c r="J21" s="173"/>
    </row>
    <row r="22" spans="1:10" s="112" customFormat="1" ht="13">
      <c r="A22" s="658"/>
      <c r="B22" s="652"/>
      <c r="C22" s="652"/>
      <c r="D22" s="652"/>
      <c r="E22" s="652"/>
      <c r="F22" s="652"/>
      <c r="G22" s="652"/>
      <c r="H22" s="652"/>
      <c r="I22" s="652"/>
      <c r="J22" s="173"/>
    </row>
    <row r="23" spans="1:10" s="112" customFormat="1" ht="13">
      <c r="A23" s="658"/>
      <c r="B23" s="652"/>
      <c r="C23" s="652"/>
      <c r="D23" s="652"/>
      <c r="E23" s="652"/>
      <c r="F23" s="652"/>
      <c r="G23" s="652"/>
      <c r="H23" s="652"/>
      <c r="I23" s="652"/>
      <c r="J23" s="173"/>
    </row>
    <row r="24" spans="1:10" s="112" customFormat="1" ht="13">
      <c r="A24" s="172"/>
      <c r="J24" s="173"/>
    </row>
    <row r="25" spans="1:10" s="112" customFormat="1" ht="13">
      <c r="A25" s="172"/>
      <c r="J25" s="173"/>
    </row>
    <row r="26" spans="1:10" s="112" customFormat="1" ht="13">
      <c r="A26" s="172"/>
      <c r="J26" s="173"/>
    </row>
    <row r="27" spans="1:10" s="112" customFormat="1" ht="13">
      <c r="A27" s="172"/>
      <c r="J27" s="173"/>
    </row>
    <row r="28" spans="1:10" s="112" customFormat="1" ht="13">
      <c r="A28" s="172"/>
      <c r="J28" s="173"/>
    </row>
    <row r="29" spans="1:10" s="112" customFormat="1" ht="13">
      <c r="A29" s="174"/>
      <c r="B29" s="175"/>
      <c r="C29" s="175"/>
      <c r="D29" s="175"/>
      <c r="E29" s="175"/>
      <c r="F29" s="175"/>
      <c r="G29" s="175"/>
      <c r="H29" s="175"/>
      <c r="I29" s="175"/>
      <c r="J29" s="176"/>
    </row>
    <row r="30" spans="1:10" s="112" customFormat="1" ht="13"/>
    <row r="31" spans="1:10">
      <c r="A31" s="4"/>
      <c r="B31" s="4"/>
      <c r="C31" s="4"/>
      <c r="D31" s="4"/>
      <c r="E31" s="4"/>
      <c r="F31" s="4"/>
      <c r="G31" s="4"/>
      <c r="H31" s="4"/>
      <c r="I31" s="4"/>
    </row>
    <row r="32" spans="1:10">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49" spans="1:9">
      <c r="A49" s="664"/>
      <c r="B49" s="664"/>
      <c r="C49" s="664"/>
      <c r="D49" s="664"/>
      <c r="E49" s="664"/>
      <c r="F49" s="664"/>
      <c r="G49" s="664"/>
      <c r="H49" s="664"/>
      <c r="I49" s="664"/>
    </row>
    <row r="50" spans="1:9">
      <c r="A50" s="664"/>
      <c r="B50" s="664"/>
      <c r="C50" s="664"/>
      <c r="D50" s="664"/>
      <c r="E50" s="664"/>
      <c r="F50" s="664"/>
      <c r="G50" s="664"/>
      <c r="H50" s="664"/>
      <c r="I50" s="664"/>
    </row>
    <row r="51" spans="1:9">
      <c r="A51" s="664"/>
      <c r="B51" s="664"/>
      <c r="C51" s="664"/>
      <c r="D51" s="664"/>
      <c r="E51" s="664"/>
      <c r="F51" s="664"/>
      <c r="G51" s="664"/>
      <c r="H51" s="664"/>
      <c r="I51" s="664"/>
    </row>
    <row r="52" spans="1:9">
      <c r="A52" s="664"/>
      <c r="B52" s="664"/>
      <c r="C52" s="664"/>
      <c r="D52" s="664"/>
      <c r="E52" s="664"/>
      <c r="F52" s="664"/>
      <c r="G52" s="664"/>
      <c r="H52" s="664"/>
      <c r="I52" s="664"/>
    </row>
    <row r="53" spans="1:9">
      <c r="A53" s="664"/>
      <c r="B53" s="664"/>
      <c r="C53" s="664"/>
      <c r="D53" s="664"/>
      <c r="E53" s="664"/>
      <c r="F53" s="664"/>
      <c r="G53" s="664"/>
      <c r="H53" s="664"/>
      <c r="I53" s="664"/>
    </row>
    <row r="54" spans="1:9">
      <c r="A54" s="664"/>
      <c r="B54" s="664"/>
      <c r="C54" s="664"/>
      <c r="D54" s="664"/>
      <c r="E54" s="664"/>
      <c r="F54" s="664"/>
      <c r="G54" s="664"/>
      <c r="H54" s="664"/>
      <c r="I54" s="664"/>
    </row>
    <row r="55" spans="1:9">
      <c r="A55" s="664"/>
      <c r="B55" s="664"/>
      <c r="C55" s="664"/>
      <c r="D55" s="664"/>
      <c r="E55" s="664"/>
      <c r="F55" s="664"/>
      <c r="G55" s="664"/>
      <c r="H55" s="664"/>
      <c r="I55" s="664"/>
    </row>
    <row r="56" spans="1:9">
      <c r="A56" s="664"/>
      <c r="B56" s="664"/>
      <c r="C56" s="664"/>
      <c r="D56" s="664"/>
      <c r="E56" s="664"/>
      <c r="F56" s="664"/>
      <c r="G56" s="664"/>
      <c r="H56" s="664"/>
      <c r="I56" s="664"/>
    </row>
    <row r="57" spans="1:9">
      <c r="A57" s="664"/>
      <c r="B57" s="664"/>
      <c r="C57" s="664"/>
      <c r="D57" s="664"/>
      <c r="E57" s="664"/>
      <c r="F57" s="664"/>
      <c r="G57" s="664"/>
      <c r="H57" s="664"/>
      <c r="I57" s="664"/>
    </row>
    <row r="58" spans="1:9">
      <c r="A58" s="664"/>
      <c r="B58" s="664"/>
      <c r="C58" s="664"/>
      <c r="D58" s="664"/>
      <c r="E58" s="664"/>
      <c r="F58" s="664"/>
      <c r="G58" s="664"/>
      <c r="H58" s="664"/>
      <c r="I58" s="664"/>
    </row>
    <row r="59" spans="1:9">
      <c r="A59" s="664"/>
      <c r="B59" s="664"/>
      <c r="C59" s="664"/>
      <c r="D59" s="664"/>
      <c r="E59" s="664"/>
      <c r="F59" s="664"/>
      <c r="G59" s="664"/>
      <c r="H59" s="664"/>
      <c r="I59" s="664"/>
    </row>
    <row r="60" spans="1:9">
      <c r="A60" s="664"/>
      <c r="B60" s="664"/>
      <c r="C60" s="664"/>
      <c r="D60" s="664"/>
      <c r="E60" s="664"/>
      <c r="F60" s="664"/>
      <c r="G60" s="664"/>
      <c r="H60" s="664"/>
      <c r="I60" s="664"/>
    </row>
    <row r="61" spans="1:9">
      <c r="A61" s="664"/>
      <c r="B61" s="664"/>
      <c r="C61" s="664"/>
      <c r="D61" s="664"/>
      <c r="E61" s="664"/>
      <c r="F61" s="664"/>
      <c r="G61" s="664"/>
      <c r="H61" s="664"/>
      <c r="I61" s="664"/>
    </row>
    <row r="62" spans="1:9">
      <c r="A62" s="664"/>
      <c r="B62" s="664"/>
      <c r="C62" s="664"/>
      <c r="D62" s="664"/>
      <c r="E62" s="664"/>
      <c r="F62" s="664"/>
      <c r="G62" s="664"/>
      <c r="H62" s="664"/>
      <c r="I62" s="664"/>
    </row>
    <row r="63" spans="1:9">
      <c r="A63" s="664"/>
      <c r="B63" s="664"/>
      <c r="C63" s="664"/>
      <c r="D63" s="664"/>
      <c r="E63" s="664"/>
      <c r="F63" s="664"/>
      <c r="G63" s="664"/>
      <c r="H63" s="664"/>
      <c r="I63" s="664"/>
    </row>
    <row r="64" spans="1:9">
      <c r="A64" s="664"/>
      <c r="B64" s="664"/>
      <c r="C64" s="664"/>
      <c r="D64" s="664"/>
      <c r="E64" s="664"/>
      <c r="F64" s="664"/>
      <c r="G64" s="664"/>
      <c r="H64" s="664"/>
      <c r="I64" s="664"/>
    </row>
    <row r="65" spans="1:9">
      <c r="A65" s="664"/>
      <c r="B65" s="664"/>
      <c r="C65" s="664"/>
      <c r="D65" s="664"/>
      <c r="E65" s="664"/>
      <c r="F65" s="664"/>
      <c r="G65" s="664"/>
      <c r="H65" s="664"/>
      <c r="I65" s="664"/>
    </row>
    <row r="66" spans="1:9">
      <c r="A66" s="664"/>
      <c r="B66" s="664"/>
      <c r="C66" s="664"/>
      <c r="D66" s="664"/>
      <c r="E66" s="664"/>
      <c r="F66" s="664"/>
      <c r="G66" s="664"/>
      <c r="H66" s="664"/>
      <c r="I66" s="664"/>
    </row>
    <row r="67" spans="1:9">
      <c r="A67" s="664"/>
      <c r="B67" s="664"/>
      <c r="C67" s="664"/>
      <c r="D67" s="664"/>
      <c r="E67" s="664"/>
      <c r="F67" s="664"/>
      <c r="G67" s="664"/>
      <c r="H67" s="664"/>
      <c r="I67" s="664"/>
    </row>
    <row r="68" spans="1:9">
      <c r="A68" s="664"/>
      <c r="B68" s="664"/>
      <c r="C68" s="664"/>
      <c r="D68" s="664"/>
      <c r="E68" s="664"/>
      <c r="F68" s="664"/>
      <c r="G68" s="664"/>
      <c r="H68" s="664"/>
      <c r="I68" s="664"/>
    </row>
  </sheetData>
  <mergeCells count="26">
    <mergeCell ref="A67:I67"/>
    <mergeCell ref="A68:I68"/>
    <mergeCell ref="A61:I61"/>
    <mergeCell ref="A62:I62"/>
    <mergeCell ref="A63:I63"/>
    <mergeCell ref="A64:I64"/>
    <mergeCell ref="A65:I65"/>
    <mergeCell ref="A66:I66"/>
    <mergeCell ref="A60:I60"/>
    <mergeCell ref="A49:I49"/>
    <mergeCell ref="A50:I50"/>
    <mergeCell ref="A51:I51"/>
    <mergeCell ref="A52:I52"/>
    <mergeCell ref="A53:I53"/>
    <mergeCell ref="A54:I54"/>
    <mergeCell ref="A55:I55"/>
    <mergeCell ref="A56:I56"/>
    <mergeCell ref="A57:I57"/>
    <mergeCell ref="A58:I58"/>
    <mergeCell ref="A59:I59"/>
    <mergeCell ref="A23:I23"/>
    <mergeCell ref="A2:J3"/>
    <mergeCell ref="A4:J4"/>
    <mergeCell ref="A5:I5"/>
    <mergeCell ref="A10:I19"/>
    <mergeCell ref="A22:I22"/>
  </mergeCells>
  <pageMargins left="0.78740157480314965" right="0.78740157480314965" top="0.74803149606299213" bottom="0.74803149606299213" header="0.31496062992125984" footer="0.31496062992125984"/>
  <pageSetup scale="53" fitToHeight="0" orientation="portrait" r:id="rId1"/>
  <headerFooter>
    <oddHeader>&amp;L&amp;"Arial,Normal"&amp;8Notas al Estado de Situación Financiera
Notas de Desglose&amp;R&amp;"Arial,Normal"&amp;8 7.I.4</oddHeader>
    <oddFooter>&amp;C&amp;10"Bajo protesta de decir verdad declaramos que los Estados Financieros y sus Notas, son razonablemente correctos y son responsabilidad del emisor"&amp;R&amp;"Arial,Normal"&amp;9&amp;P/&amp;N</oddFooter>
  </headerFooter>
  <rowBreaks count="1" manualBreakCount="1">
    <brk id="68"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B1:J30"/>
  <sheetViews>
    <sheetView zoomScaleNormal="100" workbookViewId="0">
      <selection activeCell="C11" sqref="C11"/>
    </sheetView>
  </sheetViews>
  <sheetFormatPr baseColWidth="10" defaultRowHeight="15"/>
  <cols>
    <col min="1" max="1" width="11.5"/>
    <col min="3" max="3" width="17.6640625" customWidth="1"/>
    <col min="4" max="6" width="19.6640625" customWidth="1"/>
    <col min="7" max="7" width="17.6640625" customWidth="1"/>
  </cols>
  <sheetData>
    <row r="1" spans="2:10" s="101" customFormat="1" ht="15" customHeight="1">
      <c r="B1" s="145"/>
      <c r="C1" s="666" t="s">
        <v>94</v>
      </c>
      <c r="D1" s="666"/>
      <c r="E1" s="666"/>
      <c r="F1" s="666"/>
      <c r="G1" s="666"/>
      <c r="H1" s="666"/>
      <c r="I1" s="145"/>
      <c r="J1" s="144"/>
    </row>
    <row r="2" spans="2:10" s="101" customFormat="1">
      <c r="B2" s="667" t="s">
        <v>95</v>
      </c>
      <c r="C2" s="667"/>
      <c r="D2" s="667"/>
      <c r="E2" s="667"/>
      <c r="F2" s="667"/>
      <c r="G2" s="667"/>
      <c r="H2" s="667"/>
      <c r="I2" s="667"/>
    </row>
    <row r="3" spans="2:10" s="101" customFormat="1">
      <c r="B3" s="667" t="s">
        <v>3472</v>
      </c>
      <c r="C3" s="667"/>
      <c r="D3" s="667"/>
      <c r="E3" s="667"/>
      <c r="F3" s="667"/>
      <c r="G3" s="667"/>
      <c r="H3" s="667"/>
      <c r="I3" s="667"/>
    </row>
    <row r="4" spans="2:10" s="101" customFormat="1">
      <c r="B4" s="146"/>
      <c r="C4" s="146"/>
      <c r="D4" s="146"/>
      <c r="E4" s="146"/>
      <c r="F4" s="146"/>
      <c r="G4" s="146"/>
      <c r="H4" s="146"/>
      <c r="I4" s="146"/>
    </row>
    <row r="5" spans="2:10" s="101" customFormat="1">
      <c r="B5" s="146"/>
      <c r="C5" s="146"/>
      <c r="D5" s="146"/>
      <c r="E5" s="146"/>
      <c r="F5" s="146"/>
      <c r="G5" s="146"/>
      <c r="H5" s="146"/>
      <c r="I5" s="146"/>
    </row>
    <row r="6" spans="2:10" s="101" customFormat="1" thickBot="1">
      <c r="E6" s="137"/>
    </row>
    <row r="7" spans="2:10" s="112" customFormat="1" ht="13">
      <c r="B7" s="129"/>
      <c r="C7" s="130"/>
      <c r="D7" s="130"/>
      <c r="E7" s="130"/>
      <c r="F7" s="130"/>
      <c r="G7" s="130"/>
      <c r="H7" s="130"/>
      <c r="I7" s="131"/>
    </row>
    <row r="8" spans="2:10" s="112" customFormat="1" ht="13">
      <c r="B8" s="132"/>
      <c r="I8" s="133"/>
    </row>
    <row r="9" spans="2:10" s="112" customFormat="1" ht="13">
      <c r="B9" s="132"/>
      <c r="I9" s="133"/>
    </row>
    <row r="10" spans="2:10" s="112" customFormat="1" ht="13">
      <c r="B10" s="132"/>
      <c r="I10" s="133"/>
    </row>
    <row r="11" spans="2:10" s="112" customFormat="1" ht="13">
      <c r="B11" s="668" t="s">
        <v>3506</v>
      </c>
      <c r="C11" s="669"/>
      <c r="D11" s="669"/>
      <c r="E11" s="669"/>
      <c r="F11" s="669"/>
      <c r="G11" s="669"/>
      <c r="H11" s="669"/>
      <c r="I11" s="670"/>
    </row>
    <row r="12" spans="2:10" s="112" customFormat="1" ht="14" thickBot="1">
      <c r="B12" s="151"/>
      <c r="C12" s="147"/>
      <c r="D12" s="147"/>
      <c r="E12" s="147"/>
      <c r="F12" s="147"/>
      <c r="G12" s="152"/>
      <c r="H12" s="147"/>
      <c r="I12" s="133"/>
    </row>
    <row r="13" spans="2:10" s="112" customFormat="1" ht="17" thickTop="1" thickBot="1">
      <c r="B13" s="148"/>
      <c r="C13" s="153"/>
      <c r="D13" s="671" t="s">
        <v>28</v>
      </c>
      <c r="E13" s="671"/>
      <c r="F13" s="393" t="s">
        <v>3505</v>
      </c>
      <c r="G13" s="155"/>
      <c r="H13" s="147"/>
      <c r="I13" s="133"/>
    </row>
    <row r="14" spans="2:10" s="157" customFormat="1" ht="13">
      <c r="B14" s="149"/>
      <c r="C14" s="150"/>
      <c r="D14" s="665" t="s">
        <v>96</v>
      </c>
      <c r="E14" s="665"/>
      <c r="F14" s="152">
        <v>0</v>
      </c>
      <c r="G14" s="152"/>
      <c r="H14" s="150"/>
      <c r="I14" s="156"/>
    </row>
    <row r="15" spans="2:10" s="157" customFormat="1" ht="13">
      <c r="B15" s="149"/>
      <c r="C15" s="150"/>
      <c r="D15" s="676" t="s">
        <v>97</v>
      </c>
      <c r="E15" s="676"/>
      <c r="F15" s="152">
        <v>0</v>
      </c>
      <c r="G15" s="152"/>
      <c r="H15" s="150"/>
      <c r="I15" s="156"/>
    </row>
    <row r="16" spans="2:10" s="157" customFormat="1" ht="13">
      <c r="B16" s="149"/>
      <c r="C16" s="150"/>
      <c r="D16" s="676" t="s">
        <v>98</v>
      </c>
      <c r="E16" s="676"/>
      <c r="F16" s="152">
        <v>0</v>
      </c>
      <c r="G16" s="152"/>
      <c r="H16" s="150"/>
      <c r="I16" s="156"/>
    </row>
    <row r="17" spans="2:9" s="157" customFormat="1" ht="13">
      <c r="B17" s="149"/>
      <c r="C17" s="150"/>
      <c r="D17" s="676" t="s">
        <v>99</v>
      </c>
      <c r="E17" s="676"/>
      <c r="F17" s="152">
        <v>0</v>
      </c>
      <c r="G17" s="152"/>
      <c r="H17" s="150"/>
      <c r="I17" s="156"/>
    </row>
    <row r="18" spans="2:9" s="157" customFormat="1" ht="14" thickBot="1">
      <c r="B18" s="149"/>
      <c r="C18" s="150"/>
      <c r="D18" s="677" t="s">
        <v>100</v>
      </c>
      <c r="E18" s="677"/>
      <c r="F18" s="152">
        <v>0</v>
      </c>
      <c r="G18" s="152"/>
      <c r="H18" s="150"/>
      <c r="I18" s="156"/>
    </row>
    <row r="19" spans="2:9" s="112" customFormat="1" ht="14" thickBot="1">
      <c r="B19" s="148"/>
      <c r="C19" s="158"/>
      <c r="D19" s="678" t="s">
        <v>101</v>
      </c>
      <c r="E19" s="678"/>
      <c r="F19" s="160">
        <f>SUM(F14:F18)</f>
        <v>0</v>
      </c>
      <c r="G19" s="161"/>
      <c r="H19" s="147"/>
      <c r="I19" s="133"/>
    </row>
    <row r="20" spans="2:9" s="112" customFormat="1" ht="14" thickTop="1">
      <c r="B20" s="148"/>
      <c r="C20" s="147"/>
      <c r="D20" s="147"/>
      <c r="E20" s="147"/>
      <c r="F20" s="150"/>
      <c r="G20" s="150"/>
      <c r="H20" s="150"/>
      <c r="I20" s="133"/>
    </row>
    <row r="21" spans="2:9" s="112" customFormat="1" ht="13">
      <c r="B21" s="679" t="s">
        <v>102</v>
      </c>
      <c r="C21" s="676"/>
      <c r="D21" s="676"/>
      <c r="E21" s="676"/>
      <c r="F21" s="676"/>
      <c r="G21" s="676"/>
      <c r="H21" s="676"/>
      <c r="I21" s="680"/>
    </row>
    <row r="22" spans="2:9" s="112" customFormat="1" ht="13">
      <c r="B22" s="132"/>
      <c r="I22" s="133"/>
    </row>
    <row r="23" spans="2:9" s="157" customFormat="1" ht="73.5" customHeight="1">
      <c r="B23" s="672" t="s">
        <v>103</v>
      </c>
      <c r="C23" s="673"/>
      <c r="D23" s="673"/>
      <c r="E23" s="673"/>
      <c r="F23" s="673"/>
      <c r="G23" s="673"/>
      <c r="H23" s="673"/>
      <c r="I23" s="674"/>
    </row>
    <row r="24" spans="2:9" s="112" customFormat="1" ht="13">
      <c r="B24" s="132"/>
      <c r="I24" s="133"/>
    </row>
    <row r="25" spans="2:9" s="112" customFormat="1" ht="13">
      <c r="B25" s="132"/>
      <c r="I25" s="133"/>
    </row>
    <row r="26" spans="2:9" s="112" customFormat="1" ht="14" thickBot="1">
      <c r="B26" s="134"/>
      <c r="C26" s="135"/>
      <c r="D26" s="135"/>
      <c r="E26" s="135"/>
      <c r="F26" s="135"/>
      <c r="G26" s="135"/>
      <c r="H26" s="135"/>
      <c r="I26" s="136"/>
    </row>
    <row r="27" spans="2:9" s="1" customFormat="1" ht="14">
      <c r="B27" s="675"/>
      <c r="C27" s="675"/>
      <c r="D27" s="675"/>
      <c r="E27" s="675"/>
      <c r="F27" s="675"/>
      <c r="G27" s="675"/>
      <c r="H27" s="675"/>
      <c r="I27" s="675"/>
    </row>
    <row r="28" spans="2:9">
      <c r="B28" s="14"/>
    </row>
    <row r="29" spans="2:9">
      <c r="B29" s="14"/>
    </row>
    <row r="30" spans="2:9">
      <c r="B30" s="14"/>
    </row>
  </sheetData>
  <mergeCells count="14">
    <mergeCell ref="B23:I23"/>
    <mergeCell ref="B27:I27"/>
    <mergeCell ref="D15:E15"/>
    <mergeCell ref="D16:E16"/>
    <mergeCell ref="D17:E17"/>
    <mergeCell ref="D18:E18"/>
    <mergeCell ref="D19:E19"/>
    <mergeCell ref="B21:I21"/>
    <mergeCell ref="D14:E14"/>
    <mergeCell ref="C1:H1"/>
    <mergeCell ref="B2:I2"/>
    <mergeCell ref="B3:I3"/>
    <mergeCell ref="B11:I11"/>
    <mergeCell ref="D13:E13"/>
  </mergeCells>
  <pageMargins left="1.1811023622047245" right="1.1811023622047245" top="0.78740157480314965" bottom="0" header="0" footer="0"/>
  <pageSetup scale="74" orientation="landscape" r:id="rId1"/>
  <headerFooter>
    <oddHeader>&amp;LNotas a los Estados Financieros&amp;C                              &amp;R7.I.5</oddHeader>
    <oddFooter>&amp;C&amp;10"Bajo protesta de decir verdad declaramos que los Estados Financieros y sus Notas, son razonablemente correctos y son responsabilidad del emisor"&amp;R&amp;P/&amp;N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B1:J23"/>
  <sheetViews>
    <sheetView zoomScaleNormal="100" workbookViewId="0">
      <selection activeCell="C11" sqref="C11"/>
    </sheetView>
  </sheetViews>
  <sheetFormatPr baseColWidth="10" defaultRowHeight="15"/>
  <cols>
    <col min="4" max="7" width="18.5" customWidth="1"/>
  </cols>
  <sheetData>
    <row r="1" spans="2:9" s="101" customFormat="1" ht="36" customHeight="1">
      <c r="C1" s="682" t="s">
        <v>94</v>
      </c>
      <c r="D1" s="682"/>
      <c r="E1" s="682"/>
      <c r="F1" s="682"/>
      <c r="G1" s="682"/>
      <c r="H1" s="682"/>
      <c r="I1" s="177"/>
    </row>
    <row r="2" spans="2:9" s="101" customFormat="1" ht="15" customHeight="1">
      <c r="B2" s="177"/>
      <c r="C2" s="177"/>
      <c r="D2" s="177"/>
      <c r="E2" s="177"/>
      <c r="F2" s="177"/>
      <c r="G2" s="177"/>
      <c r="H2" s="177"/>
      <c r="I2" s="177"/>
    </row>
    <row r="3" spans="2:9" s="101" customFormat="1" ht="14">
      <c r="B3" s="652" t="s">
        <v>104</v>
      </c>
      <c r="C3" s="652"/>
      <c r="D3" s="652"/>
      <c r="E3" s="652"/>
      <c r="F3" s="652"/>
      <c r="G3" s="652"/>
      <c r="H3" s="652"/>
      <c r="I3" s="652"/>
    </row>
    <row r="4" spans="2:9" s="101" customFormat="1" ht="14">
      <c r="B4" s="652" t="s">
        <v>3472</v>
      </c>
      <c r="C4" s="652"/>
      <c r="D4" s="652"/>
      <c r="E4" s="652"/>
      <c r="F4" s="652"/>
      <c r="G4" s="652"/>
      <c r="H4" s="652"/>
      <c r="I4" s="652"/>
    </row>
    <row r="5" spans="2:9" s="101" customFormat="1" ht="49.5" customHeight="1" thickBot="1">
      <c r="B5" s="683"/>
      <c r="C5" s="683"/>
      <c r="D5" s="683"/>
      <c r="E5" s="683"/>
      <c r="F5" s="683"/>
      <c r="G5" s="683"/>
      <c r="H5" s="683"/>
      <c r="I5" s="683"/>
    </row>
    <row r="6" spans="2:9" s="112" customFormat="1" ht="13">
      <c r="B6" s="129"/>
      <c r="C6" s="130"/>
      <c r="D6" s="130"/>
      <c r="E6" s="130"/>
      <c r="F6" s="130"/>
      <c r="G6" s="130"/>
      <c r="H6" s="130"/>
      <c r="I6" s="131"/>
    </row>
    <row r="7" spans="2:9" s="112" customFormat="1" ht="13">
      <c r="B7" s="132"/>
      <c r="I7" s="133"/>
    </row>
    <row r="8" spans="2:9" s="112" customFormat="1" ht="13">
      <c r="B8" s="132"/>
      <c r="C8" s="178"/>
      <c r="D8" s="179"/>
      <c r="E8" s="179"/>
      <c r="F8" s="180"/>
      <c r="G8" s="181"/>
      <c r="I8" s="133"/>
    </row>
    <row r="9" spans="2:9" s="112" customFormat="1" ht="13">
      <c r="B9" s="132"/>
      <c r="I9" s="133"/>
    </row>
    <row r="10" spans="2:9" s="112" customFormat="1" ht="13">
      <c r="B10" s="132"/>
      <c r="I10" s="133"/>
    </row>
    <row r="11" spans="2:9" s="112" customFormat="1" ht="13">
      <c r="B11" s="132"/>
      <c r="I11" s="133"/>
    </row>
    <row r="12" spans="2:9" s="112" customFormat="1" ht="13">
      <c r="B12" s="132"/>
      <c r="I12" s="133"/>
    </row>
    <row r="13" spans="2:9" s="112" customFormat="1" ht="13">
      <c r="B13" s="132"/>
      <c r="I13" s="133"/>
    </row>
    <row r="14" spans="2:9" s="112" customFormat="1" ht="13">
      <c r="B14" s="132"/>
      <c r="I14" s="133"/>
    </row>
    <row r="15" spans="2:9" s="112" customFormat="1" ht="13">
      <c r="B15" s="132"/>
      <c r="I15" s="133"/>
    </row>
    <row r="16" spans="2:9" s="112" customFormat="1" ht="13">
      <c r="B16" s="132"/>
      <c r="I16" s="133"/>
    </row>
    <row r="17" spans="2:10" s="112" customFormat="1" ht="13">
      <c r="B17" s="132"/>
      <c r="I17" s="133"/>
    </row>
    <row r="18" spans="2:10" s="112" customFormat="1" ht="13">
      <c r="B18" s="132"/>
      <c r="I18" s="133"/>
    </row>
    <row r="19" spans="2:10" s="112" customFormat="1" ht="13">
      <c r="B19" s="132"/>
      <c r="I19" s="133"/>
    </row>
    <row r="20" spans="2:10" s="112" customFormat="1" ht="13">
      <c r="B20" s="132"/>
      <c r="I20" s="133"/>
    </row>
    <row r="21" spans="2:10" s="112" customFormat="1" ht="13">
      <c r="B21" s="132"/>
      <c r="I21" s="133"/>
    </row>
    <row r="22" spans="2:10" s="112" customFormat="1" ht="14" thickBot="1">
      <c r="B22" s="134"/>
      <c r="C22" s="135"/>
      <c r="D22" s="135"/>
      <c r="E22" s="135"/>
      <c r="F22" s="135"/>
      <c r="G22" s="135"/>
      <c r="H22" s="135"/>
      <c r="I22" s="136"/>
    </row>
    <row r="23" spans="2:10" s="2" customFormat="1" ht="11">
      <c r="B23" s="681"/>
      <c r="C23" s="681"/>
      <c r="D23" s="681"/>
      <c r="E23" s="681"/>
      <c r="F23" s="681"/>
      <c r="G23" s="681"/>
      <c r="H23" s="681"/>
      <c r="I23" s="681"/>
      <c r="J23" s="48"/>
    </row>
  </sheetData>
  <mergeCells count="5">
    <mergeCell ref="B23:I23"/>
    <mergeCell ref="C1:H1"/>
    <mergeCell ref="B3:I3"/>
    <mergeCell ref="B4:I4"/>
    <mergeCell ref="B5:I5"/>
  </mergeCells>
  <pageMargins left="0.78740157480314965" right="1.1811023622047245" top="0.78740157480314965" bottom="0" header="0" footer="0"/>
  <pageSetup scale="84" orientation="landscape" r:id="rId1"/>
  <headerFooter>
    <oddHeader>&amp;LNotas a los Estados Financieros&amp;R7.I.6-7</oddHeader>
    <oddFooter>&amp;C&amp;10"Bajo protesta de decir verdad declaramos que los Estados Financieros y sus Notas, son razonablemente correctos y son responsabilidad del emisor"&amp;R&amp;P/&amp;N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F1302"/>
  <sheetViews>
    <sheetView showGridLines="0" zoomScale="130" zoomScaleNormal="130" zoomScaleSheetLayoutView="93" workbookViewId="0">
      <selection activeCell="C11" sqref="C11"/>
    </sheetView>
  </sheetViews>
  <sheetFormatPr baseColWidth="10" defaultColWidth="11.5" defaultRowHeight="15"/>
  <cols>
    <col min="1" max="1" width="16.33203125" style="99" bestFit="1" customWidth="1"/>
    <col min="2" max="2" width="34.5" style="99" customWidth="1"/>
    <col min="3" max="3" width="23.6640625" style="99" bestFit="1" customWidth="1"/>
    <col min="4" max="4" width="24.33203125" style="99" bestFit="1" customWidth="1"/>
    <col min="5" max="5" width="24" style="99" bestFit="1" customWidth="1"/>
    <col min="6" max="6" width="19" style="99" customWidth="1"/>
    <col min="7" max="16384" width="11.5" style="76"/>
  </cols>
  <sheetData>
    <row r="1" spans="1:6" s="101" customFormat="1" ht="30.75" customHeight="1">
      <c r="A1" s="650" t="s">
        <v>726</v>
      </c>
      <c r="B1" s="650"/>
      <c r="C1" s="650"/>
      <c r="D1" s="650"/>
      <c r="E1" s="650"/>
      <c r="F1" s="650"/>
    </row>
    <row r="2" spans="1:6" s="101" customFormat="1" ht="15" customHeight="1">
      <c r="A2" s="650" t="s">
        <v>590</v>
      </c>
      <c r="B2" s="650"/>
      <c r="C2" s="650"/>
      <c r="D2" s="650"/>
      <c r="E2" s="650"/>
      <c r="F2" s="650"/>
    </row>
    <row r="3" spans="1:6" s="101" customFormat="1" ht="15" customHeight="1" thickBot="1">
      <c r="A3" s="684" t="s">
        <v>4192</v>
      </c>
      <c r="B3" s="684"/>
      <c r="C3" s="684"/>
      <c r="D3" s="684"/>
      <c r="E3" s="684"/>
      <c r="F3" s="684"/>
    </row>
    <row r="4" spans="1:6" s="184" customFormat="1" ht="30" customHeight="1" thickBot="1">
      <c r="A4" s="183" t="s">
        <v>727</v>
      </c>
      <c r="B4" s="183" t="s">
        <v>105</v>
      </c>
      <c r="C4" s="183" t="s">
        <v>728</v>
      </c>
      <c r="D4" s="183" t="s">
        <v>729</v>
      </c>
      <c r="E4" s="183" t="s">
        <v>730</v>
      </c>
      <c r="F4" s="183" t="s">
        <v>731</v>
      </c>
    </row>
    <row r="5" spans="1:6" s="188" customFormat="1" ht="14">
      <c r="A5" s="185">
        <v>1263</v>
      </c>
      <c r="B5" s="186" t="s">
        <v>403</v>
      </c>
      <c r="C5" s="382" t="s">
        <v>1795</v>
      </c>
      <c r="D5" s="385">
        <v>9.9999999999999893</v>
      </c>
      <c r="E5" s="386">
        <v>279.96666666666653</v>
      </c>
      <c r="F5" s="187" t="s">
        <v>732</v>
      </c>
    </row>
    <row r="6" spans="1:6" s="188" customFormat="1" ht="14">
      <c r="A6" s="189">
        <v>1263</v>
      </c>
      <c r="B6" s="190" t="s">
        <v>403</v>
      </c>
      <c r="C6" s="383" t="s">
        <v>1795</v>
      </c>
      <c r="D6" s="387">
        <v>121.10975000000002</v>
      </c>
      <c r="E6" s="388">
        <v>2583.6880833333316</v>
      </c>
      <c r="F6" s="191" t="s">
        <v>732</v>
      </c>
    </row>
    <row r="7" spans="1:6" s="188" customFormat="1" ht="14">
      <c r="A7" s="189">
        <v>1263</v>
      </c>
      <c r="B7" s="190" t="s">
        <v>403</v>
      </c>
      <c r="C7" s="383" t="s">
        <v>1795</v>
      </c>
      <c r="D7" s="387">
        <v>120</v>
      </c>
      <c r="E7" s="388">
        <v>3360.01</v>
      </c>
      <c r="F7" s="191" t="s">
        <v>732</v>
      </c>
    </row>
    <row r="8" spans="1:6" s="188" customFormat="1" ht="14">
      <c r="A8" s="189">
        <v>1263</v>
      </c>
      <c r="B8" s="190" t="s">
        <v>403</v>
      </c>
      <c r="C8" s="383" t="s">
        <v>1795</v>
      </c>
      <c r="D8" s="387">
        <v>120</v>
      </c>
      <c r="E8" s="388">
        <v>3360.01</v>
      </c>
      <c r="F8" s="191" t="s">
        <v>732</v>
      </c>
    </row>
    <row r="9" spans="1:6" s="188" customFormat="1" ht="14">
      <c r="A9" s="189">
        <v>1263</v>
      </c>
      <c r="B9" s="190" t="s">
        <v>403</v>
      </c>
      <c r="C9" s="383" t="s">
        <v>1795</v>
      </c>
      <c r="D9" s="387">
        <v>120</v>
      </c>
      <c r="E9" s="388">
        <v>3360.01</v>
      </c>
      <c r="F9" s="191" t="s">
        <v>732</v>
      </c>
    </row>
    <row r="10" spans="1:6" s="188" customFormat="1" ht="14">
      <c r="A10" s="189">
        <v>1263</v>
      </c>
      <c r="B10" s="190" t="s">
        <v>403</v>
      </c>
      <c r="C10" s="383" t="s">
        <v>1795</v>
      </c>
      <c r="D10" s="387">
        <v>120</v>
      </c>
      <c r="E10" s="388">
        <v>3360.01</v>
      </c>
      <c r="F10" s="191" t="s">
        <v>732</v>
      </c>
    </row>
    <row r="11" spans="1:6" s="188" customFormat="1" ht="14">
      <c r="A11" s="189">
        <v>1263</v>
      </c>
      <c r="B11" s="190" t="s">
        <v>403</v>
      </c>
      <c r="C11" s="383" t="s">
        <v>1795</v>
      </c>
      <c r="D11" s="387">
        <v>58.14</v>
      </c>
      <c r="E11" s="388">
        <v>1628.6780000000001</v>
      </c>
      <c r="F11" s="191" t="s">
        <v>732</v>
      </c>
    </row>
    <row r="12" spans="1:6" s="188" customFormat="1" ht="14">
      <c r="A12" s="189">
        <v>1263</v>
      </c>
      <c r="B12" s="190" t="s">
        <v>403</v>
      </c>
      <c r="C12" s="383" t="s">
        <v>1795</v>
      </c>
      <c r="D12" s="387">
        <v>58.14</v>
      </c>
      <c r="E12" s="388">
        <v>1628.6780000000001</v>
      </c>
      <c r="F12" s="191" t="s">
        <v>732</v>
      </c>
    </row>
    <row r="13" spans="1:6" s="188" customFormat="1" ht="14">
      <c r="A13" s="189">
        <v>1263</v>
      </c>
      <c r="B13" s="190" t="s">
        <v>403</v>
      </c>
      <c r="C13" s="383" t="s">
        <v>1795</v>
      </c>
      <c r="D13" s="387">
        <v>9.9599999999999991</v>
      </c>
      <c r="E13" s="388">
        <v>279.89999999999992</v>
      </c>
      <c r="F13" s="191" t="s">
        <v>732</v>
      </c>
    </row>
    <row r="14" spans="1:6" s="188" customFormat="1" ht="14">
      <c r="A14" s="189">
        <v>1263</v>
      </c>
      <c r="B14" s="190" t="s">
        <v>403</v>
      </c>
      <c r="C14" s="383" t="s">
        <v>1795</v>
      </c>
      <c r="D14" s="387">
        <v>349.14</v>
      </c>
      <c r="E14" s="388">
        <v>9776.5810000000019</v>
      </c>
      <c r="F14" s="191" t="s">
        <v>732</v>
      </c>
    </row>
    <row r="15" spans="1:6" s="188" customFormat="1" ht="14">
      <c r="A15" s="189">
        <v>1263</v>
      </c>
      <c r="B15" s="190" t="s">
        <v>403</v>
      </c>
      <c r="C15" s="383" t="s">
        <v>1795</v>
      </c>
      <c r="D15" s="387">
        <v>30</v>
      </c>
      <c r="E15" s="388">
        <v>840.01</v>
      </c>
      <c r="F15" s="191" t="s">
        <v>732</v>
      </c>
    </row>
    <row r="16" spans="1:6" s="188" customFormat="1" ht="14">
      <c r="A16" s="189">
        <v>1263</v>
      </c>
      <c r="B16" s="190" t="s">
        <v>403</v>
      </c>
      <c r="C16" s="383" t="s">
        <v>1795</v>
      </c>
      <c r="D16" s="387">
        <v>91.5</v>
      </c>
      <c r="E16" s="388">
        <v>1952.01</v>
      </c>
      <c r="F16" s="191" t="s">
        <v>732</v>
      </c>
    </row>
    <row r="17" spans="1:6" s="188" customFormat="1" ht="14">
      <c r="A17" s="189">
        <v>1263</v>
      </c>
      <c r="B17" s="190" t="s">
        <v>403</v>
      </c>
      <c r="C17" s="383" t="s">
        <v>1795</v>
      </c>
      <c r="D17" s="387">
        <v>58.14</v>
      </c>
      <c r="E17" s="388">
        <v>1628.6780000000001</v>
      </c>
      <c r="F17" s="191" t="s">
        <v>732</v>
      </c>
    </row>
    <row r="18" spans="1:6" s="188" customFormat="1" ht="14">
      <c r="A18" s="189">
        <v>1263</v>
      </c>
      <c r="B18" s="190" t="s">
        <v>403</v>
      </c>
      <c r="C18" s="383" t="s">
        <v>1795</v>
      </c>
      <c r="D18" s="387">
        <v>9.9599999999999991</v>
      </c>
      <c r="E18" s="388">
        <v>279.89999999999992</v>
      </c>
      <c r="F18" s="191" t="s">
        <v>732</v>
      </c>
    </row>
    <row r="19" spans="1:6" s="188" customFormat="1" ht="14">
      <c r="A19" s="189">
        <v>1263</v>
      </c>
      <c r="B19" s="190" t="s">
        <v>403</v>
      </c>
      <c r="C19" s="383" t="s">
        <v>1795</v>
      </c>
      <c r="D19" s="387">
        <v>121.08</v>
      </c>
      <c r="E19" s="388">
        <v>2583.6384999999996</v>
      </c>
      <c r="F19" s="191" t="s">
        <v>732</v>
      </c>
    </row>
    <row r="20" spans="1:6" s="188" customFormat="1" ht="14">
      <c r="A20" s="189">
        <v>1263</v>
      </c>
      <c r="B20" s="190" t="s">
        <v>403</v>
      </c>
      <c r="C20" s="383" t="s">
        <v>1795</v>
      </c>
      <c r="D20" s="387">
        <v>121.08</v>
      </c>
      <c r="E20" s="388">
        <v>2301.0485000000012</v>
      </c>
      <c r="F20" s="191" t="s">
        <v>732</v>
      </c>
    </row>
    <row r="21" spans="1:6" s="188" customFormat="1" ht="14">
      <c r="A21" s="189">
        <v>1263</v>
      </c>
      <c r="B21" s="190" t="s">
        <v>402</v>
      </c>
      <c r="C21" s="383" t="s">
        <v>1795</v>
      </c>
      <c r="D21" s="387">
        <v>37.47</v>
      </c>
      <c r="E21" s="388">
        <v>1049.96</v>
      </c>
      <c r="F21" s="191" t="s">
        <v>732</v>
      </c>
    </row>
    <row r="22" spans="1:6" s="188" customFormat="1" ht="14">
      <c r="A22" s="189">
        <v>1263</v>
      </c>
      <c r="B22" s="190" t="s">
        <v>402</v>
      </c>
      <c r="C22" s="383" t="s">
        <v>1795</v>
      </c>
      <c r="D22" s="387">
        <v>559.08000000000004</v>
      </c>
      <c r="E22" s="388">
        <v>15654.943000000007</v>
      </c>
      <c r="F22" s="191" t="s">
        <v>732</v>
      </c>
    </row>
    <row r="23" spans="1:6" s="188" customFormat="1" ht="14">
      <c r="A23" s="189">
        <v>1263</v>
      </c>
      <c r="B23" s="190" t="s">
        <v>402</v>
      </c>
      <c r="C23" s="383" t="s">
        <v>1795</v>
      </c>
      <c r="D23" s="387">
        <v>54.96</v>
      </c>
      <c r="E23" s="388">
        <v>1539.8999999999992</v>
      </c>
      <c r="F23" s="191" t="s">
        <v>732</v>
      </c>
    </row>
    <row r="24" spans="1:6" s="188" customFormat="1" ht="14">
      <c r="A24" s="189">
        <v>1263</v>
      </c>
      <c r="B24" s="190" t="s">
        <v>402</v>
      </c>
      <c r="C24" s="383" t="s">
        <v>1795</v>
      </c>
      <c r="D24" s="387">
        <v>45</v>
      </c>
      <c r="E24" s="388">
        <v>1260.01</v>
      </c>
      <c r="F24" s="191" t="s">
        <v>732</v>
      </c>
    </row>
    <row r="25" spans="1:6" s="188" customFormat="1" ht="14">
      <c r="A25" s="189">
        <v>1263</v>
      </c>
      <c r="B25" s="190" t="s">
        <v>402</v>
      </c>
      <c r="C25" s="383" t="s">
        <v>1795</v>
      </c>
      <c r="D25" s="387">
        <v>30</v>
      </c>
      <c r="E25" s="388">
        <v>840.01</v>
      </c>
      <c r="F25" s="191" t="s">
        <v>732</v>
      </c>
    </row>
    <row r="26" spans="1:6" s="188" customFormat="1" ht="14">
      <c r="A26" s="189">
        <v>1263</v>
      </c>
      <c r="B26" s="190" t="s">
        <v>402</v>
      </c>
      <c r="C26" s="383" t="s">
        <v>1795</v>
      </c>
      <c r="D26" s="387">
        <v>30</v>
      </c>
      <c r="E26" s="388">
        <v>840.01</v>
      </c>
      <c r="F26" s="191" t="s">
        <v>732</v>
      </c>
    </row>
    <row r="27" spans="1:6" s="188" customFormat="1" ht="14">
      <c r="A27" s="189">
        <v>1263</v>
      </c>
      <c r="B27" s="190" t="s">
        <v>402</v>
      </c>
      <c r="C27" s="383" t="s">
        <v>1795</v>
      </c>
      <c r="D27" s="387">
        <v>400.86</v>
      </c>
      <c r="E27" s="388">
        <v>11224.550000000005</v>
      </c>
      <c r="F27" s="191" t="s">
        <v>732</v>
      </c>
    </row>
    <row r="28" spans="1:6" s="188" customFormat="1" ht="14">
      <c r="A28" s="189">
        <v>1263</v>
      </c>
      <c r="B28" s="190" t="s">
        <v>402</v>
      </c>
      <c r="C28" s="383" t="s">
        <v>1795</v>
      </c>
      <c r="D28" s="387">
        <v>15</v>
      </c>
      <c r="E28" s="388">
        <v>420.01</v>
      </c>
      <c r="F28" s="191" t="s">
        <v>732</v>
      </c>
    </row>
    <row r="29" spans="1:6" s="188" customFormat="1" ht="14">
      <c r="A29" s="189">
        <v>1263</v>
      </c>
      <c r="B29" s="190" t="s">
        <v>402</v>
      </c>
      <c r="C29" s="383" t="s">
        <v>1795</v>
      </c>
      <c r="D29" s="387">
        <v>8.73</v>
      </c>
      <c r="E29" s="388">
        <v>247.93999999999988</v>
      </c>
      <c r="F29" s="191" t="s">
        <v>732</v>
      </c>
    </row>
    <row r="30" spans="1:6" s="188" customFormat="1" ht="14">
      <c r="A30" s="189">
        <v>1263</v>
      </c>
      <c r="B30" s="190" t="s">
        <v>402</v>
      </c>
      <c r="C30" s="383" t="s">
        <v>1795</v>
      </c>
      <c r="D30" s="387">
        <v>13.71</v>
      </c>
      <c r="E30" s="388">
        <v>384.89999999999981</v>
      </c>
      <c r="F30" s="191" t="s">
        <v>732</v>
      </c>
    </row>
    <row r="31" spans="1:6" s="188" customFormat="1" ht="14">
      <c r="A31" s="189">
        <v>1263</v>
      </c>
      <c r="B31" s="190" t="s">
        <v>402</v>
      </c>
      <c r="C31" s="383" t="s">
        <v>1795</v>
      </c>
      <c r="D31" s="387">
        <v>8.73</v>
      </c>
      <c r="E31" s="388">
        <v>247.93999999999988</v>
      </c>
      <c r="F31" s="191" t="s">
        <v>732</v>
      </c>
    </row>
    <row r="32" spans="1:6" s="188" customFormat="1" ht="14">
      <c r="A32" s="189">
        <v>1263</v>
      </c>
      <c r="B32" s="190" t="s">
        <v>402</v>
      </c>
      <c r="C32" s="383" t="s">
        <v>1795</v>
      </c>
      <c r="D32" s="387">
        <v>49.980000000000004</v>
      </c>
      <c r="E32" s="388">
        <v>1416.680000000001</v>
      </c>
      <c r="F32" s="191" t="s">
        <v>732</v>
      </c>
    </row>
    <row r="33" spans="1:6" s="188" customFormat="1" ht="14">
      <c r="A33" s="189">
        <v>1263</v>
      </c>
      <c r="B33" s="190" t="s">
        <v>402</v>
      </c>
      <c r="C33" s="383" t="s">
        <v>1795</v>
      </c>
      <c r="D33" s="387">
        <v>4.9799999999999995</v>
      </c>
      <c r="E33" s="388">
        <v>141.68999999999997</v>
      </c>
      <c r="F33" s="191" t="s">
        <v>732</v>
      </c>
    </row>
    <row r="34" spans="1:6" s="188" customFormat="1" ht="14">
      <c r="A34" s="189">
        <v>1263</v>
      </c>
      <c r="B34" s="190" t="s">
        <v>402</v>
      </c>
      <c r="C34" s="383" t="s">
        <v>1795</v>
      </c>
      <c r="D34" s="387">
        <v>8.73</v>
      </c>
      <c r="E34" s="388">
        <v>247.93999999999988</v>
      </c>
      <c r="F34" s="191" t="s">
        <v>732</v>
      </c>
    </row>
    <row r="35" spans="1:6" s="188" customFormat="1" ht="14">
      <c r="A35" s="189">
        <v>1263</v>
      </c>
      <c r="B35" s="190" t="s">
        <v>402</v>
      </c>
      <c r="C35" s="383" t="s">
        <v>1795</v>
      </c>
      <c r="D35" s="387">
        <v>133.5</v>
      </c>
      <c r="E35" s="388">
        <v>3739.0330000000004</v>
      </c>
      <c r="F35" s="191" t="s">
        <v>732</v>
      </c>
    </row>
    <row r="36" spans="1:6" s="188" customFormat="1" ht="14">
      <c r="A36" s="189">
        <v>1263</v>
      </c>
      <c r="B36" s="190" t="s">
        <v>402</v>
      </c>
      <c r="C36" s="383" t="s">
        <v>1795</v>
      </c>
      <c r="D36" s="387">
        <v>133.5</v>
      </c>
      <c r="E36" s="388">
        <v>3739.0330000000004</v>
      </c>
      <c r="F36" s="191" t="s">
        <v>732</v>
      </c>
    </row>
    <row r="37" spans="1:6" s="188" customFormat="1" ht="14">
      <c r="A37" s="189">
        <v>1263</v>
      </c>
      <c r="B37" s="190" t="s">
        <v>402</v>
      </c>
      <c r="C37" s="383" t="s">
        <v>1795</v>
      </c>
      <c r="D37" s="387">
        <v>106.80000000000001</v>
      </c>
      <c r="E37" s="388">
        <v>2564.9860000000003</v>
      </c>
      <c r="F37" s="191" t="s">
        <v>732</v>
      </c>
    </row>
    <row r="38" spans="1:6" s="188" customFormat="1" ht="14">
      <c r="A38" s="189">
        <v>1263</v>
      </c>
      <c r="B38" s="190" t="s">
        <v>402</v>
      </c>
      <c r="C38" s="383" t="s">
        <v>1795</v>
      </c>
      <c r="D38" s="387">
        <v>83.91</v>
      </c>
      <c r="E38" s="388">
        <v>1678.655</v>
      </c>
      <c r="F38" s="191" t="s">
        <v>732</v>
      </c>
    </row>
    <row r="39" spans="1:6" s="188" customFormat="1" ht="14">
      <c r="A39" s="189">
        <v>1263</v>
      </c>
      <c r="B39" s="190" t="s">
        <v>402</v>
      </c>
      <c r="C39" s="383" t="s">
        <v>1795</v>
      </c>
      <c r="D39" s="387">
        <v>83.91</v>
      </c>
      <c r="E39" s="388">
        <v>1678.655</v>
      </c>
      <c r="F39" s="191" t="s">
        <v>732</v>
      </c>
    </row>
    <row r="40" spans="1:6" s="188" customFormat="1" ht="14">
      <c r="A40" s="189">
        <v>1263</v>
      </c>
      <c r="B40" s="190" t="s">
        <v>402</v>
      </c>
      <c r="C40" s="383" t="s">
        <v>1795</v>
      </c>
      <c r="D40" s="387">
        <v>4.9799999999999995</v>
      </c>
      <c r="E40" s="388">
        <v>141.68999999999997</v>
      </c>
      <c r="F40" s="191" t="s">
        <v>732</v>
      </c>
    </row>
    <row r="41" spans="1:6" s="188" customFormat="1" ht="14">
      <c r="A41" s="189">
        <v>1263</v>
      </c>
      <c r="B41" s="190" t="s">
        <v>402</v>
      </c>
      <c r="C41" s="383" t="s">
        <v>1795</v>
      </c>
      <c r="D41" s="387">
        <v>4.9799999999999995</v>
      </c>
      <c r="E41" s="388">
        <v>141.68999999999997</v>
      </c>
      <c r="F41" s="191" t="s">
        <v>732</v>
      </c>
    </row>
    <row r="42" spans="1:6" s="188" customFormat="1" ht="14">
      <c r="A42" s="189">
        <v>1263</v>
      </c>
      <c r="B42" s="190" t="s">
        <v>402</v>
      </c>
      <c r="C42" s="383" t="s">
        <v>1795</v>
      </c>
      <c r="D42" s="387">
        <v>99.210000000000008</v>
      </c>
      <c r="E42" s="388">
        <v>2778.9000000000015</v>
      </c>
      <c r="F42" s="191" t="s">
        <v>732</v>
      </c>
    </row>
    <row r="43" spans="1:6" s="188" customFormat="1" ht="14">
      <c r="A43" s="189">
        <v>1263</v>
      </c>
      <c r="B43" s="190" t="s">
        <v>402</v>
      </c>
      <c r="C43" s="383" t="s">
        <v>1795</v>
      </c>
      <c r="D43" s="387">
        <v>99.960000000000008</v>
      </c>
      <c r="E43" s="388">
        <v>2799.9000000000015</v>
      </c>
      <c r="F43" s="191" t="s">
        <v>732</v>
      </c>
    </row>
    <row r="44" spans="1:6" s="188" customFormat="1" ht="14">
      <c r="A44" s="189">
        <v>1263</v>
      </c>
      <c r="B44" s="190" t="s">
        <v>402</v>
      </c>
      <c r="C44" s="383" t="s">
        <v>1795</v>
      </c>
      <c r="D44" s="387">
        <v>62.46</v>
      </c>
      <c r="E44" s="388">
        <v>1749.8999999999992</v>
      </c>
      <c r="F44" s="191" t="s">
        <v>732</v>
      </c>
    </row>
    <row r="45" spans="1:6" s="188" customFormat="1" ht="14">
      <c r="A45" s="189">
        <v>1263</v>
      </c>
      <c r="B45" s="190" t="s">
        <v>402</v>
      </c>
      <c r="C45" s="383" t="s">
        <v>1795</v>
      </c>
      <c r="D45" s="387">
        <v>45</v>
      </c>
      <c r="E45" s="388">
        <v>1260.01</v>
      </c>
      <c r="F45" s="191" t="s">
        <v>732</v>
      </c>
    </row>
    <row r="46" spans="1:6" s="188" customFormat="1" ht="14">
      <c r="A46" s="189">
        <v>1263</v>
      </c>
      <c r="B46" s="190" t="s">
        <v>402</v>
      </c>
      <c r="C46" s="383" t="s">
        <v>1795</v>
      </c>
      <c r="D46" s="387">
        <v>9.9599999999999991</v>
      </c>
      <c r="E46" s="388">
        <v>279.89999999999992</v>
      </c>
      <c r="F46" s="191" t="s">
        <v>732</v>
      </c>
    </row>
    <row r="47" spans="1:6" s="188" customFormat="1" ht="14">
      <c r="A47" s="189">
        <v>1263</v>
      </c>
      <c r="B47" s="190" t="s">
        <v>402</v>
      </c>
      <c r="C47" s="383" t="s">
        <v>1795</v>
      </c>
      <c r="D47" s="387">
        <v>101.28</v>
      </c>
      <c r="E47" s="388">
        <v>2836.6675000000018</v>
      </c>
      <c r="F47" s="191" t="s">
        <v>732</v>
      </c>
    </row>
    <row r="48" spans="1:6" s="188" customFormat="1" ht="14">
      <c r="A48" s="189">
        <v>1263</v>
      </c>
      <c r="B48" s="190" t="s">
        <v>402</v>
      </c>
      <c r="C48" s="383" t="s">
        <v>1795</v>
      </c>
      <c r="D48" s="387">
        <v>54.96</v>
      </c>
      <c r="E48" s="388">
        <v>1539.8999999999992</v>
      </c>
      <c r="F48" s="191" t="s">
        <v>732</v>
      </c>
    </row>
    <row r="49" spans="1:6" s="188" customFormat="1" ht="14">
      <c r="A49" s="189">
        <v>1263</v>
      </c>
      <c r="B49" s="190" t="s">
        <v>402</v>
      </c>
      <c r="C49" s="383" t="s">
        <v>1795</v>
      </c>
      <c r="D49" s="387">
        <v>68.16</v>
      </c>
      <c r="E49" s="388">
        <v>1908.5000000000002</v>
      </c>
      <c r="F49" s="191" t="s">
        <v>732</v>
      </c>
    </row>
    <row r="50" spans="1:6" s="188" customFormat="1" ht="14">
      <c r="A50" s="189">
        <v>1263</v>
      </c>
      <c r="B50" s="190" t="s">
        <v>402</v>
      </c>
      <c r="C50" s="383" t="s">
        <v>1795</v>
      </c>
      <c r="D50" s="387">
        <v>94.74</v>
      </c>
      <c r="E50" s="388">
        <v>2021.2866666666657</v>
      </c>
      <c r="F50" s="191" t="s">
        <v>732</v>
      </c>
    </row>
    <row r="51" spans="1:6" s="188" customFormat="1" ht="14">
      <c r="A51" s="189">
        <v>1263</v>
      </c>
      <c r="B51" s="190" t="s">
        <v>402</v>
      </c>
      <c r="C51" s="383" t="s">
        <v>1795</v>
      </c>
      <c r="D51" s="387">
        <v>91.62</v>
      </c>
      <c r="E51" s="388">
        <v>2565.4883333333323</v>
      </c>
      <c r="F51" s="191" t="s">
        <v>732</v>
      </c>
    </row>
    <row r="52" spans="1:6" s="188" customFormat="1" ht="14">
      <c r="A52" s="189">
        <v>1263</v>
      </c>
      <c r="B52" s="190" t="s">
        <v>402</v>
      </c>
      <c r="C52" s="383" t="s">
        <v>1795</v>
      </c>
      <c r="D52" s="387">
        <v>91.62</v>
      </c>
      <c r="E52" s="388">
        <v>2565.4883333333323</v>
      </c>
      <c r="F52" s="191" t="s">
        <v>732</v>
      </c>
    </row>
    <row r="53" spans="1:6" s="188" customFormat="1" ht="14">
      <c r="A53" s="189">
        <v>1263</v>
      </c>
      <c r="B53" s="190" t="s">
        <v>402</v>
      </c>
      <c r="C53" s="383" t="s">
        <v>1795</v>
      </c>
      <c r="D53" s="387">
        <v>802.37999999999988</v>
      </c>
      <c r="E53" s="388">
        <v>16314.519999999999</v>
      </c>
      <c r="F53" s="191" t="s">
        <v>732</v>
      </c>
    </row>
    <row r="54" spans="1:6" s="188" customFormat="1" ht="14">
      <c r="A54" s="189">
        <v>1263</v>
      </c>
      <c r="B54" s="190" t="s">
        <v>402</v>
      </c>
      <c r="C54" s="383" t="s">
        <v>1795</v>
      </c>
      <c r="D54" s="387">
        <v>39.99</v>
      </c>
      <c r="E54" s="388">
        <v>1119.9566666666663</v>
      </c>
      <c r="F54" s="191" t="s">
        <v>732</v>
      </c>
    </row>
    <row r="55" spans="1:6" s="188" customFormat="1" ht="14">
      <c r="A55" s="189">
        <v>1263</v>
      </c>
      <c r="B55" s="190" t="s">
        <v>402</v>
      </c>
      <c r="C55" s="383" t="s">
        <v>1795</v>
      </c>
      <c r="D55" s="387">
        <v>802.34999999999991</v>
      </c>
      <c r="E55" s="388">
        <v>16314.460000000006</v>
      </c>
      <c r="F55" s="191" t="s">
        <v>732</v>
      </c>
    </row>
    <row r="56" spans="1:6" s="188" customFormat="1" ht="14">
      <c r="A56" s="189">
        <v>1263</v>
      </c>
      <c r="B56" s="190" t="s">
        <v>402</v>
      </c>
      <c r="C56" s="383" t="s">
        <v>1795</v>
      </c>
      <c r="D56" s="387">
        <v>943.5</v>
      </c>
      <c r="E56" s="388">
        <v>22643.267333333341</v>
      </c>
      <c r="F56" s="191" t="s">
        <v>732</v>
      </c>
    </row>
    <row r="57" spans="1:6" s="188" customFormat="1" ht="14">
      <c r="A57" s="189">
        <v>1263</v>
      </c>
      <c r="B57" s="190" t="s">
        <v>402</v>
      </c>
      <c r="C57" s="383" t="s">
        <v>1795</v>
      </c>
      <c r="D57" s="387">
        <v>943.5</v>
      </c>
      <c r="E57" s="388">
        <v>22643.267333333341</v>
      </c>
      <c r="F57" s="191" t="s">
        <v>732</v>
      </c>
    </row>
    <row r="58" spans="1:6" s="188" customFormat="1" ht="14">
      <c r="A58" s="189">
        <v>1263</v>
      </c>
      <c r="B58" s="190" t="s">
        <v>402</v>
      </c>
      <c r="C58" s="383" t="s">
        <v>1795</v>
      </c>
      <c r="D58" s="387">
        <v>174.89999999999998</v>
      </c>
      <c r="E58" s="388">
        <v>3730.4875833333331</v>
      </c>
      <c r="F58" s="191" t="s">
        <v>732</v>
      </c>
    </row>
    <row r="59" spans="1:6" s="188" customFormat="1" ht="14">
      <c r="A59" s="189">
        <v>1263</v>
      </c>
      <c r="B59" s="190" t="s">
        <v>402</v>
      </c>
      <c r="C59" s="383" t="s">
        <v>1795</v>
      </c>
      <c r="D59" s="387">
        <v>174.89999999999998</v>
      </c>
      <c r="E59" s="388">
        <v>3730.4875833333331</v>
      </c>
      <c r="F59" s="191" t="s">
        <v>732</v>
      </c>
    </row>
    <row r="60" spans="1:6" s="188" customFormat="1" ht="14">
      <c r="A60" s="189">
        <v>1263</v>
      </c>
      <c r="B60" s="190" t="s">
        <v>402</v>
      </c>
      <c r="C60" s="383" t="s">
        <v>1795</v>
      </c>
      <c r="D60" s="387">
        <v>174.89999999999998</v>
      </c>
      <c r="E60" s="388">
        <v>3730.4875833333331</v>
      </c>
      <c r="F60" s="191" t="s">
        <v>732</v>
      </c>
    </row>
    <row r="61" spans="1:6" s="188" customFormat="1" ht="14">
      <c r="A61" s="189">
        <v>1263</v>
      </c>
      <c r="B61" s="190" t="s">
        <v>402</v>
      </c>
      <c r="C61" s="383" t="s">
        <v>1795</v>
      </c>
      <c r="D61" s="387">
        <v>174.89999999999998</v>
      </c>
      <c r="E61" s="388">
        <v>3322.4875833333331</v>
      </c>
      <c r="F61" s="191" t="s">
        <v>732</v>
      </c>
    </row>
    <row r="62" spans="1:6" s="188" customFormat="1" ht="14">
      <c r="A62" s="189">
        <v>1263</v>
      </c>
      <c r="B62" s="190" t="s">
        <v>402</v>
      </c>
      <c r="C62" s="383" t="s">
        <v>1795</v>
      </c>
      <c r="D62" s="387">
        <v>174.89999999999998</v>
      </c>
      <c r="E62" s="388">
        <v>3322.4875833333331</v>
      </c>
      <c r="F62" s="191" t="s">
        <v>732</v>
      </c>
    </row>
    <row r="63" spans="1:6" s="188" customFormat="1" ht="14">
      <c r="A63" s="189">
        <v>1263</v>
      </c>
      <c r="B63" s="190" t="s">
        <v>402</v>
      </c>
      <c r="C63" s="383" t="s">
        <v>1795</v>
      </c>
      <c r="D63" s="387">
        <v>174.89999999999998</v>
      </c>
      <c r="E63" s="388">
        <v>3322.4875833333331</v>
      </c>
      <c r="F63" s="191" t="s">
        <v>732</v>
      </c>
    </row>
    <row r="64" spans="1:6" s="188" customFormat="1" ht="14">
      <c r="A64" s="189">
        <v>1263</v>
      </c>
      <c r="B64" s="190" t="s">
        <v>402</v>
      </c>
      <c r="C64" s="383" t="s">
        <v>1795</v>
      </c>
      <c r="D64" s="387">
        <v>174.89999999999998</v>
      </c>
      <c r="E64" s="388">
        <v>3322.4875833333331</v>
      </c>
      <c r="F64" s="191" t="s">
        <v>732</v>
      </c>
    </row>
    <row r="65" spans="1:6" s="188" customFormat="1" ht="14">
      <c r="A65" s="189">
        <v>1263</v>
      </c>
      <c r="B65" s="190" t="s">
        <v>402</v>
      </c>
      <c r="C65" s="383" t="s">
        <v>1795</v>
      </c>
      <c r="D65" s="387">
        <v>37.5</v>
      </c>
      <c r="E65" s="388">
        <v>1050.02</v>
      </c>
      <c r="F65" s="191" t="s">
        <v>732</v>
      </c>
    </row>
    <row r="66" spans="1:6" s="188" customFormat="1" ht="14">
      <c r="A66" s="189">
        <v>1263</v>
      </c>
      <c r="B66" s="190" t="s">
        <v>402</v>
      </c>
      <c r="C66" s="383" t="s">
        <v>1795</v>
      </c>
      <c r="D66" s="387">
        <v>1118.46</v>
      </c>
      <c r="E66" s="388">
        <v>31316.683333333327</v>
      </c>
      <c r="F66" s="191" t="s">
        <v>732</v>
      </c>
    </row>
    <row r="67" spans="1:6" s="188" customFormat="1" ht="14">
      <c r="A67" s="189">
        <v>1263</v>
      </c>
      <c r="B67" s="190" t="s">
        <v>402</v>
      </c>
      <c r="C67" s="383" t="s">
        <v>1795</v>
      </c>
      <c r="D67" s="387">
        <v>1118.46</v>
      </c>
      <c r="E67" s="388">
        <v>31316.683333333327</v>
      </c>
      <c r="F67" s="191" t="s">
        <v>732</v>
      </c>
    </row>
    <row r="68" spans="1:6" s="188" customFormat="1" ht="14">
      <c r="A68" s="189">
        <v>1263</v>
      </c>
      <c r="B68" s="190" t="s">
        <v>402</v>
      </c>
      <c r="C68" s="383" t="s">
        <v>1795</v>
      </c>
      <c r="D68" s="387">
        <v>1118.46</v>
      </c>
      <c r="E68" s="388">
        <v>31316.683333333327</v>
      </c>
      <c r="F68" s="191" t="s">
        <v>732</v>
      </c>
    </row>
    <row r="69" spans="1:6" s="188" customFormat="1" ht="14">
      <c r="A69" s="189">
        <v>1263</v>
      </c>
      <c r="B69" s="190" t="s">
        <v>402</v>
      </c>
      <c r="C69" s="383" t="s">
        <v>1795</v>
      </c>
      <c r="D69" s="387">
        <v>500.01</v>
      </c>
      <c r="E69" s="388">
        <v>14000.083333333332</v>
      </c>
      <c r="F69" s="191" t="s">
        <v>732</v>
      </c>
    </row>
    <row r="70" spans="1:6" s="188" customFormat="1" ht="14">
      <c r="A70" s="189">
        <v>1263</v>
      </c>
      <c r="B70" s="190" t="s">
        <v>402</v>
      </c>
      <c r="C70" s="383" t="s">
        <v>1795</v>
      </c>
      <c r="D70" s="387">
        <v>37.5</v>
      </c>
      <c r="E70" s="388">
        <v>1050.02</v>
      </c>
      <c r="F70" s="191" t="s">
        <v>732</v>
      </c>
    </row>
    <row r="71" spans="1:6" s="188" customFormat="1" ht="14">
      <c r="A71" s="189">
        <v>1263</v>
      </c>
      <c r="B71" s="190" t="s">
        <v>402</v>
      </c>
      <c r="C71" s="383" t="s">
        <v>1795</v>
      </c>
      <c r="D71" s="387">
        <v>37.5</v>
      </c>
      <c r="E71" s="388">
        <v>1050.02</v>
      </c>
      <c r="F71" s="191" t="s">
        <v>732</v>
      </c>
    </row>
    <row r="72" spans="1:6" s="188" customFormat="1" ht="14">
      <c r="A72" s="189">
        <v>1263</v>
      </c>
      <c r="B72" s="190" t="s">
        <v>402</v>
      </c>
      <c r="C72" s="383" t="s">
        <v>1795</v>
      </c>
      <c r="D72" s="387">
        <v>37.5</v>
      </c>
      <c r="E72" s="388">
        <v>1050.02</v>
      </c>
      <c r="F72" s="191" t="s">
        <v>732</v>
      </c>
    </row>
    <row r="73" spans="1:6" s="188" customFormat="1" ht="14">
      <c r="A73" s="189">
        <v>1263</v>
      </c>
      <c r="B73" s="190" t="s">
        <v>402</v>
      </c>
      <c r="C73" s="383" t="s">
        <v>1795</v>
      </c>
      <c r="D73" s="387">
        <v>20.009999999999998</v>
      </c>
      <c r="E73" s="388">
        <v>566.7533333333331</v>
      </c>
      <c r="F73" s="191" t="s">
        <v>732</v>
      </c>
    </row>
    <row r="74" spans="1:6" s="188" customFormat="1" ht="14">
      <c r="A74" s="189">
        <v>1263</v>
      </c>
      <c r="B74" s="190" t="s">
        <v>404</v>
      </c>
      <c r="C74" s="383" t="s">
        <v>1795</v>
      </c>
      <c r="D74" s="387">
        <v>204.99</v>
      </c>
      <c r="E74" s="388">
        <v>5739.5490000000009</v>
      </c>
      <c r="F74" s="191" t="s">
        <v>732</v>
      </c>
    </row>
    <row r="75" spans="1:6" s="188" customFormat="1" ht="14">
      <c r="A75" s="189">
        <v>1263</v>
      </c>
      <c r="B75" s="190" t="s">
        <v>404</v>
      </c>
      <c r="C75" s="383" t="s">
        <v>1795</v>
      </c>
      <c r="D75" s="387">
        <v>146.94</v>
      </c>
      <c r="E75" s="388">
        <v>3133.9434999999989</v>
      </c>
      <c r="F75" s="191" t="s">
        <v>732</v>
      </c>
    </row>
    <row r="76" spans="1:6" s="188" customFormat="1" ht="14">
      <c r="A76" s="189">
        <v>1263</v>
      </c>
      <c r="B76" s="190" t="s">
        <v>404</v>
      </c>
      <c r="C76" s="383" t="s">
        <v>1795</v>
      </c>
      <c r="D76" s="387">
        <v>86.01</v>
      </c>
      <c r="E76" s="388">
        <v>2408.4368333333341</v>
      </c>
      <c r="F76" s="191" t="s">
        <v>732</v>
      </c>
    </row>
    <row r="77" spans="1:6" s="188" customFormat="1" ht="14">
      <c r="A77" s="189">
        <v>1263</v>
      </c>
      <c r="B77" s="190" t="s">
        <v>404</v>
      </c>
      <c r="C77" s="383" t="s">
        <v>1795</v>
      </c>
      <c r="D77" s="387">
        <v>86.01</v>
      </c>
      <c r="E77" s="388">
        <v>2408.4268333333343</v>
      </c>
      <c r="F77" s="191" t="s">
        <v>732</v>
      </c>
    </row>
    <row r="78" spans="1:6" s="188" customFormat="1" ht="14">
      <c r="A78" s="189">
        <v>1263</v>
      </c>
      <c r="B78" s="190" t="s">
        <v>404</v>
      </c>
      <c r="C78" s="383" t="s">
        <v>1795</v>
      </c>
      <c r="D78" s="387">
        <v>86.01</v>
      </c>
      <c r="E78" s="388">
        <v>2408.4368333333341</v>
      </c>
      <c r="F78" s="191" t="s">
        <v>732</v>
      </c>
    </row>
    <row r="79" spans="1:6" s="188" customFormat="1" ht="14">
      <c r="A79" s="189">
        <v>1263</v>
      </c>
      <c r="B79" s="190" t="s">
        <v>404</v>
      </c>
      <c r="C79" s="383" t="s">
        <v>1795</v>
      </c>
      <c r="D79" s="387">
        <v>30</v>
      </c>
      <c r="E79" s="388">
        <v>840.02</v>
      </c>
      <c r="F79" s="191" t="s">
        <v>732</v>
      </c>
    </row>
    <row r="80" spans="1:6" s="188" customFormat="1" ht="14">
      <c r="A80" s="189">
        <v>1263</v>
      </c>
      <c r="B80" s="190" t="s">
        <v>404</v>
      </c>
      <c r="C80" s="383" t="s">
        <v>1795</v>
      </c>
      <c r="D80" s="387">
        <v>15</v>
      </c>
      <c r="E80" s="388">
        <v>420.02</v>
      </c>
      <c r="F80" s="191" t="s">
        <v>732</v>
      </c>
    </row>
    <row r="81" spans="1:6" s="188" customFormat="1" ht="14">
      <c r="A81" s="189">
        <v>1263</v>
      </c>
      <c r="B81" s="190" t="s">
        <v>404</v>
      </c>
      <c r="C81" s="383" t="s">
        <v>1795</v>
      </c>
      <c r="D81" s="387">
        <v>199.32</v>
      </c>
      <c r="E81" s="388">
        <v>3787.1683333333335</v>
      </c>
      <c r="F81" s="191" t="s">
        <v>732</v>
      </c>
    </row>
    <row r="82" spans="1:6" s="188" customFormat="1" ht="14">
      <c r="A82" s="189">
        <v>1263</v>
      </c>
      <c r="B82" s="190" t="s">
        <v>404</v>
      </c>
      <c r="C82" s="383" t="s">
        <v>1795</v>
      </c>
      <c r="D82" s="387">
        <v>155.10000000000002</v>
      </c>
      <c r="E82" s="388">
        <v>3721.8824999999997</v>
      </c>
      <c r="F82" s="191" t="s">
        <v>732</v>
      </c>
    </row>
    <row r="83" spans="1:6" s="188" customFormat="1" ht="14">
      <c r="A83" s="189">
        <v>1263</v>
      </c>
      <c r="B83" s="190" t="s">
        <v>404</v>
      </c>
      <c r="C83" s="383" t="s">
        <v>1795</v>
      </c>
      <c r="D83" s="387">
        <v>199.32</v>
      </c>
      <c r="E83" s="388">
        <v>4252.326666666665</v>
      </c>
      <c r="F83" s="191" t="s">
        <v>732</v>
      </c>
    </row>
    <row r="84" spans="1:6" s="188" customFormat="1" ht="14">
      <c r="A84" s="189">
        <v>1263</v>
      </c>
      <c r="B84" s="190" t="s">
        <v>404</v>
      </c>
      <c r="C84" s="383" t="s">
        <v>1795</v>
      </c>
      <c r="D84" s="387">
        <v>200.70000000000002</v>
      </c>
      <c r="E84" s="388">
        <v>5619.1150833333322</v>
      </c>
      <c r="F84" s="191" t="s">
        <v>732</v>
      </c>
    </row>
    <row r="85" spans="1:6" s="188" customFormat="1" ht="14">
      <c r="A85" s="189">
        <v>1263</v>
      </c>
      <c r="B85" s="190" t="s">
        <v>404</v>
      </c>
      <c r="C85" s="383" t="s">
        <v>1795</v>
      </c>
      <c r="D85" s="387">
        <v>207.84</v>
      </c>
      <c r="E85" s="388">
        <v>5817.9785000000002</v>
      </c>
      <c r="F85" s="191" t="s">
        <v>732</v>
      </c>
    </row>
    <row r="86" spans="1:6" s="188" customFormat="1" ht="14">
      <c r="A86" s="189">
        <v>1263</v>
      </c>
      <c r="B86" s="190" t="s">
        <v>404</v>
      </c>
      <c r="C86" s="383" t="s">
        <v>1795</v>
      </c>
      <c r="D86" s="387">
        <v>86.01</v>
      </c>
      <c r="E86" s="388">
        <v>2408.4368333333341</v>
      </c>
      <c r="F86" s="191" t="s">
        <v>732</v>
      </c>
    </row>
    <row r="87" spans="1:6" s="188" customFormat="1" ht="14">
      <c r="A87" s="189">
        <v>1263</v>
      </c>
      <c r="B87" s="190" t="s">
        <v>404</v>
      </c>
      <c r="C87" s="383" t="s">
        <v>1795</v>
      </c>
      <c r="D87" s="387">
        <v>86.01</v>
      </c>
      <c r="E87" s="388">
        <v>2408.4368333333341</v>
      </c>
      <c r="F87" s="191" t="s">
        <v>732</v>
      </c>
    </row>
    <row r="88" spans="1:6" s="188" customFormat="1" ht="14">
      <c r="A88" s="189">
        <v>1263</v>
      </c>
      <c r="B88" s="190" t="s">
        <v>404</v>
      </c>
      <c r="C88" s="383" t="s">
        <v>1795</v>
      </c>
      <c r="D88" s="387">
        <v>86.01</v>
      </c>
      <c r="E88" s="388">
        <v>2408.4368333333341</v>
      </c>
      <c r="F88" s="191" t="s">
        <v>732</v>
      </c>
    </row>
    <row r="89" spans="1:6" s="188" customFormat="1" ht="14">
      <c r="A89" s="189">
        <v>1263</v>
      </c>
      <c r="B89" s="190" t="s">
        <v>404</v>
      </c>
      <c r="C89" s="383" t="s">
        <v>1795</v>
      </c>
      <c r="D89" s="387">
        <v>86.01</v>
      </c>
      <c r="E89" s="388">
        <v>2408.4368333333341</v>
      </c>
      <c r="F89" s="191" t="s">
        <v>732</v>
      </c>
    </row>
    <row r="90" spans="1:6" s="188" customFormat="1" ht="14">
      <c r="A90" s="189">
        <v>1263</v>
      </c>
      <c r="B90" s="190" t="s">
        <v>404</v>
      </c>
      <c r="C90" s="383" t="s">
        <v>1795</v>
      </c>
      <c r="D90" s="387">
        <v>86.01</v>
      </c>
      <c r="E90" s="388">
        <v>2408.4368333333341</v>
      </c>
      <c r="F90" s="191" t="s">
        <v>732</v>
      </c>
    </row>
    <row r="91" spans="1:6" s="188" customFormat="1" ht="14">
      <c r="A91" s="189">
        <v>1263</v>
      </c>
      <c r="B91" s="190" t="s">
        <v>404</v>
      </c>
      <c r="C91" s="383" t="s">
        <v>1795</v>
      </c>
      <c r="D91" s="387">
        <v>172.02</v>
      </c>
      <c r="E91" s="388">
        <v>4816.8636666666689</v>
      </c>
      <c r="F91" s="191" t="s">
        <v>732</v>
      </c>
    </row>
    <row r="92" spans="1:6" s="188" customFormat="1" ht="14">
      <c r="A92" s="189">
        <v>1263</v>
      </c>
      <c r="B92" s="190" t="s">
        <v>405</v>
      </c>
      <c r="C92" s="383" t="s">
        <v>1795</v>
      </c>
      <c r="D92" s="387">
        <v>37.5</v>
      </c>
      <c r="E92" s="388">
        <v>1050.01</v>
      </c>
      <c r="F92" s="191" t="s">
        <v>732</v>
      </c>
    </row>
    <row r="93" spans="1:6" s="188" customFormat="1" ht="14">
      <c r="A93" s="189">
        <v>1263</v>
      </c>
      <c r="B93" s="190" t="s">
        <v>405</v>
      </c>
      <c r="C93" s="383" t="s">
        <v>1795</v>
      </c>
      <c r="D93" s="387">
        <v>122.55000000000001</v>
      </c>
      <c r="E93" s="388">
        <v>3431.353000000001</v>
      </c>
      <c r="F93" s="191" t="s">
        <v>732</v>
      </c>
    </row>
    <row r="94" spans="1:6" s="188" customFormat="1" ht="14">
      <c r="A94" s="189">
        <v>1263</v>
      </c>
      <c r="B94" s="190" t="s">
        <v>405</v>
      </c>
      <c r="C94" s="383" t="s">
        <v>1795</v>
      </c>
      <c r="D94" s="387">
        <v>110.10000000000001</v>
      </c>
      <c r="E94" s="388">
        <v>2202.0883333333322</v>
      </c>
      <c r="F94" s="191" t="s">
        <v>732</v>
      </c>
    </row>
    <row r="95" spans="1:6" s="188" customFormat="1" ht="14">
      <c r="A95" s="189">
        <v>1263</v>
      </c>
      <c r="B95" s="190" t="s">
        <v>405</v>
      </c>
      <c r="C95" s="383" t="s">
        <v>1795</v>
      </c>
      <c r="D95" s="387">
        <v>110.10000000000001</v>
      </c>
      <c r="E95" s="388">
        <v>2202.0883333333322</v>
      </c>
      <c r="F95" s="191" t="s">
        <v>732</v>
      </c>
    </row>
    <row r="96" spans="1:6" s="188" customFormat="1" ht="14">
      <c r="A96" s="189">
        <v>1263</v>
      </c>
      <c r="B96" s="190" t="s">
        <v>405</v>
      </c>
      <c r="C96" s="383" t="s">
        <v>1795</v>
      </c>
      <c r="D96" s="387">
        <v>89.070000000000007</v>
      </c>
      <c r="E96" s="388">
        <v>2018.8018333333332</v>
      </c>
      <c r="F96" s="191" t="s">
        <v>732</v>
      </c>
    </row>
    <row r="97" spans="1:6" s="188" customFormat="1" ht="14">
      <c r="A97" s="189">
        <v>1263</v>
      </c>
      <c r="B97" s="190" t="s">
        <v>405</v>
      </c>
      <c r="C97" s="383" t="s">
        <v>1795</v>
      </c>
      <c r="D97" s="387">
        <v>177.75</v>
      </c>
      <c r="E97" s="388">
        <v>4977.0200000000004</v>
      </c>
      <c r="F97" s="191" t="s">
        <v>732</v>
      </c>
    </row>
    <row r="98" spans="1:6" s="188" customFormat="1" ht="14">
      <c r="A98" s="189">
        <v>1263</v>
      </c>
      <c r="B98" s="190" t="s">
        <v>406</v>
      </c>
      <c r="C98" s="383" t="s">
        <v>1795</v>
      </c>
      <c r="D98" s="387">
        <v>6.24</v>
      </c>
      <c r="E98" s="388">
        <v>174.95666666666679</v>
      </c>
      <c r="F98" s="191" t="s">
        <v>732</v>
      </c>
    </row>
    <row r="99" spans="1:6" s="188" customFormat="1" ht="14">
      <c r="A99" s="189">
        <v>1263</v>
      </c>
      <c r="B99" s="190" t="s">
        <v>406</v>
      </c>
      <c r="C99" s="383" t="s">
        <v>1795</v>
      </c>
      <c r="D99" s="387">
        <v>117.24</v>
      </c>
      <c r="E99" s="388">
        <v>2657.3374999999987</v>
      </c>
      <c r="F99" s="191" t="s">
        <v>732</v>
      </c>
    </row>
    <row r="100" spans="1:6" s="188" customFormat="1" ht="14">
      <c r="A100" s="189">
        <v>1263</v>
      </c>
      <c r="B100" s="190" t="s">
        <v>406</v>
      </c>
      <c r="C100" s="383" t="s">
        <v>1795</v>
      </c>
      <c r="D100" s="387">
        <v>67.98</v>
      </c>
      <c r="E100" s="388">
        <v>1631.7295000000011</v>
      </c>
      <c r="F100" s="191" t="s">
        <v>732</v>
      </c>
    </row>
    <row r="101" spans="1:6" s="188" customFormat="1" ht="14">
      <c r="A101" s="189">
        <v>1263</v>
      </c>
      <c r="B101" s="190" t="s">
        <v>406</v>
      </c>
      <c r="C101" s="383" t="s">
        <v>1795</v>
      </c>
      <c r="D101" s="387">
        <v>65.010000000000005</v>
      </c>
      <c r="E101" s="388">
        <v>1823.3233333333344</v>
      </c>
      <c r="F101" s="191" t="s">
        <v>732</v>
      </c>
    </row>
    <row r="102" spans="1:6" s="188" customFormat="1" ht="14">
      <c r="A102" s="189">
        <v>1263</v>
      </c>
      <c r="B102" s="190" t="s">
        <v>406</v>
      </c>
      <c r="C102" s="383" t="s">
        <v>1795</v>
      </c>
      <c r="D102" s="387">
        <v>75.03</v>
      </c>
      <c r="E102" s="388">
        <v>2100.0700000000006</v>
      </c>
      <c r="F102" s="191" t="s">
        <v>732</v>
      </c>
    </row>
    <row r="103" spans="1:6" s="188" customFormat="1" ht="14">
      <c r="A103" s="189">
        <v>1263</v>
      </c>
      <c r="B103" s="190" t="s">
        <v>406</v>
      </c>
      <c r="C103" s="383" t="s">
        <v>1795</v>
      </c>
      <c r="D103" s="387">
        <v>35.01</v>
      </c>
      <c r="E103" s="388">
        <v>991.75333333333276</v>
      </c>
      <c r="F103" s="191" t="s">
        <v>732</v>
      </c>
    </row>
    <row r="104" spans="1:6" s="188" customFormat="1" ht="14">
      <c r="A104" s="189">
        <v>1263</v>
      </c>
      <c r="B104" s="190" t="s">
        <v>406</v>
      </c>
      <c r="C104" s="383" t="s">
        <v>1795</v>
      </c>
      <c r="D104" s="387">
        <v>37.5</v>
      </c>
      <c r="E104" s="388">
        <v>1050.02</v>
      </c>
      <c r="F104" s="191" t="s">
        <v>732</v>
      </c>
    </row>
    <row r="105" spans="1:6" s="188" customFormat="1" ht="14">
      <c r="A105" s="189">
        <v>1263</v>
      </c>
      <c r="B105" s="190" t="s">
        <v>406</v>
      </c>
      <c r="C105" s="383" t="s">
        <v>1795</v>
      </c>
      <c r="D105" s="387">
        <v>84.33</v>
      </c>
      <c r="E105" s="388">
        <v>2361.1374166666683</v>
      </c>
      <c r="F105" s="191" t="s">
        <v>732</v>
      </c>
    </row>
    <row r="106" spans="1:6" s="188" customFormat="1" ht="14">
      <c r="A106" s="189">
        <v>1263</v>
      </c>
      <c r="B106" s="190" t="s">
        <v>406</v>
      </c>
      <c r="C106" s="383" t="s">
        <v>1795</v>
      </c>
      <c r="D106" s="387">
        <v>80.010000000000005</v>
      </c>
      <c r="E106" s="388">
        <v>2266.7533333333336</v>
      </c>
      <c r="F106" s="191" t="s">
        <v>732</v>
      </c>
    </row>
    <row r="107" spans="1:6" s="188" customFormat="1" ht="14">
      <c r="A107" s="189">
        <v>1263</v>
      </c>
      <c r="B107" s="190" t="s">
        <v>406</v>
      </c>
      <c r="C107" s="383" t="s">
        <v>1795</v>
      </c>
      <c r="D107" s="387">
        <v>48.81</v>
      </c>
      <c r="E107" s="388">
        <v>1366.633</v>
      </c>
      <c r="F107" s="191" t="s">
        <v>732</v>
      </c>
    </row>
    <row r="108" spans="1:6" s="188" customFormat="1" ht="14">
      <c r="A108" s="189">
        <v>1263</v>
      </c>
      <c r="B108" s="190" t="s">
        <v>406</v>
      </c>
      <c r="C108" s="383" t="s">
        <v>1795</v>
      </c>
      <c r="D108" s="387">
        <v>30</v>
      </c>
      <c r="E108" s="388">
        <v>840.02</v>
      </c>
      <c r="F108" s="191" t="s">
        <v>732</v>
      </c>
    </row>
    <row r="109" spans="1:6" s="188" customFormat="1" ht="14">
      <c r="A109" s="189">
        <v>1263</v>
      </c>
      <c r="B109" s="190" t="s">
        <v>407</v>
      </c>
      <c r="C109" s="383" t="s">
        <v>1795</v>
      </c>
      <c r="D109" s="387">
        <v>24.990000000000002</v>
      </c>
      <c r="E109" s="388">
        <v>699.95666666666716</v>
      </c>
      <c r="F109" s="191" t="s">
        <v>732</v>
      </c>
    </row>
    <row r="110" spans="1:6" s="188" customFormat="1" ht="14">
      <c r="A110" s="189">
        <v>1263</v>
      </c>
      <c r="B110" s="190" t="s">
        <v>407</v>
      </c>
      <c r="C110" s="383" t="s">
        <v>1795</v>
      </c>
      <c r="D110" s="387">
        <v>65.91</v>
      </c>
      <c r="E110" s="388">
        <v>1581.7275</v>
      </c>
      <c r="F110" s="191" t="s">
        <v>732</v>
      </c>
    </row>
    <row r="111" spans="1:6" s="188" customFormat="1" ht="14">
      <c r="A111" s="189">
        <v>1263</v>
      </c>
      <c r="B111" s="190" t="s">
        <v>407</v>
      </c>
      <c r="C111" s="383" t="s">
        <v>1795</v>
      </c>
      <c r="D111" s="387">
        <v>77.460000000000008</v>
      </c>
      <c r="E111" s="388">
        <v>2168.9256666666674</v>
      </c>
      <c r="F111" s="191" t="s">
        <v>732</v>
      </c>
    </row>
    <row r="112" spans="1:6" s="188" customFormat="1" ht="14">
      <c r="A112" s="189">
        <v>1263</v>
      </c>
      <c r="B112" s="190" t="s">
        <v>407</v>
      </c>
      <c r="C112" s="383" t="s">
        <v>1795</v>
      </c>
      <c r="D112" s="387">
        <v>87.66</v>
      </c>
      <c r="E112" s="388">
        <v>2103.7274999999995</v>
      </c>
      <c r="F112" s="191" t="s">
        <v>732</v>
      </c>
    </row>
    <row r="113" spans="1:6" s="188" customFormat="1" ht="14">
      <c r="A113" s="189">
        <v>1263</v>
      </c>
      <c r="B113" s="190" t="s">
        <v>407</v>
      </c>
      <c r="C113" s="383" t="s">
        <v>1795</v>
      </c>
      <c r="D113" s="387">
        <v>117.06</v>
      </c>
      <c r="E113" s="388">
        <v>3396.4206666666664</v>
      </c>
      <c r="F113" s="191" t="s">
        <v>732</v>
      </c>
    </row>
    <row r="114" spans="1:6" s="188" customFormat="1" ht="14">
      <c r="A114" s="189">
        <v>1263</v>
      </c>
      <c r="B114" s="190" t="s">
        <v>407</v>
      </c>
      <c r="C114" s="383" t="s">
        <v>1795</v>
      </c>
      <c r="D114" s="387">
        <v>88.38</v>
      </c>
      <c r="E114" s="388">
        <v>2504.5735833333342</v>
      </c>
      <c r="F114" s="191" t="s">
        <v>732</v>
      </c>
    </row>
    <row r="115" spans="1:6" s="188" customFormat="1" ht="14">
      <c r="A115" s="189">
        <v>1263</v>
      </c>
      <c r="B115" s="190" t="s">
        <v>407</v>
      </c>
      <c r="C115" s="383" t="s">
        <v>1795</v>
      </c>
      <c r="D115" s="387">
        <v>68.965250000000012</v>
      </c>
      <c r="E115" s="388">
        <v>1931.0535833333324</v>
      </c>
      <c r="F115" s="191" t="s">
        <v>732</v>
      </c>
    </row>
    <row r="116" spans="1:6" s="188" customFormat="1" ht="14">
      <c r="A116" s="189">
        <v>1263</v>
      </c>
      <c r="B116" s="190" t="s">
        <v>407</v>
      </c>
      <c r="C116" s="383" t="s">
        <v>1795</v>
      </c>
      <c r="D116" s="387">
        <v>114.47999999999999</v>
      </c>
      <c r="E116" s="388">
        <v>3205.3231666666652</v>
      </c>
      <c r="F116" s="191" t="s">
        <v>732</v>
      </c>
    </row>
    <row r="117" spans="1:6" s="188" customFormat="1" ht="14">
      <c r="A117" s="189">
        <v>1263</v>
      </c>
      <c r="B117" s="190" t="s">
        <v>407</v>
      </c>
      <c r="C117" s="383" t="s">
        <v>1795</v>
      </c>
      <c r="D117" s="387">
        <v>103.17</v>
      </c>
      <c r="E117" s="388">
        <v>2888.8883333333342</v>
      </c>
      <c r="F117" s="191" t="s">
        <v>732</v>
      </c>
    </row>
    <row r="118" spans="1:6" s="188" customFormat="1" ht="14">
      <c r="A118" s="189">
        <v>1263</v>
      </c>
      <c r="B118" s="190" t="s">
        <v>407</v>
      </c>
      <c r="C118" s="383" t="s">
        <v>1795</v>
      </c>
      <c r="D118" s="387">
        <v>9.99</v>
      </c>
      <c r="E118" s="388">
        <v>279.95666666666654</v>
      </c>
      <c r="F118" s="191" t="s">
        <v>732</v>
      </c>
    </row>
    <row r="119" spans="1:6" s="188" customFormat="1" ht="14">
      <c r="A119" s="189">
        <v>1263</v>
      </c>
      <c r="B119" s="190" t="s">
        <v>407</v>
      </c>
      <c r="C119" s="383" t="s">
        <v>1795</v>
      </c>
      <c r="D119" s="387">
        <v>99.960000000000008</v>
      </c>
      <c r="E119" s="388">
        <v>2799.0753333333328</v>
      </c>
      <c r="F119" s="191" t="s">
        <v>732</v>
      </c>
    </row>
    <row r="120" spans="1:6" s="188" customFormat="1" ht="14">
      <c r="A120" s="189">
        <v>1263</v>
      </c>
      <c r="B120" s="190" t="s">
        <v>407</v>
      </c>
      <c r="C120" s="383" t="s">
        <v>1795</v>
      </c>
      <c r="D120" s="387">
        <v>9.99</v>
      </c>
      <c r="E120" s="388">
        <v>279.95666666666654</v>
      </c>
      <c r="F120" s="191" t="s">
        <v>732</v>
      </c>
    </row>
    <row r="121" spans="1:6" s="188" customFormat="1" ht="14">
      <c r="A121" s="189">
        <v>1263</v>
      </c>
      <c r="B121" s="190" t="s">
        <v>407</v>
      </c>
      <c r="C121" s="383" t="s">
        <v>1795</v>
      </c>
      <c r="D121" s="387">
        <v>99.960000000000008</v>
      </c>
      <c r="E121" s="388">
        <v>2799.0753333333328</v>
      </c>
      <c r="F121" s="191" t="s">
        <v>732</v>
      </c>
    </row>
    <row r="122" spans="1:6" s="188" customFormat="1" ht="14">
      <c r="A122" s="189">
        <v>1263</v>
      </c>
      <c r="B122" s="190" t="s">
        <v>407</v>
      </c>
      <c r="C122" s="383" t="s">
        <v>1795</v>
      </c>
      <c r="D122" s="387">
        <v>90</v>
      </c>
      <c r="E122" s="388">
        <v>2520.0200000000004</v>
      </c>
      <c r="F122" s="191" t="s">
        <v>732</v>
      </c>
    </row>
    <row r="123" spans="1:6" s="188" customFormat="1" ht="14">
      <c r="A123" s="189">
        <v>1263</v>
      </c>
      <c r="B123" s="190" t="s">
        <v>407</v>
      </c>
      <c r="C123" s="383" t="s">
        <v>1795</v>
      </c>
      <c r="D123" s="387">
        <v>148.77000000000001</v>
      </c>
      <c r="E123" s="388">
        <v>3917.0866666666684</v>
      </c>
      <c r="F123" s="191" t="s">
        <v>732</v>
      </c>
    </row>
    <row r="124" spans="1:6" s="188" customFormat="1" ht="14">
      <c r="A124" s="189">
        <v>1263</v>
      </c>
      <c r="B124" s="190" t="s">
        <v>407</v>
      </c>
      <c r="C124" s="383" t="s">
        <v>1795</v>
      </c>
      <c r="D124" s="387">
        <v>2.5</v>
      </c>
      <c r="E124" s="388">
        <v>69.96666666666664</v>
      </c>
      <c r="F124" s="191" t="s">
        <v>732</v>
      </c>
    </row>
    <row r="125" spans="1:6" s="188" customFormat="1" ht="14">
      <c r="A125" s="189">
        <v>1263</v>
      </c>
      <c r="B125" s="190" t="s">
        <v>407</v>
      </c>
      <c r="C125" s="383" t="s">
        <v>1795</v>
      </c>
      <c r="D125" s="387">
        <v>5.01</v>
      </c>
      <c r="E125" s="388">
        <v>141.75333333333327</v>
      </c>
      <c r="F125" s="191" t="s">
        <v>732</v>
      </c>
    </row>
    <row r="126" spans="1:6" s="188" customFormat="1" ht="14">
      <c r="A126" s="189">
        <v>1263</v>
      </c>
      <c r="B126" s="190" t="s">
        <v>407</v>
      </c>
      <c r="C126" s="383" t="s">
        <v>1795</v>
      </c>
      <c r="D126" s="387">
        <v>12.51</v>
      </c>
      <c r="E126" s="388">
        <v>351.75333333333356</v>
      </c>
      <c r="F126" s="191" t="s">
        <v>732</v>
      </c>
    </row>
    <row r="127" spans="1:6" s="188" customFormat="1" ht="14">
      <c r="A127" s="189">
        <v>1263</v>
      </c>
      <c r="B127" s="190" t="s">
        <v>407</v>
      </c>
      <c r="C127" s="383" t="s">
        <v>1795</v>
      </c>
      <c r="D127" s="387">
        <v>9.99</v>
      </c>
      <c r="E127" s="388">
        <v>279.95666666666654</v>
      </c>
      <c r="F127" s="191" t="s">
        <v>732</v>
      </c>
    </row>
    <row r="128" spans="1:6" s="188" customFormat="1" ht="14">
      <c r="A128" s="189">
        <v>1263</v>
      </c>
      <c r="B128" s="190" t="s">
        <v>407</v>
      </c>
      <c r="C128" s="383" t="s">
        <v>1795</v>
      </c>
      <c r="D128" s="387">
        <v>8.76</v>
      </c>
      <c r="E128" s="388">
        <v>249.25333333333319</v>
      </c>
      <c r="F128" s="191" t="s">
        <v>732</v>
      </c>
    </row>
    <row r="129" spans="1:6" s="188" customFormat="1" ht="14">
      <c r="A129" s="189">
        <v>1263</v>
      </c>
      <c r="B129" s="190" t="s">
        <v>407</v>
      </c>
      <c r="C129" s="383" t="s">
        <v>1795</v>
      </c>
      <c r="D129" s="387">
        <v>116.22</v>
      </c>
      <c r="E129" s="388">
        <v>3254.3282499999978</v>
      </c>
      <c r="F129" s="191" t="s">
        <v>732</v>
      </c>
    </row>
    <row r="130" spans="1:6" s="188" customFormat="1" ht="14">
      <c r="A130" s="189">
        <v>1263</v>
      </c>
      <c r="B130" s="190" t="s">
        <v>408</v>
      </c>
      <c r="C130" s="383" t="s">
        <v>1795</v>
      </c>
      <c r="D130" s="387">
        <v>49.320000000000007</v>
      </c>
      <c r="E130" s="388">
        <v>1381.1710000000003</v>
      </c>
      <c r="F130" s="191" t="s">
        <v>732</v>
      </c>
    </row>
    <row r="131" spans="1:6" s="188" customFormat="1" ht="14">
      <c r="A131" s="189">
        <v>1263</v>
      </c>
      <c r="B131" s="190" t="s">
        <v>408</v>
      </c>
      <c r="C131" s="383" t="s">
        <v>1795</v>
      </c>
      <c r="D131" s="387">
        <v>54.84</v>
      </c>
      <c r="E131" s="388">
        <v>1535.7025000000001</v>
      </c>
      <c r="F131" s="191" t="s">
        <v>732</v>
      </c>
    </row>
    <row r="132" spans="1:6" s="188" customFormat="1" ht="14">
      <c r="A132" s="189">
        <v>1263</v>
      </c>
      <c r="B132" s="190" t="s">
        <v>408</v>
      </c>
      <c r="C132" s="383" t="s">
        <v>1795</v>
      </c>
      <c r="D132" s="387">
        <v>54.84</v>
      </c>
      <c r="E132" s="388">
        <v>1535.7025000000001</v>
      </c>
      <c r="F132" s="191" t="s">
        <v>732</v>
      </c>
    </row>
    <row r="133" spans="1:6" s="188" customFormat="1" ht="14">
      <c r="A133" s="189">
        <v>1263</v>
      </c>
      <c r="B133" s="190" t="s">
        <v>408</v>
      </c>
      <c r="C133" s="383" t="s">
        <v>1795</v>
      </c>
      <c r="D133" s="387">
        <v>98.25</v>
      </c>
      <c r="E133" s="388">
        <v>2750.2827499999994</v>
      </c>
      <c r="F133" s="191" t="s">
        <v>732</v>
      </c>
    </row>
    <row r="134" spans="1:6" s="188" customFormat="1" ht="14">
      <c r="A134" s="189">
        <v>1263</v>
      </c>
      <c r="B134" s="190" t="s">
        <v>408</v>
      </c>
      <c r="C134" s="383" t="s">
        <v>1795</v>
      </c>
      <c r="D134" s="387">
        <v>66.81</v>
      </c>
      <c r="E134" s="388">
        <v>1870.7142500000002</v>
      </c>
      <c r="F134" s="191" t="s">
        <v>732</v>
      </c>
    </row>
    <row r="135" spans="1:6" s="188" customFormat="1" ht="14">
      <c r="A135" s="189">
        <v>1263</v>
      </c>
      <c r="B135" s="190" t="s">
        <v>408</v>
      </c>
      <c r="C135" s="383" t="s">
        <v>1795</v>
      </c>
      <c r="D135" s="387">
        <v>49.5</v>
      </c>
      <c r="E135" s="388">
        <v>1386.02</v>
      </c>
      <c r="F135" s="191" t="s">
        <v>732</v>
      </c>
    </row>
    <row r="136" spans="1:6" s="188" customFormat="1" ht="14">
      <c r="A136" s="189">
        <v>1263</v>
      </c>
      <c r="B136" s="190" t="s">
        <v>408</v>
      </c>
      <c r="C136" s="383" t="s">
        <v>1795</v>
      </c>
      <c r="D136" s="387">
        <v>49.5</v>
      </c>
      <c r="E136" s="388">
        <v>1386.02</v>
      </c>
      <c r="F136" s="191" t="s">
        <v>732</v>
      </c>
    </row>
    <row r="137" spans="1:6" s="188" customFormat="1" ht="14">
      <c r="A137" s="189">
        <v>1263</v>
      </c>
      <c r="B137" s="190" t="s">
        <v>408</v>
      </c>
      <c r="C137" s="383" t="s">
        <v>1795</v>
      </c>
      <c r="D137" s="387">
        <v>49.5</v>
      </c>
      <c r="E137" s="388">
        <v>1386.02</v>
      </c>
      <c r="F137" s="191" t="s">
        <v>732</v>
      </c>
    </row>
    <row r="138" spans="1:6" s="188" customFormat="1" ht="14">
      <c r="A138" s="189">
        <v>1263</v>
      </c>
      <c r="B138" s="190" t="s">
        <v>408</v>
      </c>
      <c r="C138" s="383" t="s">
        <v>1795</v>
      </c>
      <c r="D138" s="387">
        <v>49.5</v>
      </c>
      <c r="E138" s="388">
        <v>1386.02</v>
      </c>
      <c r="F138" s="191" t="s">
        <v>732</v>
      </c>
    </row>
    <row r="139" spans="1:6" s="188" customFormat="1" ht="14">
      <c r="A139" s="189">
        <v>1263</v>
      </c>
      <c r="B139" s="190" t="s">
        <v>408</v>
      </c>
      <c r="C139" s="383" t="s">
        <v>1795</v>
      </c>
      <c r="D139" s="387">
        <v>49.53</v>
      </c>
      <c r="E139" s="388">
        <v>1386.07</v>
      </c>
      <c r="F139" s="191" t="s">
        <v>732</v>
      </c>
    </row>
    <row r="140" spans="1:6" s="188" customFormat="1" ht="14">
      <c r="A140" s="189">
        <v>1263</v>
      </c>
      <c r="B140" s="190" t="s">
        <v>408</v>
      </c>
      <c r="C140" s="383" t="s">
        <v>1795</v>
      </c>
      <c r="D140" s="387">
        <v>49.53</v>
      </c>
      <c r="E140" s="388">
        <v>1386.07</v>
      </c>
      <c r="F140" s="191" t="s">
        <v>732</v>
      </c>
    </row>
    <row r="141" spans="1:6" s="188" customFormat="1" ht="14">
      <c r="A141" s="189">
        <v>1263</v>
      </c>
      <c r="B141" s="190" t="s">
        <v>408</v>
      </c>
      <c r="C141" s="383" t="s">
        <v>1795</v>
      </c>
      <c r="D141" s="387">
        <v>49.349999999999994</v>
      </c>
      <c r="E141" s="388">
        <v>1381.2210000000002</v>
      </c>
      <c r="F141" s="191" t="s">
        <v>732</v>
      </c>
    </row>
    <row r="142" spans="1:6" s="188" customFormat="1" ht="14">
      <c r="A142" s="189">
        <v>1263</v>
      </c>
      <c r="B142" s="190" t="s">
        <v>408</v>
      </c>
      <c r="C142" s="383" t="s">
        <v>1795</v>
      </c>
      <c r="D142" s="387">
        <v>49.53</v>
      </c>
      <c r="E142" s="388">
        <v>1386.07</v>
      </c>
      <c r="F142" s="191" t="s">
        <v>732</v>
      </c>
    </row>
    <row r="143" spans="1:6" s="188" customFormat="1" ht="14">
      <c r="A143" s="189">
        <v>1263</v>
      </c>
      <c r="B143" s="190" t="s">
        <v>408</v>
      </c>
      <c r="C143" s="383" t="s">
        <v>1795</v>
      </c>
      <c r="D143" s="387">
        <v>49.53</v>
      </c>
      <c r="E143" s="388">
        <v>1386.07</v>
      </c>
      <c r="F143" s="191" t="s">
        <v>732</v>
      </c>
    </row>
    <row r="144" spans="1:6" s="188" customFormat="1" ht="14">
      <c r="A144" s="189">
        <v>1263</v>
      </c>
      <c r="B144" s="190" t="s">
        <v>408</v>
      </c>
      <c r="C144" s="383" t="s">
        <v>1795</v>
      </c>
      <c r="D144" s="387">
        <v>49.53</v>
      </c>
      <c r="E144" s="388">
        <v>1386.07</v>
      </c>
      <c r="F144" s="191" t="s">
        <v>732</v>
      </c>
    </row>
    <row r="145" spans="1:6" s="188" customFormat="1" ht="14">
      <c r="A145" s="189">
        <v>1263</v>
      </c>
      <c r="B145" s="190" t="s">
        <v>408</v>
      </c>
      <c r="C145" s="383" t="s">
        <v>1795</v>
      </c>
      <c r="D145" s="387">
        <v>49.53</v>
      </c>
      <c r="E145" s="388">
        <v>1386.07</v>
      </c>
      <c r="F145" s="191" t="s">
        <v>732</v>
      </c>
    </row>
    <row r="146" spans="1:6" s="188" customFormat="1" ht="14">
      <c r="A146" s="189">
        <v>1263</v>
      </c>
      <c r="B146" s="190" t="s">
        <v>408</v>
      </c>
      <c r="C146" s="383" t="s">
        <v>1795</v>
      </c>
      <c r="D146" s="387">
        <v>49.53</v>
      </c>
      <c r="E146" s="388">
        <v>1386.07</v>
      </c>
      <c r="F146" s="191" t="s">
        <v>732</v>
      </c>
    </row>
    <row r="147" spans="1:6" s="188" customFormat="1" ht="14">
      <c r="A147" s="189">
        <v>1263</v>
      </c>
      <c r="B147" s="190" t="s">
        <v>408</v>
      </c>
      <c r="C147" s="383" t="s">
        <v>1795</v>
      </c>
      <c r="D147" s="387">
        <v>49.53</v>
      </c>
      <c r="E147" s="388">
        <v>1386.07</v>
      </c>
      <c r="F147" s="191" t="s">
        <v>732</v>
      </c>
    </row>
    <row r="148" spans="1:6" s="188" customFormat="1" ht="14">
      <c r="A148" s="189">
        <v>1263</v>
      </c>
      <c r="B148" s="190" t="s">
        <v>408</v>
      </c>
      <c r="C148" s="383" t="s">
        <v>1795</v>
      </c>
      <c r="D148" s="387">
        <v>122.85000000000001</v>
      </c>
      <c r="E148" s="388">
        <v>3438.8261666666649</v>
      </c>
      <c r="F148" s="191" t="s">
        <v>732</v>
      </c>
    </row>
    <row r="149" spans="1:6" s="188" customFormat="1" ht="14">
      <c r="A149" s="189">
        <v>1263</v>
      </c>
      <c r="B149" s="190" t="s">
        <v>408</v>
      </c>
      <c r="C149" s="383" t="s">
        <v>1795</v>
      </c>
      <c r="D149" s="387">
        <v>103.92</v>
      </c>
      <c r="E149" s="388">
        <v>2908.7733333333317</v>
      </c>
      <c r="F149" s="191" t="s">
        <v>732</v>
      </c>
    </row>
    <row r="150" spans="1:6" s="188" customFormat="1" ht="14">
      <c r="A150" s="189">
        <v>1263</v>
      </c>
      <c r="B150" s="190" t="s">
        <v>408</v>
      </c>
      <c r="C150" s="383" t="s">
        <v>1795</v>
      </c>
      <c r="D150" s="387">
        <v>115.74</v>
      </c>
      <c r="E150" s="388">
        <v>3239.9941666666655</v>
      </c>
      <c r="F150" s="191" t="s">
        <v>732</v>
      </c>
    </row>
    <row r="151" spans="1:6" s="188" customFormat="1" ht="14">
      <c r="A151" s="189">
        <v>1263</v>
      </c>
      <c r="B151" s="190" t="s">
        <v>408</v>
      </c>
      <c r="C151" s="383" t="s">
        <v>1795</v>
      </c>
      <c r="D151" s="387">
        <v>31.650000000000002</v>
      </c>
      <c r="E151" s="388">
        <v>885.47133333333295</v>
      </c>
      <c r="F151" s="191" t="s">
        <v>732</v>
      </c>
    </row>
    <row r="152" spans="1:6" s="188" customFormat="1" ht="14">
      <c r="A152" s="189">
        <v>1263</v>
      </c>
      <c r="B152" s="190" t="s">
        <v>408</v>
      </c>
      <c r="C152" s="383" t="s">
        <v>1795</v>
      </c>
      <c r="D152" s="387">
        <v>49.349999999999994</v>
      </c>
      <c r="E152" s="388">
        <v>1381.2210000000002</v>
      </c>
      <c r="F152" s="191" t="s">
        <v>732</v>
      </c>
    </row>
    <row r="153" spans="1:6" s="188" customFormat="1" ht="14">
      <c r="A153" s="189">
        <v>1263</v>
      </c>
      <c r="B153" s="190" t="s">
        <v>408</v>
      </c>
      <c r="C153" s="383" t="s">
        <v>1795</v>
      </c>
      <c r="D153" s="387">
        <v>31.650000000000002</v>
      </c>
      <c r="E153" s="388">
        <v>885.47133333333295</v>
      </c>
      <c r="F153" s="191" t="s">
        <v>732</v>
      </c>
    </row>
    <row r="154" spans="1:6" s="188" customFormat="1" ht="14">
      <c r="A154" s="189">
        <v>1263</v>
      </c>
      <c r="B154" s="190" t="s">
        <v>408</v>
      </c>
      <c r="C154" s="383" t="s">
        <v>1795</v>
      </c>
      <c r="D154" s="387">
        <v>40.29</v>
      </c>
      <c r="E154" s="388">
        <v>1127.2830000000004</v>
      </c>
      <c r="F154" s="191" t="s">
        <v>732</v>
      </c>
    </row>
    <row r="155" spans="1:6" s="188" customFormat="1" ht="14">
      <c r="A155" s="189">
        <v>1263</v>
      </c>
      <c r="B155" s="190" t="s">
        <v>408</v>
      </c>
      <c r="C155" s="383" t="s">
        <v>1795</v>
      </c>
      <c r="D155" s="387">
        <v>40.29</v>
      </c>
      <c r="E155" s="388">
        <v>1127.2830000000004</v>
      </c>
      <c r="F155" s="191" t="s">
        <v>732</v>
      </c>
    </row>
    <row r="156" spans="1:6" s="188" customFormat="1" ht="14">
      <c r="A156" s="189">
        <v>1263</v>
      </c>
      <c r="B156" s="190" t="s">
        <v>408</v>
      </c>
      <c r="C156" s="383" t="s">
        <v>1795</v>
      </c>
      <c r="D156" s="387">
        <v>40.29</v>
      </c>
      <c r="E156" s="388">
        <v>1127.2830000000004</v>
      </c>
      <c r="F156" s="191" t="s">
        <v>732</v>
      </c>
    </row>
    <row r="157" spans="1:6" s="188" customFormat="1" ht="14">
      <c r="A157" s="189">
        <v>1263</v>
      </c>
      <c r="B157" s="190" t="s">
        <v>408</v>
      </c>
      <c r="C157" s="383" t="s">
        <v>1795</v>
      </c>
      <c r="D157" s="387">
        <v>51.81</v>
      </c>
      <c r="E157" s="388">
        <v>1380.9241666666662</v>
      </c>
      <c r="F157" s="191" t="s">
        <v>732</v>
      </c>
    </row>
    <row r="158" spans="1:6" s="188" customFormat="1" ht="14">
      <c r="A158" s="189">
        <v>1263</v>
      </c>
      <c r="B158" s="190" t="s">
        <v>408</v>
      </c>
      <c r="C158" s="383" t="s">
        <v>1795</v>
      </c>
      <c r="D158" s="387">
        <v>51.81</v>
      </c>
      <c r="E158" s="388">
        <v>1380.9241666666662</v>
      </c>
      <c r="F158" s="191" t="s">
        <v>732</v>
      </c>
    </row>
    <row r="159" spans="1:6" s="188" customFormat="1" ht="14">
      <c r="A159" s="189">
        <v>1263</v>
      </c>
      <c r="B159" s="190" t="s">
        <v>408</v>
      </c>
      <c r="C159" s="383" t="s">
        <v>1795</v>
      </c>
      <c r="D159" s="387">
        <v>51.81</v>
      </c>
      <c r="E159" s="388">
        <v>1380.9683333333337</v>
      </c>
      <c r="F159" s="191" t="s">
        <v>732</v>
      </c>
    </row>
    <row r="160" spans="1:6" s="188" customFormat="1" ht="14">
      <c r="A160" s="189">
        <v>1263</v>
      </c>
      <c r="B160" s="190" t="s">
        <v>408</v>
      </c>
      <c r="C160" s="383" t="s">
        <v>1795</v>
      </c>
      <c r="D160" s="387">
        <v>98.699999999999989</v>
      </c>
      <c r="E160" s="388">
        <v>2795.4620000000004</v>
      </c>
      <c r="F160" s="191" t="s">
        <v>732</v>
      </c>
    </row>
    <row r="161" spans="1:6" s="188" customFormat="1" ht="14">
      <c r="A161" s="189">
        <v>1263</v>
      </c>
      <c r="B161" s="190" t="s">
        <v>408</v>
      </c>
      <c r="C161" s="383" t="s">
        <v>1795</v>
      </c>
      <c r="D161" s="387">
        <v>7.5299999999999994</v>
      </c>
      <c r="E161" s="388">
        <v>210.06999999999994</v>
      </c>
      <c r="F161" s="191" t="s">
        <v>732</v>
      </c>
    </row>
    <row r="162" spans="1:6" s="188" customFormat="1" ht="14">
      <c r="A162" s="189">
        <v>1263</v>
      </c>
      <c r="B162" s="190" t="s">
        <v>408</v>
      </c>
      <c r="C162" s="383" t="s">
        <v>1795</v>
      </c>
      <c r="D162" s="387">
        <v>10.02</v>
      </c>
      <c r="E162" s="388">
        <v>280.00666666666649</v>
      </c>
      <c r="F162" s="191" t="s">
        <v>732</v>
      </c>
    </row>
    <row r="163" spans="1:6" s="188" customFormat="1" ht="14">
      <c r="A163" s="189">
        <v>1263</v>
      </c>
      <c r="B163" s="190" t="s">
        <v>408</v>
      </c>
      <c r="C163" s="383" t="s">
        <v>1795</v>
      </c>
      <c r="D163" s="387">
        <v>49.349999999999994</v>
      </c>
      <c r="E163" s="388">
        <v>1381.2210000000002</v>
      </c>
      <c r="F163" s="191" t="s">
        <v>732</v>
      </c>
    </row>
    <row r="164" spans="1:6" s="188" customFormat="1" ht="14">
      <c r="A164" s="189">
        <v>1263</v>
      </c>
      <c r="B164" s="190" t="s">
        <v>408</v>
      </c>
      <c r="C164" s="383" t="s">
        <v>1795</v>
      </c>
      <c r="D164" s="387">
        <v>57.72</v>
      </c>
      <c r="E164" s="388">
        <v>1635.0621666666675</v>
      </c>
      <c r="F164" s="191" t="s">
        <v>732</v>
      </c>
    </row>
    <row r="165" spans="1:6" s="188" customFormat="1" ht="14">
      <c r="A165" s="189">
        <v>1263</v>
      </c>
      <c r="B165" s="190" t="s">
        <v>408</v>
      </c>
      <c r="C165" s="383" t="s">
        <v>1795</v>
      </c>
      <c r="D165" s="387">
        <v>78.27</v>
      </c>
      <c r="E165" s="388">
        <v>2191.0066666666667</v>
      </c>
      <c r="F165" s="191" t="s">
        <v>732</v>
      </c>
    </row>
    <row r="166" spans="1:6" s="188" customFormat="1" ht="14">
      <c r="A166" s="189">
        <v>1263</v>
      </c>
      <c r="B166" s="190" t="s">
        <v>408</v>
      </c>
      <c r="C166" s="383" t="s">
        <v>1795</v>
      </c>
      <c r="D166" s="387">
        <v>50.16</v>
      </c>
      <c r="E166" s="388">
        <v>1403.6016666666665</v>
      </c>
      <c r="F166" s="191" t="s">
        <v>732</v>
      </c>
    </row>
    <row r="167" spans="1:6" s="188" customFormat="1" ht="14">
      <c r="A167" s="189">
        <v>1263</v>
      </c>
      <c r="B167" s="190" t="s">
        <v>408</v>
      </c>
      <c r="C167" s="383" t="s">
        <v>1795</v>
      </c>
      <c r="D167" s="387">
        <v>50.16</v>
      </c>
      <c r="E167" s="388">
        <v>1403.6016666666665</v>
      </c>
      <c r="F167" s="191" t="s">
        <v>732</v>
      </c>
    </row>
    <row r="168" spans="1:6" s="188" customFormat="1" ht="14">
      <c r="A168" s="189">
        <v>1263</v>
      </c>
      <c r="B168" s="190" t="s">
        <v>408</v>
      </c>
      <c r="C168" s="383" t="s">
        <v>1795</v>
      </c>
      <c r="D168" s="387">
        <v>50.16</v>
      </c>
      <c r="E168" s="388">
        <v>1403.6016666666665</v>
      </c>
      <c r="F168" s="191" t="s">
        <v>732</v>
      </c>
    </row>
    <row r="169" spans="1:6" s="188" customFormat="1" ht="14">
      <c r="A169" s="189">
        <v>1263</v>
      </c>
      <c r="B169" s="190" t="s">
        <v>408</v>
      </c>
      <c r="C169" s="383" t="s">
        <v>1795</v>
      </c>
      <c r="D169" s="387">
        <v>50.16</v>
      </c>
      <c r="E169" s="388">
        <v>1403.6016666666665</v>
      </c>
      <c r="F169" s="191" t="s">
        <v>732</v>
      </c>
    </row>
    <row r="170" spans="1:6" s="188" customFormat="1" ht="14">
      <c r="A170" s="189">
        <v>1263</v>
      </c>
      <c r="B170" s="190" t="s">
        <v>408</v>
      </c>
      <c r="C170" s="383" t="s">
        <v>1795</v>
      </c>
      <c r="D170" s="387">
        <v>50.16</v>
      </c>
      <c r="E170" s="388">
        <v>1403.6016666666665</v>
      </c>
      <c r="F170" s="191" t="s">
        <v>732</v>
      </c>
    </row>
    <row r="171" spans="1:6" s="188" customFormat="1" ht="14">
      <c r="A171" s="189">
        <v>1263</v>
      </c>
      <c r="B171" s="190" t="s">
        <v>408</v>
      </c>
      <c r="C171" s="383" t="s">
        <v>1795</v>
      </c>
      <c r="D171" s="387">
        <v>50.16</v>
      </c>
      <c r="E171" s="388">
        <v>1403.6016666666665</v>
      </c>
      <c r="F171" s="191" t="s">
        <v>732</v>
      </c>
    </row>
    <row r="172" spans="1:6" s="188" customFormat="1" ht="14">
      <c r="A172" s="189">
        <v>1263</v>
      </c>
      <c r="B172" s="190" t="s">
        <v>408</v>
      </c>
      <c r="C172" s="383" t="s">
        <v>1795</v>
      </c>
      <c r="D172" s="387">
        <v>50.16</v>
      </c>
      <c r="E172" s="388">
        <v>1403.6016666666665</v>
      </c>
      <c r="F172" s="191" t="s">
        <v>732</v>
      </c>
    </row>
    <row r="173" spans="1:6" s="188" customFormat="1" ht="14">
      <c r="A173" s="189">
        <v>1263</v>
      </c>
      <c r="B173" s="190" t="s">
        <v>408</v>
      </c>
      <c r="C173" s="383" t="s">
        <v>1795</v>
      </c>
      <c r="D173" s="387">
        <v>50.16</v>
      </c>
      <c r="E173" s="388">
        <v>1403.6016666666665</v>
      </c>
      <c r="F173" s="191" t="s">
        <v>732</v>
      </c>
    </row>
    <row r="174" spans="1:6" s="188" customFormat="1" ht="14">
      <c r="A174" s="189">
        <v>1263</v>
      </c>
      <c r="B174" s="190" t="s">
        <v>408</v>
      </c>
      <c r="C174" s="383" t="s">
        <v>1795</v>
      </c>
      <c r="D174" s="387">
        <v>49.349999999999994</v>
      </c>
      <c r="E174" s="388">
        <v>1381.2210000000002</v>
      </c>
      <c r="F174" s="191" t="s">
        <v>732</v>
      </c>
    </row>
    <row r="175" spans="1:6" s="188" customFormat="1" ht="14">
      <c r="A175" s="189">
        <v>1263</v>
      </c>
      <c r="B175" s="190" t="s">
        <v>408</v>
      </c>
      <c r="C175" s="383" t="s">
        <v>1795</v>
      </c>
      <c r="D175" s="387">
        <v>10.02</v>
      </c>
      <c r="E175" s="388">
        <v>280.00666666666649</v>
      </c>
      <c r="F175" s="191" t="s">
        <v>732</v>
      </c>
    </row>
    <row r="176" spans="1:6" s="188" customFormat="1" ht="14">
      <c r="A176" s="189">
        <v>1263</v>
      </c>
      <c r="B176" s="190" t="s">
        <v>408</v>
      </c>
      <c r="C176" s="383">
        <v>0.1</v>
      </c>
      <c r="D176" s="387">
        <v>34.86</v>
      </c>
      <c r="E176" s="388">
        <v>985.43500349999999</v>
      </c>
      <c r="F176" s="191" t="s">
        <v>732</v>
      </c>
    </row>
    <row r="177" spans="1:6" s="188" customFormat="1" ht="14">
      <c r="A177" s="189">
        <v>1263</v>
      </c>
      <c r="B177" s="190" t="s">
        <v>408</v>
      </c>
      <c r="C177" s="383" t="s">
        <v>1795</v>
      </c>
      <c r="D177" s="387">
        <v>34.769999999999996</v>
      </c>
      <c r="E177" s="388">
        <v>984.27449999999999</v>
      </c>
      <c r="F177" s="191" t="s">
        <v>732</v>
      </c>
    </row>
    <row r="178" spans="1:6" s="188" customFormat="1" ht="14">
      <c r="A178" s="189">
        <v>1263</v>
      </c>
      <c r="B178" s="190" t="s">
        <v>408</v>
      </c>
      <c r="C178" s="383" t="s">
        <v>1795</v>
      </c>
      <c r="D178" s="387">
        <v>34.769999999999996</v>
      </c>
      <c r="E178" s="388">
        <v>984.27449999999999</v>
      </c>
      <c r="F178" s="191" t="s">
        <v>732</v>
      </c>
    </row>
    <row r="179" spans="1:6" s="188" customFormat="1" ht="14">
      <c r="A179" s="189">
        <v>1263</v>
      </c>
      <c r="B179" s="190" t="s">
        <v>408</v>
      </c>
      <c r="C179" s="383" t="s">
        <v>1795</v>
      </c>
      <c r="D179" s="387">
        <v>109.74</v>
      </c>
      <c r="E179" s="388">
        <v>3108.1950000000002</v>
      </c>
      <c r="F179" s="191" t="s">
        <v>732</v>
      </c>
    </row>
    <row r="180" spans="1:6" s="188" customFormat="1" ht="14">
      <c r="A180" s="189">
        <v>1263</v>
      </c>
      <c r="B180" s="190" t="s">
        <v>408</v>
      </c>
      <c r="C180" s="383" t="s">
        <v>1795</v>
      </c>
      <c r="D180" s="387">
        <v>54.87</v>
      </c>
      <c r="E180" s="388">
        <v>1535.7525000000001</v>
      </c>
      <c r="F180" s="191" t="s">
        <v>732</v>
      </c>
    </row>
    <row r="181" spans="1:6" s="188" customFormat="1" ht="14">
      <c r="A181" s="189">
        <v>1263</v>
      </c>
      <c r="B181" s="190" t="s">
        <v>408</v>
      </c>
      <c r="C181" s="383" t="s">
        <v>1795</v>
      </c>
      <c r="D181" s="387">
        <v>54.87</v>
      </c>
      <c r="E181" s="388">
        <v>1535.7525000000001</v>
      </c>
      <c r="F181" s="191" t="s">
        <v>732</v>
      </c>
    </row>
    <row r="182" spans="1:6" s="188" customFormat="1" ht="14">
      <c r="A182" s="189">
        <v>1263</v>
      </c>
      <c r="B182" s="190" t="s">
        <v>408</v>
      </c>
      <c r="C182" s="383">
        <v>0.1</v>
      </c>
      <c r="D182" s="387">
        <v>55.050000000000004</v>
      </c>
      <c r="E182" s="388">
        <v>1537.8249074999997</v>
      </c>
      <c r="F182" s="191" t="s">
        <v>732</v>
      </c>
    </row>
    <row r="183" spans="1:6" s="188" customFormat="1" ht="14">
      <c r="A183" s="189">
        <v>1263</v>
      </c>
      <c r="B183" s="190" t="s">
        <v>408</v>
      </c>
      <c r="C183" s="383" t="s">
        <v>1795</v>
      </c>
      <c r="D183" s="387">
        <v>54.87</v>
      </c>
      <c r="E183" s="388">
        <v>1535.7525000000001</v>
      </c>
      <c r="F183" s="191" t="s">
        <v>732</v>
      </c>
    </row>
    <row r="184" spans="1:6" s="188" customFormat="1" ht="14">
      <c r="A184" s="189">
        <v>1263</v>
      </c>
      <c r="B184" s="190" t="s">
        <v>408</v>
      </c>
      <c r="C184" s="383" t="s">
        <v>1795</v>
      </c>
      <c r="D184" s="387">
        <v>54.87</v>
      </c>
      <c r="E184" s="388">
        <v>1535.7525000000001</v>
      </c>
      <c r="F184" s="191" t="s">
        <v>732</v>
      </c>
    </row>
    <row r="185" spans="1:6" s="188" customFormat="1" ht="14">
      <c r="A185" s="189">
        <v>1263</v>
      </c>
      <c r="B185" s="190" t="s">
        <v>408</v>
      </c>
      <c r="C185" s="383" t="s">
        <v>1795</v>
      </c>
      <c r="D185" s="387">
        <v>49.349999999999994</v>
      </c>
      <c r="E185" s="388">
        <v>1381.2210000000002</v>
      </c>
      <c r="F185" s="191" t="s">
        <v>732</v>
      </c>
    </row>
    <row r="186" spans="1:6" s="188" customFormat="1" ht="14">
      <c r="A186" s="189">
        <v>1263</v>
      </c>
      <c r="B186" s="190" t="s">
        <v>408</v>
      </c>
      <c r="C186" s="383" t="s">
        <v>1795</v>
      </c>
      <c r="D186" s="387">
        <v>54.87</v>
      </c>
      <c r="E186" s="388">
        <v>1535.7525000000001</v>
      </c>
      <c r="F186" s="191" t="s">
        <v>732</v>
      </c>
    </row>
    <row r="187" spans="1:6" s="188" customFormat="1" ht="14">
      <c r="A187" s="189">
        <v>1263</v>
      </c>
      <c r="B187" s="190" t="s">
        <v>408</v>
      </c>
      <c r="C187" s="383" t="s">
        <v>1795</v>
      </c>
      <c r="D187" s="387">
        <v>54.87</v>
      </c>
      <c r="E187" s="388">
        <v>1535.7525000000001</v>
      </c>
      <c r="F187" s="191" t="s">
        <v>732</v>
      </c>
    </row>
    <row r="188" spans="1:6" s="188" customFormat="1" ht="14">
      <c r="A188" s="189">
        <v>1263</v>
      </c>
      <c r="B188" s="190" t="s">
        <v>408</v>
      </c>
      <c r="C188" s="383" t="s">
        <v>1795</v>
      </c>
      <c r="D188" s="387">
        <v>15.03</v>
      </c>
      <c r="E188" s="388">
        <v>420.06999999999994</v>
      </c>
      <c r="F188" s="191" t="s">
        <v>732</v>
      </c>
    </row>
    <row r="189" spans="1:6" s="188" customFormat="1" ht="14">
      <c r="A189" s="189">
        <v>1263</v>
      </c>
      <c r="B189" s="190" t="s">
        <v>408</v>
      </c>
      <c r="C189" s="383" t="s">
        <v>1795</v>
      </c>
      <c r="D189" s="387">
        <v>15.03</v>
      </c>
      <c r="E189" s="388">
        <v>420.06999999999994</v>
      </c>
      <c r="F189" s="191" t="s">
        <v>732</v>
      </c>
    </row>
    <row r="190" spans="1:6" s="188" customFormat="1" ht="14">
      <c r="A190" s="189">
        <v>1263</v>
      </c>
      <c r="B190" s="190" t="s">
        <v>408</v>
      </c>
      <c r="C190" s="383" t="s">
        <v>1795</v>
      </c>
      <c r="D190" s="387">
        <v>69.27</v>
      </c>
      <c r="E190" s="388">
        <v>1938.8313333333331</v>
      </c>
      <c r="F190" s="191" t="s">
        <v>732</v>
      </c>
    </row>
    <row r="191" spans="1:6" s="188" customFormat="1" ht="14">
      <c r="A191" s="189">
        <v>1263</v>
      </c>
      <c r="B191" s="190" t="s">
        <v>408</v>
      </c>
      <c r="C191" s="383" t="s">
        <v>1795</v>
      </c>
      <c r="D191" s="387">
        <v>69.27</v>
      </c>
      <c r="E191" s="388">
        <v>1938.8313333333331</v>
      </c>
      <c r="F191" s="191" t="s">
        <v>732</v>
      </c>
    </row>
    <row r="192" spans="1:6" s="188" customFormat="1" ht="14">
      <c r="A192" s="189">
        <v>1263</v>
      </c>
      <c r="B192" s="190" t="s">
        <v>408</v>
      </c>
      <c r="C192" s="383" t="s">
        <v>1795</v>
      </c>
      <c r="D192" s="387">
        <v>7.5299999999999994</v>
      </c>
      <c r="E192" s="388">
        <v>210.06999999999994</v>
      </c>
      <c r="F192" s="191" t="s">
        <v>732</v>
      </c>
    </row>
    <row r="193" spans="1:6" s="188" customFormat="1" ht="14">
      <c r="A193" s="189">
        <v>1263</v>
      </c>
      <c r="B193" s="190" t="s">
        <v>408</v>
      </c>
      <c r="C193" s="383" t="s">
        <v>1795</v>
      </c>
      <c r="D193" s="387">
        <v>78.929999999999993</v>
      </c>
      <c r="E193" s="388">
        <v>2209.2842499999997</v>
      </c>
      <c r="F193" s="191" t="s">
        <v>732</v>
      </c>
    </row>
    <row r="194" spans="1:6" s="188" customFormat="1" ht="14">
      <c r="A194" s="189">
        <v>1263</v>
      </c>
      <c r="B194" s="190" t="s">
        <v>408</v>
      </c>
      <c r="C194" s="383" t="s">
        <v>1795</v>
      </c>
      <c r="D194" s="387">
        <v>78.929999999999993</v>
      </c>
      <c r="E194" s="388">
        <v>2209.2842499999997</v>
      </c>
      <c r="F194" s="191" t="s">
        <v>732</v>
      </c>
    </row>
    <row r="195" spans="1:6" s="188" customFormat="1" ht="14">
      <c r="A195" s="189">
        <v>1263</v>
      </c>
      <c r="B195" s="190" t="s">
        <v>409</v>
      </c>
      <c r="C195" s="383" t="s">
        <v>1795</v>
      </c>
      <c r="D195" s="387">
        <v>30.03</v>
      </c>
      <c r="E195" s="388">
        <v>840.06999999999994</v>
      </c>
      <c r="F195" s="191" t="s">
        <v>732</v>
      </c>
    </row>
    <row r="196" spans="1:6" s="188" customFormat="1" ht="14">
      <c r="A196" s="189">
        <v>1263</v>
      </c>
      <c r="B196" s="190" t="s">
        <v>409</v>
      </c>
      <c r="C196" s="383" t="s">
        <v>1795</v>
      </c>
      <c r="D196" s="387">
        <v>44.099999999999994</v>
      </c>
      <c r="E196" s="388">
        <v>1234.2053333333331</v>
      </c>
      <c r="F196" s="191" t="s">
        <v>732</v>
      </c>
    </row>
    <row r="197" spans="1:6" s="188" customFormat="1" ht="14">
      <c r="A197" s="189">
        <v>1263</v>
      </c>
      <c r="B197" s="190" t="s">
        <v>409</v>
      </c>
      <c r="C197" s="383" t="s">
        <v>1795</v>
      </c>
      <c r="D197" s="387">
        <v>80.91</v>
      </c>
      <c r="E197" s="388">
        <v>1887.2400833333329</v>
      </c>
      <c r="F197" s="191" t="s">
        <v>732</v>
      </c>
    </row>
    <row r="198" spans="1:6" s="188" customFormat="1" ht="14">
      <c r="A198" s="189">
        <v>1263</v>
      </c>
      <c r="B198" s="190" t="s">
        <v>409</v>
      </c>
      <c r="C198" s="383" t="s">
        <v>1795</v>
      </c>
      <c r="D198" s="387">
        <v>90.15</v>
      </c>
      <c r="E198" s="388">
        <v>1802.6380000000004</v>
      </c>
      <c r="F198" s="191" t="s">
        <v>732</v>
      </c>
    </row>
    <row r="199" spans="1:6" s="188" customFormat="1" ht="14">
      <c r="A199" s="189">
        <v>1263</v>
      </c>
      <c r="B199" s="190" t="s">
        <v>409</v>
      </c>
      <c r="C199" s="383" t="s">
        <v>1795</v>
      </c>
      <c r="D199" s="387">
        <v>95.460000000000008</v>
      </c>
      <c r="E199" s="388">
        <v>1908.6016666666665</v>
      </c>
      <c r="F199" s="191" t="s">
        <v>732</v>
      </c>
    </row>
    <row r="200" spans="1:6" s="188" customFormat="1" ht="14">
      <c r="A200" s="189">
        <v>1263</v>
      </c>
      <c r="B200" s="190" t="s">
        <v>409</v>
      </c>
      <c r="C200" s="383" t="s">
        <v>1795</v>
      </c>
      <c r="D200" s="387">
        <v>108.53999999999999</v>
      </c>
      <c r="E200" s="388">
        <v>3038.6464999999998</v>
      </c>
      <c r="F200" s="191" t="s">
        <v>732</v>
      </c>
    </row>
    <row r="201" spans="1:6" s="188" customFormat="1" ht="14">
      <c r="A201" s="189">
        <v>1263</v>
      </c>
      <c r="B201" s="190" t="s">
        <v>409</v>
      </c>
      <c r="C201" s="383" t="s">
        <v>1795</v>
      </c>
      <c r="D201" s="387">
        <v>20.04</v>
      </c>
      <c r="E201" s="388">
        <v>566.80333333333306</v>
      </c>
      <c r="F201" s="191" t="s">
        <v>732</v>
      </c>
    </row>
    <row r="202" spans="1:6" s="188" customFormat="1" ht="14">
      <c r="A202" s="189">
        <v>1263</v>
      </c>
      <c r="B202" s="190" t="s">
        <v>410</v>
      </c>
      <c r="C202" s="383" t="s">
        <v>1795</v>
      </c>
      <c r="D202" s="387">
        <v>25.83</v>
      </c>
      <c r="E202" s="388">
        <v>722.49708333333331</v>
      </c>
      <c r="F202" s="191" t="s">
        <v>732</v>
      </c>
    </row>
    <row r="203" spans="1:6" s="188" customFormat="1" ht="14">
      <c r="A203" s="189">
        <v>1263</v>
      </c>
      <c r="B203" s="190" t="s">
        <v>410</v>
      </c>
      <c r="C203" s="383" t="s">
        <v>1795</v>
      </c>
      <c r="D203" s="387">
        <v>21.57</v>
      </c>
      <c r="E203" s="388">
        <v>610.15475000000015</v>
      </c>
      <c r="F203" s="191" t="s">
        <v>732</v>
      </c>
    </row>
    <row r="204" spans="1:6" s="188" customFormat="1" ht="14">
      <c r="A204" s="189">
        <v>1263</v>
      </c>
      <c r="B204" s="190" t="s">
        <v>410</v>
      </c>
      <c r="C204" s="383" t="s">
        <v>1795</v>
      </c>
      <c r="D204" s="387">
        <v>21.57</v>
      </c>
      <c r="E204" s="388">
        <v>610.15475000000015</v>
      </c>
      <c r="F204" s="191" t="s">
        <v>732</v>
      </c>
    </row>
    <row r="205" spans="1:6" s="188" customFormat="1" ht="14">
      <c r="A205" s="189">
        <v>1263</v>
      </c>
      <c r="B205" s="190" t="s">
        <v>410</v>
      </c>
      <c r="C205" s="383" t="s">
        <v>1795</v>
      </c>
      <c r="D205" s="387">
        <v>8.76</v>
      </c>
      <c r="E205" s="388">
        <v>247.99333333333317</v>
      </c>
      <c r="F205" s="191" t="s">
        <v>732</v>
      </c>
    </row>
    <row r="206" spans="1:6" s="188" customFormat="1" ht="14">
      <c r="A206" s="189">
        <v>1263</v>
      </c>
      <c r="B206" s="190" t="s">
        <v>410</v>
      </c>
      <c r="C206" s="383" t="s">
        <v>1795</v>
      </c>
      <c r="D206" s="387">
        <v>38.130000000000003</v>
      </c>
      <c r="E206" s="388">
        <v>1067.0040000000001</v>
      </c>
      <c r="F206" s="191" t="s">
        <v>732</v>
      </c>
    </row>
    <row r="207" spans="1:6" s="188" customFormat="1" ht="14">
      <c r="A207" s="189">
        <v>1263</v>
      </c>
      <c r="B207" s="190" t="s">
        <v>410</v>
      </c>
      <c r="C207" s="383" t="s">
        <v>1795</v>
      </c>
      <c r="D207" s="387">
        <v>10.74</v>
      </c>
      <c r="E207" s="388">
        <v>303.46441666666641</v>
      </c>
      <c r="F207" s="191" t="s">
        <v>732</v>
      </c>
    </row>
    <row r="208" spans="1:6" s="188" customFormat="1" ht="14">
      <c r="A208" s="189">
        <v>1263</v>
      </c>
      <c r="B208" s="190" t="s">
        <v>410</v>
      </c>
      <c r="C208" s="383" t="s">
        <v>1795</v>
      </c>
      <c r="D208" s="387">
        <v>10.74</v>
      </c>
      <c r="E208" s="388">
        <v>303.46441666666641</v>
      </c>
      <c r="F208" s="191" t="s">
        <v>732</v>
      </c>
    </row>
    <row r="209" spans="1:6" s="188" customFormat="1" ht="14">
      <c r="A209" s="189">
        <v>1263</v>
      </c>
      <c r="B209" s="190" t="s">
        <v>410</v>
      </c>
      <c r="C209" s="383" t="s">
        <v>1795</v>
      </c>
      <c r="D209" s="387">
        <v>10.74</v>
      </c>
      <c r="E209" s="388">
        <v>303.46441666666641</v>
      </c>
      <c r="F209" s="191" t="s">
        <v>732</v>
      </c>
    </row>
    <row r="210" spans="1:6" s="188" customFormat="1" ht="14">
      <c r="A210" s="189">
        <v>1263</v>
      </c>
      <c r="B210" s="190" t="s">
        <v>410</v>
      </c>
      <c r="C210" s="383" t="s">
        <v>1795</v>
      </c>
      <c r="D210" s="387">
        <v>10.74</v>
      </c>
      <c r="E210" s="388">
        <v>303.46441666666641</v>
      </c>
      <c r="F210" s="191" t="s">
        <v>732</v>
      </c>
    </row>
    <row r="211" spans="1:6" s="188" customFormat="1" ht="14">
      <c r="A211" s="189">
        <v>1263</v>
      </c>
      <c r="B211" s="190" t="s">
        <v>410</v>
      </c>
      <c r="C211" s="383" t="s">
        <v>1795</v>
      </c>
      <c r="D211" s="387">
        <v>10.74</v>
      </c>
      <c r="E211" s="388">
        <v>303.46441666666641</v>
      </c>
      <c r="F211" s="191" t="s">
        <v>732</v>
      </c>
    </row>
    <row r="212" spans="1:6" s="188" customFormat="1" ht="14">
      <c r="A212" s="189">
        <v>1263</v>
      </c>
      <c r="B212" s="190" t="s">
        <v>410</v>
      </c>
      <c r="C212" s="383" t="s">
        <v>1795</v>
      </c>
      <c r="D212" s="387">
        <v>10.74</v>
      </c>
      <c r="E212" s="388">
        <v>303.46441666666641</v>
      </c>
      <c r="F212" s="191" t="s">
        <v>732</v>
      </c>
    </row>
    <row r="213" spans="1:6" s="188" customFormat="1" ht="14">
      <c r="A213" s="189">
        <v>1263</v>
      </c>
      <c r="B213" s="190" t="s">
        <v>410</v>
      </c>
      <c r="C213" s="383" t="s">
        <v>1795</v>
      </c>
      <c r="D213" s="387">
        <v>25.83</v>
      </c>
      <c r="E213" s="388">
        <v>722.49708333333331</v>
      </c>
      <c r="F213" s="191" t="s">
        <v>732</v>
      </c>
    </row>
    <row r="214" spans="1:6" s="188" customFormat="1" ht="14">
      <c r="A214" s="189">
        <v>1263</v>
      </c>
      <c r="B214" s="190" t="s">
        <v>410</v>
      </c>
      <c r="C214" s="383" t="s">
        <v>1795</v>
      </c>
      <c r="D214" s="387">
        <v>10.74</v>
      </c>
      <c r="E214" s="388">
        <v>303.46441666666641</v>
      </c>
      <c r="F214" s="191" t="s">
        <v>732</v>
      </c>
    </row>
    <row r="215" spans="1:6" s="188" customFormat="1" ht="14">
      <c r="A215" s="189">
        <v>1263</v>
      </c>
      <c r="B215" s="190" t="s">
        <v>410</v>
      </c>
      <c r="C215" s="383" t="s">
        <v>1795</v>
      </c>
      <c r="D215" s="387">
        <v>10.74</v>
      </c>
      <c r="E215" s="388">
        <v>303.46441666666641</v>
      </c>
      <c r="F215" s="191" t="s">
        <v>732</v>
      </c>
    </row>
    <row r="216" spans="1:6" s="188" customFormat="1" ht="14">
      <c r="A216" s="189">
        <v>1263</v>
      </c>
      <c r="B216" s="190" t="s">
        <v>410</v>
      </c>
      <c r="C216" s="383" t="s">
        <v>1795</v>
      </c>
      <c r="D216" s="387">
        <v>10.74</v>
      </c>
      <c r="E216" s="388">
        <v>303.46441666666641</v>
      </c>
      <c r="F216" s="191" t="s">
        <v>732</v>
      </c>
    </row>
    <row r="217" spans="1:6" s="188" customFormat="1" ht="14">
      <c r="A217" s="189">
        <v>1263</v>
      </c>
      <c r="B217" s="190" t="s">
        <v>410</v>
      </c>
      <c r="C217" s="383" t="s">
        <v>1795</v>
      </c>
      <c r="D217" s="387">
        <v>10.74</v>
      </c>
      <c r="E217" s="388">
        <v>303.46441666666641</v>
      </c>
      <c r="F217" s="191" t="s">
        <v>732</v>
      </c>
    </row>
    <row r="218" spans="1:6" s="188" customFormat="1" ht="14">
      <c r="A218" s="189">
        <v>1263</v>
      </c>
      <c r="B218" s="190" t="s">
        <v>410</v>
      </c>
      <c r="C218" s="383" t="s">
        <v>1795</v>
      </c>
      <c r="D218" s="387">
        <v>10.74</v>
      </c>
      <c r="E218" s="388">
        <v>303.46441666666641</v>
      </c>
      <c r="F218" s="191" t="s">
        <v>732</v>
      </c>
    </row>
    <row r="219" spans="1:6" s="188" customFormat="1" ht="14">
      <c r="A219" s="189">
        <v>1263</v>
      </c>
      <c r="B219" s="190" t="s">
        <v>410</v>
      </c>
      <c r="C219" s="383" t="s">
        <v>1795</v>
      </c>
      <c r="D219" s="387">
        <v>10.74</v>
      </c>
      <c r="E219" s="388">
        <v>303.46441666666641</v>
      </c>
      <c r="F219" s="191" t="s">
        <v>732</v>
      </c>
    </row>
    <row r="220" spans="1:6" s="188" customFormat="1" ht="14">
      <c r="A220" s="189">
        <v>1263</v>
      </c>
      <c r="B220" s="190" t="s">
        <v>410</v>
      </c>
      <c r="C220" s="383" t="s">
        <v>1795</v>
      </c>
      <c r="D220" s="387">
        <v>10.74</v>
      </c>
      <c r="E220" s="388">
        <v>303.46441666666641</v>
      </c>
      <c r="F220" s="191" t="s">
        <v>732</v>
      </c>
    </row>
    <row r="221" spans="1:6" s="188" customFormat="1" ht="14">
      <c r="A221" s="189">
        <v>1263</v>
      </c>
      <c r="B221" s="190" t="s">
        <v>410</v>
      </c>
      <c r="C221" s="383" t="s">
        <v>1795</v>
      </c>
      <c r="D221" s="387">
        <v>10.74</v>
      </c>
      <c r="E221" s="388">
        <v>303.46441666666641</v>
      </c>
      <c r="F221" s="191" t="s">
        <v>732</v>
      </c>
    </row>
    <row r="222" spans="1:6" s="188" customFormat="1" ht="14">
      <c r="A222" s="189">
        <v>1263</v>
      </c>
      <c r="B222" s="190" t="s">
        <v>410</v>
      </c>
      <c r="C222" s="383" t="s">
        <v>1795</v>
      </c>
      <c r="D222" s="387">
        <v>10.74</v>
      </c>
      <c r="E222" s="388">
        <v>303.46441666666641</v>
      </c>
      <c r="F222" s="191" t="s">
        <v>732</v>
      </c>
    </row>
    <row r="223" spans="1:6" s="188" customFormat="1" ht="14">
      <c r="A223" s="189">
        <v>1263</v>
      </c>
      <c r="B223" s="190" t="s">
        <v>410</v>
      </c>
      <c r="C223" s="383" t="s">
        <v>1795</v>
      </c>
      <c r="D223" s="387">
        <v>10.74</v>
      </c>
      <c r="E223" s="388">
        <v>303.46441666666641</v>
      </c>
      <c r="F223" s="191" t="s">
        <v>732</v>
      </c>
    </row>
    <row r="224" spans="1:6" s="188" customFormat="1" ht="14">
      <c r="A224" s="189">
        <v>1263</v>
      </c>
      <c r="B224" s="190" t="s">
        <v>410</v>
      </c>
      <c r="C224" s="383" t="s">
        <v>1795</v>
      </c>
      <c r="D224" s="387">
        <v>25.83</v>
      </c>
      <c r="E224" s="388">
        <v>722.49708333333331</v>
      </c>
      <c r="F224" s="191" t="s">
        <v>732</v>
      </c>
    </row>
    <row r="225" spans="1:6" s="188" customFormat="1" ht="14">
      <c r="A225" s="189">
        <v>1263</v>
      </c>
      <c r="B225" s="190" t="s">
        <v>410</v>
      </c>
      <c r="C225" s="383" t="s">
        <v>1795</v>
      </c>
      <c r="D225" s="387">
        <v>10.74</v>
      </c>
      <c r="E225" s="388">
        <v>303.46441666666641</v>
      </c>
      <c r="F225" s="191" t="s">
        <v>732</v>
      </c>
    </row>
    <row r="226" spans="1:6" s="188" customFormat="1" ht="14">
      <c r="A226" s="189">
        <v>1263</v>
      </c>
      <c r="B226" s="190" t="s">
        <v>410</v>
      </c>
      <c r="C226" s="383" t="s">
        <v>1795</v>
      </c>
      <c r="D226" s="387">
        <v>10.74</v>
      </c>
      <c r="E226" s="388">
        <v>303.46441666666641</v>
      </c>
      <c r="F226" s="191" t="s">
        <v>732</v>
      </c>
    </row>
    <row r="227" spans="1:6" s="188" customFormat="1" ht="14">
      <c r="A227" s="189">
        <v>1263</v>
      </c>
      <c r="B227" s="190" t="s">
        <v>410</v>
      </c>
      <c r="C227" s="383" t="s">
        <v>1795</v>
      </c>
      <c r="D227" s="387">
        <v>10.199999999999999</v>
      </c>
      <c r="E227" s="388">
        <v>288.05749999999983</v>
      </c>
      <c r="F227" s="191" t="s">
        <v>732</v>
      </c>
    </row>
    <row r="228" spans="1:6" s="188" customFormat="1" ht="14">
      <c r="A228" s="189">
        <v>1263</v>
      </c>
      <c r="B228" s="190" t="s">
        <v>410</v>
      </c>
      <c r="C228" s="383" t="s">
        <v>1795</v>
      </c>
      <c r="D228" s="387">
        <v>10.199999999999999</v>
      </c>
      <c r="E228" s="388">
        <v>288.05749999999983</v>
      </c>
      <c r="F228" s="191" t="s">
        <v>732</v>
      </c>
    </row>
    <row r="229" spans="1:6" s="188" customFormat="1" ht="14">
      <c r="A229" s="189">
        <v>1263</v>
      </c>
      <c r="B229" s="190" t="s">
        <v>410</v>
      </c>
      <c r="C229" s="383" t="s">
        <v>1795</v>
      </c>
      <c r="D229" s="387">
        <v>10.199999999999999</v>
      </c>
      <c r="E229" s="388">
        <v>288.05749999999983</v>
      </c>
      <c r="F229" s="191" t="s">
        <v>732</v>
      </c>
    </row>
    <row r="230" spans="1:6" s="188" customFormat="1" ht="14">
      <c r="A230" s="189">
        <v>1263</v>
      </c>
      <c r="B230" s="190" t="s">
        <v>410</v>
      </c>
      <c r="C230" s="383" t="s">
        <v>1795</v>
      </c>
      <c r="D230" s="387">
        <v>10.199999999999999</v>
      </c>
      <c r="E230" s="388">
        <v>288.05749999999983</v>
      </c>
      <c r="F230" s="191" t="s">
        <v>732</v>
      </c>
    </row>
    <row r="231" spans="1:6" s="188" customFormat="1" ht="14">
      <c r="A231" s="189">
        <v>1263</v>
      </c>
      <c r="B231" s="190" t="s">
        <v>410</v>
      </c>
      <c r="C231" s="383" t="s">
        <v>1795</v>
      </c>
      <c r="D231" s="387">
        <v>10.199999999999999</v>
      </c>
      <c r="E231" s="388">
        <v>288.05749999999983</v>
      </c>
      <c r="F231" s="191" t="s">
        <v>732</v>
      </c>
    </row>
    <row r="232" spans="1:6" s="188" customFormat="1" ht="14">
      <c r="A232" s="189">
        <v>1263</v>
      </c>
      <c r="B232" s="190" t="s">
        <v>410</v>
      </c>
      <c r="C232" s="383" t="s">
        <v>1795</v>
      </c>
      <c r="D232" s="387">
        <v>10.199999999999999</v>
      </c>
      <c r="E232" s="388">
        <v>288.05749999999983</v>
      </c>
      <c r="F232" s="191" t="s">
        <v>732</v>
      </c>
    </row>
    <row r="233" spans="1:6" s="188" customFormat="1" ht="14">
      <c r="A233" s="189">
        <v>1263</v>
      </c>
      <c r="B233" s="190" t="s">
        <v>410</v>
      </c>
      <c r="C233" s="383" t="s">
        <v>1795</v>
      </c>
      <c r="D233" s="387">
        <v>10.199999999999999</v>
      </c>
      <c r="E233" s="388">
        <v>288.05749999999983</v>
      </c>
      <c r="F233" s="191" t="s">
        <v>732</v>
      </c>
    </row>
    <row r="234" spans="1:6" s="188" customFormat="1" ht="14">
      <c r="A234" s="189">
        <v>1263</v>
      </c>
      <c r="B234" s="190" t="s">
        <v>410</v>
      </c>
      <c r="C234" s="383" t="s">
        <v>1795</v>
      </c>
      <c r="D234" s="387">
        <v>10.199999999999999</v>
      </c>
      <c r="E234" s="388">
        <v>288.05749999999983</v>
      </c>
      <c r="F234" s="191" t="s">
        <v>732</v>
      </c>
    </row>
    <row r="235" spans="1:6" s="188" customFormat="1" ht="14">
      <c r="A235" s="189">
        <v>1263</v>
      </c>
      <c r="B235" s="190" t="s">
        <v>410</v>
      </c>
      <c r="C235" s="383" t="s">
        <v>1795</v>
      </c>
      <c r="D235" s="387">
        <v>25.83</v>
      </c>
      <c r="E235" s="388">
        <v>722.49708333333331</v>
      </c>
      <c r="F235" s="191" t="s">
        <v>732</v>
      </c>
    </row>
    <row r="236" spans="1:6" s="188" customFormat="1" ht="14">
      <c r="A236" s="189">
        <v>1263</v>
      </c>
      <c r="B236" s="190" t="s">
        <v>410</v>
      </c>
      <c r="C236" s="383" t="s">
        <v>1795</v>
      </c>
      <c r="D236" s="387">
        <v>10.199999999999999</v>
      </c>
      <c r="E236" s="388">
        <v>288.05749999999983</v>
      </c>
      <c r="F236" s="191" t="s">
        <v>732</v>
      </c>
    </row>
    <row r="237" spans="1:6" s="188" customFormat="1" ht="14">
      <c r="A237" s="189">
        <v>1263</v>
      </c>
      <c r="B237" s="190" t="s">
        <v>410</v>
      </c>
      <c r="C237" s="383" t="s">
        <v>1795</v>
      </c>
      <c r="D237" s="387">
        <v>10.199999999999999</v>
      </c>
      <c r="E237" s="388">
        <v>288.05749999999983</v>
      </c>
      <c r="F237" s="191" t="s">
        <v>732</v>
      </c>
    </row>
    <row r="238" spans="1:6" s="188" customFormat="1" ht="14">
      <c r="A238" s="189">
        <v>1263</v>
      </c>
      <c r="B238" s="190" t="s">
        <v>410</v>
      </c>
      <c r="C238" s="383" t="s">
        <v>1795</v>
      </c>
      <c r="D238" s="387">
        <v>25.83</v>
      </c>
      <c r="E238" s="388">
        <v>722.49708333333331</v>
      </c>
      <c r="F238" s="191" t="s">
        <v>732</v>
      </c>
    </row>
    <row r="239" spans="1:6" s="188" customFormat="1" ht="14">
      <c r="A239" s="189">
        <v>1263</v>
      </c>
      <c r="B239" s="190" t="s">
        <v>410</v>
      </c>
      <c r="C239" s="383" t="s">
        <v>1795</v>
      </c>
      <c r="D239" s="387">
        <v>25.02</v>
      </c>
      <c r="E239" s="388">
        <v>700.00666666666712</v>
      </c>
      <c r="F239" s="191" t="s">
        <v>733</v>
      </c>
    </row>
    <row r="240" spans="1:6" s="188" customFormat="1" ht="14">
      <c r="A240" s="189">
        <v>1263</v>
      </c>
      <c r="B240" s="190" t="s">
        <v>410</v>
      </c>
      <c r="C240" s="383" t="s">
        <v>1795</v>
      </c>
      <c r="D240" s="387">
        <v>71.13</v>
      </c>
      <c r="E240" s="388">
        <v>1659.05575</v>
      </c>
      <c r="F240" s="191" t="s">
        <v>732</v>
      </c>
    </row>
    <row r="241" spans="1:6" s="188" customFormat="1" ht="14">
      <c r="A241" s="189">
        <v>1263</v>
      </c>
      <c r="B241" s="190" t="s">
        <v>410</v>
      </c>
      <c r="C241" s="383" t="s">
        <v>1795</v>
      </c>
      <c r="D241" s="387">
        <v>21.57</v>
      </c>
      <c r="E241" s="388">
        <v>610.15475000000015</v>
      </c>
      <c r="F241" s="191" t="s">
        <v>732</v>
      </c>
    </row>
    <row r="242" spans="1:6" s="188" customFormat="1" ht="14">
      <c r="A242" s="189">
        <v>1263</v>
      </c>
      <c r="B242" s="190" t="s">
        <v>410</v>
      </c>
      <c r="C242" s="383" t="s">
        <v>1795</v>
      </c>
      <c r="D242" s="387">
        <v>21.57</v>
      </c>
      <c r="E242" s="388">
        <v>610.15475000000015</v>
      </c>
      <c r="F242" s="191" t="s">
        <v>732</v>
      </c>
    </row>
    <row r="243" spans="1:6" s="188" customFormat="1" ht="14">
      <c r="A243" s="189">
        <v>1263</v>
      </c>
      <c r="B243" s="190" t="s">
        <v>411</v>
      </c>
      <c r="C243" s="383" t="s">
        <v>1795</v>
      </c>
      <c r="D243" s="387">
        <v>7.5299999999999994</v>
      </c>
      <c r="E243" s="388">
        <v>210.06999999999994</v>
      </c>
      <c r="F243" s="191" t="s">
        <v>732</v>
      </c>
    </row>
    <row r="244" spans="1:6" s="188" customFormat="1" ht="14">
      <c r="A244" s="189">
        <v>1263</v>
      </c>
      <c r="B244" s="190" t="s">
        <v>411</v>
      </c>
      <c r="C244" s="383" t="s">
        <v>1795</v>
      </c>
      <c r="D244" s="387">
        <v>10.02</v>
      </c>
      <c r="E244" s="388">
        <v>280.00666666666649</v>
      </c>
      <c r="F244" s="191" t="s">
        <v>732</v>
      </c>
    </row>
    <row r="245" spans="1:6" s="188" customFormat="1" ht="14">
      <c r="A245" s="189">
        <v>1263</v>
      </c>
      <c r="B245" s="190" t="s">
        <v>411</v>
      </c>
      <c r="C245" s="383" t="s">
        <v>1795</v>
      </c>
      <c r="D245" s="387">
        <v>123.60000000000001</v>
      </c>
      <c r="E245" s="388">
        <v>2883.2332499999984</v>
      </c>
      <c r="F245" s="191" t="s">
        <v>732</v>
      </c>
    </row>
    <row r="246" spans="1:6" s="188" customFormat="1" ht="14">
      <c r="A246" s="189">
        <v>1263</v>
      </c>
      <c r="B246" s="190" t="s">
        <v>411</v>
      </c>
      <c r="C246" s="383" t="s">
        <v>1795</v>
      </c>
      <c r="D246" s="387">
        <v>45.03</v>
      </c>
      <c r="E246" s="388">
        <v>1260.07</v>
      </c>
      <c r="F246" s="191" t="s">
        <v>732</v>
      </c>
    </row>
    <row r="247" spans="1:6" s="188" customFormat="1" ht="14">
      <c r="A247" s="189">
        <v>1263</v>
      </c>
      <c r="B247" s="190" t="s">
        <v>411</v>
      </c>
      <c r="C247" s="383" t="s">
        <v>1795</v>
      </c>
      <c r="D247" s="387">
        <v>92.429999999999993</v>
      </c>
      <c r="E247" s="388">
        <v>2587.3783333333336</v>
      </c>
      <c r="F247" s="191" t="s">
        <v>732</v>
      </c>
    </row>
    <row r="248" spans="1:6" s="188" customFormat="1" ht="14">
      <c r="A248" s="189">
        <v>1263</v>
      </c>
      <c r="B248" s="190" t="s">
        <v>411</v>
      </c>
      <c r="C248" s="383" t="s">
        <v>1795</v>
      </c>
      <c r="D248" s="387">
        <v>75.210000000000008</v>
      </c>
      <c r="E248" s="388">
        <v>1929.4619999999998</v>
      </c>
      <c r="F248" s="191" t="s">
        <v>732</v>
      </c>
    </row>
    <row r="249" spans="1:6" s="188" customFormat="1" ht="14">
      <c r="A249" s="189">
        <v>1263</v>
      </c>
      <c r="B249" s="190" t="s">
        <v>412</v>
      </c>
      <c r="C249" s="383" t="s">
        <v>1795</v>
      </c>
      <c r="D249" s="387">
        <v>68.789999999999992</v>
      </c>
      <c r="E249" s="388">
        <v>1948.0533333333342</v>
      </c>
      <c r="F249" s="191" t="s">
        <v>732</v>
      </c>
    </row>
    <row r="250" spans="1:6" s="188" customFormat="1" ht="14">
      <c r="A250" s="189">
        <v>1263</v>
      </c>
      <c r="B250" s="190" t="s">
        <v>412</v>
      </c>
      <c r="C250" s="383" t="s">
        <v>1795</v>
      </c>
      <c r="D250" s="387">
        <v>103.77000000000001</v>
      </c>
      <c r="E250" s="388">
        <v>2904.9111666666668</v>
      </c>
      <c r="F250" s="191" t="s">
        <v>732</v>
      </c>
    </row>
    <row r="251" spans="1:6" s="188" customFormat="1" ht="14">
      <c r="A251" s="189">
        <v>1263</v>
      </c>
      <c r="B251" s="190" t="s">
        <v>412</v>
      </c>
      <c r="C251" s="383" t="s">
        <v>1795</v>
      </c>
      <c r="D251" s="387">
        <v>103.77000000000001</v>
      </c>
      <c r="E251" s="388">
        <v>2904.9111666666668</v>
      </c>
      <c r="F251" s="191" t="s">
        <v>732</v>
      </c>
    </row>
    <row r="252" spans="1:6" s="188" customFormat="1" ht="14">
      <c r="A252" s="189">
        <v>1263</v>
      </c>
      <c r="B252" s="190" t="s">
        <v>412</v>
      </c>
      <c r="C252" s="383" t="s">
        <v>1795</v>
      </c>
      <c r="D252" s="387">
        <v>103.77000000000001</v>
      </c>
      <c r="E252" s="388">
        <v>2904.9111666666668</v>
      </c>
      <c r="F252" s="191" t="s">
        <v>732</v>
      </c>
    </row>
    <row r="253" spans="1:6" s="188" customFormat="1" ht="14">
      <c r="A253" s="189">
        <v>1263</v>
      </c>
      <c r="B253" s="190" t="s">
        <v>413</v>
      </c>
      <c r="C253" s="383" t="s">
        <v>1795</v>
      </c>
      <c r="D253" s="387">
        <v>12.5</v>
      </c>
      <c r="E253" s="388">
        <v>354.22333333333358</v>
      </c>
      <c r="F253" s="191" t="s">
        <v>732</v>
      </c>
    </row>
    <row r="254" spans="1:6" s="188" customFormat="1" ht="14">
      <c r="A254" s="189">
        <v>1263</v>
      </c>
      <c r="B254" s="190" t="s">
        <v>413</v>
      </c>
      <c r="C254" s="383" t="s">
        <v>1795</v>
      </c>
      <c r="D254" s="387">
        <v>455.41499999999996</v>
      </c>
      <c r="E254" s="388">
        <v>12751.695000000003</v>
      </c>
      <c r="F254" s="191" t="s">
        <v>732</v>
      </c>
    </row>
    <row r="255" spans="1:6" s="188" customFormat="1" ht="14">
      <c r="A255" s="189">
        <v>1263</v>
      </c>
      <c r="B255" s="190" t="s">
        <v>413</v>
      </c>
      <c r="C255" s="383" t="s">
        <v>1795</v>
      </c>
      <c r="D255" s="387">
        <v>109.91375000000001</v>
      </c>
      <c r="E255" s="388">
        <v>3077.6220833333318</v>
      </c>
      <c r="F255" s="191" t="s">
        <v>732</v>
      </c>
    </row>
    <row r="256" spans="1:6" s="188" customFormat="1" ht="14">
      <c r="A256" s="189">
        <v>1263</v>
      </c>
      <c r="B256" s="190" t="s">
        <v>413</v>
      </c>
      <c r="C256" s="383" t="s">
        <v>1795</v>
      </c>
      <c r="D256" s="387">
        <v>75.215500000000006</v>
      </c>
      <c r="E256" s="388">
        <v>2106.0221666666675</v>
      </c>
      <c r="F256" s="191" t="s">
        <v>732</v>
      </c>
    </row>
    <row r="257" spans="1:6" s="188" customFormat="1" ht="14">
      <c r="A257" s="189">
        <v>1263</v>
      </c>
      <c r="B257" s="190" t="s">
        <v>413</v>
      </c>
      <c r="C257" s="383" t="s">
        <v>1795</v>
      </c>
      <c r="D257" s="387">
        <v>12.5</v>
      </c>
      <c r="E257" s="388">
        <v>354.22333333333358</v>
      </c>
      <c r="F257" s="191" t="s">
        <v>732</v>
      </c>
    </row>
    <row r="258" spans="1:6" s="188" customFormat="1" ht="14">
      <c r="A258" s="189">
        <v>1263</v>
      </c>
      <c r="B258" s="190" t="s">
        <v>413</v>
      </c>
      <c r="C258" s="383" t="s">
        <v>1795</v>
      </c>
      <c r="D258" s="387">
        <v>12.5</v>
      </c>
      <c r="E258" s="388">
        <v>354.22333333333358</v>
      </c>
      <c r="F258" s="191" t="s">
        <v>732</v>
      </c>
    </row>
    <row r="259" spans="1:6" s="188" customFormat="1" ht="14">
      <c r="A259" s="189">
        <v>1263</v>
      </c>
      <c r="B259" s="190" t="s">
        <v>413</v>
      </c>
      <c r="C259" s="383" t="s">
        <v>1795</v>
      </c>
      <c r="D259" s="387">
        <v>93.5</v>
      </c>
      <c r="E259" s="388">
        <v>2649.223333333332</v>
      </c>
      <c r="F259" s="191" t="s">
        <v>732</v>
      </c>
    </row>
    <row r="260" spans="1:6" s="188" customFormat="1" ht="14">
      <c r="A260" s="189">
        <v>1263</v>
      </c>
      <c r="B260" s="190" t="s">
        <v>413</v>
      </c>
      <c r="C260" s="383" t="s">
        <v>1795</v>
      </c>
      <c r="D260" s="387">
        <v>93.5</v>
      </c>
      <c r="E260" s="388">
        <v>2649.223333333332</v>
      </c>
      <c r="F260" s="191" t="s">
        <v>732</v>
      </c>
    </row>
    <row r="261" spans="1:6" s="188" customFormat="1" ht="14">
      <c r="A261" s="189">
        <v>1263</v>
      </c>
      <c r="B261" s="190" t="s">
        <v>413</v>
      </c>
      <c r="C261" s="383" t="s">
        <v>1795</v>
      </c>
      <c r="D261" s="387">
        <v>93.5</v>
      </c>
      <c r="E261" s="388">
        <v>2649.223333333332</v>
      </c>
      <c r="F261" s="191" t="s">
        <v>732</v>
      </c>
    </row>
    <row r="262" spans="1:6" s="188" customFormat="1" ht="14">
      <c r="A262" s="189">
        <v>1263</v>
      </c>
      <c r="B262" s="190" t="s">
        <v>413</v>
      </c>
      <c r="C262" s="383" t="s">
        <v>1795</v>
      </c>
      <c r="D262" s="387">
        <v>93.5</v>
      </c>
      <c r="E262" s="388">
        <v>2649.223333333332</v>
      </c>
      <c r="F262" s="191" t="s">
        <v>732</v>
      </c>
    </row>
    <row r="263" spans="1:6" s="188" customFormat="1" ht="14">
      <c r="A263" s="189">
        <v>1263</v>
      </c>
      <c r="B263" s="190" t="s">
        <v>413</v>
      </c>
      <c r="C263" s="383" t="s">
        <v>1795</v>
      </c>
      <c r="D263" s="387">
        <v>172.39224999999999</v>
      </c>
      <c r="E263" s="388">
        <v>4826.9439166666662</v>
      </c>
      <c r="F263" s="191" t="s">
        <v>732</v>
      </c>
    </row>
    <row r="264" spans="1:6" s="188" customFormat="1" ht="14">
      <c r="A264" s="189">
        <v>1263</v>
      </c>
      <c r="B264" s="190" t="s">
        <v>413</v>
      </c>
      <c r="C264" s="383" t="s">
        <v>1795</v>
      </c>
      <c r="D264" s="387">
        <v>205.41875000000005</v>
      </c>
      <c r="E264" s="388">
        <v>5409.3370833333338</v>
      </c>
      <c r="F264" s="191" t="s">
        <v>732</v>
      </c>
    </row>
    <row r="265" spans="1:6" s="188" customFormat="1" ht="14">
      <c r="A265" s="189">
        <v>1263</v>
      </c>
      <c r="B265" s="190" t="s">
        <v>414</v>
      </c>
      <c r="C265" s="383" t="s">
        <v>1795</v>
      </c>
      <c r="D265" s="387">
        <v>30</v>
      </c>
      <c r="E265" s="388">
        <v>840.01</v>
      </c>
      <c r="F265" s="191" t="s">
        <v>733</v>
      </c>
    </row>
    <row r="266" spans="1:6" s="188" customFormat="1" ht="14">
      <c r="A266" s="189">
        <v>1263</v>
      </c>
      <c r="B266" s="190" t="s">
        <v>415</v>
      </c>
      <c r="C266" s="383" t="s">
        <v>1795</v>
      </c>
      <c r="D266" s="387">
        <v>22.5</v>
      </c>
      <c r="E266" s="388">
        <v>630.01</v>
      </c>
      <c r="F266" s="191" t="s">
        <v>732</v>
      </c>
    </row>
    <row r="267" spans="1:6" s="188" customFormat="1" ht="14">
      <c r="A267" s="189">
        <v>1263</v>
      </c>
      <c r="B267" s="190" t="s">
        <v>415</v>
      </c>
      <c r="C267" s="383" t="s">
        <v>1795</v>
      </c>
      <c r="D267" s="387">
        <v>22.5</v>
      </c>
      <c r="E267" s="388">
        <v>630.01</v>
      </c>
      <c r="F267" s="191" t="s">
        <v>732</v>
      </c>
    </row>
    <row r="268" spans="1:6" s="188" customFormat="1" ht="14">
      <c r="A268" s="189">
        <v>1263</v>
      </c>
      <c r="B268" s="190" t="s">
        <v>415</v>
      </c>
      <c r="C268" s="383" t="s">
        <v>1795</v>
      </c>
      <c r="D268" s="387">
        <v>159.10000000000002</v>
      </c>
      <c r="E268" s="388">
        <v>4454.7666666666692</v>
      </c>
      <c r="F268" s="191" t="s">
        <v>732</v>
      </c>
    </row>
    <row r="269" spans="1:6" s="188" customFormat="1" ht="14">
      <c r="A269" s="189">
        <v>1263</v>
      </c>
      <c r="B269" s="190" t="s">
        <v>415</v>
      </c>
      <c r="C269" s="383" t="s">
        <v>1795</v>
      </c>
      <c r="D269" s="387">
        <v>102.291</v>
      </c>
      <c r="E269" s="388">
        <v>2864.2010000000028</v>
      </c>
      <c r="F269" s="191" t="s">
        <v>732</v>
      </c>
    </row>
    <row r="270" spans="1:6" s="188" customFormat="1" ht="14">
      <c r="A270" s="189">
        <v>1263</v>
      </c>
      <c r="B270" s="190" t="s">
        <v>416</v>
      </c>
      <c r="C270" s="383" t="s">
        <v>1795</v>
      </c>
      <c r="D270" s="387">
        <v>168.75</v>
      </c>
      <c r="E270" s="388">
        <v>4725.01</v>
      </c>
      <c r="F270" s="191" t="s">
        <v>732</v>
      </c>
    </row>
    <row r="271" spans="1:6" s="188" customFormat="1" ht="14">
      <c r="A271" s="189">
        <v>1263</v>
      </c>
      <c r="B271" s="190" t="s">
        <v>417</v>
      </c>
      <c r="C271" s="383" t="s">
        <v>1795</v>
      </c>
      <c r="D271" s="387">
        <v>1013.05</v>
      </c>
      <c r="E271" s="388">
        <v>28365.366666666676</v>
      </c>
      <c r="F271" s="191" t="s">
        <v>732</v>
      </c>
    </row>
    <row r="272" spans="1:6" s="188" customFormat="1" ht="14">
      <c r="A272" s="189">
        <v>1263</v>
      </c>
      <c r="B272" s="190" t="s">
        <v>417</v>
      </c>
      <c r="C272" s="383" t="s">
        <v>1795</v>
      </c>
      <c r="D272" s="387">
        <v>1009.3</v>
      </c>
      <c r="E272" s="388">
        <v>28260.366666666676</v>
      </c>
      <c r="F272" s="191" t="s">
        <v>732</v>
      </c>
    </row>
    <row r="273" spans="1:6" s="188" customFormat="1" ht="14">
      <c r="A273" s="189">
        <v>1263</v>
      </c>
      <c r="B273" s="190" t="s">
        <v>418</v>
      </c>
      <c r="C273" s="383" t="s">
        <v>1795</v>
      </c>
      <c r="D273" s="387">
        <v>397.41824999999994</v>
      </c>
      <c r="E273" s="388">
        <v>9273.0632500000065</v>
      </c>
      <c r="F273" s="191" t="s">
        <v>732</v>
      </c>
    </row>
    <row r="274" spans="1:6" s="188" customFormat="1" ht="14">
      <c r="A274" s="189">
        <v>1263</v>
      </c>
      <c r="B274" s="190" t="s">
        <v>419</v>
      </c>
      <c r="C274" s="383" t="s">
        <v>1795</v>
      </c>
      <c r="D274" s="387">
        <v>115</v>
      </c>
      <c r="E274" s="388">
        <v>3219.9666666666685</v>
      </c>
      <c r="F274" s="191" t="s">
        <v>732</v>
      </c>
    </row>
    <row r="275" spans="1:6" s="188" customFormat="1" ht="14">
      <c r="A275" s="189">
        <v>1263</v>
      </c>
      <c r="B275" s="190" t="s">
        <v>420</v>
      </c>
      <c r="C275" s="383" t="s">
        <v>1795</v>
      </c>
      <c r="D275" s="387">
        <v>15</v>
      </c>
      <c r="E275" s="388">
        <v>420.01</v>
      </c>
      <c r="F275" s="191" t="s">
        <v>732</v>
      </c>
    </row>
    <row r="276" spans="1:6" s="188" customFormat="1" ht="14">
      <c r="A276" s="189">
        <v>1263</v>
      </c>
      <c r="B276" s="190" t="s">
        <v>421</v>
      </c>
      <c r="C276" s="383" t="s">
        <v>1795</v>
      </c>
      <c r="D276" s="387">
        <v>177.875</v>
      </c>
      <c r="E276" s="388">
        <v>4980.4883333333364</v>
      </c>
      <c r="F276" s="191" t="s">
        <v>732</v>
      </c>
    </row>
    <row r="277" spans="1:6" s="188" customFormat="1" ht="14">
      <c r="A277" s="189">
        <v>1263</v>
      </c>
      <c r="B277" s="190" t="s">
        <v>421</v>
      </c>
      <c r="C277" s="383" t="s">
        <v>1795</v>
      </c>
      <c r="D277" s="387">
        <v>115.5</v>
      </c>
      <c r="E277" s="388">
        <v>3234.01</v>
      </c>
      <c r="F277" s="191" t="s">
        <v>732</v>
      </c>
    </row>
    <row r="278" spans="1:6" s="188" customFormat="1" ht="14">
      <c r="A278" s="189">
        <v>1263</v>
      </c>
      <c r="B278" s="190" t="s">
        <v>421</v>
      </c>
      <c r="C278" s="383" t="s">
        <v>1795</v>
      </c>
      <c r="D278" s="387">
        <v>115.5</v>
      </c>
      <c r="E278" s="388">
        <v>3234.01</v>
      </c>
      <c r="F278" s="191" t="s">
        <v>732</v>
      </c>
    </row>
    <row r="279" spans="1:6" s="188" customFormat="1" ht="14">
      <c r="A279" s="189">
        <v>1263</v>
      </c>
      <c r="B279" s="190" t="s">
        <v>421</v>
      </c>
      <c r="C279" s="383" t="s">
        <v>1795</v>
      </c>
      <c r="D279" s="387">
        <v>125.86225000000002</v>
      </c>
      <c r="E279" s="388">
        <v>2852.8339166666688</v>
      </c>
      <c r="F279" s="191" t="s">
        <v>732</v>
      </c>
    </row>
    <row r="280" spans="1:6" s="188" customFormat="1" ht="14">
      <c r="A280" s="189">
        <v>1263</v>
      </c>
      <c r="B280" s="190" t="s">
        <v>421</v>
      </c>
      <c r="C280" s="383" t="s">
        <v>1795</v>
      </c>
      <c r="D280" s="387">
        <v>72.5</v>
      </c>
      <c r="E280" s="388">
        <v>1619.2233333333343</v>
      </c>
      <c r="F280" s="191" t="s">
        <v>732</v>
      </c>
    </row>
    <row r="281" spans="1:6" s="188" customFormat="1" ht="14">
      <c r="A281" s="189">
        <v>1263</v>
      </c>
      <c r="B281" s="190" t="s">
        <v>422</v>
      </c>
      <c r="C281" s="383" t="s">
        <v>1795</v>
      </c>
      <c r="D281" s="387">
        <v>12.5</v>
      </c>
      <c r="E281" s="388">
        <v>354.22333333333358</v>
      </c>
      <c r="F281" s="191" t="s">
        <v>732</v>
      </c>
    </row>
    <row r="282" spans="1:6" s="188" customFormat="1" ht="14">
      <c r="A282" s="189">
        <v>1263</v>
      </c>
      <c r="B282" s="190" t="s">
        <v>422</v>
      </c>
      <c r="C282" s="383" t="s">
        <v>1795</v>
      </c>
      <c r="D282" s="387">
        <v>72.703999999999994</v>
      </c>
      <c r="E282" s="388">
        <v>2060.0173333333341</v>
      </c>
      <c r="F282" s="191" t="s">
        <v>732</v>
      </c>
    </row>
    <row r="283" spans="1:6" s="188" customFormat="1" ht="14">
      <c r="A283" s="189">
        <v>1263</v>
      </c>
      <c r="B283" s="190" t="s">
        <v>422</v>
      </c>
      <c r="C283" s="383" t="s">
        <v>1795</v>
      </c>
      <c r="D283" s="387">
        <v>118.64100000000002</v>
      </c>
      <c r="E283" s="388">
        <v>3322.0010000000007</v>
      </c>
      <c r="F283" s="191" t="s">
        <v>732</v>
      </c>
    </row>
    <row r="284" spans="1:6" s="188" customFormat="1" ht="14">
      <c r="A284" s="189">
        <v>1263</v>
      </c>
      <c r="B284" s="190" t="s">
        <v>422</v>
      </c>
      <c r="C284" s="383" t="s">
        <v>1795</v>
      </c>
      <c r="D284" s="387">
        <v>67.5</v>
      </c>
      <c r="E284" s="388">
        <v>1890.01</v>
      </c>
      <c r="F284" s="191" t="s">
        <v>732</v>
      </c>
    </row>
    <row r="285" spans="1:6" s="188" customFormat="1" ht="14">
      <c r="A285" s="189">
        <v>1263</v>
      </c>
      <c r="B285" s="190" t="s">
        <v>422</v>
      </c>
      <c r="C285" s="383" t="s">
        <v>1795</v>
      </c>
      <c r="D285" s="387">
        <v>23.75</v>
      </c>
      <c r="E285" s="388">
        <v>672.9733333333329</v>
      </c>
      <c r="F285" s="191" t="s">
        <v>732</v>
      </c>
    </row>
    <row r="286" spans="1:6" s="188" customFormat="1" ht="14">
      <c r="A286" s="189">
        <v>1263</v>
      </c>
      <c r="B286" s="190" t="s">
        <v>422</v>
      </c>
      <c r="C286" s="383" t="s">
        <v>1795</v>
      </c>
      <c r="D286" s="387">
        <v>23.75</v>
      </c>
      <c r="E286" s="388">
        <v>672.9733333333329</v>
      </c>
      <c r="F286" s="191" t="s">
        <v>732</v>
      </c>
    </row>
    <row r="287" spans="1:6" s="188" customFormat="1" ht="14">
      <c r="A287" s="189">
        <v>1263</v>
      </c>
      <c r="B287" s="190" t="s">
        <v>423</v>
      </c>
      <c r="C287" s="383" t="s">
        <v>1796</v>
      </c>
      <c r="D287" s="387">
        <v>0</v>
      </c>
      <c r="E287" s="388">
        <v>1799</v>
      </c>
      <c r="F287" s="191" t="s">
        <v>732</v>
      </c>
    </row>
    <row r="288" spans="1:6" s="188" customFormat="1" ht="14">
      <c r="A288" s="189">
        <v>1263</v>
      </c>
      <c r="B288" s="190" t="s">
        <v>423</v>
      </c>
      <c r="C288" s="383" t="s">
        <v>1796</v>
      </c>
      <c r="D288" s="387">
        <v>0</v>
      </c>
      <c r="E288" s="388">
        <v>20124</v>
      </c>
      <c r="F288" s="191" t="s">
        <v>732</v>
      </c>
    </row>
    <row r="289" spans="1:6" s="188" customFormat="1" ht="14">
      <c r="A289" s="189">
        <v>1263</v>
      </c>
      <c r="B289" s="190" t="s">
        <v>423</v>
      </c>
      <c r="C289" s="383" t="s">
        <v>1796</v>
      </c>
      <c r="D289" s="387">
        <v>0</v>
      </c>
      <c r="E289" s="388">
        <v>13345.25</v>
      </c>
      <c r="F289" s="191" t="s">
        <v>732</v>
      </c>
    </row>
    <row r="290" spans="1:6" s="188" customFormat="1" ht="14">
      <c r="A290" s="189">
        <v>1263</v>
      </c>
      <c r="B290" s="190" t="s">
        <v>423</v>
      </c>
      <c r="C290" s="383" t="s">
        <v>1796</v>
      </c>
      <c r="D290" s="387">
        <v>0</v>
      </c>
      <c r="E290" s="388">
        <v>13345.25</v>
      </c>
      <c r="F290" s="191" t="s">
        <v>732</v>
      </c>
    </row>
    <row r="291" spans="1:6" s="188" customFormat="1" ht="14">
      <c r="A291" s="189">
        <v>1263</v>
      </c>
      <c r="B291" s="190" t="s">
        <v>423</v>
      </c>
      <c r="C291" s="383" t="s">
        <v>1796</v>
      </c>
      <c r="D291" s="387">
        <v>0</v>
      </c>
      <c r="E291" s="388">
        <v>13345.25</v>
      </c>
      <c r="F291" s="191" t="s">
        <v>732</v>
      </c>
    </row>
    <row r="292" spans="1:6" s="188" customFormat="1" ht="14">
      <c r="A292" s="189">
        <v>1263</v>
      </c>
      <c r="B292" s="190" t="s">
        <v>423</v>
      </c>
      <c r="C292" s="383" t="s">
        <v>1796</v>
      </c>
      <c r="D292" s="387">
        <v>0</v>
      </c>
      <c r="E292" s="388">
        <v>13345.25</v>
      </c>
      <c r="F292" s="191" t="s">
        <v>732</v>
      </c>
    </row>
    <row r="293" spans="1:6" s="188" customFormat="1" ht="14">
      <c r="A293" s="189">
        <v>1263</v>
      </c>
      <c r="B293" s="190" t="s">
        <v>423</v>
      </c>
      <c r="C293" s="383" t="s">
        <v>1796</v>
      </c>
      <c r="D293" s="387">
        <v>0</v>
      </c>
      <c r="E293" s="388">
        <v>13345.25</v>
      </c>
      <c r="F293" s="191" t="s">
        <v>732</v>
      </c>
    </row>
    <row r="294" spans="1:6" s="188" customFormat="1" ht="14">
      <c r="A294" s="189">
        <v>1263</v>
      </c>
      <c r="B294" s="190" t="s">
        <v>423</v>
      </c>
      <c r="C294" s="383" t="s">
        <v>1796</v>
      </c>
      <c r="D294" s="387">
        <v>0</v>
      </c>
      <c r="E294" s="388">
        <v>13345.25</v>
      </c>
      <c r="F294" s="191" t="s">
        <v>732</v>
      </c>
    </row>
    <row r="295" spans="1:6" s="188" customFormat="1" ht="14">
      <c r="A295" s="189">
        <v>1263</v>
      </c>
      <c r="B295" s="190" t="s">
        <v>423</v>
      </c>
      <c r="C295" s="383" t="s">
        <v>1796</v>
      </c>
      <c r="D295" s="387">
        <v>0</v>
      </c>
      <c r="E295" s="388">
        <v>13345.25</v>
      </c>
      <c r="F295" s="191" t="s">
        <v>732</v>
      </c>
    </row>
    <row r="296" spans="1:6" s="188" customFormat="1" ht="14">
      <c r="A296" s="189">
        <v>1263</v>
      </c>
      <c r="B296" s="190" t="s">
        <v>423</v>
      </c>
      <c r="C296" s="383" t="s">
        <v>1796</v>
      </c>
      <c r="D296" s="387">
        <v>0</v>
      </c>
      <c r="E296" s="388">
        <v>13345.25</v>
      </c>
      <c r="F296" s="191" t="s">
        <v>732</v>
      </c>
    </row>
    <row r="297" spans="1:6" s="188" customFormat="1" ht="14">
      <c r="A297" s="189">
        <v>1263</v>
      </c>
      <c r="B297" s="190" t="s">
        <v>423</v>
      </c>
      <c r="C297" s="383" t="s">
        <v>1796</v>
      </c>
      <c r="D297" s="387">
        <v>0</v>
      </c>
      <c r="E297" s="388">
        <v>13345.25</v>
      </c>
      <c r="F297" s="191" t="s">
        <v>732</v>
      </c>
    </row>
    <row r="298" spans="1:6" s="188" customFormat="1" ht="14">
      <c r="A298" s="189">
        <v>1263</v>
      </c>
      <c r="B298" s="190" t="s">
        <v>423</v>
      </c>
      <c r="C298" s="383" t="s">
        <v>1796</v>
      </c>
      <c r="D298" s="387">
        <v>0</v>
      </c>
      <c r="E298" s="388">
        <v>13345.25</v>
      </c>
      <c r="F298" s="191" t="s">
        <v>732</v>
      </c>
    </row>
    <row r="299" spans="1:6" s="188" customFormat="1" ht="14">
      <c r="A299" s="189">
        <v>1263</v>
      </c>
      <c r="B299" s="190" t="s">
        <v>423</v>
      </c>
      <c r="C299" s="383" t="s">
        <v>1796</v>
      </c>
      <c r="D299" s="387">
        <v>0</v>
      </c>
      <c r="E299" s="388">
        <v>20124</v>
      </c>
      <c r="F299" s="191" t="s">
        <v>732</v>
      </c>
    </row>
    <row r="300" spans="1:6" s="188" customFormat="1" ht="14">
      <c r="A300" s="189">
        <v>1263</v>
      </c>
      <c r="B300" s="190" t="s">
        <v>423</v>
      </c>
      <c r="C300" s="383" t="s">
        <v>1796</v>
      </c>
      <c r="D300" s="387">
        <v>0</v>
      </c>
      <c r="E300" s="388">
        <v>13345.25</v>
      </c>
      <c r="F300" s="191" t="s">
        <v>732</v>
      </c>
    </row>
    <row r="301" spans="1:6" s="188" customFormat="1" ht="14">
      <c r="A301" s="189">
        <v>1263</v>
      </c>
      <c r="B301" s="190" t="s">
        <v>423</v>
      </c>
      <c r="C301" s="383" t="s">
        <v>1796</v>
      </c>
      <c r="D301" s="387">
        <v>0</v>
      </c>
      <c r="E301" s="388">
        <v>13998.999999999998</v>
      </c>
      <c r="F301" s="191" t="s">
        <v>732</v>
      </c>
    </row>
    <row r="302" spans="1:6" s="188" customFormat="1" ht="14">
      <c r="A302" s="189">
        <v>1263</v>
      </c>
      <c r="B302" s="190" t="s">
        <v>423</v>
      </c>
      <c r="C302" s="383" t="s">
        <v>1796</v>
      </c>
      <c r="D302" s="387">
        <v>0</v>
      </c>
      <c r="E302" s="388">
        <v>12988.98625</v>
      </c>
      <c r="F302" s="191" t="s">
        <v>732</v>
      </c>
    </row>
    <row r="303" spans="1:6" s="188" customFormat="1" ht="14">
      <c r="A303" s="189">
        <v>1263</v>
      </c>
      <c r="B303" s="190" t="s">
        <v>423</v>
      </c>
      <c r="C303" s="383" t="s">
        <v>1796</v>
      </c>
      <c r="D303" s="387">
        <v>0</v>
      </c>
      <c r="E303" s="388">
        <v>23407</v>
      </c>
      <c r="F303" s="191" t="s">
        <v>732</v>
      </c>
    </row>
    <row r="304" spans="1:6" s="188" customFormat="1" ht="14">
      <c r="A304" s="189">
        <v>1263</v>
      </c>
      <c r="B304" s="190" t="s">
        <v>423</v>
      </c>
      <c r="C304" s="383" t="s">
        <v>1796</v>
      </c>
      <c r="D304" s="387">
        <v>0</v>
      </c>
      <c r="E304" s="388">
        <v>3199</v>
      </c>
      <c r="F304" s="191" t="s">
        <v>732</v>
      </c>
    </row>
    <row r="305" spans="1:6" s="188" customFormat="1" ht="14">
      <c r="A305" s="189">
        <v>1263</v>
      </c>
      <c r="B305" s="190" t="s">
        <v>423</v>
      </c>
      <c r="C305" s="383" t="s">
        <v>1796</v>
      </c>
      <c r="D305" s="387">
        <v>0</v>
      </c>
      <c r="E305" s="388">
        <v>2099</v>
      </c>
      <c r="F305" s="191" t="s">
        <v>732</v>
      </c>
    </row>
    <row r="306" spans="1:6" s="188" customFormat="1" ht="14">
      <c r="A306" s="189">
        <v>1263</v>
      </c>
      <c r="B306" s="190" t="s">
        <v>423</v>
      </c>
      <c r="C306" s="383" t="s">
        <v>1796</v>
      </c>
      <c r="D306" s="387">
        <v>0</v>
      </c>
      <c r="E306" s="388">
        <v>2399</v>
      </c>
      <c r="F306" s="191" t="s">
        <v>732</v>
      </c>
    </row>
    <row r="307" spans="1:6" s="188" customFormat="1" ht="14">
      <c r="A307" s="189">
        <v>1263</v>
      </c>
      <c r="B307" s="190" t="s">
        <v>423</v>
      </c>
      <c r="C307" s="383" t="s">
        <v>1796</v>
      </c>
      <c r="D307" s="387">
        <v>0</v>
      </c>
      <c r="E307" s="388">
        <v>2499</v>
      </c>
      <c r="F307" s="191" t="s">
        <v>732</v>
      </c>
    </row>
    <row r="308" spans="1:6" s="188" customFormat="1" ht="14">
      <c r="A308" s="189">
        <v>1263</v>
      </c>
      <c r="B308" s="190" t="s">
        <v>423</v>
      </c>
      <c r="C308" s="383" t="s">
        <v>1796</v>
      </c>
      <c r="D308" s="387">
        <v>0</v>
      </c>
      <c r="E308" s="388">
        <v>2499</v>
      </c>
      <c r="F308" s="191" t="s">
        <v>732</v>
      </c>
    </row>
    <row r="309" spans="1:6" s="188" customFormat="1" ht="14">
      <c r="A309" s="189">
        <v>1263</v>
      </c>
      <c r="B309" s="190" t="s">
        <v>423</v>
      </c>
      <c r="C309" s="383" t="s">
        <v>1796</v>
      </c>
      <c r="D309" s="387">
        <v>0</v>
      </c>
      <c r="E309" s="388">
        <v>1599</v>
      </c>
      <c r="F309" s="191" t="s">
        <v>732</v>
      </c>
    </row>
    <row r="310" spans="1:6" s="188" customFormat="1" ht="14">
      <c r="A310" s="189">
        <v>1263</v>
      </c>
      <c r="B310" s="190" t="s">
        <v>423</v>
      </c>
      <c r="C310" s="383" t="s">
        <v>1796</v>
      </c>
      <c r="D310" s="387">
        <v>0</v>
      </c>
      <c r="E310" s="388">
        <v>20124</v>
      </c>
      <c r="F310" s="191" t="s">
        <v>732</v>
      </c>
    </row>
    <row r="311" spans="1:6" s="188" customFormat="1" ht="14">
      <c r="A311" s="189">
        <v>1263</v>
      </c>
      <c r="B311" s="190" t="s">
        <v>423</v>
      </c>
      <c r="C311" s="383" t="s">
        <v>1796</v>
      </c>
      <c r="D311" s="387">
        <v>0</v>
      </c>
      <c r="E311" s="388">
        <v>2799</v>
      </c>
      <c r="F311" s="191" t="s">
        <v>733</v>
      </c>
    </row>
    <row r="312" spans="1:6" s="188" customFormat="1" ht="14">
      <c r="A312" s="189">
        <v>1263</v>
      </c>
      <c r="B312" s="190" t="s">
        <v>423</v>
      </c>
      <c r="C312" s="383" t="s">
        <v>1796</v>
      </c>
      <c r="D312" s="387">
        <v>0</v>
      </c>
      <c r="E312" s="388">
        <v>1799</v>
      </c>
      <c r="F312" s="191" t="s">
        <v>732</v>
      </c>
    </row>
    <row r="313" spans="1:6" s="188" customFormat="1" ht="14">
      <c r="A313" s="189">
        <v>1263</v>
      </c>
      <c r="B313" s="190" t="s">
        <v>423</v>
      </c>
      <c r="C313" s="383" t="s">
        <v>1796</v>
      </c>
      <c r="D313" s="387">
        <v>0</v>
      </c>
      <c r="E313" s="388">
        <v>1799</v>
      </c>
      <c r="F313" s="191" t="s">
        <v>732</v>
      </c>
    </row>
    <row r="314" spans="1:6" s="188" customFormat="1" ht="14">
      <c r="A314" s="189">
        <v>1263</v>
      </c>
      <c r="B314" s="190" t="s">
        <v>423</v>
      </c>
      <c r="C314" s="383" t="s">
        <v>1796</v>
      </c>
      <c r="D314" s="387">
        <v>0</v>
      </c>
      <c r="E314" s="388">
        <v>1799</v>
      </c>
      <c r="F314" s="191" t="s">
        <v>732</v>
      </c>
    </row>
    <row r="315" spans="1:6" s="188" customFormat="1" ht="14">
      <c r="A315" s="189">
        <v>1263</v>
      </c>
      <c r="B315" s="190" t="s">
        <v>423</v>
      </c>
      <c r="C315" s="383" t="s">
        <v>1796</v>
      </c>
      <c r="D315" s="387">
        <v>0</v>
      </c>
      <c r="E315" s="388">
        <v>1799</v>
      </c>
      <c r="F315" s="191" t="s">
        <v>732</v>
      </c>
    </row>
    <row r="316" spans="1:6" s="188" customFormat="1" ht="14">
      <c r="A316" s="189">
        <v>1263</v>
      </c>
      <c r="B316" s="190" t="s">
        <v>423</v>
      </c>
      <c r="C316" s="383" t="s">
        <v>1796</v>
      </c>
      <c r="D316" s="387">
        <v>0</v>
      </c>
      <c r="E316" s="388">
        <v>1799</v>
      </c>
      <c r="F316" s="191" t="s">
        <v>732</v>
      </c>
    </row>
    <row r="317" spans="1:6" s="188" customFormat="1" ht="14">
      <c r="A317" s="189">
        <v>1263</v>
      </c>
      <c r="B317" s="190" t="s">
        <v>423</v>
      </c>
      <c r="C317" s="383" t="s">
        <v>1796</v>
      </c>
      <c r="D317" s="387">
        <v>0</v>
      </c>
      <c r="E317" s="388">
        <v>999</v>
      </c>
      <c r="F317" s="191" t="s">
        <v>732</v>
      </c>
    </row>
    <row r="318" spans="1:6" s="188" customFormat="1" ht="14">
      <c r="A318" s="189">
        <v>1263</v>
      </c>
      <c r="B318" s="190" t="s">
        <v>423</v>
      </c>
      <c r="C318" s="383" t="s">
        <v>1796</v>
      </c>
      <c r="D318" s="387">
        <v>0</v>
      </c>
      <c r="E318" s="388">
        <v>1499</v>
      </c>
      <c r="F318" s="191" t="s">
        <v>732</v>
      </c>
    </row>
    <row r="319" spans="1:6" s="188" customFormat="1" ht="14">
      <c r="A319" s="189">
        <v>1263</v>
      </c>
      <c r="B319" s="190" t="s">
        <v>423</v>
      </c>
      <c r="C319" s="383" t="s">
        <v>1796</v>
      </c>
      <c r="D319" s="387">
        <v>0</v>
      </c>
      <c r="E319" s="388">
        <v>1799</v>
      </c>
      <c r="F319" s="191" t="s">
        <v>732</v>
      </c>
    </row>
    <row r="320" spans="1:6" s="188" customFormat="1" ht="14">
      <c r="A320" s="189">
        <v>1263</v>
      </c>
      <c r="B320" s="190" t="s">
        <v>423</v>
      </c>
      <c r="C320" s="383" t="s">
        <v>1796</v>
      </c>
      <c r="D320" s="387">
        <v>0</v>
      </c>
      <c r="E320" s="388">
        <v>1999</v>
      </c>
      <c r="F320" s="191" t="s">
        <v>732</v>
      </c>
    </row>
    <row r="321" spans="1:6" s="188" customFormat="1" ht="14">
      <c r="A321" s="189">
        <v>1263</v>
      </c>
      <c r="B321" s="190" t="s">
        <v>423</v>
      </c>
      <c r="C321" s="383" t="s">
        <v>1796</v>
      </c>
      <c r="D321" s="387">
        <v>0</v>
      </c>
      <c r="E321" s="388">
        <v>20124</v>
      </c>
      <c r="F321" s="191" t="s">
        <v>732</v>
      </c>
    </row>
    <row r="322" spans="1:6" s="188" customFormat="1" ht="14">
      <c r="A322" s="189">
        <v>1263</v>
      </c>
      <c r="B322" s="190" t="s">
        <v>423</v>
      </c>
      <c r="C322" s="383" t="s">
        <v>1796</v>
      </c>
      <c r="D322" s="387">
        <v>0</v>
      </c>
      <c r="E322" s="388">
        <v>1999</v>
      </c>
      <c r="F322" s="191" t="s">
        <v>732</v>
      </c>
    </row>
    <row r="323" spans="1:6" s="188" customFormat="1" ht="14">
      <c r="A323" s="189">
        <v>1263</v>
      </c>
      <c r="B323" s="190" t="s">
        <v>423</v>
      </c>
      <c r="C323" s="383" t="s">
        <v>1796</v>
      </c>
      <c r="D323" s="387">
        <v>0</v>
      </c>
      <c r="E323" s="388">
        <v>1999</v>
      </c>
      <c r="F323" s="191" t="s">
        <v>732</v>
      </c>
    </row>
    <row r="324" spans="1:6" s="188" customFormat="1" ht="14">
      <c r="A324" s="189">
        <v>1263</v>
      </c>
      <c r="B324" s="190" t="s">
        <v>423</v>
      </c>
      <c r="C324" s="383" t="s">
        <v>1796</v>
      </c>
      <c r="D324" s="387">
        <v>0</v>
      </c>
      <c r="E324" s="388">
        <v>949</v>
      </c>
      <c r="F324" s="191" t="s">
        <v>732</v>
      </c>
    </row>
    <row r="325" spans="1:6" s="188" customFormat="1" ht="14">
      <c r="A325" s="189">
        <v>1263</v>
      </c>
      <c r="B325" s="190" t="s">
        <v>423</v>
      </c>
      <c r="C325" s="383" t="s">
        <v>1796</v>
      </c>
      <c r="D325" s="387">
        <v>0</v>
      </c>
      <c r="E325" s="388">
        <v>2599</v>
      </c>
      <c r="F325" s="191" t="s">
        <v>1049</v>
      </c>
    </row>
    <row r="326" spans="1:6" s="188" customFormat="1" ht="14">
      <c r="A326" s="189">
        <v>1263</v>
      </c>
      <c r="B326" s="190" t="s">
        <v>423</v>
      </c>
      <c r="C326" s="383" t="s">
        <v>1796</v>
      </c>
      <c r="D326" s="387">
        <v>0</v>
      </c>
      <c r="E326" s="388">
        <v>2599</v>
      </c>
      <c r="F326" s="191" t="s">
        <v>732</v>
      </c>
    </row>
    <row r="327" spans="1:6" s="188" customFormat="1" ht="14">
      <c r="A327" s="189">
        <v>1263</v>
      </c>
      <c r="B327" s="190" t="s">
        <v>423</v>
      </c>
      <c r="C327" s="383" t="s">
        <v>1796</v>
      </c>
      <c r="D327" s="387">
        <v>0</v>
      </c>
      <c r="E327" s="388">
        <v>3624</v>
      </c>
      <c r="F327" s="191" t="s">
        <v>732</v>
      </c>
    </row>
    <row r="328" spans="1:6" s="188" customFormat="1" ht="14">
      <c r="A328" s="189">
        <v>1263</v>
      </c>
      <c r="B328" s="190" t="s">
        <v>423</v>
      </c>
      <c r="C328" s="383" t="s">
        <v>1796</v>
      </c>
      <c r="D328" s="387">
        <v>0</v>
      </c>
      <c r="E328" s="388">
        <v>2199</v>
      </c>
      <c r="F328" s="191" t="s">
        <v>732</v>
      </c>
    </row>
    <row r="329" spans="1:6" s="188" customFormat="1" ht="14">
      <c r="A329" s="189">
        <v>1263</v>
      </c>
      <c r="B329" s="190" t="s">
        <v>423</v>
      </c>
      <c r="C329" s="383" t="s">
        <v>1796</v>
      </c>
      <c r="D329" s="387">
        <v>0</v>
      </c>
      <c r="E329" s="388">
        <v>1799</v>
      </c>
      <c r="F329" s="191" t="s">
        <v>732</v>
      </c>
    </row>
    <row r="330" spans="1:6" s="188" customFormat="1" ht="14">
      <c r="A330" s="189">
        <v>1263</v>
      </c>
      <c r="B330" s="190" t="s">
        <v>423</v>
      </c>
      <c r="C330" s="383" t="s">
        <v>1796</v>
      </c>
      <c r="D330" s="387">
        <v>0</v>
      </c>
      <c r="E330" s="388">
        <v>2599</v>
      </c>
      <c r="F330" s="191" t="s">
        <v>732</v>
      </c>
    </row>
    <row r="331" spans="1:6" s="188" customFormat="1" ht="14">
      <c r="A331" s="189">
        <v>1263</v>
      </c>
      <c r="B331" s="190" t="s">
        <v>423</v>
      </c>
      <c r="C331" s="383" t="s">
        <v>1796</v>
      </c>
      <c r="D331" s="387">
        <v>0</v>
      </c>
      <c r="E331" s="388">
        <v>2499</v>
      </c>
      <c r="F331" s="191" t="s">
        <v>732</v>
      </c>
    </row>
    <row r="332" spans="1:6" s="188" customFormat="1" ht="14">
      <c r="A332" s="189">
        <v>1263</v>
      </c>
      <c r="B332" s="190" t="s">
        <v>423</v>
      </c>
      <c r="C332" s="383" t="s">
        <v>1796</v>
      </c>
      <c r="D332" s="387">
        <v>0</v>
      </c>
      <c r="E332" s="388">
        <v>20124</v>
      </c>
      <c r="F332" s="191" t="s">
        <v>732</v>
      </c>
    </row>
    <row r="333" spans="1:6" s="188" customFormat="1" ht="14">
      <c r="A333" s="189">
        <v>1263</v>
      </c>
      <c r="B333" s="190" t="s">
        <v>423</v>
      </c>
      <c r="C333" s="383" t="s">
        <v>1796</v>
      </c>
      <c r="D333" s="387">
        <v>0</v>
      </c>
      <c r="E333" s="388">
        <v>3356</v>
      </c>
      <c r="F333" s="191" t="s">
        <v>732</v>
      </c>
    </row>
    <row r="334" spans="1:6" s="188" customFormat="1" ht="14">
      <c r="A334" s="189">
        <v>1263</v>
      </c>
      <c r="B334" s="190" t="s">
        <v>423</v>
      </c>
      <c r="C334" s="383" t="s">
        <v>1796</v>
      </c>
      <c r="D334" s="387">
        <v>0</v>
      </c>
      <c r="E334" s="388">
        <v>48971.31</v>
      </c>
      <c r="F334" s="191" t="s">
        <v>732</v>
      </c>
    </row>
    <row r="335" spans="1:6" s="188" customFormat="1" ht="14">
      <c r="A335" s="189">
        <v>1263</v>
      </c>
      <c r="B335" s="190" t="s">
        <v>423</v>
      </c>
      <c r="C335" s="383" t="s">
        <v>1796</v>
      </c>
      <c r="D335" s="387">
        <v>0</v>
      </c>
      <c r="E335" s="388">
        <v>48971.31</v>
      </c>
      <c r="F335" s="191" t="s">
        <v>732</v>
      </c>
    </row>
    <row r="336" spans="1:6" s="188" customFormat="1" ht="14">
      <c r="A336" s="189">
        <v>1263</v>
      </c>
      <c r="B336" s="190" t="s">
        <v>423</v>
      </c>
      <c r="C336" s="383" t="s">
        <v>1796</v>
      </c>
      <c r="D336" s="387">
        <v>0</v>
      </c>
      <c r="E336" s="388">
        <v>48971.31</v>
      </c>
      <c r="F336" s="191" t="s">
        <v>732</v>
      </c>
    </row>
    <row r="337" spans="1:6" s="188" customFormat="1" ht="14">
      <c r="A337" s="189">
        <v>1263</v>
      </c>
      <c r="B337" s="190" t="s">
        <v>423</v>
      </c>
      <c r="C337" s="383" t="s">
        <v>1796</v>
      </c>
      <c r="D337" s="387">
        <v>0</v>
      </c>
      <c r="E337" s="388">
        <v>48971.31</v>
      </c>
      <c r="F337" s="191" t="s">
        <v>732</v>
      </c>
    </row>
    <row r="338" spans="1:6" s="188" customFormat="1" ht="14">
      <c r="A338" s="189">
        <v>1263</v>
      </c>
      <c r="B338" s="190" t="s">
        <v>423</v>
      </c>
      <c r="C338" s="383" t="s">
        <v>1796</v>
      </c>
      <c r="D338" s="387">
        <v>0</v>
      </c>
      <c r="E338" s="388">
        <v>48971.31</v>
      </c>
      <c r="F338" s="191" t="s">
        <v>732</v>
      </c>
    </row>
    <row r="339" spans="1:6" s="188" customFormat="1" ht="14">
      <c r="A339" s="189">
        <v>1263</v>
      </c>
      <c r="B339" s="190" t="s">
        <v>423</v>
      </c>
      <c r="C339" s="383" t="s">
        <v>1796</v>
      </c>
      <c r="D339" s="387">
        <v>0</v>
      </c>
      <c r="E339" s="388">
        <v>48971.31</v>
      </c>
      <c r="F339" s="191" t="s">
        <v>732</v>
      </c>
    </row>
    <row r="340" spans="1:6" s="188" customFormat="1" ht="14">
      <c r="A340" s="189">
        <v>1263</v>
      </c>
      <c r="B340" s="190" t="s">
        <v>423</v>
      </c>
      <c r="C340" s="383" t="s">
        <v>1796</v>
      </c>
      <c r="D340" s="387">
        <v>0</v>
      </c>
      <c r="E340" s="388">
        <v>48971.31</v>
      </c>
      <c r="F340" s="191" t="s">
        <v>733</v>
      </c>
    </row>
    <row r="341" spans="1:6" s="188" customFormat="1" ht="14">
      <c r="A341" s="189">
        <v>1263</v>
      </c>
      <c r="B341" s="190" t="s">
        <v>423</v>
      </c>
      <c r="C341" s="383" t="s">
        <v>1796</v>
      </c>
      <c r="D341" s="387">
        <v>0</v>
      </c>
      <c r="E341" s="388">
        <v>48971.31</v>
      </c>
      <c r="F341" s="191" t="s">
        <v>732</v>
      </c>
    </row>
    <row r="342" spans="1:6" s="188" customFormat="1" ht="14">
      <c r="A342" s="189">
        <v>1263</v>
      </c>
      <c r="B342" s="190" t="s">
        <v>423</v>
      </c>
      <c r="C342" s="383" t="s">
        <v>1796</v>
      </c>
      <c r="D342" s="387">
        <v>0</v>
      </c>
      <c r="E342" s="388">
        <v>48971.31</v>
      </c>
      <c r="F342" s="191" t="s">
        <v>732</v>
      </c>
    </row>
    <row r="343" spans="1:6" s="188" customFormat="1" ht="14">
      <c r="A343" s="189">
        <v>1263</v>
      </c>
      <c r="B343" s="190" t="s">
        <v>423</v>
      </c>
      <c r="C343" s="383" t="s">
        <v>1796</v>
      </c>
      <c r="D343" s="387">
        <v>0</v>
      </c>
      <c r="E343" s="388">
        <v>20124</v>
      </c>
      <c r="F343" s="191" t="s">
        <v>732</v>
      </c>
    </row>
    <row r="344" spans="1:6" s="188" customFormat="1" ht="14">
      <c r="A344" s="189">
        <v>1263</v>
      </c>
      <c r="B344" s="190" t="s">
        <v>423</v>
      </c>
      <c r="C344" s="383" t="s">
        <v>1796</v>
      </c>
      <c r="D344" s="387">
        <v>0</v>
      </c>
      <c r="E344" s="388">
        <v>48971.31</v>
      </c>
      <c r="F344" s="191" t="s">
        <v>732</v>
      </c>
    </row>
    <row r="345" spans="1:6" s="188" customFormat="1" ht="14">
      <c r="A345" s="189">
        <v>1263</v>
      </c>
      <c r="B345" s="190" t="s">
        <v>423</v>
      </c>
      <c r="C345" s="383" t="s">
        <v>1796</v>
      </c>
      <c r="D345" s="387">
        <v>0</v>
      </c>
      <c r="E345" s="388">
        <v>48971.31</v>
      </c>
      <c r="F345" s="191" t="s">
        <v>732</v>
      </c>
    </row>
    <row r="346" spans="1:6" s="188" customFormat="1" ht="14">
      <c r="A346" s="189">
        <v>1263</v>
      </c>
      <c r="B346" s="190" t="s">
        <v>423</v>
      </c>
      <c r="C346" s="383" t="s">
        <v>1796</v>
      </c>
      <c r="D346" s="387">
        <v>0</v>
      </c>
      <c r="E346" s="388">
        <v>48971.31</v>
      </c>
      <c r="F346" s="191" t="s">
        <v>732</v>
      </c>
    </row>
    <row r="347" spans="1:6" s="188" customFormat="1" ht="14">
      <c r="A347" s="189">
        <v>1263</v>
      </c>
      <c r="B347" s="190" t="s">
        <v>423</v>
      </c>
      <c r="C347" s="383" t="s">
        <v>1796</v>
      </c>
      <c r="D347" s="387">
        <v>0</v>
      </c>
      <c r="E347" s="388">
        <v>2799</v>
      </c>
      <c r="F347" s="191" t="s">
        <v>732</v>
      </c>
    </row>
    <row r="348" spans="1:6" s="188" customFormat="1" ht="14">
      <c r="A348" s="189">
        <v>1263</v>
      </c>
      <c r="B348" s="190" t="s">
        <v>423</v>
      </c>
      <c r="C348" s="383" t="s">
        <v>1796</v>
      </c>
      <c r="D348" s="387">
        <v>0</v>
      </c>
      <c r="E348" s="388">
        <v>20124</v>
      </c>
      <c r="F348" s="191" t="s">
        <v>732</v>
      </c>
    </row>
    <row r="349" spans="1:6" s="188" customFormat="1" ht="14">
      <c r="A349" s="189">
        <v>1263</v>
      </c>
      <c r="B349" s="190" t="s">
        <v>423</v>
      </c>
      <c r="C349" s="383" t="s">
        <v>1796</v>
      </c>
      <c r="D349" s="387">
        <v>0</v>
      </c>
      <c r="E349" s="388">
        <v>20124</v>
      </c>
      <c r="F349" s="191" t="s">
        <v>732</v>
      </c>
    </row>
    <row r="350" spans="1:6" s="188" customFormat="1" ht="14">
      <c r="A350" s="189">
        <v>1263</v>
      </c>
      <c r="B350" s="190" t="s">
        <v>423</v>
      </c>
      <c r="C350" s="383" t="s">
        <v>1796</v>
      </c>
      <c r="D350" s="387">
        <v>0</v>
      </c>
      <c r="E350" s="388">
        <v>14449</v>
      </c>
      <c r="F350" s="191" t="s">
        <v>732</v>
      </c>
    </row>
    <row r="351" spans="1:6" s="188" customFormat="1" ht="14">
      <c r="A351" s="189">
        <v>1263</v>
      </c>
      <c r="B351" s="190" t="s">
        <v>423</v>
      </c>
      <c r="C351" s="383" t="s">
        <v>1796</v>
      </c>
      <c r="D351" s="387">
        <v>0</v>
      </c>
      <c r="E351" s="388">
        <v>7689</v>
      </c>
      <c r="F351" s="191" t="s">
        <v>732</v>
      </c>
    </row>
    <row r="352" spans="1:6" s="188" customFormat="1" ht="14">
      <c r="A352" s="189">
        <v>1263</v>
      </c>
      <c r="B352" s="190" t="s">
        <v>423</v>
      </c>
      <c r="C352" s="383" t="s">
        <v>1796</v>
      </c>
      <c r="D352" s="387">
        <v>0</v>
      </c>
      <c r="E352" s="388">
        <v>23963.66</v>
      </c>
      <c r="F352" s="191" t="s">
        <v>733</v>
      </c>
    </row>
    <row r="353" spans="1:6" s="188" customFormat="1" ht="14">
      <c r="A353" s="189">
        <v>1263</v>
      </c>
      <c r="B353" s="190" t="s">
        <v>423</v>
      </c>
      <c r="C353" s="383" t="s">
        <v>1796</v>
      </c>
      <c r="D353" s="387">
        <v>0</v>
      </c>
      <c r="E353" s="388">
        <v>7489</v>
      </c>
      <c r="F353" s="191" t="s">
        <v>732</v>
      </c>
    </row>
    <row r="354" spans="1:6" s="188" customFormat="1" ht="14">
      <c r="A354" s="189">
        <v>1263</v>
      </c>
      <c r="B354" s="190" t="s">
        <v>423</v>
      </c>
      <c r="C354" s="383" t="s">
        <v>1796</v>
      </c>
      <c r="D354" s="387">
        <v>0</v>
      </c>
      <c r="E354" s="388">
        <v>8589</v>
      </c>
      <c r="F354" s="191" t="s">
        <v>732</v>
      </c>
    </row>
    <row r="355" spans="1:6" s="188" customFormat="1" ht="14">
      <c r="A355" s="189">
        <v>1263</v>
      </c>
      <c r="B355" s="190" t="s">
        <v>423</v>
      </c>
      <c r="C355" s="383" t="s">
        <v>1796</v>
      </c>
      <c r="D355" s="387">
        <v>0</v>
      </c>
      <c r="E355" s="388">
        <v>5289</v>
      </c>
      <c r="F355" s="191" t="s">
        <v>732</v>
      </c>
    </row>
    <row r="356" spans="1:6" s="188" customFormat="1" ht="14">
      <c r="A356" s="189">
        <v>1263</v>
      </c>
      <c r="B356" s="190" t="s">
        <v>423</v>
      </c>
      <c r="C356" s="383" t="s">
        <v>1796</v>
      </c>
      <c r="D356" s="387">
        <v>0</v>
      </c>
      <c r="E356" s="388">
        <v>13447.28</v>
      </c>
      <c r="F356" s="191" t="s">
        <v>733</v>
      </c>
    </row>
    <row r="357" spans="1:6" s="188" customFormat="1" ht="14">
      <c r="A357" s="189">
        <v>1263</v>
      </c>
      <c r="B357" s="190" t="s">
        <v>423</v>
      </c>
      <c r="C357" s="383" t="s">
        <v>1796</v>
      </c>
      <c r="D357" s="387">
        <v>0</v>
      </c>
      <c r="E357" s="388">
        <v>13447.28</v>
      </c>
      <c r="F357" s="191" t="s">
        <v>732</v>
      </c>
    </row>
    <row r="358" spans="1:6" s="188" customFormat="1" ht="14">
      <c r="A358" s="189">
        <v>1263</v>
      </c>
      <c r="B358" s="190" t="s">
        <v>423</v>
      </c>
      <c r="C358" s="383" t="s">
        <v>1796</v>
      </c>
      <c r="D358" s="387">
        <v>0</v>
      </c>
      <c r="E358" s="388">
        <v>13447.28</v>
      </c>
      <c r="F358" s="191" t="s">
        <v>732</v>
      </c>
    </row>
    <row r="359" spans="1:6" s="188" customFormat="1" ht="14">
      <c r="A359" s="189">
        <v>1263</v>
      </c>
      <c r="B359" s="190" t="s">
        <v>423</v>
      </c>
      <c r="C359" s="383" t="s">
        <v>1796</v>
      </c>
      <c r="D359" s="387">
        <v>0</v>
      </c>
      <c r="E359" s="388">
        <v>13447.28</v>
      </c>
      <c r="F359" s="191" t="s">
        <v>732</v>
      </c>
    </row>
    <row r="360" spans="1:6" s="188" customFormat="1" ht="14">
      <c r="A360" s="189">
        <v>1263</v>
      </c>
      <c r="B360" s="190" t="s">
        <v>423</v>
      </c>
      <c r="C360" s="383" t="s">
        <v>1796</v>
      </c>
      <c r="D360" s="387">
        <v>0</v>
      </c>
      <c r="E360" s="388">
        <v>13447.28</v>
      </c>
      <c r="F360" s="191" t="s">
        <v>732</v>
      </c>
    </row>
    <row r="361" spans="1:6" s="188" customFormat="1" ht="14">
      <c r="A361" s="189">
        <v>1263</v>
      </c>
      <c r="B361" s="190" t="s">
        <v>423</v>
      </c>
      <c r="C361" s="383" t="s">
        <v>1796</v>
      </c>
      <c r="D361" s="387">
        <v>0</v>
      </c>
      <c r="E361" s="388">
        <v>13027.92</v>
      </c>
      <c r="F361" s="191" t="s">
        <v>732</v>
      </c>
    </row>
    <row r="362" spans="1:6" s="188" customFormat="1" ht="14">
      <c r="A362" s="189">
        <v>1263</v>
      </c>
      <c r="B362" s="190" t="s">
        <v>423</v>
      </c>
      <c r="C362" s="383" t="s">
        <v>1796</v>
      </c>
      <c r="D362" s="387">
        <v>0</v>
      </c>
      <c r="E362" s="388">
        <v>13027.92</v>
      </c>
      <c r="F362" s="191" t="s">
        <v>732</v>
      </c>
    </row>
    <row r="363" spans="1:6" s="188" customFormat="1" ht="14">
      <c r="A363" s="189">
        <v>1263</v>
      </c>
      <c r="B363" s="190" t="s">
        <v>423</v>
      </c>
      <c r="C363" s="383" t="s">
        <v>1796</v>
      </c>
      <c r="D363" s="387">
        <v>0</v>
      </c>
      <c r="E363" s="388">
        <v>15252.2</v>
      </c>
      <c r="F363" s="191" t="s">
        <v>732</v>
      </c>
    </row>
    <row r="364" spans="1:6" s="188" customFormat="1" ht="14">
      <c r="A364" s="189">
        <v>1263</v>
      </c>
      <c r="B364" s="190" t="s">
        <v>423</v>
      </c>
      <c r="C364" s="383" t="s">
        <v>1796</v>
      </c>
      <c r="D364" s="387">
        <v>0</v>
      </c>
      <c r="E364" s="388">
        <v>13027.92</v>
      </c>
      <c r="F364" s="191" t="s">
        <v>732</v>
      </c>
    </row>
    <row r="365" spans="1:6" s="188" customFormat="1" ht="14">
      <c r="A365" s="189">
        <v>1263</v>
      </c>
      <c r="B365" s="190" t="s">
        <v>423</v>
      </c>
      <c r="C365" s="383" t="s">
        <v>1796</v>
      </c>
      <c r="D365" s="387">
        <v>0</v>
      </c>
      <c r="E365" s="388">
        <v>13027.92</v>
      </c>
      <c r="F365" s="191" t="s">
        <v>732</v>
      </c>
    </row>
    <row r="366" spans="1:6" s="188" customFormat="1" ht="14">
      <c r="A366" s="189">
        <v>1263</v>
      </c>
      <c r="B366" s="190" t="s">
        <v>423</v>
      </c>
      <c r="C366" s="383" t="s">
        <v>1796</v>
      </c>
      <c r="D366" s="387">
        <v>0</v>
      </c>
      <c r="E366" s="388">
        <v>13027.92</v>
      </c>
      <c r="F366" s="191" t="s">
        <v>732</v>
      </c>
    </row>
    <row r="367" spans="1:6" s="188" customFormat="1" ht="14">
      <c r="A367" s="189">
        <v>1263</v>
      </c>
      <c r="B367" s="190" t="s">
        <v>423</v>
      </c>
      <c r="C367" s="383" t="s">
        <v>1796</v>
      </c>
      <c r="D367" s="387">
        <v>0</v>
      </c>
      <c r="E367" s="388">
        <v>13027.92</v>
      </c>
      <c r="F367" s="191" t="s">
        <v>732</v>
      </c>
    </row>
    <row r="368" spans="1:6" s="188" customFormat="1" ht="14">
      <c r="A368" s="189">
        <v>1263</v>
      </c>
      <c r="B368" s="190" t="s">
        <v>423</v>
      </c>
      <c r="C368" s="383" t="s">
        <v>1796</v>
      </c>
      <c r="D368" s="387">
        <v>0</v>
      </c>
      <c r="E368" s="388">
        <v>13027.92</v>
      </c>
      <c r="F368" s="191" t="s">
        <v>732</v>
      </c>
    </row>
    <row r="369" spans="1:6" s="188" customFormat="1" ht="14">
      <c r="A369" s="189">
        <v>1263</v>
      </c>
      <c r="B369" s="190" t="s">
        <v>423</v>
      </c>
      <c r="C369" s="383" t="s">
        <v>1796</v>
      </c>
      <c r="D369" s="387">
        <v>0</v>
      </c>
      <c r="E369" s="388">
        <v>13027.92</v>
      </c>
      <c r="F369" s="191" t="s">
        <v>732</v>
      </c>
    </row>
    <row r="370" spans="1:6" s="188" customFormat="1" ht="14">
      <c r="A370" s="189">
        <v>1263</v>
      </c>
      <c r="B370" s="190" t="s">
        <v>423</v>
      </c>
      <c r="C370" s="383" t="s">
        <v>1796</v>
      </c>
      <c r="D370" s="387">
        <v>0</v>
      </c>
      <c r="E370" s="388">
        <v>13027.92</v>
      </c>
      <c r="F370" s="191" t="s">
        <v>732</v>
      </c>
    </row>
    <row r="371" spans="1:6" s="188" customFormat="1" ht="14">
      <c r="A371" s="189">
        <v>1263</v>
      </c>
      <c r="B371" s="190" t="s">
        <v>423</v>
      </c>
      <c r="C371" s="383" t="s">
        <v>1796</v>
      </c>
      <c r="D371" s="387">
        <v>0</v>
      </c>
      <c r="E371" s="388">
        <v>13027.92</v>
      </c>
      <c r="F371" s="191" t="s">
        <v>732</v>
      </c>
    </row>
    <row r="372" spans="1:6" s="188" customFormat="1" ht="14">
      <c r="A372" s="189">
        <v>1263</v>
      </c>
      <c r="B372" s="190" t="s">
        <v>423</v>
      </c>
      <c r="C372" s="383" t="s">
        <v>1796</v>
      </c>
      <c r="D372" s="387">
        <v>0</v>
      </c>
      <c r="E372" s="388">
        <v>7614</v>
      </c>
      <c r="F372" s="191" t="s">
        <v>732</v>
      </c>
    </row>
    <row r="373" spans="1:6" s="188" customFormat="1" ht="14">
      <c r="A373" s="189">
        <v>1263</v>
      </c>
      <c r="B373" s="190" t="s">
        <v>423</v>
      </c>
      <c r="C373" s="383" t="s">
        <v>1796</v>
      </c>
      <c r="D373" s="387">
        <v>0</v>
      </c>
      <c r="E373" s="388">
        <v>12061.07</v>
      </c>
      <c r="F373" s="191" t="s">
        <v>732</v>
      </c>
    </row>
    <row r="374" spans="1:6" s="188" customFormat="1" ht="14">
      <c r="A374" s="189">
        <v>1263</v>
      </c>
      <c r="B374" s="190" t="s">
        <v>423</v>
      </c>
      <c r="C374" s="383" t="s">
        <v>1796</v>
      </c>
      <c r="D374" s="387">
        <v>0</v>
      </c>
      <c r="E374" s="388">
        <v>9789</v>
      </c>
      <c r="F374" s="191" t="s">
        <v>732</v>
      </c>
    </row>
    <row r="375" spans="1:6" s="188" customFormat="1" ht="14">
      <c r="A375" s="189">
        <v>1263</v>
      </c>
      <c r="B375" s="190" t="s">
        <v>423</v>
      </c>
      <c r="C375" s="383" t="s">
        <v>1796</v>
      </c>
      <c r="D375" s="387">
        <v>0</v>
      </c>
      <c r="E375" s="388">
        <v>12061.07</v>
      </c>
      <c r="F375" s="191" t="s">
        <v>732</v>
      </c>
    </row>
    <row r="376" spans="1:6" s="188" customFormat="1" ht="14">
      <c r="A376" s="189">
        <v>1263</v>
      </c>
      <c r="B376" s="190" t="s">
        <v>423</v>
      </c>
      <c r="C376" s="383" t="s">
        <v>1796</v>
      </c>
      <c r="D376" s="387">
        <v>0</v>
      </c>
      <c r="E376" s="388">
        <v>12061.07</v>
      </c>
      <c r="F376" s="191" t="s">
        <v>732</v>
      </c>
    </row>
    <row r="377" spans="1:6" s="188" customFormat="1" ht="14">
      <c r="A377" s="189">
        <v>1263</v>
      </c>
      <c r="B377" s="190" t="s">
        <v>423</v>
      </c>
      <c r="C377" s="383" t="s">
        <v>1796</v>
      </c>
      <c r="D377" s="387">
        <v>0</v>
      </c>
      <c r="E377" s="388">
        <v>12061.07</v>
      </c>
      <c r="F377" s="191" t="s">
        <v>732</v>
      </c>
    </row>
    <row r="378" spans="1:6" s="188" customFormat="1" ht="14">
      <c r="A378" s="189">
        <v>1263</v>
      </c>
      <c r="B378" s="190" t="s">
        <v>423</v>
      </c>
      <c r="C378" s="383" t="s">
        <v>1796</v>
      </c>
      <c r="D378" s="387">
        <v>0</v>
      </c>
      <c r="E378" s="388">
        <v>12061.07</v>
      </c>
      <c r="F378" s="191" t="s">
        <v>732</v>
      </c>
    </row>
    <row r="379" spans="1:6" s="188" customFormat="1" ht="14">
      <c r="A379" s="189">
        <v>1263</v>
      </c>
      <c r="B379" s="190" t="s">
        <v>423</v>
      </c>
      <c r="C379" s="383" t="s">
        <v>1796</v>
      </c>
      <c r="D379" s="387">
        <v>0</v>
      </c>
      <c r="E379" s="388">
        <v>12061.07</v>
      </c>
      <c r="F379" s="191" t="s">
        <v>732</v>
      </c>
    </row>
    <row r="380" spans="1:6" s="188" customFormat="1" ht="14">
      <c r="A380" s="189">
        <v>1263</v>
      </c>
      <c r="B380" s="190" t="s">
        <v>423</v>
      </c>
      <c r="C380" s="383" t="s">
        <v>1796</v>
      </c>
      <c r="D380" s="387">
        <v>0</v>
      </c>
      <c r="E380" s="388">
        <v>12061.07</v>
      </c>
      <c r="F380" s="191" t="s">
        <v>732</v>
      </c>
    </row>
    <row r="381" spans="1:6" s="188" customFormat="1" ht="14">
      <c r="A381" s="189">
        <v>1263</v>
      </c>
      <c r="B381" s="190" t="s">
        <v>423</v>
      </c>
      <c r="C381" s="383" t="s">
        <v>1796</v>
      </c>
      <c r="D381" s="387">
        <v>0</v>
      </c>
      <c r="E381" s="388">
        <v>12061.07</v>
      </c>
      <c r="F381" s="191" t="s">
        <v>732</v>
      </c>
    </row>
    <row r="382" spans="1:6" s="188" customFormat="1" ht="14">
      <c r="A382" s="189">
        <v>1263</v>
      </c>
      <c r="B382" s="190" t="s">
        <v>423</v>
      </c>
      <c r="C382" s="383" t="s">
        <v>1796</v>
      </c>
      <c r="D382" s="387">
        <v>0</v>
      </c>
      <c r="E382" s="388">
        <v>12061.07</v>
      </c>
      <c r="F382" s="191" t="s">
        <v>732</v>
      </c>
    </row>
    <row r="383" spans="1:6" s="188" customFormat="1" ht="14">
      <c r="A383" s="189">
        <v>1263</v>
      </c>
      <c r="B383" s="190" t="s">
        <v>423</v>
      </c>
      <c r="C383" s="383" t="s">
        <v>1796</v>
      </c>
      <c r="D383" s="387">
        <v>0</v>
      </c>
      <c r="E383" s="388">
        <v>12061.07</v>
      </c>
      <c r="F383" s="191" t="s">
        <v>732</v>
      </c>
    </row>
    <row r="384" spans="1:6" s="188" customFormat="1" ht="14">
      <c r="A384" s="189">
        <v>1263</v>
      </c>
      <c r="B384" s="190" t="s">
        <v>423</v>
      </c>
      <c r="C384" s="383" t="s">
        <v>1796</v>
      </c>
      <c r="D384" s="387">
        <v>0</v>
      </c>
      <c r="E384" s="388">
        <v>12061.07</v>
      </c>
      <c r="F384" s="191" t="s">
        <v>732</v>
      </c>
    </row>
    <row r="385" spans="1:6" s="188" customFormat="1" ht="14">
      <c r="A385" s="189">
        <v>1263</v>
      </c>
      <c r="B385" s="190" t="s">
        <v>423</v>
      </c>
      <c r="C385" s="383" t="s">
        <v>1796</v>
      </c>
      <c r="D385" s="387">
        <v>0</v>
      </c>
      <c r="E385" s="388">
        <v>9479</v>
      </c>
      <c r="F385" s="191" t="s">
        <v>732</v>
      </c>
    </row>
    <row r="386" spans="1:6" s="188" customFormat="1" ht="14">
      <c r="A386" s="189">
        <v>1263</v>
      </c>
      <c r="B386" s="190" t="s">
        <v>423</v>
      </c>
      <c r="C386" s="383" t="s">
        <v>1796</v>
      </c>
      <c r="D386" s="387">
        <v>0</v>
      </c>
      <c r="E386" s="388">
        <v>12061.07</v>
      </c>
      <c r="F386" s="191" t="s">
        <v>732</v>
      </c>
    </row>
    <row r="387" spans="1:6" s="188" customFormat="1" ht="14">
      <c r="A387" s="189">
        <v>1263</v>
      </c>
      <c r="B387" s="190" t="s">
        <v>423</v>
      </c>
      <c r="C387" s="383" t="s">
        <v>1796</v>
      </c>
      <c r="D387" s="387">
        <v>0</v>
      </c>
      <c r="E387" s="388">
        <v>12061.07</v>
      </c>
      <c r="F387" s="191" t="s">
        <v>732</v>
      </c>
    </row>
    <row r="388" spans="1:6" s="188" customFormat="1" ht="14">
      <c r="A388" s="189">
        <v>1263</v>
      </c>
      <c r="B388" s="190" t="s">
        <v>423</v>
      </c>
      <c r="C388" s="383" t="s">
        <v>1796</v>
      </c>
      <c r="D388" s="387">
        <v>0</v>
      </c>
      <c r="E388" s="388">
        <v>12061.07</v>
      </c>
      <c r="F388" s="191" t="s">
        <v>732</v>
      </c>
    </row>
    <row r="389" spans="1:6" s="188" customFormat="1" ht="14">
      <c r="A389" s="189">
        <v>1263</v>
      </c>
      <c r="B389" s="190" t="s">
        <v>423</v>
      </c>
      <c r="C389" s="383" t="s">
        <v>1796</v>
      </c>
      <c r="D389" s="387">
        <v>0</v>
      </c>
      <c r="E389" s="388">
        <v>12061.07</v>
      </c>
      <c r="F389" s="191" t="s">
        <v>732</v>
      </c>
    </row>
    <row r="390" spans="1:6" s="188" customFormat="1" ht="14">
      <c r="A390" s="189">
        <v>1263</v>
      </c>
      <c r="B390" s="190" t="s">
        <v>423</v>
      </c>
      <c r="C390" s="383" t="s">
        <v>1796</v>
      </c>
      <c r="D390" s="387">
        <v>0</v>
      </c>
      <c r="E390" s="388">
        <v>12061.07</v>
      </c>
      <c r="F390" s="191" t="s">
        <v>732</v>
      </c>
    </row>
    <row r="391" spans="1:6" s="188" customFormat="1" ht="14">
      <c r="A391" s="189">
        <v>1263</v>
      </c>
      <c r="B391" s="190" t="s">
        <v>423</v>
      </c>
      <c r="C391" s="383" t="s">
        <v>1796</v>
      </c>
      <c r="D391" s="387">
        <v>0</v>
      </c>
      <c r="E391" s="388">
        <v>12061.07</v>
      </c>
      <c r="F391" s="191" t="s">
        <v>732</v>
      </c>
    </row>
    <row r="392" spans="1:6" s="188" customFormat="1" ht="14">
      <c r="A392" s="189">
        <v>1263</v>
      </c>
      <c r="B392" s="190" t="s">
        <v>423</v>
      </c>
      <c r="C392" s="383" t="s">
        <v>1796</v>
      </c>
      <c r="D392" s="387">
        <v>0</v>
      </c>
      <c r="E392" s="388">
        <v>12061.07</v>
      </c>
      <c r="F392" s="191" t="s">
        <v>732</v>
      </c>
    </row>
    <row r="393" spans="1:6" s="188" customFormat="1" ht="14">
      <c r="A393" s="189">
        <v>1263</v>
      </c>
      <c r="B393" s="190" t="s">
        <v>423</v>
      </c>
      <c r="C393" s="383" t="s">
        <v>1796</v>
      </c>
      <c r="D393" s="387">
        <v>0</v>
      </c>
      <c r="E393" s="388">
        <v>12061.07</v>
      </c>
      <c r="F393" s="191" t="s">
        <v>732</v>
      </c>
    </row>
    <row r="394" spans="1:6" s="188" customFormat="1" ht="14">
      <c r="A394" s="189">
        <v>1263</v>
      </c>
      <c r="B394" s="190" t="s">
        <v>423</v>
      </c>
      <c r="C394" s="383" t="s">
        <v>1796</v>
      </c>
      <c r="D394" s="387">
        <v>0</v>
      </c>
      <c r="E394" s="388">
        <v>12061.07</v>
      </c>
      <c r="F394" s="191" t="s">
        <v>732</v>
      </c>
    </row>
    <row r="395" spans="1:6" s="188" customFormat="1" ht="14">
      <c r="A395" s="189">
        <v>1263</v>
      </c>
      <c r="B395" s="190" t="s">
        <v>423</v>
      </c>
      <c r="C395" s="383" t="s">
        <v>1796</v>
      </c>
      <c r="D395" s="387">
        <v>0</v>
      </c>
      <c r="E395" s="388">
        <v>12061.07</v>
      </c>
      <c r="F395" s="191" t="s">
        <v>732</v>
      </c>
    </row>
    <row r="396" spans="1:6" s="188" customFormat="1" ht="14">
      <c r="A396" s="189">
        <v>1263</v>
      </c>
      <c r="B396" s="190" t="s">
        <v>423</v>
      </c>
      <c r="C396" s="383" t="s">
        <v>1796</v>
      </c>
      <c r="D396" s="387">
        <v>0</v>
      </c>
      <c r="E396" s="388">
        <v>20124</v>
      </c>
      <c r="F396" s="191" t="s">
        <v>732</v>
      </c>
    </row>
    <row r="397" spans="1:6" s="188" customFormat="1" ht="14">
      <c r="A397" s="189">
        <v>1263</v>
      </c>
      <c r="B397" s="190" t="s">
        <v>423</v>
      </c>
      <c r="C397" s="383" t="s">
        <v>1796</v>
      </c>
      <c r="D397" s="387">
        <v>0</v>
      </c>
      <c r="E397" s="388">
        <v>12061.07</v>
      </c>
      <c r="F397" s="191" t="s">
        <v>732</v>
      </c>
    </row>
    <row r="398" spans="1:6" s="188" customFormat="1" ht="14">
      <c r="A398" s="189">
        <v>1263</v>
      </c>
      <c r="B398" s="190" t="s">
        <v>423</v>
      </c>
      <c r="C398" s="383" t="s">
        <v>1796</v>
      </c>
      <c r="D398" s="387">
        <v>0</v>
      </c>
      <c r="E398" s="388">
        <v>12061.07</v>
      </c>
      <c r="F398" s="191" t="s">
        <v>732</v>
      </c>
    </row>
    <row r="399" spans="1:6" s="188" customFormat="1" ht="14">
      <c r="A399" s="189">
        <v>1263</v>
      </c>
      <c r="B399" s="190" t="s">
        <v>423</v>
      </c>
      <c r="C399" s="383" t="s">
        <v>1796</v>
      </c>
      <c r="D399" s="387">
        <v>0</v>
      </c>
      <c r="E399" s="388">
        <v>12061.07</v>
      </c>
      <c r="F399" s="191" t="s">
        <v>732</v>
      </c>
    </row>
    <row r="400" spans="1:6" s="188" customFormat="1" ht="14">
      <c r="A400" s="189">
        <v>1263</v>
      </c>
      <c r="B400" s="190" t="s">
        <v>423</v>
      </c>
      <c r="C400" s="383" t="s">
        <v>1796</v>
      </c>
      <c r="D400" s="387">
        <v>0</v>
      </c>
      <c r="E400" s="388">
        <v>12949</v>
      </c>
      <c r="F400" s="191" t="s">
        <v>732</v>
      </c>
    </row>
    <row r="401" spans="1:6" s="188" customFormat="1" ht="14">
      <c r="A401" s="189">
        <v>1263</v>
      </c>
      <c r="B401" s="190" t="s">
        <v>423</v>
      </c>
      <c r="C401" s="383" t="s">
        <v>1796</v>
      </c>
      <c r="D401" s="387">
        <v>0</v>
      </c>
      <c r="E401" s="388">
        <v>12249</v>
      </c>
      <c r="F401" s="191" t="s">
        <v>732</v>
      </c>
    </row>
    <row r="402" spans="1:6" s="188" customFormat="1" ht="14">
      <c r="A402" s="189">
        <v>1263</v>
      </c>
      <c r="B402" s="190" t="s">
        <v>423</v>
      </c>
      <c r="C402" s="383" t="s">
        <v>1796</v>
      </c>
      <c r="D402" s="387">
        <v>0</v>
      </c>
      <c r="E402" s="388">
        <v>12249</v>
      </c>
      <c r="F402" s="191" t="s">
        <v>732</v>
      </c>
    </row>
    <row r="403" spans="1:6" s="188" customFormat="1" ht="14">
      <c r="A403" s="189">
        <v>1263</v>
      </c>
      <c r="B403" s="190" t="s">
        <v>423</v>
      </c>
      <c r="C403" s="383" t="s">
        <v>1796</v>
      </c>
      <c r="D403" s="387">
        <v>0</v>
      </c>
      <c r="E403" s="388">
        <v>12249</v>
      </c>
      <c r="F403" s="191" t="s">
        <v>732</v>
      </c>
    </row>
    <row r="404" spans="1:6" s="188" customFormat="1" ht="14">
      <c r="A404" s="189">
        <v>1263</v>
      </c>
      <c r="B404" s="190" t="s">
        <v>423</v>
      </c>
      <c r="C404" s="383" t="s">
        <v>1796</v>
      </c>
      <c r="D404" s="387">
        <v>0</v>
      </c>
      <c r="E404" s="388">
        <v>12249</v>
      </c>
      <c r="F404" s="191" t="s">
        <v>732</v>
      </c>
    </row>
    <row r="405" spans="1:6" s="188" customFormat="1" ht="14">
      <c r="A405" s="189">
        <v>1263</v>
      </c>
      <c r="B405" s="190" t="s">
        <v>423</v>
      </c>
      <c r="C405" s="383" t="s">
        <v>1796</v>
      </c>
      <c r="D405" s="387">
        <v>0</v>
      </c>
      <c r="E405" s="388">
        <v>12249</v>
      </c>
      <c r="F405" s="191" t="s">
        <v>732</v>
      </c>
    </row>
    <row r="406" spans="1:6" s="188" customFormat="1" ht="14">
      <c r="A406" s="189">
        <v>1263</v>
      </c>
      <c r="B406" s="190" t="s">
        <v>423</v>
      </c>
      <c r="C406" s="383" t="s">
        <v>1796</v>
      </c>
      <c r="D406" s="387">
        <v>0</v>
      </c>
      <c r="E406" s="388">
        <v>12249</v>
      </c>
      <c r="F406" s="191" t="s">
        <v>732</v>
      </c>
    </row>
    <row r="407" spans="1:6" s="188" customFormat="1" ht="14">
      <c r="A407" s="189">
        <v>1263</v>
      </c>
      <c r="B407" s="190" t="s">
        <v>423</v>
      </c>
      <c r="C407" s="383" t="s">
        <v>1796</v>
      </c>
      <c r="D407" s="387">
        <v>0</v>
      </c>
      <c r="E407" s="388">
        <v>20124</v>
      </c>
      <c r="F407" s="191" t="s">
        <v>732</v>
      </c>
    </row>
    <row r="408" spans="1:6" s="188" customFormat="1" ht="14">
      <c r="A408" s="189">
        <v>1263</v>
      </c>
      <c r="B408" s="190" t="s">
        <v>423</v>
      </c>
      <c r="C408" s="383" t="s">
        <v>1796</v>
      </c>
      <c r="D408" s="387">
        <v>0</v>
      </c>
      <c r="E408" s="388">
        <v>12249</v>
      </c>
      <c r="F408" s="191" t="s">
        <v>732</v>
      </c>
    </row>
    <row r="409" spans="1:6" s="188" customFormat="1" ht="14">
      <c r="A409" s="189">
        <v>1263</v>
      </c>
      <c r="B409" s="190" t="s">
        <v>423</v>
      </c>
      <c r="C409" s="383" t="s">
        <v>1796</v>
      </c>
      <c r="D409" s="387">
        <v>0</v>
      </c>
      <c r="E409" s="388">
        <v>12249</v>
      </c>
      <c r="F409" s="191" t="s">
        <v>732</v>
      </c>
    </row>
    <row r="410" spans="1:6" s="188" customFormat="1" ht="14">
      <c r="A410" s="189">
        <v>1263</v>
      </c>
      <c r="B410" s="190" t="s">
        <v>423</v>
      </c>
      <c r="C410" s="383" t="s">
        <v>1796</v>
      </c>
      <c r="D410" s="387">
        <v>0</v>
      </c>
      <c r="E410" s="388">
        <v>12249</v>
      </c>
      <c r="F410" s="191" t="s">
        <v>732</v>
      </c>
    </row>
    <row r="411" spans="1:6" s="188" customFormat="1" ht="14">
      <c r="A411" s="189">
        <v>1263</v>
      </c>
      <c r="B411" s="190" t="s">
        <v>423</v>
      </c>
      <c r="C411" s="383" t="s">
        <v>1796</v>
      </c>
      <c r="D411" s="387">
        <v>0</v>
      </c>
      <c r="E411" s="388">
        <v>12249</v>
      </c>
      <c r="F411" s="191" t="s">
        <v>732</v>
      </c>
    </row>
    <row r="412" spans="1:6" s="188" customFormat="1" ht="14">
      <c r="A412" s="189">
        <v>1263</v>
      </c>
      <c r="B412" s="190" t="s">
        <v>423</v>
      </c>
      <c r="C412" s="383" t="s">
        <v>1796</v>
      </c>
      <c r="D412" s="387">
        <v>0</v>
      </c>
      <c r="E412" s="388">
        <v>13789</v>
      </c>
      <c r="F412" s="191" t="s">
        <v>732</v>
      </c>
    </row>
    <row r="413" spans="1:6" s="188" customFormat="1" ht="14">
      <c r="A413" s="189">
        <v>1263</v>
      </c>
      <c r="B413" s="190" t="s">
        <v>423</v>
      </c>
      <c r="C413" s="383" t="s">
        <v>1796</v>
      </c>
      <c r="D413" s="387">
        <v>0</v>
      </c>
      <c r="E413" s="388">
        <v>12217</v>
      </c>
      <c r="F413" s="191" t="s">
        <v>732</v>
      </c>
    </row>
    <row r="414" spans="1:6" s="188" customFormat="1" ht="14">
      <c r="A414" s="189">
        <v>1263</v>
      </c>
      <c r="B414" s="190" t="s">
        <v>423</v>
      </c>
      <c r="C414" s="383" t="s">
        <v>1796</v>
      </c>
      <c r="D414" s="387">
        <v>0</v>
      </c>
      <c r="E414" s="388">
        <v>12217</v>
      </c>
      <c r="F414" s="191" t="s">
        <v>732</v>
      </c>
    </row>
    <row r="415" spans="1:6" s="188" customFormat="1" ht="14">
      <c r="A415" s="189">
        <v>1263</v>
      </c>
      <c r="B415" s="190" t="s">
        <v>423</v>
      </c>
      <c r="C415" s="383" t="s">
        <v>1796</v>
      </c>
      <c r="D415" s="387">
        <v>0</v>
      </c>
      <c r="E415" s="388">
        <v>12217</v>
      </c>
      <c r="F415" s="191" t="s">
        <v>732</v>
      </c>
    </row>
    <row r="416" spans="1:6" s="188" customFormat="1" ht="14">
      <c r="A416" s="189">
        <v>1263</v>
      </c>
      <c r="B416" s="190" t="s">
        <v>423</v>
      </c>
      <c r="C416" s="383" t="s">
        <v>1796</v>
      </c>
      <c r="D416" s="387">
        <v>0</v>
      </c>
      <c r="E416" s="388">
        <v>7899</v>
      </c>
      <c r="F416" s="191" t="s">
        <v>732</v>
      </c>
    </row>
    <row r="417" spans="1:6" s="188" customFormat="1" ht="14">
      <c r="A417" s="189">
        <v>1263</v>
      </c>
      <c r="B417" s="190" t="s">
        <v>423</v>
      </c>
      <c r="C417" s="383" t="s">
        <v>1796</v>
      </c>
      <c r="D417" s="387">
        <v>0</v>
      </c>
      <c r="E417" s="388">
        <v>4989</v>
      </c>
      <c r="F417" s="191" t="s">
        <v>733</v>
      </c>
    </row>
    <row r="418" spans="1:6" s="188" customFormat="1" ht="14">
      <c r="A418" s="189">
        <v>1263</v>
      </c>
      <c r="B418" s="190" t="s">
        <v>423</v>
      </c>
      <c r="C418" s="383" t="s">
        <v>1796</v>
      </c>
      <c r="D418" s="387">
        <v>0</v>
      </c>
      <c r="E418" s="388">
        <v>20124</v>
      </c>
      <c r="F418" s="191" t="s">
        <v>732</v>
      </c>
    </row>
    <row r="419" spans="1:6" s="188" customFormat="1" ht="14">
      <c r="A419" s="189">
        <v>1263</v>
      </c>
      <c r="B419" s="190" t="s">
        <v>423</v>
      </c>
      <c r="C419" s="383" t="s">
        <v>1796</v>
      </c>
      <c r="D419" s="387">
        <v>0</v>
      </c>
      <c r="E419" s="388">
        <v>21679</v>
      </c>
      <c r="F419" s="191" t="s">
        <v>732</v>
      </c>
    </row>
    <row r="420" spans="1:6" s="188" customFormat="1" ht="14">
      <c r="A420" s="189">
        <v>1263</v>
      </c>
      <c r="B420" s="190" t="s">
        <v>423</v>
      </c>
      <c r="C420" s="383" t="s">
        <v>1796</v>
      </c>
      <c r="D420" s="387">
        <v>0</v>
      </c>
      <c r="E420" s="388">
        <v>5789</v>
      </c>
      <c r="F420" s="191" t="s">
        <v>732</v>
      </c>
    </row>
    <row r="421" spans="1:6" s="188" customFormat="1" ht="14">
      <c r="A421" s="189">
        <v>1263</v>
      </c>
      <c r="B421" s="190" t="s">
        <v>423</v>
      </c>
      <c r="C421" s="383" t="s">
        <v>1796</v>
      </c>
      <c r="D421" s="387">
        <v>0</v>
      </c>
      <c r="E421" s="388">
        <v>4789</v>
      </c>
      <c r="F421" s="191" t="s">
        <v>732</v>
      </c>
    </row>
    <row r="422" spans="1:6" s="188" customFormat="1" ht="14">
      <c r="A422" s="189">
        <v>1263</v>
      </c>
      <c r="B422" s="190" t="s">
        <v>423</v>
      </c>
      <c r="C422" s="383" t="s">
        <v>1796</v>
      </c>
      <c r="D422" s="387">
        <v>0</v>
      </c>
      <c r="E422" s="388">
        <v>13050.72</v>
      </c>
      <c r="F422" s="191" t="s">
        <v>732</v>
      </c>
    </row>
    <row r="423" spans="1:6" s="188" customFormat="1" ht="14">
      <c r="A423" s="189">
        <v>1263</v>
      </c>
      <c r="B423" s="190" t="s">
        <v>423</v>
      </c>
      <c r="C423" s="383" t="s">
        <v>1796</v>
      </c>
      <c r="D423" s="387">
        <v>0</v>
      </c>
      <c r="E423" s="388">
        <v>26102.44</v>
      </c>
      <c r="F423" s="191" t="s">
        <v>732</v>
      </c>
    </row>
    <row r="424" spans="1:6" s="188" customFormat="1" ht="14">
      <c r="A424" s="189">
        <v>1263</v>
      </c>
      <c r="B424" s="190" t="s">
        <v>423</v>
      </c>
      <c r="C424" s="383" t="s">
        <v>1796</v>
      </c>
      <c r="D424" s="387">
        <v>0</v>
      </c>
      <c r="E424" s="388">
        <v>8989</v>
      </c>
      <c r="F424" s="191" t="s">
        <v>732</v>
      </c>
    </row>
    <row r="425" spans="1:6" s="188" customFormat="1" ht="14">
      <c r="A425" s="189">
        <v>1263</v>
      </c>
      <c r="B425" s="190" t="s">
        <v>423</v>
      </c>
      <c r="C425" s="383" t="s">
        <v>1796</v>
      </c>
      <c r="D425" s="387">
        <v>0</v>
      </c>
      <c r="E425" s="388">
        <v>10924</v>
      </c>
      <c r="F425" s="191" t="s">
        <v>732</v>
      </c>
    </row>
    <row r="426" spans="1:6" s="188" customFormat="1" ht="14">
      <c r="A426" s="189">
        <v>1263</v>
      </c>
      <c r="B426" s="190" t="s">
        <v>423</v>
      </c>
      <c r="C426" s="383" t="s">
        <v>1796</v>
      </c>
      <c r="D426" s="387">
        <v>0</v>
      </c>
      <c r="E426" s="388">
        <v>10924</v>
      </c>
      <c r="F426" s="191" t="s">
        <v>732</v>
      </c>
    </row>
    <row r="427" spans="1:6" s="188" customFormat="1" ht="14">
      <c r="A427" s="189">
        <v>1263</v>
      </c>
      <c r="B427" s="190" t="s">
        <v>423</v>
      </c>
      <c r="C427" s="383" t="s">
        <v>1796</v>
      </c>
      <c r="D427" s="387">
        <v>0</v>
      </c>
      <c r="E427" s="388">
        <v>10924</v>
      </c>
      <c r="F427" s="191" t="s">
        <v>732</v>
      </c>
    </row>
    <row r="428" spans="1:6" s="188" customFormat="1" ht="14">
      <c r="A428" s="189">
        <v>1263</v>
      </c>
      <c r="B428" s="190" t="s">
        <v>423</v>
      </c>
      <c r="C428" s="383" t="s">
        <v>1796</v>
      </c>
      <c r="D428" s="387">
        <v>0</v>
      </c>
      <c r="E428" s="388">
        <v>10924</v>
      </c>
      <c r="F428" s="191" t="s">
        <v>732</v>
      </c>
    </row>
    <row r="429" spans="1:6" s="188" customFormat="1" ht="14">
      <c r="A429" s="189">
        <v>1263</v>
      </c>
      <c r="B429" s="190" t="s">
        <v>423</v>
      </c>
      <c r="C429" s="383" t="s">
        <v>1796</v>
      </c>
      <c r="D429" s="387">
        <v>0</v>
      </c>
      <c r="E429" s="388">
        <v>20124</v>
      </c>
      <c r="F429" s="191" t="s">
        <v>732</v>
      </c>
    </row>
    <row r="430" spans="1:6" s="188" customFormat="1" ht="14">
      <c r="A430" s="189">
        <v>1263</v>
      </c>
      <c r="B430" s="190" t="s">
        <v>423</v>
      </c>
      <c r="C430" s="383" t="s">
        <v>1796</v>
      </c>
      <c r="D430" s="387">
        <v>0</v>
      </c>
      <c r="E430" s="388">
        <v>10924</v>
      </c>
      <c r="F430" s="191" t="s">
        <v>732</v>
      </c>
    </row>
    <row r="431" spans="1:6" s="188" customFormat="1" ht="14">
      <c r="A431" s="189">
        <v>1263</v>
      </c>
      <c r="B431" s="190" t="s">
        <v>423</v>
      </c>
      <c r="C431" s="383" t="s">
        <v>1796</v>
      </c>
      <c r="D431" s="387">
        <v>0</v>
      </c>
      <c r="E431" s="388">
        <v>8499.86</v>
      </c>
      <c r="F431" s="191" t="s">
        <v>733</v>
      </c>
    </row>
    <row r="432" spans="1:6" s="188" customFormat="1" ht="14">
      <c r="A432" s="189">
        <v>1263</v>
      </c>
      <c r="B432" s="190" t="s">
        <v>423</v>
      </c>
      <c r="C432" s="383" t="s">
        <v>1796</v>
      </c>
      <c r="D432" s="387">
        <v>0</v>
      </c>
      <c r="E432" s="388">
        <v>13811.72</v>
      </c>
      <c r="F432" s="191" t="s">
        <v>732</v>
      </c>
    </row>
    <row r="433" spans="1:6" s="188" customFormat="1" ht="14">
      <c r="A433" s="189">
        <v>1263</v>
      </c>
      <c r="B433" s="190" t="s">
        <v>423</v>
      </c>
      <c r="C433" s="383" t="s">
        <v>1796</v>
      </c>
      <c r="D433" s="387">
        <v>0</v>
      </c>
      <c r="E433" s="388">
        <v>13811.72</v>
      </c>
      <c r="F433" s="191" t="s">
        <v>732</v>
      </c>
    </row>
    <row r="434" spans="1:6" s="188" customFormat="1" ht="14">
      <c r="A434" s="189">
        <v>1263</v>
      </c>
      <c r="B434" s="190" t="s">
        <v>423</v>
      </c>
      <c r="C434" s="383" t="s">
        <v>1796</v>
      </c>
      <c r="D434" s="387">
        <v>0</v>
      </c>
      <c r="E434" s="388">
        <v>13811.72</v>
      </c>
      <c r="F434" s="191" t="s">
        <v>732</v>
      </c>
    </row>
    <row r="435" spans="1:6" s="188" customFormat="1" ht="14">
      <c r="A435" s="189">
        <v>1263</v>
      </c>
      <c r="B435" s="190" t="s">
        <v>423</v>
      </c>
      <c r="C435" s="383" t="s">
        <v>1796</v>
      </c>
      <c r="D435" s="387">
        <v>0</v>
      </c>
      <c r="E435" s="388">
        <v>3404.12</v>
      </c>
      <c r="F435" s="191" t="s">
        <v>732</v>
      </c>
    </row>
    <row r="436" spans="1:6" s="188" customFormat="1" ht="14">
      <c r="A436" s="189">
        <v>1263</v>
      </c>
      <c r="B436" s="190" t="s">
        <v>423</v>
      </c>
      <c r="C436" s="383" t="s">
        <v>1796</v>
      </c>
      <c r="D436" s="387">
        <v>0</v>
      </c>
      <c r="E436" s="388">
        <v>13345.25</v>
      </c>
      <c r="F436" s="191" t="s">
        <v>732</v>
      </c>
    </row>
    <row r="437" spans="1:6" s="188" customFormat="1" ht="14">
      <c r="A437" s="189">
        <v>1263</v>
      </c>
      <c r="B437" s="190" t="s">
        <v>423</v>
      </c>
      <c r="C437" s="383" t="s">
        <v>1796</v>
      </c>
      <c r="D437" s="387">
        <v>0</v>
      </c>
      <c r="E437" s="388">
        <v>13345.25</v>
      </c>
      <c r="F437" s="191" t="s">
        <v>732</v>
      </c>
    </row>
    <row r="438" spans="1:6" s="188" customFormat="1" ht="14">
      <c r="A438" s="189">
        <v>1263</v>
      </c>
      <c r="B438" s="190" t="s">
        <v>423</v>
      </c>
      <c r="C438" s="383" t="s">
        <v>1796</v>
      </c>
      <c r="D438" s="387">
        <v>0</v>
      </c>
      <c r="E438" s="388">
        <v>13345.25</v>
      </c>
      <c r="F438" s="191" t="s">
        <v>732</v>
      </c>
    </row>
    <row r="439" spans="1:6" s="188" customFormat="1" ht="14">
      <c r="A439" s="189">
        <v>1263</v>
      </c>
      <c r="B439" s="190" t="s">
        <v>423</v>
      </c>
      <c r="C439" s="383" t="s">
        <v>1796</v>
      </c>
      <c r="D439" s="387">
        <v>0</v>
      </c>
      <c r="E439" s="388">
        <v>13345.25</v>
      </c>
      <c r="F439" s="191" t="s">
        <v>732</v>
      </c>
    </row>
    <row r="440" spans="1:6" s="188" customFormat="1" ht="14">
      <c r="A440" s="189">
        <v>1263</v>
      </c>
      <c r="B440" s="190" t="s">
        <v>424</v>
      </c>
      <c r="C440" s="383" t="s">
        <v>1796</v>
      </c>
      <c r="D440" s="387">
        <v>0</v>
      </c>
      <c r="E440" s="388">
        <v>2869</v>
      </c>
      <c r="F440" s="191" t="s">
        <v>733</v>
      </c>
    </row>
    <row r="441" spans="1:6" s="188" customFormat="1" ht="14">
      <c r="A441" s="189">
        <v>1263</v>
      </c>
      <c r="B441" s="190" t="s">
        <v>424</v>
      </c>
      <c r="C441" s="383" t="s">
        <v>1796</v>
      </c>
      <c r="D441" s="387">
        <v>0</v>
      </c>
      <c r="E441" s="388">
        <v>249</v>
      </c>
      <c r="F441" s="191" t="s">
        <v>732</v>
      </c>
    </row>
    <row r="442" spans="1:6" s="188" customFormat="1" ht="14">
      <c r="A442" s="189">
        <v>1263</v>
      </c>
      <c r="B442" s="190" t="s">
        <v>424</v>
      </c>
      <c r="C442" s="383" t="s">
        <v>1796</v>
      </c>
      <c r="D442" s="387">
        <v>0</v>
      </c>
      <c r="E442" s="388">
        <v>2869</v>
      </c>
      <c r="F442" s="191" t="s">
        <v>733</v>
      </c>
    </row>
    <row r="443" spans="1:6" s="188" customFormat="1" ht="14">
      <c r="A443" s="189">
        <v>1263</v>
      </c>
      <c r="B443" s="190" t="s">
        <v>424</v>
      </c>
      <c r="C443" s="383" t="s">
        <v>1796</v>
      </c>
      <c r="D443" s="387">
        <v>0</v>
      </c>
      <c r="E443" s="388">
        <v>2489</v>
      </c>
      <c r="F443" s="191" t="s">
        <v>732</v>
      </c>
    </row>
    <row r="444" spans="1:6" s="188" customFormat="1" ht="14">
      <c r="A444" s="189">
        <v>1263</v>
      </c>
      <c r="B444" s="190" t="s">
        <v>424</v>
      </c>
      <c r="C444" s="383" t="s">
        <v>1796</v>
      </c>
      <c r="D444" s="387">
        <v>0</v>
      </c>
      <c r="E444" s="388">
        <v>2989</v>
      </c>
      <c r="F444" s="191" t="s">
        <v>732</v>
      </c>
    </row>
    <row r="445" spans="1:6" s="188" customFormat="1" ht="14">
      <c r="A445" s="189">
        <v>1263</v>
      </c>
      <c r="B445" s="190" t="s">
        <v>424</v>
      </c>
      <c r="C445" s="383" t="s">
        <v>1796</v>
      </c>
      <c r="D445" s="387">
        <v>0</v>
      </c>
      <c r="E445" s="388">
        <v>5075</v>
      </c>
      <c r="F445" s="191" t="s">
        <v>732</v>
      </c>
    </row>
    <row r="446" spans="1:6" s="188" customFormat="1" ht="14">
      <c r="A446" s="189">
        <v>1263</v>
      </c>
      <c r="B446" s="190" t="s">
        <v>424</v>
      </c>
      <c r="C446" s="383" t="s">
        <v>1796</v>
      </c>
      <c r="D446" s="387">
        <v>0</v>
      </c>
      <c r="E446" s="388">
        <v>5499</v>
      </c>
      <c r="F446" s="191" t="s">
        <v>732</v>
      </c>
    </row>
    <row r="447" spans="1:6" s="188" customFormat="1" ht="14">
      <c r="A447" s="189">
        <v>1263</v>
      </c>
      <c r="B447" s="190" t="s">
        <v>424</v>
      </c>
      <c r="C447" s="383" t="s">
        <v>1796</v>
      </c>
      <c r="D447" s="387">
        <v>0</v>
      </c>
      <c r="E447" s="388">
        <v>3899</v>
      </c>
      <c r="F447" s="191" t="s">
        <v>732</v>
      </c>
    </row>
    <row r="448" spans="1:6" s="188" customFormat="1" ht="14">
      <c r="A448" s="189">
        <v>1263</v>
      </c>
      <c r="B448" s="190" t="s">
        <v>424</v>
      </c>
      <c r="C448" s="383" t="s">
        <v>1796</v>
      </c>
      <c r="D448" s="387">
        <v>0</v>
      </c>
      <c r="E448" s="388">
        <v>3199</v>
      </c>
      <c r="F448" s="191" t="s">
        <v>732</v>
      </c>
    </row>
    <row r="449" spans="1:6" s="188" customFormat="1" ht="14">
      <c r="A449" s="189">
        <v>1263</v>
      </c>
      <c r="B449" s="190" t="s">
        <v>424</v>
      </c>
      <c r="C449" s="383" t="s">
        <v>1796</v>
      </c>
      <c r="D449" s="387">
        <v>0</v>
      </c>
      <c r="E449" s="388">
        <v>15846</v>
      </c>
      <c r="F449" s="191" t="s">
        <v>732</v>
      </c>
    </row>
    <row r="450" spans="1:6" s="188" customFormat="1" ht="14">
      <c r="A450" s="189">
        <v>1263</v>
      </c>
      <c r="B450" s="190" t="s">
        <v>425</v>
      </c>
      <c r="C450" s="383" t="s">
        <v>1796</v>
      </c>
      <c r="D450" s="387">
        <v>0</v>
      </c>
      <c r="E450" s="388">
        <v>11499</v>
      </c>
      <c r="F450" s="191" t="s">
        <v>733</v>
      </c>
    </row>
    <row r="451" spans="1:6" s="188" customFormat="1" ht="14">
      <c r="A451" s="189">
        <v>1263</v>
      </c>
      <c r="B451" s="190" t="s">
        <v>425</v>
      </c>
      <c r="C451" s="383" t="s">
        <v>1796</v>
      </c>
      <c r="D451" s="387">
        <v>0</v>
      </c>
      <c r="E451" s="388">
        <v>3949</v>
      </c>
      <c r="F451" s="191" t="s">
        <v>732</v>
      </c>
    </row>
    <row r="452" spans="1:6" s="188" customFormat="1" ht="14">
      <c r="A452" s="189">
        <v>1263</v>
      </c>
      <c r="B452" s="190" t="s">
        <v>425</v>
      </c>
      <c r="C452" s="383" t="s">
        <v>1796</v>
      </c>
      <c r="D452" s="387">
        <v>0</v>
      </c>
      <c r="E452" s="388">
        <v>7474</v>
      </c>
      <c r="F452" s="191" t="s">
        <v>732</v>
      </c>
    </row>
    <row r="453" spans="1:6" s="188" customFormat="1" ht="14">
      <c r="A453" s="189">
        <v>1263</v>
      </c>
      <c r="B453" s="190" t="s">
        <v>425</v>
      </c>
      <c r="C453" s="383" t="s">
        <v>1796</v>
      </c>
      <c r="D453" s="387">
        <v>0</v>
      </c>
      <c r="E453" s="388">
        <v>7474</v>
      </c>
      <c r="F453" s="191" t="s">
        <v>732</v>
      </c>
    </row>
    <row r="454" spans="1:6" s="188" customFormat="1" ht="14">
      <c r="A454" s="189">
        <v>1263</v>
      </c>
      <c r="B454" s="190" t="s">
        <v>425</v>
      </c>
      <c r="C454" s="383" t="s">
        <v>1796</v>
      </c>
      <c r="D454" s="387">
        <v>0</v>
      </c>
      <c r="E454" s="388">
        <v>7474</v>
      </c>
      <c r="F454" s="191" t="s">
        <v>732</v>
      </c>
    </row>
    <row r="455" spans="1:6" s="188" customFormat="1" ht="14">
      <c r="A455" s="189">
        <v>1263</v>
      </c>
      <c r="B455" s="190" t="s">
        <v>425</v>
      </c>
      <c r="C455" s="383" t="s">
        <v>1796</v>
      </c>
      <c r="D455" s="387">
        <v>0</v>
      </c>
      <c r="E455" s="388">
        <v>7474</v>
      </c>
      <c r="F455" s="191" t="s">
        <v>732</v>
      </c>
    </row>
    <row r="456" spans="1:6" s="188" customFormat="1" ht="14">
      <c r="A456" s="189">
        <v>1263</v>
      </c>
      <c r="B456" s="190" t="s">
        <v>425</v>
      </c>
      <c r="C456" s="383" t="s">
        <v>1796</v>
      </c>
      <c r="D456" s="387">
        <v>0</v>
      </c>
      <c r="E456" s="388">
        <v>7474</v>
      </c>
      <c r="F456" s="191" t="s">
        <v>732</v>
      </c>
    </row>
    <row r="457" spans="1:6" s="188" customFormat="1" ht="14">
      <c r="A457" s="189">
        <v>1263</v>
      </c>
      <c r="B457" s="190" t="s">
        <v>425</v>
      </c>
      <c r="C457" s="383" t="s">
        <v>1796</v>
      </c>
      <c r="D457" s="387">
        <v>0</v>
      </c>
      <c r="E457" s="388">
        <v>6008.9</v>
      </c>
      <c r="F457" s="191" t="s">
        <v>732</v>
      </c>
    </row>
    <row r="458" spans="1:6" s="188" customFormat="1" ht="14">
      <c r="A458" s="189">
        <v>1263</v>
      </c>
      <c r="B458" s="190" t="s">
        <v>425</v>
      </c>
      <c r="C458" s="383" t="s">
        <v>1796</v>
      </c>
      <c r="D458" s="387">
        <v>0</v>
      </c>
      <c r="E458" s="388">
        <v>6008.9</v>
      </c>
      <c r="F458" s="191" t="s">
        <v>732</v>
      </c>
    </row>
    <row r="459" spans="1:6" s="188" customFormat="1" ht="14">
      <c r="A459" s="189">
        <v>1263</v>
      </c>
      <c r="B459" s="190" t="s">
        <v>425</v>
      </c>
      <c r="C459" s="383" t="s">
        <v>1796</v>
      </c>
      <c r="D459" s="387">
        <v>0</v>
      </c>
      <c r="E459" s="388">
        <v>1560.24</v>
      </c>
      <c r="F459" s="191" t="s">
        <v>733</v>
      </c>
    </row>
    <row r="460" spans="1:6" s="188" customFormat="1" ht="14">
      <c r="A460" s="189">
        <v>1263</v>
      </c>
      <c r="B460" s="190" t="s">
        <v>425</v>
      </c>
      <c r="C460" s="383" t="s">
        <v>1796</v>
      </c>
      <c r="D460" s="387">
        <v>0</v>
      </c>
      <c r="E460" s="388">
        <v>1560.24</v>
      </c>
      <c r="F460" s="191" t="s">
        <v>733</v>
      </c>
    </row>
    <row r="461" spans="1:6" s="188" customFormat="1" ht="14">
      <c r="A461" s="189">
        <v>1263</v>
      </c>
      <c r="B461" s="190" t="s">
        <v>425</v>
      </c>
      <c r="C461" s="383" t="s">
        <v>1796</v>
      </c>
      <c r="D461" s="387">
        <v>0</v>
      </c>
      <c r="E461" s="388">
        <v>1560.24</v>
      </c>
      <c r="F461" s="191" t="s">
        <v>733</v>
      </c>
    </row>
    <row r="462" spans="1:6" s="188" customFormat="1" ht="14">
      <c r="A462" s="189">
        <v>1263</v>
      </c>
      <c r="B462" s="190" t="s">
        <v>425</v>
      </c>
      <c r="C462" s="383" t="s">
        <v>1796</v>
      </c>
      <c r="D462" s="387">
        <v>0</v>
      </c>
      <c r="E462" s="388">
        <v>1560.24</v>
      </c>
      <c r="F462" s="191" t="s">
        <v>733</v>
      </c>
    </row>
    <row r="463" spans="1:6" s="188" customFormat="1" ht="14">
      <c r="A463" s="189">
        <v>1263</v>
      </c>
      <c r="B463" s="190" t="s">
        <v>425</v>
      </c>
      <c r="C463" s="383" t="s">
        <v>1796</v>
      </c>
      <c r="D463" s="387">
        <v>0</v>
      </c>
      <c r="E463" s="388">
        <v>3949</v>
      </c>
      <c r="F463" s="191" t="s">
        <v>732</v>
      </c>
    </row>
    <row r="464" spans="1:6" s="188" customFormat="1" ht="14">
      <c r="A464" s="189">
        <v>1263</v>
      </c>
      <c r="B464" s="190" t="s">
        <v>425</v>
      </c>
      <c r="C464" s="383" t="s">
        <v>1796</v>
      </c>
      <c r="D464" s="387">
        <v>0</v>
      </c>
      <c r="E464" s="388">
        <v>3949</v>
      </c>
      <c r="F464" s="191" t="s">
        <v>732</v>
      </c>
    </row>
    <row r="465" spans="1:6" s="188" customFormat="1" ht="14">
      <c r="A465" s="189">
        <v>1263</v>
      </c>
      <c r="B465" s="190" t="s">
        <v>425</v>
      </c>
      <c r="C465" s="383" t="s">
        <v>1796</v>
      </c>
      <c r="D465" s="387">
        <v>0</v>
      </c>
      <c r="E465" s="388">
        <v>3949</v>
      </c>
      <c r="F465" s="191" t="s">
        <v>732</v>
      </c>
    </row>
    <row r="466" spans="1:6" s="188" customFormat="1" ht="14">
      <c r="A466" s="189">
        <v>1263</v>
      </c>
      <c r="B466" s="190" t="s">
        <v>425</v>
      </c>
      <c r="C466" s="383" t="s">
        <v>1796</v>
      </c>
      <c r="D466" s="387">
        <v>0</v>
      </c>
      <c r="E466" s="388">
        <v>3949</v>
      </c>
      <c r="F466" s="191" t="s">
        <v>732</v>
      </c>
    </row>
    <row r="467" spans="1:6" s="188" customFormat="1" ht="14">
      <c r="A467" s="189">
        <v>1263</v>
      </c>
      <c r="B467" s="190" t="s">
        <v>426</v>
      </c>
      <c r="C467" s="383" t="s">
        <v>1796</v>
      </c>
      <c r="D467" s="387">
        <v>0</v>
      </c>
      <c r="E467" s="388">
        <v>16254.92</v>
      </c>
      <c r="F467" s="191" t="s">
        <v>732</v>
      </c>
    </row>
    <row r="468" spans="1:6" s="188" customFormat="1" ht="14">
      <c r="A468" s="189">
        <v>1263</v>
      </c>
      <c r="B468" s="190" t="s">
        <v>426</v>
      </c>
      <c r="C468" s="383" t="s">
        <v>1796</v>
      </c>
      <c r="D468" s="387">
        <v>0</v>
      </c>
      <c r="E468" s="388">
        <v>8984.36</v>
      </c>
      <c r="F468" s="191" t="s">
        <v>733</v>
      </c>
    </row>
    <row r="469" spans="1:6" s="188" customFormat="1" ht="14">
      <c r="A469" s="189">
        <v>1263</v>
      </c>
      <c r="B469" s="190" t="s">
        <v>426</v>
      </c>
      <c r="C469" s="383" t="s">
        <v>1796</v>
      </c>
      <c r="D469" s="387">
        <v>0</v>
      </c>
      <c r="E469" s="388">
        <v>3417</v>
      </c>
      <c r="F469" s="191" t="s">
        <v>733</v>
      </c>
    </row>
    <row r="470" spans="1:6" s="188" customFormat="1" ht="14">
      <c r="A470" s="189">
        <v>1263</v>
      </c>
      <c r="B470" s="190" t="s">
        <v>426</v>
      </c>
      <c r="C470" s="383" t="s">
        <v>1796</v>
      </c>
      <c r="D470" s="387">
        <v>0</v>
      </c>
      <c r="E470" s="388">
        <v>8984.36</v>
      </c>
      <c r="F470" s="191" t="s">
        <v>733</v>
      </c>
    </row>
    <row r="471" spans="1:6" s="188" customFormat="1" ht="14">
      <c r="A471" s="189">
        <v>1263</v>
      </c>
      <c r="B471" s="190" t="s">
        <v>426</v>
      </c>
      <c r="C471" s="383" t="s">
        <v>1796</v>
      </c>
      <c r="D471" s="387">
        <v>0</v>
      </c>
      <c r="E471" s="388">
        <v>3417.32</v>
      </c>
      <c r="F471" s="191" t="s">
        <v>733</v>
      </c>
    </row>
    <row r="472" spans="1:6" s="188" customFormat="1" ht="14">
      <c r="A472" s="189">
        <v>1263</v>
      </c>
      <c r="B472" s="190" t="s">
        <v>426</v>
      </c>
      <c r="C472" s="383" t="s">
        <v>1796</v>
      </c>
      <c r="D472" s="387">
        <v>0</v>
      </c>
      <c r="E472" s="388">
        <v>3417.32</v>
      </c>
      <c r="F472" s="191" t="s">
        <v>733</v>
      </c>
    </row>
    <row r="473" spans="1:6" s="188" customFormat="1" ht="14">
      <c r="A473" s="189">
        <v>1263</v>
      </c>
      <c r="B473" s="190" t="s">
        <v>426</v>
      </c>
      <c r="C473" s="383" t="s">
        <v>1796</v>
      </c>
      <c r="D473" s="387">
        <v>0</v>
      </c>
      <c r="E473" s="388">
        <v>27369</v>
      </c>
      <c r="F473" s="191" t="s">
        <v>733</v>
      </c>
    </row>
    <row r="474" spans="1:6" s="188" customFormat="1" ht="14">
      <c r="A474" s="189">
        <v>1263</v>
      </c>
      <c r="B474" s="190" t="s">
        <v>426</v>
      </c>
      <c r="C474" s="383" t="s">
        <v>1796</v>
      </c>
      <c r="D474" s="387">
        <v>0</v>
      </c>
      <c r="E474" s="388">
        <v>2929.17</v>
      </c>
      <c r="F474" s="191" t="s">
        <v>732</v>
      </c>
    </row>
    <row r="475" spans="1:6" s="188" customFormat="1" ht="14">
      <c r="A475" s="189">
        <v>1263</v>
      </c>
      <c r="B475" s="190" t="s">
        <v>426</v>
      </c>
      <c r="C475" s="383" t="s">
        <v>1796</v>
      </c>
      <c r="D475" s="387">
        <v>0</v>
      </c>
      <c r="E475" s="388">
        <v>12325.72</v>
      </c>
      <c r="F475" s="191" t="s">
        <v>733</v>
      </c>
    </row>
    <row r="476" spans="1:6" s="188" customFormat="1" ht="14">
      <c r="A476" s="189">
        <v>1263</v>
      </c>
      <c r="B476" s="190" t="s">
        <v>426</v>
      </c>
      <c r="C476" s="383" t="s">
        <v>1796</v>
      </c>
      <c r="D476" s="387">
        <v>0</v>
      </c>
      <c r="E476" s="388">
        <v>19394.689999999999</v>
      </c>
      <c r="F476" s="191" t="s">
        <v>733</v>
      </c>
    </row>
    <row r="477" spans="1:6" s="188" customFormat="1" ht="14">
      <c r="A477" s="189">
        <v>1263</v>
      </c>
      <c r="B477" s="190" t="s">
        <v>426</v>
      </c>
      <c r="C477" s="383" t="s">
        <v>1796</v>
      </c>
      <c r="D477" s="387">
        <v>0</v>
      </c>
      <c r="E477" s="388">
        <v>3782.5</v>
      </c>
      <c r="F477" s="191" t="s">
        <v>732</v>
      </c>
    </row>
    <row r="478" spans="1:6" s="188" customFormat="1" ht="14">
      <c r="A478" s="189">
        <v>1263</v>
      </c>
      <c r="B478" s="190" t="s">
        <v>426</v>
      </c>
      <c r="C478" s="383" t="s">
        <v>1796</v>
      </c>
      <c r="D478" s="387">
        <v>0</v>
      </c>
      <c r="E478" s="388">
        <v>5760.14</v>
      </c>
      <c r="F478" s="191" t="s">
        <v>733</v>
      </c>
    </row>
    <row r="479" spans="1:6" s="188" customFormat="1" ht="14">
      <c r="A479" s="189">
        <v>1263</v>
      </c>
      <c r="B479" s="190" t="s">
        <v>426</v>
      </c>
      <c r="C479" s="383" t="s">
        <v>1796</v>
      </c>
      <c r="D479" s="387">
        <v>0</v>
      </c>
      <c r="E479" s="388">
        <v>3782.5</v>
      </c>
      <c r="F479" s="191" t="s">
        <v>732</v>
      </c>
    </row>
    <row r="480" spans="1:6" s="188" customFormat="1" ht="14">
      <c r="A480" s="189">
        <v>1263</v>
      </c>
      <c r="B480" s="190" t="s">
        <v>426</v>
      </c>
      <c r="C480" s="383" t="s">
        <v>1796</v>
      </c>
      <c r="D480" s="387">
        <v>0</v>
      </c>
      <c r="E480" s="388">
        <v>3782.5</v>
      </c>
      <c r="F480" s="191" t="s">
        <v>732</v>
      </c>
    </row>
    <row r="481" spans="1:6" s="188" customFormat="1" ht="14">
      <c r="A481" s="189">
        <v>1263</v>
      </c>
      <c r="B481" s="190" t="s">
        <v>426</v>
      </c>
      <c r="C481" s="383" t="s">
        <v>1796</v>
      </c>
      <c r="D481" s="387">
        <v>0</v>
      </c>
      <c r="E481" s="388">
        <v>3782.5</v>
      </c>
      <c r="F481" s="191" t="s">
        <v>732</v>
      </c>
    </row>
    <row r="482" spans="1:6" s="188" customFormat="1" ht="14">
      <c r="A482" s="189">
        <v>1263</v>
      </c>
      <c r="B482" s="190" t="s">
        <v>426</v>
      </c>
      <c r="C482" s="383" t="s">
        <v>1796</v>
      </c>
      <c r="D482" s="387">
        <v>0</v>
      </c>
      <c r="E482" s="388">
        <v>3782.5</v>
      </c>
      <c r="F482" s="191" t="s">
        <v>732</v>
      </c>
    </row>
    <row r="483" spans="1:6" s="188" customFormat="1" ht="14">
      <c r="A483" s="189">
        <v>1263</v>
      </c>
      <c r="B483" s="190" t="s">
        <v>426</v>
      </c>
      <c r="C483" s="383" t="s">
        <v>1796</v>
      </c>
      <c r="D483" s="387">
        <v>0</v>
      </c>
      <c r="E483" s="388">
        <v>3782.5</v>
      </c>
      <c r="F483" s="191" t="s">
        <v>732</v>
      </c>
    </row>
    <row r="484" spans="1:6" s="188" customFormat="1" ht="14">
      <c r="A484" s="189">
        <v>1263</v>
      </c>
      <c r="B484" s="190" t="s">
        <v>426</v>
      </c>
      <c r="C484" s="383" t="s">
        <v>1796</v>
      </c>
      <c r="D484" s="387">
        <v>0</v>
      </c>
      <c r="E484" s="388">
        <v>3782.5</v>
      </c>
      <c r="F484" s="191" t="s">
        <v>732</v>
      </c>
    </row>
    <row r="485" spans="1:6" s="188" customFormat="1" ht="14">
      <c r="A485" s="189">
        <v>1263</v>
      </c>
      <c r="B485" s="190" t="s">
        <v>426</v>
      </c>
      <c r="C485" s="383" t="s">
        <v>1796</v>
      </c>
      <c r="D485" s="387">
        <v>0</v>
      </c>
      <c r="E485" s="388">
        <v>5336.93</v>
      </c>
      <c r="F485" s="191" t="s">
        <v>733</v>
      </c>
    </row>
    <row r="486" spans="1:6" s="188" customFormat="1" ht="14">
      <c r="A486" s="189">
        <v>1263</v>
      </c>
      <c r="B486" s="190" t="s">
        <v>426</v>
      </c>
      <c r="C486" s="383" t="s">
        <v>1796</v>
      </c>
      <c r="D486" s="387">
        <v>0</v>
      </c>
      <c r="E486" s="388">
        <v>3782.5</v>
      </c>
      <c r="F486" s="191" t="s">
        <v>733</v>
      </c>
    </row>
    <row r="487" spans="1:6" s="188" customFormat="1" ht="14">
      <c r="A487" s="189">
        <v>1263</v>
      </c>
      <c r="B487" s="190" t="s">
        <v>426</v>
      </c>
      <c r="C487" s="383" t="s">
        <v>1796</v>
      </c>
      <c r="D487" s="387">
        <v>0</v>
      </c>
      <c r="E487" s="388">
        <v>3782.5</v>
      </c>
      <c r="F487" s="191" t="s">
        <v>733</v>
      </c>
    </row>
    <row r="488" spans="1:6" s="188" customFormat="1" ht="14">
      <c r="A488" s="189">
        <v>1263</v>
      </c>
      <c r="B488" s="190" t="s">
        <v>426</v>
      </c>
      <c r="C488" s="383" t="s">
        <v>1796</v>
      </c>
      <c r="D488" s="387">
        <v>0</v>
      </c>
      <c r="E488" s="388">
        <v>3782.5</v>
      </c>
      <c r="F488" s="191" t="s">
        <v>732</v>
      </c>
    </row>
    <row r="489" spans="1:6" s="188" customFormat="1" ht="14">
      <c r="A489" s="189">
        <v>1263</v>
      </c>
      <c r="B489" s="190" t="s">
        <v>426</v>
      </c>
      <c r="C489" s="383" t="s">
        <v>1796</v>
      </c>
      <c r="D489" s="387">
        <v>0</v>
      </c>
      <c r="E489" s="388">
        <v>3782.5</v>
      </c>
      <c r="F489" s="191" t="s">
        <v>732</v>
      </c>
    </row>
    <row r="490" spans="1:6" s="188" customFormat="1" ht="14">
      <c r="A490" s="189">
        <v>1263</v>
      </c>
      <c r="B490" s="190" t="s">
        <v>426</v>
      </c>
      <c r="C490" s="383" t="s">
        <v>1796</v>
      </c>
      <c r="D490" s="387">
        <v>0</v>
      </c>
      <c r="E490" s="388">
        <v>3782.5</v>
      </c>
      <c r="F490" s="191" t="s">
        <v>732</v>
      </c>
    </row>
    <row r="491" spans="1:6" s="188" customFormat="1" ht="14">
      <c r="A491" s="189">
        <v>1263</v>
      </c>
      <c r="B491" s="190" t="s">
        <v>426</v>
      </c>
      <c r="C491" s="383" t="s">
        <v>1796</v>
      </c>
      <c r="D491" s="387">
        <v>0</v>
      </c>
      <c r="E491" s="388">
        <v>5336.93</v>
      </c>
      <c r="F491" s="191" t="s">
        <v>733</v>
      </c>
    </row>
    <row r="492" spans="1:6" s="188" customFormat="1" ht="14">
      <c r="A492" s="189">
        <v>1263</v>
      </c>
      <c r="B492" s="190" t="s">
        <v>426</v>
      </c>
      <c r="C492" s="383" t="s">
        <v>1796</v>
      </c>
      <c r="D492" s="387">
        <v>0</v>
      </c>
      <c r="E492" s="388">
        <v>5336.93</v>
      </c>
      <c r="F492" s="191" t="s">
        <v>733</v>
      </c>
    </row>
    <row r="493" spans="1:6" s="188" customFormat="1" ht="14">
      <c r="A493" s="189">
        <v>1263</v>
      </c>
      <c r="B493" s="190" t="s">
        <v>426</v>
      </c>
      <c r="C493" s="383" t="s">
        <v>1796</v>
      </c>
      <c r="D493" s="387">
        <v>0</v>
      </c>
      <c r="E493" s="388">
        <v>5171.41</v>
      </c>
      <c r="F493" s="191" t="s">
        <v>732</v>
      </c>
    </row>
    <row r="494" spans="1:6" s="188" customFormat="1" ht="14">
      <c r="A494" s="189">
        <v>1263</v>
      </c>
      <c r="B494" s="190" t="s">
        <v>426</v>
      </c>
      <c r="C494" s="383" t="s">
        <v>1796</v>
      </c>
      <c r="D494" s="387">
        <v>0</v>
      </c>
      <c r="E494" s="388">
        <v>6682.52</v>
      </c>
      <c r="F494" s="191" t="s">
        <v>733</v>
      </c>
    </row>
    <row r="495" spans="1:6" s="188" customFormat="1" ht="14">
      <c r="A495" s="189">
        <v>1263</v>
      </c>
      <c r="B495" s="190" t="s">
        <v>426</v>
      </c>
      <c r="C495" s="383" t="s">
        <v>1796</v>
      </c>
      <c r="D495" s="387">
        <v>0</v>
      </c>
      <c r="E495" s="388">
        <v>6309.35</v>
      </c>
      <c r="F495" s="191" t="s">
        <v>732</v>
      </c>
    </row>
    <row r="496" spans="1:6" s="188" customFormat="1" ht="14">
      <c r="A496" s="189">
        <v>1263</v>
      </c>
      <c r="B496" s="190" t="s">
        <v>426</v>
      </c>
      <c r="C496" s="383" t="s">
        <v>1796</v>
      </c>
      <c r="D496" s="387">
        <v>0</v>
      </c>
      <c r="E496" s="388">
        <v>6309.35</v>
      </c>
      <c r="F496" s="191" t="s">
        <v>732</v>
      </c>
    </row>
    <row r="497" spans="1:6" s="188" customFormat="1" ht="14">
      <c r="A497" s="189">
        <v>1263</v>
      </c>
      <c r="B497" s="190" t="s">
        <v>426</v>
      </c>
      <c r="C497" s="383" t="s">
        <v>1796</v>
      </c>
      <c r="D497" s="387">
        <v>0</v>
      </c>
      <c r="E497" s="388">
        <v>8984.36</v>
      </c>
      <c r="F497" s="191" t="s">
        <v>732</v>
      </c>
    </row>
    <row r="498" spans="1:6" s="188" customFormat="1" ht="14">
      <c r="A498" s="189">
        <v>1263</v>
      </c>
      <c r="B498" s="190" t="s">
        <v>427</v>
      </c>
      <c r="C498" s="383" t="s">
        <v>1796</v>
      </c>
      <c r="D498" s="387">
        <v>0</v>
      </c>
      <c r="E498" s="388">
        <v>31049</v>
      </c>
      <c r="F498" s="191" t="s">
        <v>733</v>
      </c>
    </row>
    <row r="499" spans="1:6" s="188" customFormat="1" ht="14">
      <c r="A499" s="189">
        <v>1263</v>
      </c>
      <c r="B499" s="190" t="s">
        <v>427</v>
      </c>
      <c r="C499" s="383" t="s">
        <v>1796</v>
      </c>
      <c r="D499" s="387">
        <v>0</v>
      </c>
      <c r="E499" s="388">
        <v>17709.34</v>
      </c>
      <c r="F499" s="191" t="s">
        <v>732</v>
      </c>
    </row>
    <row r="500" spans="1:6" s="188" customFormat="1" ht="14">
      <c r="A500" s="189">
        <v>1263</v>
      </c>
      <c r="B500" s="190" t="s">
        <v>427</v>
      </c>
      <c r="C500" s="383" t="s">
        <v>1796</v>
      </c>
      <c r="D500" s="387">
        <v>0</v>
      </c>
      <c r="E500" s="388">
        <v>20808.12</v>
      </c>
      <c r="F500" s="191" t="s">
        <v>732</v>
      </c>
    </row>
    <row r="501" spans="1:6" s="188" customFormat="1" ht="14">
      <c r="A501" s="189">
        <v>1263</v>
      </c>
      <c r="B501" s="190" t="s">
        <v>427</v>
      </c>
      <c r="C501" s="383" t="s">
        <v>1796</v>
      </c>
      <c r="D501" s="387">
        <v>0</v>
      </c>
      <c r="E501" s="388">
        <v>20808.12</v>
      </c>
      <c r="F501" s="191" t="s">
        <v>732</v>
      </c>
    </row>
    <row r="502" spans="1:6" s="188" customFormat="1" ht="14">
      <c r="A502" s="189">
        <v>1263</v>
      </c>
      <c r="B502" s="190" t="s">
        <v>427</v>
      </c>
      <c r="C502" s="383" t="s">
        <v>1796</v>
      </c>
      <c r="D502" s="387">
        <v>0</v>
      </c>
      <c r="E502" s="388">
        <v>26942.84</v>
      </c>
      <c r="F502" s="191" t="s">
        <v>733</v>
      </c>
    </row>
    <row r="503" spans="1:6" s="188" customFormat="1" ht="14">
      <c r="A503" s="189">
        <v>1263</v>
      </c>
      <c r="B503" s="190" t="s">
        <v>427</v>
      </c>
      <c r="C503" s="383" t="s">
        <v>1796</v>
      </c>
      <c r="D503" s="387">
        <v>0</v>
      </c>
      <c r="E503" s="388">
        <v>7619.69</v>
      </c>
      <c r="F503" s="191" t="s">
        <v>732</v>
      </c>
    </row>
    <row r="504" spans="1:6" s="188" customFormat="1" ht="14">
      <c r="A504" s="189">
        <v>1263</v>
      </c>
      <c r="B504" s="190" t="s">
        <v>427</v>
      </c>
      <c r="C504" s="383" t="s">
        <v>1796</v>
      </c>
      <c r="D504" s="387">
        <v>0</v>
      </c>
      <c r="E504" s="388">
        <v>7619.69</v>
      </c>
      <c r="F504" s="191" t="s">
        <v>732</v>
      </c>
    </row>
    <row r="505" spans="1:6" s="188" customFormat="1" ht="14">
      <c r="A505" s="189">
        <v>1263</v>
      </c>
      <c r="B505" s="190" t="s">
        <v>427</v>
      </c>
      <c r="C505" s="383" t="s">
        <v>1796</v>
      </c>
      <c r="D505" s="387">
        <v>2655.3194414999998</v>
      </c>
      <c r="E505" s="388">
        <v>22127.665531999995</v>
      </c>
      <c r="F505" s="191" t="s">
        <v>732</v>
      </c>
    </row>
    <row r="506" spans="1:6" s="188" customFormat="1" ht="14">
      <c r="A506" s="189">
        <v>1263</v>
      </c>
      <c r="B506" s="190" t="s">
        <v>427</v>
      </c>
      <c r="C506" s="383" t="s">
        <v>1796</v>
      </c>
      <c r="D506" s="387">
        <v>2655.3194414999998</v>
      </c>
      <c r="E506" s="388">
        <v>22127.665531999995</v>
      </c>
      <c r="F506" s="191" t="s">
        <v>732</v>
      </c>
    </row>
    <row r="507" spans="1:6" s="188" customFormat="1" ht="14">
      <c r="A507" s="189">
        <v>1263</v>
      </c>
      <c r="B507" s="190" t="s">
        <v>427</v>
      </c>
      <c r="C507" s="383" t="s">
        <v>1796</v>
      </c>
      <c r="D507" s="387">
        <v>0</v>
      </c>
      <c r="E507" s="388">
        <v>13943.83</v>
      </c>
      <c r="F507" s="191" t="s">
        <v>732</v>
      </c>
    </row>
    <row r="508" spans="1:6" s="188" customFormat="1" ht="14">
      <c r="A508" s="189">
        <v>1263</v>
      </c>
      <c r="B508" s="190" t="s">
        <v>427</v>
      </c>
      <c r="C508" s="383" t="s">
        <v>1796</v>
      </c>
      <c r="D508" s="387">
        <v>0</v>
      </c>
      <c r="E508" s="388">
        <v>13943.83</v>
      </c>
      <c r="F508" s="191" t="s">
        <v>732</v>
      </c>
    </row>
    <row r="509" spans="1:6" s="188" customFormat="1" ht="14">
      <c r="A509" s="189">
        <v>1263</v>
      </c>
      <c r="B509" s="190" t="s">
        <v>427</v>
      </c>
      <c r="C509" s="383" t="s">
        <v>1796</v>
      </c>
      <c r="D509" s="387">
        <v>0</v>
      </c>
      <c r="E509" s="388">
        <v>13943.83</v>
      </c>
      <c r="F509" s="191" t="s">
        <v>732</v>
      </c>
    </row>
    <row r="510" spans="1:6" s="188" customFormat="1" ht="14">
      <c r="A510" s="189">
        <v>1263</v>
      </c>
      <c r="B510" s="190" t="s">
        <v>427</v>
      </c>
      <c r="C510" s="383" t="s">
        <v>1796</v>
      </c>
      <c r="D510" s="387">
        <v>0</v>
      </c>
      <c r="E510" s="388">
        <v>13607.96</v>
      </c>
      <c r="F510" s="191" t="s">
        <v>732</v>
      </c>
    </row>
    <row r="511" spans="1:6" s="188" customFormat="1" ht="14">
      <c r="A511" s="189">
        <v>1263</v>
      </c>
      <c r="B511" s="190" t="s">
        <v>427</v>
      </c>
      <c r="C511" s="383" t="s">
        <v>1796</v>
      </c>
      <c r="D511" s="387">
        <v>0</v>
      </c>
      <c r="E511" s="388">
        <v>10518.92</v>
      </c>
      <c r="F511" s="191" t="s">
        <v>732</v>
      </c>
    </row>
    <row r="512" spans="1:6" s="188" customFormat="1" ht="14">
      <c r="A512" s="189">
        <v>1263</v>
      </c>
      <c r="B512" s="190" t="s">
        <v>427</v>
      </c>
      <c r="C512" s="383" t="s">
        <v>1796</v>
      </c>
      <c r="D512" s="387">
        <v>0</v>
      </c>
      <c r="E512" s="388">
        <v>11857.18</v>
      </c>
      <c r="F512" s="191" t="s">
        <v>732</v>
      </c>
    </row>
    <row r="513" spans="1:6" s="188" customFormat="1" ht="14">
      <c r="A513" s="189">
        <v>1263</v>
      </c>
      <c r="B513" s="190" t="s">
        <v>427</v>
      </c>
      <c r="C513" s="383" t="s">
        <v>1796</v>
      </c>
      <c r="D513" s="387">
        <v>0</v>
      </c>
      <c r="E513" s="388">
        <v>10082.6</v>
      </c>
      <c r="F513" s="191" t="s">
        <v>732</v>
      </c>
    </row>
    <row r="514" spans="1:6" s="188" customFormat="1" ht="14">
      <c r="A514" s="189">
        <v>1263</v>
      </c>
      <c r="B514" s="190" t="s">
        <v>427</v>
      </c>
      <c r="C514" s="383" t="s">
        <v>1796</v>
      </c>
      <c r="D514" s="387">
        <v>0</v>
      </c>
      <c r="E514" s="388">
        <v>17709.34</v>
      </c>
      <c r="F514" s="191" t="s">
        <v>732</v>
      </c>
    </row>
    <row r="515" spans="1:6" s="188" customFormat="1" ht="14">
      <c r="A515" s="189">
        <v>1263</v>
      </c>
      <c r="B515" s="190" t="s">
        <v>428</v>
      </c>
      <c r="C515" s="383" t="s">
        <v>1796</v>
      </c>
      <c r="D515" s="387">
        <v>0</v>
      </c>
      <c r="E515" s="388">
        <v>6870.25</v>
      </c>
      <c r="F515" s="191" t="s">
        <v>732</v>
      </c>
    </row>
    <row r="516" spans="1:6" s="188" customFormat="1" ht="14">
      <c r="A516" s="189">
        <v>1263</v>
      </c>
      <c r="B516" s="190" t="s">
        <v>428</v>
      </c>
      <c r="C516" s="383" t="s">
        <v>1796</v>
      </c>
      <c r="D516" s="387">
        <v>0</v>
      </c>
      <c r="E516" s="388">
        <v>6870.25</v>
      </c>
      <c r="F516" s="191" t="s">
        <v>732</v>
      </c>
    </row>
    <row r="517" spans="1:6" s="188" customFormat="1" ht="14">
      <c r="A517" s="189">
        <v>1263</v>
      </c>
      <c r="B517" s="190" t="s">
        <v>428</v>
      </c>
      <c r="C517" s="383" t="s">
        <v>1796</v>
      </c>
      <c r="D517" s="387">
        <v>0</v>
      </c>
      <c r="E517" s="388">
        <v>6870.25</v>
      </c>
      <c r="F517" s="191" t="s">
        <v>732</v>
      </c>
    </row>
    <row r="518" spans="1:6" s="188" customFormat="1" ht="14">
      <c r="A518" s="189">
        <v>1263</v>
      </c>
      <c r="B518" s="190" t="s">
        <v>428</v>
      </c>
      <c r="C518" s="383" t="s">
        <v>1796</v>
      </c>
      <c r="D518" s="387">
        <v>0</v>
      </c>
      <c r="E518" s="388">
        <v>6870.25</v>
      </c>
      <c r="F518" s="191" t="s">
        <v>732</v>
      </c>
    </row>
    <row r="519" spans="1:6" s="188" customFormat="1" ht="14">
      <c r="A519" s="189">
        <v>1263</v>
      </c>
      <c r="B519" s="190" t="s">
        <v>428</v>
      </c>
      <c r="C519" s="383" t="s">
        <v>1796</v>
      </c>
      <c r="D519" s="387">
        <v>0</v>
      </c>
      <c r="E519" s="388">
        <v>6870.25</v>
      </c>
      <c r="F519" s="191" t="s">
        <v>732</v>
      </c>
    </row>
    <row r="520" spans="1:6" s="188" customFormat="1" ht="14">
      <c r="A520" s="189">
        <v>1263</v>
      </c>
      <c r="B520" s="190" t="s">
        <v>428</v>
      </c>
      <c r="C520" s="383" t="s">
        <v>1796</v>
      </c>
      <c r="D520" s="387">
        <v>0</v>
      </c>
      <c r="E520" s="388">
        <v>6870.25</v>
      </c>
      <c r="F520" s="191" t="s">
        <v>732</v>
      </c>
    </row>
    <row r="521" spans="1:6" s="188" customFormat="1" ht="14">
      <c r="A521" s="189">
        <v>1263</v>
      </c>
      <c r="B521" s="190" t="s">
        <v>428</v>
      </c>
      <c r="C521" s="383" t="s">
        <v>1796</v>
      </c>
      <c r="D521" s="387">
        <v>0</v>
      </c>
      <c r="E521" s="388">
        <v>6870.25</v>
      </c>
      <c r="F521" s="191" t="s">
        <v>732</v>
      </c>
    </row>
    <row r="522" spans="1:6" s="188" customFormat="1" ht="14">
      <c r="A522" s="189">
        <v>1263</v>
      </c>
      <c r="B522" s="190" t="s">
        <v>428</v>
      </c>
      <c r="C522" s="383" t="s">
        <v>1796</v>
      </c>
      <c r="D522" s="387">
        <v>0</v>
      </c>
      <c r="E522" s="388">
        <v>6870.25</v>
      </c>
      <c r="F522" s="191" t="s">
        <v>732</v>
      </c>
    </row>
    <row r="523" spans="1:6" s="188" customFormat="1" ht="14">
      <c r="A523" s="189">
        <v>1263</v>
      </c>
      <c r="B523" s="190" t="s">
        <v>428</v>
      </c>
      <c r="C523" s="383" t="s">
        <v>1796</v>
      </c>
      <c r="D523" s="387">
        <v>0</v>
      </c>
      <c r="E523" s="388">
        <v>6870.25</v>
      </c>
      <c r="F523" s="191" t="s">
        <v>732</v>
      </c>
    </row>
    <row r="524" spans="1:6" s="188" customFormat="1" ht="14">
      <c r="A524" s="189">
        <v>1263</v>
      </c>
      <c r="B524" s="190" t="s">
        <v>428</v>
      </c>
      <c r="C524" s="383" t="s">
        <v>1796</v>
      </c>
      <c r="D524" s="387">
        <v>0</v>
      </c>
      <c r="E524" s="388">
        <v>6870.25</v>
      </c>
      <c r="F524" s="191" t="s">
        <v>732</v>
      </c>
    </row>
    <row r="525" spans="1:6" s="188" customFormat="1" ht="14">
      <c r="A525" s="189">
        <v>1263</v>
      </c>
      <c r="B525" s="190" t="s">
        <v>428</v>
      </c>
      <c r="C525" s="383" t="s">
        <v>1796</v>
      </c>
      <c r="D525" s="387">
        <v>0</v>
      </c>
      <c r="E525" s="388">
        <v>6870.25</v>
      </c>
      <c r="F525" s="191" t="s">
        <v>732</v>
      </c>
    </row>
    <row r="526" spans="1:6" s="188" customFormat="1" ht="14">
      <c r="A526" s="189">
        <v>1263</v>
      </c>
      <c r="B526" s="190" t="s">
        <v>428</v>
      </c>
      <c r="C526" s="383" t="s">
        <v>1796</v>
      </c>
      <c r="D526" s="387">
        <v>0</v>
      </c>
      <c r="E526" s="388">
        <v>6870.25</v>
      </c>
      <c r="F526" s="191" t="s">
        <v>732</v>
      </c>
    </row>
    <row r="527" spans="1:6" s="188" customFormat="1" ht="14">
      <c r="A527" s="189">
        <v>1263</v>
      </c>
      <c r="B527" s="190" t="s">
        <v>428</v>
      </c>
      <c r="C527" s="383" t="s">
        <v>1796</v>
      </c>
      <c r="D527" s="387">
        <v>0</v>
      </c>
      <c r="E527" s="388">
        <v>6870.25</v>
      </c>
      <c r="F527" s="191" t="s">
        <v>732</v>
      </c>
    </row>
    <row r="528" spans="1:6" s="188" customFormat="1" ht="14">
      <c r="A528" s="189">
        <v>1263</v>
      </c>
      <c r="B528" s="190" t="s">
        <v>428</v>
      </c>
      <c r="C528" s="383" t="s">
        <v>1796</v>
      </c>
      <c r="D528" s="387">
        <v>0</v>
      </c>
      <c r="E528" s="388">
        <v>6870.25</v>
      </c>
      <c r="F528" s="191" t="s">
        <v>732</v>
      </c>
    </row>
    <row r="529" spans="1:6" s="188" customFormat="1" ht="14">
      <c r="A529" s="189">
        <v>1263</v>
      </c>
      <c r="B529" s="190" t="s">
        <v>428</v>
      </c>
      <c r="C529" s="383" t="s">
        <v>1796</v>
      </c>
      <c r="D529" s="387">
        <v>0</v>
      </c>
      <c r="E529" s="388">
        <v>6870.25</v>
      </c>
      <c r="F529" s="191" t="s">
        <v>732</v>
      </c>
    </row>
    <row r="530" spans="1:6" s="188" customFormat="1" ht="14">
      <c r="A530" s="189">
        <v>1263</v>
      </c>
      <c r="B530" s="190" t="s">
        <v>428</v>
      </c>
      <c r="C530" s="383" t="s">
        <v>1796</v>
      </c>
      <c r="D530" s="387">
        <v>0</v>
      </c>
      <c r="E530" s="388">
        <v>6870.25</v>
      </c>
      <c r="F530" s="191" t="s">
        <v>732</v>
      </c>
    </row>
    <row r="531" spans="1:6" s="188" customFormat="1" ht="14">
      <c r="A531" s="189">
        <v>1263</v>
      </c>
      <c r="B531" s="190" t="s">
        <v>428</v>
      </c>
      <c r="C531" s="383" t="s">
        <v>1796</v>
      </c>
      <c r="D531" s="387">
        <v>0</v>
      </c>
      <c r="E531" s="388">
        <v>6870.25</v>
      </c>
      <c r="F531" s="191" t="s">
        <v>732</v>
      </c>
    </row>
    <row r="532" spans="1:6" s="188" customFormat="1" ht="14">
      <c r="A532" s="189">
        <v>1263</v>
      </c>
      <c r="B532" s="190" t="s">
        <v>428</v>
      </c>
      <c r="C532" s="383" t="s">
        <v>1796</v>
      </c>
      <c r="D532" s="387">
        <v>0</v>
      </c>
      <c r="E532" s="388">
        <v>6870.25</v>
      </c>
      <c r="F532" s="191" t="s">
        <v>732</v>
      </c>
    </row>
    <row r="533" spans="1:6" s="188" customFormat="1" ht="14">
      <c r="A533" s="189">
        <v>1263</v>
      </c>
      <c r="B533" s="190" t="s">
        <v>428</v>
      </c>
      <c r="C533" s="383" t="s">
        <v>1796</v>
      </c>
      <c r="D533" s="387">
        <v>0</v>
      </c>
      <c r="E533" s="388">
        <v>6870.25</v>
      </c>
      <c r="F533" s="191" t="s">
        <v>732</v>
      </c>
    </row>
    <row r="534" spans="1:6" s="188" customFormat="1" ht="14">
      <c r="A534" s="189">
        <v>1263</v>
      </c>
      <c r="B534" s="190" t="s">
        <v>428</v>
      </c>
      <c r="C534" s="383" t="s">
        <v>1796</v>
      </c>
      <c r="D534" s="387">
        <v>0</v>
      </c>
      <c r="E534" s="388">
        <v>6870.25</v>
      </c>
      <c r="F534" s="191" t="s">
        <v>732</v>
      </c>
    </row>
    <row r="535" spans="1:6" s="188" customFormat="1" ht="14">
      <c r="A535" s="189">
        <v>1263</v>
      </c>
      <c r="B535" s="190" t="s">
        <v>429</v>
      </c>
      <c r="C535" s="383" t="s">
        <v>1796</v>
      </c>
      <c r="D535" s="387">
        <v>0</v>
      </c>
      <c r="E535" s="388">
        <v>2799</v>
      </c>
      <c r="F535" s="191" t="s">
        <v>732</v>
      </c>
    </row>
    <row r="536" spans="1:6" s="188" customFormat="1" ht="14">
      <c r="A536" s="189">
        <v>1263</v>
      </c>
      <c r="B536" s="190" t="s">
        <v>429</v>
      </c>
      <c r="C536" s="383" t="s">
        <v>1796</v>
      </c>
      <c r="D536" s="387">
        <v>0</v>
      </c>
      <c r="E536" s="388">
        <v>3719</v>
      </c>
      <c r="F536" s="191" t="s">
        <v>732</v>
      </c>
    </row>
    <row r="537" spans="1:6" s="188" customFormat="1" ht="14">
      <c r="A537" s="189">
        <v>1263</v>
      </c>
      <c r="B537" s="190" t="s">
        <v>429</v>
      </c>
      <c r="C537" s="383" t="s">
        <v>1796</v>
      </c>
      <c r="D537" s="387">
        <v>0</v>
      </c>
      <c r="E537" s="388">
        <v>899</v>
      </c>
      <c r="F537" s="191" t="s">
        <v>732</v>
      </c>
    </row>
    <row r="538" spans="1:6" s="188" customFormat="1" ht="14">
      <c r="A538" s="189">
        <v>1263</v>
      </c>
      <c r="B538" s="190" t="s">
        <v>429</v>
      </c>
      <c r="C538" s="383" t="s">
        <v>1796</v>
      </c>
      <c r="D538" s="387">
        <v>0</v>
      </c>
      <c r="E538" s="388">
        <v>749</v>
      </c>
      <c r="F538" s="191" t="s">
        <v>732</v>
      </c>
    </row>
    <row r="539" spans="1:6" s="188" customFormat="1" ht="14">
      <c r="A539" s="189">
        <v>1263</v>
      </c>
      <c r="B539" s="190" t="s">
        <v>429</v>
      </c>
      <c r="C539" s="383" t="s">
        <v>1796</v>
      </c>
      <c r="D539" s="387">
        <v>0</v>
      </c>
      <c r="E539" s="388">
        <v>4289</v>
      </c>
      <c r="F539" s="191" t="s">
        <v>732</v>
      </c>
    </row>
    <row r="540" spans="1:6" s="188" customFormat="1" ht="14">
      <c r="A540" s="189">
        <v>1263</v>
      </c>
      <c r="B540" s="190" t="s">
        <v>429</v>
      </c>
      <c r="C540" s="383" t="s">
        <v>1796</v>
      </c>
      <c r="D540" s="387">
        <v>0</v>
      </c>
      <c r="E540" s="388">
        <v>7949</v>
      </c>
      <c r="F540" s="191" t="s">
        <v>732</v>
      </c>
    </row>
    <row r="541" spans="1:6" s="188" customFormat="1" ht="14">
      <c r="A541" s="189">
        <v>1263</v>
      </c>
      <c r="B541" s="190" t="s">
        <v>429</v>
      </c>
      <c r="C541" s="383" t="s">
        <v>1796</v>
      </c>
      <c r="D541" s="387">
        <v>0</v>
      </c>
      <c r="E541" s="388">
        <v>7499</v>
      </c>
      <c r="F541" s="191" t="s">
        <v>732</v>
      </c>
    </row>
    <row r="542" spans="1:6" s="188" customFormat="1" ht="14">
      <c r="A542" s="189">
        <v>1263</v>
      </c>
      <c r="B542" s="190" t="s">
        <v>429</v>
      </c>
      <c r="C542" s="383" t="s">
        <v>1796</v>
      </c>
      <c r="D542" s="387">
        <v>0</v>
      </c>
      <c r="E542" s="388">
        <v>6998</v>
      </c>
      <c r="F542" s="191" t="s">
        <v>732</v>
      </c>
    </row>
    <row r="543" spans="1:6" s="188" customFormat="1" ht="14">
      <c r="A543" s="189">
        <v>1263</v>
      </c>
      <c r="B543" s="190" t="s">
        <v>429</v>
      </c>
      <c r="C543" s="383" t="s">
        <v>1796</v>
      </c>
      <c r="D543" s="387">
        <v>0</v>
      </c>
      <c r="E543" s="388">
        <v>4419.1400000000003</v>
      </c>
      <c r="F543" s="191" t="s">
        <v>732</v>
      </c>
    </row>
    <row r="544" spans="1:6" s="188" customFormat="1" ht="14">
      <c r="A544" s="189">
        <v>1263</v>
      </c>
      <c r="B544" s="190" t="s">
        <v>429</v>
      </c>
      <c r="C544" s="383" t="s">
        <v>1796</v>
      </c>
      <c r="D544" s="387">
        <v>0</v>
      </c>
      <c r="E544" s="388">
        <v>2399</v>
      </c>
      <c r="F544" s="191" t="s">
        <v>732</v>
      </c>
    </row>
    <row r="545" spans="1:6" s="188" customFormat="1" ht="14">
      <c r="A545" s="189">
        <v>1263</v>
      </c>
      <c r="B545" s="190" t="s">
        <v>429</v>
      </c>
      <c r="C545" s="383" t="s">
        <v>1796</v>
      </c>
      <c r="D545" s="387">
        <v>0</v>
      </c>
      <c r="E545" s="388">
        <v>4949</v>
      </c>
      <c r="F545" s="191" t="s">
        <v>732</v>
      </c>
    </row>
    <row r="546" spans="1:6" s="188" customFormat="1" ht="14">
      <c r="A546" s="189">
        <v>1263</v>
      </c>
      <c r="B546" s="190" t="s">
        <v>429</v>
      </c>
      <c r="C546" s="383" t="s">
        <v>1796</v>
      </c>
      <c r="D546" s="387">
        <v>0</v>
      </c>
      <c r="E546" s="388">
        <v>1443.57</v>
      </c>
      <c r="F546" s="191" t="s">
        <v>732</v>
      </c>
    </row>
    <row r="547" spans="1:6" s="188" customFormat="1" ht="14">
      <c r="A547" s="189">
        <v>1263</v>
      </c>
      <c r="B547" s="190" t="s">
        <v>429</v>
      </c>
      <c r="C547" s="383" t="s">
        <v>1796</v>
      </c>
      <c r="D547" s="387">
        <v>0</v>
      </c>
      <c r="E547" s="388">
        <v>7649</v>
      </c>
      <c r="F547" s="191" t="s">
        <v>732</v>
      </c>
    </row>
    <row r="548" spans="1:6" s="188" customFormat="1" ht="14">
      <c r="A548" s="189">
        <v>1263</v>
      </c>
      <c r="B548" s="190" t="s">
        <v>429</v>
      </c>
      <c r="C548" s="383" t="s">
        <v>1796</v>
      </c>
      <c r="D548" s="387">
        <v>0</v>
      </c>
      <c r="E548" s="388">
        <v>3449</v>
      </c>
      <c r="F548" s="191" t="s">
        <v>732</v>
      </c>
    </row>
    <row r="549" spans="1:6" s="188" customFormat="1" ht="14">
      <c r="A549" s="189">
        <v>1263</v>
      </c>
      <c r="B549" s="190" t="s">
        <v>429</v>
      </c>
      <c r="C549" s="383" t="s">
        <v>1796</v>
      </c>
      <c r="D549" s="387">
        <v>0</v>
      </c>
      <c r="E549" s="388">
        <v>3449</v>
      </c>
      <c r="F549" s="191" t="s">
        <v>732</v>
      </c>
    </row>
    <row r="550" spans="1:6" s="188" customFormat="1" ht="14">
      <c r="A550" s="189">
        <v>1263</v>
      </c>
      <c r="B550" s="190" t="s">
        <v>429</v>
      </c>
      <c r="C550" s="383" t="s">
        <v>1796</v>
      </c>
      <c r="D550" s="387">
        <v>0</v>
      </c>
      <c r="E550" s="388">
        <v>4466.75</v>
      </c>
      <c r="F550" s="191" t="s">
        <v>732</v>
      </c>
    </row>
    <row r="551" spans="1:6" s="188" customFormat="1" ht="14">
      <c r="A551" s="189">
        <v>1263</v>
      </c>
      <c r="B551" s="190" t="s">
        <v>429</v>
      </c>
      <c r="C551" s="383" t="s">
        <v>1796</v>
      </c>
      <c r="D551" s="387">
        <v>0</v>
      </c>
      <c r="E551" s="388">
        <v>4466.75</v>
      </c>
      <c r="F551" s="191" t="s">
        <v>732</v>
      </c>
    </row>
    <row r="552" spans="1:6" s="188" customFormat="1" ht="14">
      <c r="A552" s="189">
        <v>1263</v>
      </c>
      <c r="B552" s="190" t="s">
        <v>429</v>
      </c>
      <c r="C552" s="383" t="s">
        <v>1796</v>
      </c>
      <c r="D552" s="387">
        <v>0</v>
      </c>
      <c r="E552" s="388">
        <v>4466.75</v>
      </c>
      <c r="F552" s="191" t="s">
        <v>732</v>
      </c>
    </row>
    <row r="553" spans="1:6" s="188" customFormat="1" ht="14">
      <c r="A553" s="189">
        <v>1263</v>
      </c>
      <c r="B553" s="190" t="s">
        <v>429</v>
      </c>
      <c r="C553" s="383" t="s">
        <v>1796</v>
      </c>
      <c r="D553" s="387">
        <v>0</v>
      </c>
      <c r="E553" s="388">
        <v>4466.75</v>
      </c>
      <c r="F553" s="191" t="s">
        <v>732</v>
      </c>
    </row>
    <row r="554" spans="1:6" s="188" customFormat="1" ht="14">
      <c r="A554" s="189">
        <v>1263</v>
      </c>
      <c r="B554" s="190" t="s">
        <v>429</v>
      </c>
      <c r="C554" s="383" t="s">
        <v>1796</v>
      </c>
      <c r="D554" s="387">
        <v>0</v>
      </c>
      <c r="E554" s="388">
        <v>4466.75</v>
      </c>
      <c r="F554" s="191" t="s">
        <v>732</v>
      </c>
    </row>
    <row r="555" spans="1:6" s="188" customFormat="1" ht="14">
      <c r="A555" s="189">
        <v>1263</v>
      </c>
      <c r="B555" s="190" t="s">
        <v>429</v>
      </c>
      <c r="C555" s="383" t="s">
        <v>1796</v>
      </c>
      <c r="D555" s="387">
        <v>0</v>
      </c>
      <c r="E555" s="388">
        <v>1199</v>
      </c>
      <c r="F555" s="191" t="s">
        <v>732</v>
      </c>
    </row>
    <row r="556" spans="1:6" s="188" customFormat="1" ht="14">
      <c r="A556" s="189">
        <v>1263</v>
      </c>
      <c r="B556" s="190" t="s">
        <v>429</v>
      </c>
      <c r="C556" s="383" t="s">
        <v>1796</v>
      </c>
      <c r="D556" s="387">
        <v>0</v>
      </c>
      <c r="E556" s="388">
        <v>8989</v>
      </c>
      <c r="F556" s="191" t="s">
        <v>732</v>
      </c>
    </row>
    <row r="557" spans="1:6" s="188" customFormat="1" ht="14">
      <c r="A557" s="189">
        <v>1263</v>
      </c>
      <c r="B557" s="190" t="s">
        <v>429</v>
      </c>
      <c r="C557" s="383" t="s">
        <v>1796</v>
      </c>
      <c r="D557" s="387">
        <v>0</v>
      </c>
      <c r="E557" s="388">
        <v>8372.59</v>
      </c>
      <c r="F557" s="191" t="s">
        <v>732</v>
      </c>
    </row>
    <row r="558" spans="1:6" s="188" customFormat="1" ht="14">
      <c r="A558" s="189">
        <v>1263</v>
      </c>
      <c r="B558" s="190" t="s">
        <v>429</v>
      </c>
      <c r="C558" s="383" t="s">
        <v>1796</v>
      </c>
      <c r="D558" s="387">
        <v>0</v>
      </c>
      <c r="E558" s="388">
        <v>7389</v>
      </c>
      <c r="F558" s="191" t="s">
        <v>733</v>
      </c>
    </row>
    <row r="559" spans="1:6" s="188" customFormat="1" ht="14">
      <c r="A559" s="189">
        <v>1263</v>
      </c>
      <c r="B559" s="190" t="s">
        <v>429</v>
      </c>
      <c r="C559" s="383" t="s">
        <v>1796</v>
      </c>
      <c r="D559" s="387">
        <v>0</v>
      </c>
      <c r="E559" s="388">
        <v>19069.988099999999</v>
      </c>
      <c r="F559" s="191" t="s">
        <v>733</v>
      </c>
    </row>
    <row r="560" spans="1:6" s="188" customFormat="1" ht="14">
      <c r="A560" s="189">
        <v>1263</v>
      </c>
      <c r="B560" s="190" t="s">
        <v>429</v>
      </c>
      <c r="C560" s="383" t="s">
        <v>1796</v>
      </c>
      <c r="D560" s="387">
        <v>0</v>
      </c>
      <c r="E560" s="388">
        <v>19069.985124999999</v>
      </c>
      <c r="F560" s="191" t="s">
        <v>733</v>
      </c>
    </row>
    <row r="561" spans="1:6" s="188" customFormat="1" ht="14">
      <c r="A561" s="189">
        <v>1263</v>
      </c>
      <c r="B561" s="190" t="s">
        <v>429</v>
      </c>
      <c r="C561" s="383" t="s">
        <v>1796</v>
      </c>
      <c r="D561" s="387">
        <v>0</v>
      </c>
      <c r="E561" s="388">
        <v>2757.62</v>
      </c>
      <c r="F561" s="191" t="s">
        <v>732</v>
      </c>
    </row>
    <row r="562" spans="1:6" s="188" customFormat="1" ht="14">
      <c r="A562" s="189">
        <v>1263</v>
      </c>
      <c r="B562" s="190" t="s">
        <v>429</v>
      </c>
      <c r="C562" s="383" t="s">
        <v>1796</v>
      </c>
      <c r="D562" s="387">
        <v>0</v>
      </c>
      <c r="E562" s="388">
        <v>23389.4</v>
      </c>
      <c r="F562" s="191" t="s">
        <v>732</v>
      </c>
    </row>
    <row r="563" spans="1:6" s="188" customFormat="1" ht="14">
      <c r="A563" s="189">
        <v>1263</v>
      </c>
      <c r="B563" s="190" t="s">
        <v>429</v>
      </c>
      <c r="C563" s="383" t="s">
        <v>1796</v>
      </c>
      <c r="D563" s="387">
        <v>0</v>
      </c>
      <c r="E563" s="388">
        <v>1999</v>
      </c>
      <c r="F563" s="191" t="s">
        <v>732</v>
      </c>
    </row>
    <row r="564" spans="1:6" s="188" customFormat="1" ht="14">
      <c r="A564" s="189">
        <v>1263</v>
      </c>
      <c r="B564" s="190" t="s">
        <v>429</v>
      </c>
      <c r="C564" s="383" t="s">
        <v>1796</v>
      </c>
      <c r="D564" s="387">
        <v>0</v>
      </c>
      <c r="E564" s="388">
        <v>1999</v>
      </c>
      <c r="F564" s="191" t="s">
        <v>732</v>
      </c>
    </row>
    <row r="565" spans="1:6" s="188" customFormat="1" ht="14">
      <c r="A565" s="189">
        <v>1263</v>
      </c>
      <c r="B565" s="190" t="s">
        <v>429</v>
      </c>
      <c r="C565" s="383" t="s">
        <v>1796</v>
      </c>
      <c r="D565" s="387">
        <v>0</v>
      </c>
      <c r="E565" s="388">
        <v>1999</v>
      </c>
      <c r="F565" s="191" t="s">
        <v>732</v>
      </c>
    </row>
    <row r="566" spans="1:6" s="188" customFormat="1" ht="14">
      <c r="A566" s="189">
        <v>1263</v>
      </c>
      <c r="B566" s="190" t="s">
        <v>429</v>
      </c>
      <c r="C566" s="383" t="s">
        <v>1796</v>
      </c>
      <c r="D566" s="387">
        <v>0</v>
      </c>
      <c r="E566" s="388">
        <v>1999</v>
      </c>
      <c r="F566" s="191" t="s">
        <v>732</v>
      </c>
    </row>
    <row r="567" spans="1:6" s="188" customFormat="1" ht="14">
      <c r="A567" s="189">
        <v>1263</v>
      </c>
      <c r="B567" s="190" t="s">
        <v>429</v>
      </c>
      <c r="C567" s="383" t="s">
        <v>1796</v>
      </c>
      <c r="D567" s="387">
        <v>0</v>
      </c>
      <c r="E567" s="388">
        <v>1999</v>
      </c>
      <c r="F567" s="191" t="s">
        <v>732</v>
      </c>
    </row>
    <row r="568" spans="1:6" s="188" customFormat="1" ht="14">
      <c r="A568" s="189">
        <v>1263</v>
      </c>
      <c r="B568" s="190" t="s">
        <v>429</v>
      </c>
      <c r="C568" s="383" t="s">
        <v>1796</v>
      </c>
      <c r="D568" s="387">
        <v>0</v>
      </c>
      <c r="E568" s="388">
        <v>4349</v>
      </c>
      <c r="F568" s="191" t="s">
        <v>732</v>
      </c>
    </row>
    <row r="569" spans="1:6" s="188" customFormat="1" ht="14">
      <c r="A569" s="189">
        <v>1263</v>
      </c>
      <c r="B569" s="190" t="s">
        <v>429</v>
      </c>
      <c r="C569" s="383" t="s">
        <v>1796</v>
      </c>
      <c r="D569" s="387">
        <v>0</v>
      </c>
      <c r="E569" s="388">
        <v>4349</v>
      </c>
      <c r="F569" s="191" t="s">
        <v>732</v>
      </c>
    </row>
    <row r="570" spans="1:6" s="188" customFormat="1" ht="14">
      <c r="A570" s="189">
        <v>1263</v>
      </c>
      <c r="B570" s="190" t="s">
        <v>429</v>
      </c>
      <c r="C570" s="383" t="s">
        <v>1796</v>
      </c>
      <c r="D570" s="387">
        <v>0</v>
      </c>
      <c r="E570" s="388">
        <v>7949.0049999999992</v>
      </c>
      <c r="F570" s="191" t="s">
        <v>732</v>
      </c>
    </row>
    <row r="571" spans="1:6" s="188" customFormat="1" ht="14">
      <c r="A571" s="189">
        <v>1263</v>
      </c>
      <c r="B571" s="190" t="s">
        <v>429</v>
      </c>
      <c r="C571" s="383" t="s">
        <v>1796</v>
      </c>
      <c r="D571" s="387">
        <v>0</v>
      </c>
      <c r="E571" s="388">
        <v>3999</v>
      </c>
      <c r="F571" s="191" t="s">
        <v>732</v>
      </c>
    </row>
    <row r="572" spans="1:6" s="188" customFormat="1" ht="14">
      <c r="A572" s="189">
        <v>1263</v>
      </c>
      <c r="B572" s="190" t="s">
        <v>429</v>
      </c>
      <c r="C572" s="383" t="s">
        <v>1796</v>
      </c>
      <c r="D572" s="387">
        <v>0</v>
      </c>
      <c r="E572" s="388">
        <v>849</v>
      </c>
      <c r="F572" s="191" t="s">
        <v>732</v>
      </c>
    </row>
    <row r="573" spans="1:6" s="188" customFormat="1" ht="14">
      <c r="A573" s="189">
        <v>1263</v>
      </c>
      <c r="B573" s="190" t="s">
        <v>429</v>
      </c>
      <c r="C573" s="383" t="s">
        <v>1796</v>
      </c>
      <c r="D573" s="387">
        <v>0</v>
      </c>
      <c r="E573" s="388">
        <v>849</v>
      </c>
      <c r="F573" s="191" t="s">
        <v>733</v>
      </c>
    </row>
    <row r="574" spans="1:6" s="188" customFormat="1" ht="14">
      <c r="A574" s="189">
        <v>1263</v>
      </c>
      <c r="B574" s="190" t="s">
        <v>429</v>
      </c>
      <c r="C574" s="383" t="s">
        <v>1796</v>
      </c>
      <c r="D574" s="387">
        <v>0</v>
      </c>
      <c r="E574" s="388">
        <v>6589</v>
      </c>
      <c r="F574" s="191" t="s">
        <v>732</v>
      </c>
    </row>
    <row r="575" spans="1:6" s="188" customFormat="1" ht="14">
      <c r="A575" s="189">
        <v>1263</v>
      </c>
      <c r="B575" s="190" t="s">
        <v>429</v>
      </c>
      <c r="C575" s="383" t="s">
        <v>1796</v>
      </c>
      <c r="D575" s="387">
        <v>0</v>
      </c>
      <c r="E575" s="388">
        <v>3989</v>
      </c>
      <c r="F575" s="191" t="s">
        <v>733</v>
      </c>
    </row>
    <row r="576" spans="1:6" s="188" customFormat="1" ht="14">
      <c r="A576" s="189">
        <v>1263</v>
      </c>
      <c r="B576" s="190" t="s">
        <v>429</v>
      </c>
      <c r="C576" s="383" t="s">
        <v>1796</v>
      </c>
      <c r="D576" s="387">
        <v>0</v>
      </c>
      <c r="E576" s="388">
        <v>2939</v>
      </c>
      <c r="F576" s="191" t="s">
        <v>732</v>
      </c>
    </row>
    <row r="577" spans="1:6" s="188" customFormat="1" ht="14">
      <c r="A577" s="189">
        <v>1263</v>
      </c>
      <c r="B577" s="190" t="s">
        <v>429</v>
      </c>
      <c r="C577" s="383" t="s">
        <v>1796</v>
      </c>
      <c r="D577" s="387">
        <v>0</v>
      </c>
      <c r="E577" s="388">
        <v>4564</v>
      </c>
      <c r="F577" s="191" t="s">
        <v>732</v>
      </c>
    </row>
    <row r="578" spans="1:6" s="188" customFormat="1" ht="14">
      <c r="A578" s="189">
        <v>1263</v>
      </c>
      <c r="B578" s="190" t="s">
        <v>430</v>
      </c>
      <c r="C578" s="383" t="s">
        <v>1796</v>
      </c>
      <c r="D578" s="387">
        <v>0</v>
      </c>
      <c r="E578" s="388">
        <v>4340.25</v>
      </c>
      <c r="F578" s="191" t="s">
        <v>732</v>
      </c>
    </row>
    <row r="579" spans="1:6" s="188" customFormat="1" ht="14">
      <c r="A579" s="189">
        <v>1263</v>
      </c>
      <c r="B579" s="190" t="s">
        <v>430</v>
      </c>
      <c r="C579" s="383" t="s">
        <v>1796</v>
      </c>
      <c r="D579" s="387">
        <v>0</v>
      </c>
      <c r="E579" s="388">
        <v>4340.25</v>
      </c>
      <c r="F579" s="191" t="s">
        <v>732</v>
      </c>
    </row>
    <row r="580" spans="1:6" s="188" customFormat="1" ht="14">
      <c r="A580" s="189">
        <v>1263</v>
      </c>
      <c r="B580" s="190" t="s">
        <v>430</v>
      </c>
      <c r="C580" s="383" t="s">
        <v>1796</v>
      </c>
      <c r="D580" s="387">
        <v>0</v>
      </c>
      <c r="E580" s="388">
        <v>4340.25</v>
      </c>
      <c r="F580" s="191" t="s">
        <v>732</v>
      </c>
    </row>
    <row r="581" spans="1:6" s="188" customFormat="1" ht="14">
      <c r="A581" s="189">
        <v>1263</v>
      </c>
      <c r="B581" s="190" t="s">
        <v>430</v>
      </c>
      <c r="C581" s="383" t="s">
        <v>1796</v>
      </c>
      <c r="D581" s="387">
        <v>0</v>
      </c>
      <c r="E581" s="388">
        <v>4340.25</v>
      </c>
      <c r="F581" s="191" t="s">
        <v>732</v>
      </c>
    </row>
    <row r="582" spans="1:6" s="188" customFormat="1" ht="14">
      <c r="A582" s="189">
        <v>1263</v>
      </c>
      <c r="B582" s="190" t="s">
        <v>430</v>
      </c>
      <c r="C582" s="383" t="s">
        <v>1796</v>
      </c>
      <c r="D582" s="387">
        <v>0</v>
      </c>
      <c r="E582" s="388">
        <v>4340.25</v>
      </c>
      <c r="F582" s="191" t="s">
        <v>732</v>
      </c>
    </row>
    <row r="583" spans="1:6" s="188" customFormat="1" ht="14">
      <c r="A583" s="189">
        <v>1263</v>
      </c>
      <c r="B583" s="190" t="s">
        <v>430</v>
      </c>
      <c r="C583" s="383" t="s">
        <v>1796</v>
      </c>
      <c r="D583" s="387">
        <v>0</v>
      </c>
      <c r="E583" s="388">
        <v>4340.25</v>
      </c>
      <c r="F583" s="191" t="s">
        <v>732</v>
      </c>
    </row>
    <row r="584" spans="1:6" s="188" customFormat="1" ht="14">
      <c r="A584" s="189">
        <v>1263</v>
      </c>
      <c r="B584" s="190" t="s">
        <v>430</v>
      </c>
      <c r="C584" s="383" t="s">
        <v>1796</v>
      </c>
      <c r="D584" s="387">
        <v>0</v>
      </c>
      <c r="E584" s="388">
        <v>4340.25</v>
      </c>
      <c r="F584" s="191" t="s">
        <v>732</v>
      </c>
    </row>
    <row r="585" spans="1:6" s="188" customFormat="1" ht="14">
      <c r="A585" s="189">
        <v>1263</v>
      </c>
      <c r="B585" s="190" t="s">
        <v>430</v>
      </c>
      <c r="C585" s="383" t="s">
        <v>1796</v>
      </c>
      <c r="D585" s="387">
        <v>0</v>
      </c>
      <c r="E585" s="388">
        <v>4340.25</v>
      </c>
      <c r="F585" s="191" t="s">
        <v>732</v>
      </c>
    </row>
    <row r="586" spans="1:6" s="188" customFormat="1" ht="14">
      <c r="A586" s="189">
        <v>1263</v>
      </c>
      <c r="B586" s="190" t="s">
        <v>430</v>
      </c>
      <c r="C586" s="383" t="s">
        <v>1796</v>
      </c>
      <c r="D586" s="387">
        <v>0</v>
      </c>
      <c r="E586" s="388">
        <v>4340.25</v>
      </c>
      <c r="F586" s="191" t="s">
        <v>732</v>
      </c>
    </row>
    <row r="587" spans="1:6" s="188" customFormat="1" ht="14">
      <c r="A587" s="189">
        <v>1263</v>
      </c>
      <c r="B587" s="190" t="s">
        <v>430</v>
      </c>
      <c r="C587" s="383" t="s">
        <v>1796</v>
      </c>
      <c r="D587" s="387">
        <v>0</v>
      </c>
      <c r="E587" s="388">
        <v>4340.25</v>
      </c>
      <c r="F587" s="191" t="s">
        <v>732</v>
      </c>
    </row>
    <row r="588" spans="1:6" s="192" customFormat="1" ht="14">
      <c r="A588" s="189">
        <v>1263</v>
      </c>
      <c r="B588" s="190" t="s">
        <v>430</v>
      </c>
      <c r="C588" s="383" t="s">
        <v>1796</v>
      </c>
      <c r="D588" s="387">
        <v>0</v>
      </c>
      <c r="E588" s="388">
        <v>4340.25</v>
      </c>
      <c r="F588" s="191" t="s">
        <v>732</v>
      </c>
    </row>
    <row r="589" spans="1:6" s="188" customFormat="1" ht="14">
      <c r="A589" s="189">
        <v>1263</v>
      </c>
      <c r="B589" s="190" t="s">
        <v>430</v>
      </c>
      <c r="C589" s="383" t="s">
        <v>1796</v>
      </c>
      <c r="D589" s="387">
        <v>0</v>
      </c>
      <c r="E589" s="388">
        <v>4340.25</v>
      </c>
      <c r="F589" s="191" t="s">
        <v>732</v>
      </c>
    </row>
    <row r="590" spans="1:6" s="188" customFormat="1" ht="14">
      <c r="A590" s="189">
        <v>1263</v>
      </c>
      <c r="B590" s="190" t="s">
        <v>430</v>
      </c>
      <c r="C590" s="383" t="s">
        <v>1796</v>
      </c>
      <c r="D590" s="387">
        <v>0</v>
      </c>
      <c r="E590" s="388">
        <v>4340.25</v>
      </c>
      <c r="F590" s="191" t="s">
        <v>732</v>
      </c>
    </row>
    <row r="591" spans="1:6" s="188" customFormat="1" ht="14">
      <c r="A591" s="189">
        <v>1263</v>
      </c>
      <c r="B591" s="190" t="s">
        <v>430</v>
      </c>
      <c r="C591" s="383" t="s">
        <v>1796</v>
      </c>
      <c r="D591" s="387">
        <v>0</v>
      </c>
      <c r="E591" s="388">
        <v>4340.25</v>
      </c>
      <c r="F591" s="191" t="s">
        <v>732</v>
      </c>
    </row>
    <row r="592" spans="1:6" s="188" customFormat="1" ht="14">
      <c r="A592" s="189">
        <v>1263</v>
      </c>
      <c r="B592" s="190" t="s">
        <v>430</v>
      </c>
      <c r="C592" s="383" t="s">
        <v>1796</v>
      </c>
      <c r="D592" s="387">
        <v>0</v>
      </c>
      <c r="E592" s="388">
        <v>4340.25</v>
      </c>
      <c r="F592" s="191" t="s">
        <v>732</v>
      </c>
    </row>
    <row r="593" spans="1:6" s="188" customFormat="1" ht="14">
      <c r="A593" s="189">
        <v>1263</v>
      </c>
      <c r="B593" s="190" t="s">
        <v>430</v>
      </c>
      <c r="C593" s="383" t="s">
        <v>1796</v>
      </c>
      <c r="D593" s="387">
        <v>0</v>
      </c>
      <c r="E593" s="388">
        <v>4340.25</v>
      </c>
      <c r="F593" s="191" t="s">
        <v>732</v>
      </c>
    </row>
    <row r="594" spans="1:6" s="188" customFormat="1" ht="14">
      <c r="A594" s="189">
        <v>1263</v>
      </c>
      <c r="B594" s="190" t="s">
        <v>430</v>
      </c>
      <c r="C594" s="383" t="s">
        <v>1796</v>
      </c>
      <c r="D594" s="387">
        <v>0</v>
      </c>
      <c r="E594" s="388">
        <v>4340.25</v>
      </c>
      <c r="F594" s="191" t="s">
        <v>732</v>
      </c>
    </row>
    <row r="595" spans="1:6" s="188" customFormat="1" ht="14">
      <c r="A595" s="189">
        <v>1263</v>
      </c>
      <c r="B595" s="190" t="s">
        <v>430</v>
      </c>
      <c r="C595" s="383" t="s">
        <v>1796</v>
      </c>
      <c r="D595" s="387">
        <v>0</v>
      </c>
      <c r="E595" s="388">
        <v>4340.25</v>
      </c>
      <c r="F595" s="191" t="s">
        <v>732</v>
      </c>
    </row>
    <row r="596" spans="1:6" s="188" customFormat="1" ht="14">
      <c r="A596" s="189">
        <v>1263</v>
      </c>
      <c r="B596" s="190" t="s">
        <v>430</v>
      </c>
      <c r="C596" s="383" t="s">
        <v>1796</v>
      </c>
      <c r="D596" s="387">
        <v>0</v>
      </c>
      <c r="E596" s="388">
        <v>4340.25</v>
      </c>
      <c r="F596" s="191" t="s">
        <v>732</v>
      </c>
    </row>
    <row r="597" spans="1:6" s="188" customFormat="1" ht="14">
      <c r="A597" s="189">
        <v>1263</v>
      </c>
      <c r="B597" s="190" t="s">
        <v>430</v>
      </c>
      <c r="C597" s="383" t="s">
        <v>1796</v>
      </c>
      <c r="D597" s="387">
        <v>0</v>
      </c>
      <c r="E597" s="388">
        <v>4340.25</v>
      </c>
      <c r="F597" s="191" t="s">
        <v>732</v>
      </c>
    </row>
    <row r="598" spans="1:6" s="188" customFormat="1" ht="14">
      <c r="A598" s="189">
        <v>1263</v>
      </c>
      <c r="B598" s="190" t="s">
        <v>431</v>
      </c>
      <c r="C598" s="383" t="s">
        <v>1796</v>
      </c>
      <c r="D598" s="387">
        <v>0</v>
      </c>
      <c r="E598" s="388">
        <v>42984.6</v>
      </c>
      <c r="F598" s="191" t="s">
        <v>732</v>
      </c>
    </row>
    <row r="599" spans="1:6" s="188" customFormat="1" ht="14">
      <c r="A599" s="189">
        <v>1263</v>
      </c>
      <c r="B599" s="190" t="s">
        <v>431</v>
      </c>
      <c r="C599" s="383" t="s">
        <v>1796</v>
      </c>
      <c r="D599" s="387">
        <v>0</v>
      </c>
      <c r="E599" s="388">
        <v>167091.79999999999</v>
      </c>
      <c r="F599" s="191" t="s">
        <v>732</v>
      </c>
    </row>
    <row r="600" spans="1:6" s="188" customFormat="1" ht="14">
      <c r="A600" s="189">
        <v>1263</v>
      </c>
      <c r="B600" s="190" t="s">
        <v>431</v>
      </c>
      <c r="C600" s="383" t="s">
        <v>1796</v>
      </c>
      <c r="D600" s="387">
        <v>0</v>
      </c>
      <c r="E600" s="388">
        <v>103939.39</v>
      </c>
      <c r="F600" s="191" t="s">
        <v>732</v>
      </c>
    </row>
    <row r="601" spans="1:6" s="188" customFormat="1" ht="14">
      <c r="A601" s="189">
        <v>1263</v>
      </c>
      <c r="B601" s="190" t="s">
        <v>431</v>
      </c>
      <c r="C601" s="383" t="s">
        <v>1796</v>
      </c>
      <c r="D601" s="387">
        <v>0</v>
      </c>
      <c r="E601" s="388">
        <v>51999</v>
      </c>
      <c r="F601" s="191" t="s">
        <v>732</v>
      </c>
    </row>
    <row r="602" spans="1:6" s="188" customFormat="1" ht="14">
      <c r="A602" s="189">
        <v>1263</v>
      </c>
      <c r="B602" s="190" t="s">
        <v>432</v>
      </c>
      <c r="C602" s="383" t="s">
        <v>1796</v>
      </c>
      <c r="D602" s="387">
        <v>0</v>
      </c>
      <c r="E602" s="388">
        <v>9109</v>
      </c>
      <c r="F602" s="191" t="s">
        <v>732</v>
      </c>
    </row>
    <row r="603" spans="1:6" s="188" customFormat="1" ht="14">
      <c r="A603" s="189">
        <v>1263</v>
      </c>
      <c r="B603" s="190" t="s">
        <v>432</v>
      </c>
      <c r="C603" s="383" t="s">
        <v>1796</v>
      </c>
      <c r="D603" s="387">
        <v>0</v>
      </c>
      <c r="E603" s="388">
        <v>16759</v>
      </c>
      <c r="F603" s="191" t="s">
        <v>733</v>
      </c>
    </row>
    <row r="604" spans="1:6" s="188" customFormat="1" ht="14">
      <c r="A604" s="189">
        <v>1263</v>
      </c>
      <c r="B604" s="190" t="s">
        <v>432</v>
      </c>
      <c r="C604" s="383" t="s">
        <v>1796</v>
      </c>
      <c r="D604" s="387">
        <v>0</v>
      </c>
      <c r="E604" s="388">
        <v>9109</v>
      </c>
      <c r="F604" s="191" t="s">
        <v>733</v>
      </c>
    </row>
    <row r="605" spans="1:6" s="188" customFormat="1" ht="14">
      <c r="A605" s="189">
        <v>1263</v>
      </c>
      <c r="B605" s="190" t="s">
        <v>432</v>
      </c>
      <c r="C605" s="383" t="s">
        <v>1796</v>
      </c>
      <c r="D605" s="387">
        <v>0</v>
      </c>
      <c r="E605" s="388">
        <v>9050.7199999999993</v>
      </c>
      <c r="F605" s="191" t="s">
        <v>732</v>
      </c>
    </row>
    <row r="606" spans="1:6" s="188" customFormat="1" ht="14">
      <c r="A606" s="189">
        <v>1263</v>
      </c>
      <c r="B606" s="190" t="s">
        <v>432</v>
      </c>
      <c r="C606" s="383" t="s">
        <v>1796</v>
      </c>
      <c r="D606" s="387">
        <v>0</v>
      </c>
      <c r="E606" s="388">
        <v>8073.77</v>
      </c>
      <c r="F606" s="191" t="s">
        <v>732</v>
      </c>
    </row>
    <row r="607" spans="1:6" s="188" customFormat="1" ht="14">
      <c r="A607" s="189">
        <v>1263</v>
      </c>
      <c r="B607" s="190" t="s">
        <v>433</v>
      </c>
      <c r="C607" s="383" t="s">
        <v>1796</v>
      </c>
      <c r="D607" s="387">
        <v>0</v>
      </c>
      <c r="E607" s="388">
        <v>1749</v>
      </c>
      <c r="F607" s="191" t="s">
        <v>733</v>
      </c>
    </row>
    <row r="608" spans="1:6" s="188" customFormat="1" ht="14">
      <c r="A608" s="189">
        <v>1263</v>
      </c>
      <c r="B608" s="190" t="s">
        <v>433</v>
      </c>
      <c r="C608" s="383" t="s">
        <v>1796</v>
      </c>
      <c r="D608" s="387">
        <v>0</v>
      </c>
      <c r="E608" s="388">
        <v>3499.0039999999999</v>
      </c>
      <c r="F608" s="191" t="s">
        <v>732</v>
      </c>
    </row>
    <row r="609" spans="1:6" s="188" customFormat="1" ht="14">
      <c r="A609" s="189">
        <v>1263</v>
      </c>
      <c r="B609" s="190" t="s">
        <v>433</v>
      </c>
      <c r="C609" s="383" t="s">
        <v>1796</v>
      </c>
      <c r="D609" s="387">
        <v>0</v>
      </c>
      <c r="E609" s="388">
        <v>3499.0040000000004</v>
      </c>
      <c r="F609" s="191" t="s">
        <v>732</v>
      </c>
    </row>
    <row r="610" spans="1:6" s="188" customFormat="1" ht="14">
      <c r="A610" s="189">
        <v>1263</v>
      </c>
      <c r="B610" s="190" t="s">
        <v>433</v>
      </c>
      <c r="C610" s="383" t="s">
        <v>1796</v>
      </c>
      <c r="D610" s="387">
        <v>0</v>
      </c>
      <c r="E610" s="388">
        <v>2799</v>
      </c>
      <c r="F610" s="191" t="s">
        <v>733</v>
      </c>
    </row>
    <row r="611" spans="1:6" s="188" customFormat="1" ht="14">
      <c r="A611" s="189">
        <v>1263</v>
      </c>
      <c r="B611" s="190" t="s">
        <v>433</v>
      </c>
      <c r="C611" s="383" t="s">
        <v>1796</v>
      </c>
      <c r="D611" s="387">
        <v>0</v>
      </c>
      <c r="E611" s="388">
        <v>4082</v>
      </c>
      <c r="F611" s="191" t="s">
        <v>732</v>
      </c>
    </row>
    <row r="612" spans="1:6" s="188" customFormat="1" ht="14">
      <c r="A612" s="189">
        <v>1263</v>
      </c>
      <c r="B612" s="190" t="s">
        <v>433</v>
      </c>
      <c r="C612" s="383" t="s">
        <v>1796</v>
      </c>
      <c r="D612" s="387">
        <v>0</v>
      </c>
      <c r="E612" s="388">
        <v>4082</v>
      </c>
      <c r="F612" s="191" t="s">
        <v>732</v>
      </c>
    </row>
    <row r="613" spans="1:6" s="188" customFormat="1" ht="14">
      <c r="A613" s="189">
        <v>1263</v>
      </c>
      <c r="B613" s="190" t="s">
        <v>433</v>
      </c>
      <c r="C613" s="383" t="s">
        <v>1796</v>
      </c>
      <c r="D613" s="387">
        <v>0</v>
      </c>
      <c r="E613" s="388">
        <v>12949.002500000001</v>
      </c>
      <c r="F613" s="191" t="s">
        <v>733</v>
      </c>
    </row>
    <row r="614" spans="1:6" s="188" customFormat="1" ht="14">
      <c r="A614" s="189">
        <v>1263</v>
      </c>
      <c r="B614" s="190" t="s">
        <v>433</v>
      </c>
      <c r="C614" s="383" t="s">
        <v>1796</v>
      </c>
      <c r="D614" s="387">
        <v>0</v>
      </c>
      <c r="E614" s="388">
        <v>1599</v>
      </c>
      <c r="F614" s="191" t="s">
        <v>733</v>
      </c>
    </row>
    <row r="615" spans="1:6" s="188" customFormat="1" ht="14">
      <c r="A615" s="189">
        <v>1263</v>
      </c>
      <c r="B615" s="190" t="s">
        <v>433</v>
      </c>
      <c r="C615" s="383" t="s">
        <v>1796</v>
      </c>
      <c r="D615" s="387">
        <v>0</v>
      </c>
      <c r="E615" s="388">
        <v>1599</v>
      </c>
      <c r="F615" s="191" t="s">
        <v>732</v>
      </c>
    </row>
    <row r="616" spans="1:6" s="188" customFormat="1" ht="14">
      <c r="A616" s="189">
        <v>1263</v>
      </c>
      <c r="B616" s="190" t="s">
        <v>433</v>
      </c>
      <c r="C616" s="383" t="s">
        <v>1796</v>
      </c>
      <c r="D616" s="387">
        <v>0</v>
      </c>
      <c r="E616" s="388">
        <v>1199</v>
      </c>
      <c r="F616" s="191" t="s">
        <v>732</v>
      </c>
    </row>
    <row r="617" spans="1:6" s="188" customFormat="1" ht="14">
      <c r="A617" s="189">
        <v>1263</v>
      </c>
      <c r="B617" s="190" t="s">
        <v>433</v>
      </c>
      <c r="C617" s="383" t="s">
        <v>1796</v>
      </c>
      <c r="D617" s="387">
        <v>0</v>
      </c>
      <c r="E617" s="388">
        <v>6667.41</v>
      </c>
      <c r="F617" s="191" t="s">
        <v>732</v>
      </c>
    </row>
    <row r="618" spans="1:6" s="188" customFormat="1" ht="14">
      <c r="A618" s="189">
        <v>1263</v>
      </c>
      <c r="B618" s="190" t="s">
        <v>434</v>
      </c>
      <c r="C618" s="383" t="s">
        <v>1796</v>
      </c>
      <c r="D618" s="387">
        <v>0</v>
      </c>
      <c r="E618" s="388">
        <v>42329</v>
      </c>
      <c r="F618" s="191" t="s">
        <v>732</v>
      </c>
    </row>
    <row r="619" spans="1:6" s="188" customFormat="1" ht="14">
      <c r="A619" s="189">
        <v>1263</v>
      </c>
      <c r="B619" s="190" t="s">
        <v>434</v>
      </c>
      <c r="C619" s="383" t="s">
        <v>1796</v>
      </c>
      <c r="D619" s="387">
        <v>0</v>
      </c>
      <c r="E619" s="388">
        <v>12979</v>
      </c>
      <c r="F619" s="191" t="s">
        <v>732</v>
      </c>
    </row>
    <row r="620" spans="1:6" s="188" customFormat="1" ht="14">
      <c r="A620" s="189">
        <v>1263</v>
      </c>
      <c r="B620" s="190" t="s">
        <v>434</v>
      </c>
      <c r="C620" s="383" t="s">
        <v>1796</v>
      </c>
      <c r="D620" s="387">
        <v>0</v>
      </c>
      <c r="E620" s="388">
        <v>66168.600000000006</v>
      </c>
      <c r="F620" s="191" t="s">
        <v>732</v>
      </c>
    </row>
    <row r="621" spans="1:6" s="188" customFormat="1" ht="14">
      <c r="A621" s="189">
        <v>1263</v>
      </c>
      <c r="B621" s="190" t="s">
        <v>435</v>
      </c>
      <c r="C621" s="383" t="s">
        <v>1796</v>
      </c>
      <c r="D621" s="387">
        <v>0</v>
      </c>
      <c r="E621" s="388">
        <v>2756.76</v>
      </c>
      <c r="F621" s="191" t="s">
        <v>732</v>
      </c>
    </row>
    <row r="622" spans="1:6" s="188" customFormat="1" ht="28">
      <c r="A622" s="189">
        <v>1263</v>
      </c>
      <c r="B622" s="190" t="s">
        <v>436</v>
      </c>
      <c r="C622" s="383" t="s">
        <v>1796</v>
      </c>
      <c r="D622" s="387">
        <v>0</v>
      </c>
      <c r="E622" s="388">
        <v>1722.28</v>
      </c>
      <c r="F622" s="191" t="s">
        <v>732</v>
      </c>
    </row>
    <row r="623" spans="1:6" s="188" customFormat="1" ht="28">
      <c r="A623" s="189">
        <v>1263</v>
      </c>
      <c r="B623" s="190" t="s">
        <v>436</v>
      </c>
      <c r="C623" s="383" t="s">
        <v>1796</v>
      </c>
      <c r="D623" s="387">
        <v>0</v>
      </c>
      <c r="E623" s="388">
        <v>3199</v>
      </c>
      <c r="F623" s="191" t="s">
        <v>732</v>
      </c>
    </row>
    <row r="624" spans="1:6" s="188" customFormat="1" ht="14">
      <c r="A624" s="189">
        <v>1263</v>
      </c>
      <c r="B624" s="190" t="s">
        <v>625</v>
      </c>
      <c r="C624" s="383" t="s">
        <v>1796</v>
      </c>
      <c r="D624" s="387">
        <v>1541.5124999999998</v>
      </c>
      <c r="E624" s="388">
        <v>13873.619999999994</v>
      </c>
      <c r="F624" s="191" t="s">
        <v>732</v>
      </c>
    </row>
    <row r="625" spans="1:6" s="188" customFormat="1" ht="14">
      <c r="A625" s="189">
        <v>1263</v>
      </c>
      <c r="B625" s="190" t="s">
        <v>437</v>
      </c>
      <c r="C625" s="383" t="s">
        <v>1795</v>
      </c>
      <c r="D625" s="387">
        <v>5569.6230000000005</v>
      </c>
      <c r="E625" s="388">
        <v>155949.43399999998</v>
      </c>
      <c r="F625" s="191" t="s">
        <v>732</v>
      </c>
    </row>
    <row r="626" spans="1:6" s="188" customFormat="1" ht="14">
      <c r="A626" s="189">
        <v>1263</v>
      </c>
      <c r="B626" s="190" t="s">
        <v>437</v>
      </c>
      <c r="C626" s="383" t="s">
        <v>1795</v>
      </c>
      <c r="D626" s="387">
        <v>6969.3677500000013</v>
      </c>
      <c r="E626" s="388">
        <v>195142.26200000016</v>
      </c>
      <c r="F626" s="191" t="s">
        <v>732</v>
      </c>
    </row>
    <row r="627" spans="1:6" s="188" customFormat="1" ht="14">
      <c r="A627" s="189">
        <v>1263</v>
      </c>
      <c r="B627" s="190" t="s">
        <v>438</v>
      </c>
      <c r="C627" s="383" t="s">
        <v>1795</v>
      </c>
      <c r="D627" s="387">
        <v>73.254249999999999</v>
      </c>
      <c r="E627" s="388">
        <v>2051.1439999999993</v>
      </c>
      <c r="F627" s="191" t="s">
        <v>732</v>
      </c>
    </row>
    <row r="628" spans="1:6" s="188" customFormat="1" ht="14">
      <c r="A628" s="189">
        <v>1263</v>
      </c>
      <c r="B628" s="190" t="s">
        <v>438</v>
      </c>
      <c r="C628" s="383" t="s">
        <v>1795</v>
      </c>
      <c r="D628" s="387">
        <v>98.038749999999993</v>
      </c>
      <c r="E628" s="388">
        <v>2026.1399999999996</v>
      </c>
      <c r="F628" s="191" t="s">
        <v>732</v>
      </c>
    </row>
    <row r="629" spans="1:6" s="188" customFormat="1" ht="14">
      <c r="A629" s="189">
        <v>1263</v>
      </c>
      <c r="B629" s="190" t="s">
        <v>439</v>
      </c>
      <c r="C629" s="383" t="s">
        <v>1795</v>
      </c>
      <c r="D629" s="387">
        <v>161.6165</v>
      </c>
      <c r="E629" s="388">
        <v>3340.0519999999983</v>
      </c>
      <c r="F629" s="191" t="s">
        <v>732</v>
      </c>
    </row>
    <row r="630" spans="1:6" s="188" customFormat="1" ht="14">
      <c r="A630" s="189">
        <v>1263</v>
      </c>
      <c r="B630" s="190" t="s">
        <v>440</v>
      </c>
      <c r="C630" s="383" t="s">
        <v>1795</v>
      </c>
      <c r="D630" s="387">
        <v>26.25</v>
      </c>
      <c r="E630" s="388">
        <v>735</v>
      </c>
      <c r="F630" s="191" t="s">
        <v>732</v>
      </c>
    </row>
    <row r="631" spans="1:6" s="188" customFormat="1" ht="14">
      <c r="A631" s="189">
        <v>1263</v>
      </c>
      <c r="B631" s="190" t="s">
        <v>440</v>
      </c>
      <c r="C631" s="383" t="s">
        <v>1795</v>
      </c>
      <c r="D631" s="387">
        <v>26.25</v>
      </c>
      <c r="E631" s="388">
        <v>735</v>
      </c>
      <c r="F631" s="191" t="s">
        <v>732</v>
      </c>
    </row>
    <row r="632" spans="1:6" s="188" customFormat="1" ht="14">
      <c r="A632" s="189">
        <v>1263</v>
      </c>
      <c r="B632" s="190" t="s">
        <v>440</v>
      </c>
      <c r="C632" s="383" t="s">
        <v>1795</v>
      </c>
      <c r="D632" s="387">
        <v>26.25</v>
      </c>
      <c r="E632" s="388">
        <v>735</v>
      </c>
      <c r="F632" s="191" t="s">
        <v>732</v>
      </c>
    </row>
    <row r="633" spans="1:6" s="188" customFormat="1" ht="14">
      <c r="A633" s="189">
        <v>1263</v>
      </c>
      <c r="B633" s="190" t="s">
        <v>440</v>
      </c>
      <c r="C633" s="383" t="s">
        <v>1795</v>
      </c>
      <c r="D633" s="387">
        <v>26.25</v>
      </c>
      <c r="E633" s="388">
        <v>735</v>
      </c>
      <c r="F633" s="191" t="s">
        <v>732</v>
      </c>
    </row>
    <row r="634" spans="1:6" s="188" customFormat="1" ht="28">
      <c r="A634" s="189">
        <v>1263</v>
      </c>
      <c r="B634" s="190" t="s">
        <v>441</v>
      </c>
      <c r="C634" s="383" t="s">
        <v>1795</v>
      </c>
      <c r="D634" s="387">
        <v>249.64375000000001</v>
      </c>
      <c r="E634" s="388">
        <v>5076.1500000000015</v>
      </c>
      <c r="F634" s="191" t="s">
        <v>732</v>
      </c>
    </row>
    <row r="635" spans="1:6" s="188" customFormat="1" ht="28">
      <c r="A635" s="189">
        <v>1263</v>
      </c>
      <c r="B635" s="190" t="s">
        <v>441</v>
      </c>
      <c r="C635" s="383" t="s">
        <v>1795</v>
      </c>
      <c r="D635" s="387">
        <v>200</v>
      </c>
      <c r="E635" s="388">
        <v>5600.0400000000036</v>
      </c>
      <c r="F635" s="191" t="s">
        <v>732</v>
      </c>
    </row>
    <row r="636" spans="1:6" s="188" customFormat="1" ht="28">
      <c r="A636" s="189">
        <v>1263</v>
      </c>
      <c r="B636" s="190" t="s">
        <v>441</v>
      </c>
      <c r="C636" s="383" t="s">
        <v>1795</v>
      </c>
      <c r="D636" s="387">
        <v>65</v>
      </c>
      <c r="E636" s="388">
        <v>1841.7100000000009</v>
      </c>
      <c r="F636" s="191" t="s">
        <v>733</v>
      </c>
    </row>
    <row r="637" spans="1:6" s="188" customFormat="1" ht="28">
      <c r="A637" s="189">
        <v>1263</v>
      </c>
      <c r="B637" s="190" t="s">
        <v>441</v>
      </c>
      <c r="C637" s="383" t="s">
        <v>1795</v>
      </c>
      <c r="D637" s="387">
        <v>142.47499999999999</v>
      </c>
      <c r="E637" s="388">
        <v>3846.8100000000018</v>
      </c>
      <c r="F637" s="191" t="s">
        <v>1049</v>
      </c>
    </row>
    <row r="638" spans="1:6" s="188" customFormat="1" ht="14">
      <c r="A638" s="189">
        <v>1263</v>
      </c>
      <c r="B638" s="190" t="s">
        <v>626</v>
      </c>
      <c r="C638" s="383" t="s">
        <v>1796</v>
      </c>
      <c r="D638" s="387">
        <v>742.42574999999999</v>
      </c>
      <c r="E638" s="388">
        <v>6681.8460000000041</v>
      </c>
      <c r="F638" s="191" t="s">
        <v>732</v>
      </c>
    </row>
    <row r="639" spans="1:6" s="188" customFormat="1" ht="14">
      <c r="A639" s="189">
        <v>1263</v>
      </c>
      <c r="B639" s="190" t="s">
        <v>442</v>
      </c>
      <c r="C639" s="383" t="s">
        <v>1796</v>
      </c>
      <c r="D639" s="387">
        <v>0</v>
      </c>
      <c r="E639" s="388">
        <v>6377.53</v>
      </c>
      <c r="F639" s="191" t="s">
        <v>732</v>
      </c>
    </row>
    <row r="640" spans="1:6" s="188" customFormat="1" ht="14">
      <c r="A640" s="189">
        <v>1263</v>
      </c>
      <c r="B640" s="190" t="s">
        <v>443</v>
      </c>
      <c r="C640" s="383" t="s">
        <v>1796</v>
      </c>
      <c r="D640" s="387">
        <v>0</v>
      </c>
      <c r="E640" s="388">
        <v>849</v>
      </c>
      <c r="F640" s="191" t="s">
        <v>732</v>
      </c>
    </row>
    <row r="641" spans="1:6" s="188" customFormat="1" ht="14">
      <c r="A641" s="189">
        <v>1263</v>
      </c>
      <c r="B641" s="190" t="s">
        <v>443</v>
      </c>
      <c r="C641" s="383" t="s">
        <v>1796</v>
      </c>
      <c r="D641" s="387">
        <v>0</v>
      </c>
      <c r="E641" s="388">
        <v>3446.41</v>
      </c>
      <c r="F641" s="191" t="s">
        <v>732</v>
      </c>
    </row>
    <row r="642" spans="1:6" s="188" customFormat="1" ht="14">
      <c r="A642" s="189">
        <v>1263</v>
      </c>
      <c r="B642" s="190" t="s">
        <v>443</v>
      </c>
      <c r="C642" s="383" t="s">
        <v>1796</v>
      </c>
      <c r="D642" s="387">
        <v>0</v>
      </c>
      <c r="E642" s="388">
        <v>2839.5</v>
      </c>
      <c r="F642" s="191" t="s">
        <v>732</v>
      </c>
    </row>
    <row r="643" spans="1:6" s="188" customFormat="1" ht="14">
      <c r="A643" s="189">
        <v>1263</v>
      </c>
      <c r="B643" s="190" t="s">
        <v>443</v>
      </c>
      <c r="C643" s="383" t="s">
        <v>1796</v>
      </c>
      <c r="D643" s="387">
        <v>0</v>
      </c>
      <c r="E643" s="388">
        <v>1895.56</v>
      </c>
      <c r="F643" s="191" t="s">
        <v>733</v>
      </c>
    </row>
    <row r="644" spans="1:6" s="188" customFormat="1" ht="14">
      <c r="A644" s="189">
        <v>1263</v>
      </c>
      <c r="B644" s="190" t="s">
        <v>443</v>
      </c>
      <c r="C644" s="383" t="s">
        <v>1796</v>
      </c>
      <c r="D644" s="387">
        <v>0</v>
      </c>
      <c r="E644" s="388">
        <v>1895.56</v>
      </c>
      <c r="F644" s="191" t="s">
        <v>733</v>
      </c>
    </row>
    <row r="645" spans="1:6" s="188" customFormat="1" ht="14">
      <c r="A645" s="189">
        <v>1263</v>
      </c>
      <c r="B645" s="190" t="s">
        <v>443</v>
      </c>
      <c r="C645" s="383" t="s">
        <v>1796</v>
      </c>
      <c r="D645" s="387">
        <v>0</v>
      </c>
      <c r="E645" s="388">
        <v>5952.78</v>
      </c>
      <c r="F645" s="191" t="s">
        <v>732</v>
      </c>
    </row>
    <row r="646" spans="1:6" s="188" customFormat="1" ht="14">
      <c r="A646" s="189">
        <v>1263</v>
      </c>
      <c r="B646" s="190" t="s">
        <v>443</v>
      </c>
      <c r="C646" s="383" t="s">
        <v>1796</v>
      </c>
      <c r="D646" s="387">
        <v>0</v>
      </c>
      <c r="E646" s="388">
        <v>17584.47</v>
      </c>
      <c r="F646" s="191" t="s">
        <v>732</v>
      </c>
    </row>
    <row r="647" spans="1:6" s="188" customFormat="1" ht="14">
      <c r="A647" s="189">
        <v>1263</v>
      </c>
      <c r="B647" s="190" t="s">
        <v>444</v>
      </c>
      <c r="C647" s="383" t="s">
        <v>1797</v>
      </c>
      <c r="D647" s="387">
        <v>0</v>
      </c>
      <c r="E647" s="388">
        <v>3473.14</v>
      </c>
      <c r="F647" s="191" t="s">
        <v>732</v>
      </c>
    </row>
    <row r="648" spans="1:6" s="188" customFormat="1" ht="14">
      <c r="A648" s="189">
        <v>1263</v>
      </c>
      <c r="B648" s="190" t="s">
        <v>606</v>
      </c>
      <c r="C648" s="383" t="s">
        <v>1797</v>
      </c>
      <c r="D648" s="387">
        <v>2440</v>
      </c>
      <c r="E648" s="388">
        <v>24399.979999999989</v>
      </c>
      <c r="F648" s="191" t="s">
        <v>732</v>
      </c>
    </row>
    <row r="649" spans="1:6" s="188" customFormat="1" ht="14">
      <c r="A649" s="189">
        <v>1263</v>
      </c>
      <c r="B649" s="190" t="s">
        <v>445</v>
      </c>
      <c r="C649" s="383" t="s">
        <v>1797</v>
      </c>
      <c r="D649" s="387">
        <v>1614.4655000000002</v>
      </c>
      <c r="E649" s="388">
        <v>26907.814000000009</v>
      </c>
      <c r="F649" s="191" t="s">
        <v>732</v>
      </c>
    </row>
    <row r="650" spans="1:6" s="188" customFormat="1" ht="14">
      <c r="A650" s="189">
        <v>1263</v>
      </c>
      <c r="B650" s="190" t="s">
        <v>445</v>
      </c>
      <c r="C650" s="383" t="s">
        <v>1797</v>
      </c>
      <c r="D650" s="387">
        <v>0</v>
      </c>
      <c r="E650" s="388">
        <v>23999</v>
      </c>
      <c r="F650" s="191" t="s">
        <v>732</v>
      </c>
    </row>
    <row r="651" spans="1:6" s="188" customFormat="1" ht="14">
      <c r="A651" s="189">
        <v>1263</v>
      </c>
      <c r="B651" s="190" t="s">
        <v>445</v>
      </c>
      <c r="C651" s="383" t="s">
        <v>1797</v>
      </c>
      <c r="D651" s="387">
        <v>1614.4655000000002</v>
      </c>
      <c r="E651" s="388">
        <v>26907.814000000009</v>
      </c>
      <c r="F651" s="191" t="s">
        <v>732</v>
      </c>
    </row>
    <row r="652" spans="1:6" s="188" customFormat="1" ht="14">
      <c r="A652" s="189">
        <v>1263</v>
      </c>
      <c r="B652" s="190" t="s">
        <v>445</v>
      </c>
      <c r="C652" s="383" t="s">
        <v>1797</v>
      </c>
      <c r="D652" s="387">
        <v>1614.4655000000002</v>
      </c>
      <c r="E652" s="388">
        <v>26907.814000000009</v>
      </c>
      <c r="F652" s="191" t="s">
        <v>732</v>
      </c>
    </row>
    <row r="653" spans="1:6" s="188" customFormat="1" ht="14">
      <c r="A653" s="189">
        <v>1263</v>
      </c>
      <c r="B653" s="190" t="s">
        <v>445</v>
      </c>
      <c r="C653" s="383" t="s">
        <v>1797</v>
      </c>
      <c r="D653" s="387">
        <v>1614.4655000000002</v>
      </c>
      <c r="E653" s="388">
        <v>26907.814000000009</v>
      </c>
      <c r="F653" s="191" t="s">
        <v>732</v>
      </c>
    </row>
    <row r="654" spans="1:6" s="188" customFormat="1" ht="14">
      <c r="A654" s="189">
        <v>1263</v>
      </c>
      <c r="B654" s="190" t="s">
        <v>446</v>
      </c>
      <c r="C654" s="383" t="s">
        <v>1797</v>
      </c>
      <c r="D654" s="387">
        <v>0</v>
      </c>
      <c r="E654" s="388">
        <v>15999</v>
      </c>
      <c r="F654" s="191" t="s">
        <v>733</v>
      </c>
    </row>
    <row r="655" spans="1:6" s="188" customFormat="1" ht="14">
      <c r="A655" s="189">
        <v>1263</v>
      </c>
      <c r="B655" s="190" t="s">
        <v>446</v>
      </c>
      <c r="C655" s="383" t="s">
        <v>1797</v>
      </c>
      <c r="D655" s="387">
        <v>0</v>
      </c>
      <c r="E655" s="388">
        <v>94999</v>
      </c>
      <c r="F655" s="191" t="s">
        <v>732</v>
      </c>
    </row>
    <row r="656" spans="1:6" s="188" customFormat="1" ht="14">
      <c r="A656" s="189">
        <v>1263</v>
      </c>
      <c r="B656" s="190" t="s">
        <v>446</v>
      </c>
      <c r="C656" s="383" t="s">
        <v>1797</v>
      </c>
      <c r="D656" s="387">
        <v>0</v>
      </c>
      <c r="E656" s="388">
        <v>25999</v>
      </c>
      <c r="F656" s="191" t="s">
        <v>732</v>
      </c>
    </row>
    <row r="657" spans="1:6" s="188" customFormat="1" ht="14">
      <c r="A657" s="189">
        <v>1263</v>
      </c>
      <c r="B657" s="190" t="s">
        <v>446</v>
      </c>
      <c r="C657" s="383" t="s">
        <v>1797</v>
      </c>
      <c r="D657" s="387">
        <v>0</v>
      </c>
      <c r="E657" s="388">
        <v>25999</v>
      </c>
      <c r="F657" s="191" t="s">
        <v>732</v>
      </c>
    </row>
    <row r="658" spans="1:6" s="188" customFormat="1" ht="14">
      <c r="A658" s="189">
        <v>1263</v>
      </c>
      <c r="B658" s="190" t="s">
        <v>446</v>
      </c>
      <c r="C658" s="383" t="s">
        <v>1797</v>
      </c>
      <c r="D658" s="387">
        <v>0</v>
      </c>
      <c r="E658" s="388">
        <v>34999</v>
      </c>
      <c r="F658" s="191" t="s">
        <v>732</v>
      </c>
    </row>
    <row r="659" spans="1:6" s="188" customFormat="1" ht="14">
      <c r="A659" s="189">
        <v>1263</v>
      </c>
      <c r="B659" s="190" t="s">
        <v>446</v>
      </c>
      <c r="C659" s="383" t="s">
        <v>1797</v>
      </c>
      <c r="D659" s="387">
        <v>0</v>
      </c>
      <c r="E659" s="388">
        <v>44999</v>
      </c>
      <c r="F659" s="191" t="s">
        <v>732</v>
      </c>
    </row>
    <row r="660" spans="1:6" s="188" customFormat="1" ht="14">
      <c r="A660" s="189">
        <v>1263</v>
      </c>
      <c r="B660" s="190" t="s">
        <v>446</v>
      </c>
      <c r="C660" s="383" t="s">
        <v>1797</v>
      </c>
      <c r="D660" s="387">
        <v>2305.1120000000001</v>
      </c>
      <c r="E660" s="388">
        <v>38418.52600000002</v>
      </c>
      <c r="F660" s="191" t="s">
        <v>732</v>
      </c>
    </row>
    <row r="661" spans="1:6" s="188" customFormat="1" ht="14">
      <c r="A661" s="189">
        <v>1263</v>
      </c>
      <c r="B661" s="190" t="s">
        <v>446</v>
      </c>
      <c r="C661" s="383" t="s">
        <v>1797</v>
      </c>
      <c r="D661" s="387">
        <v>2305.1120000000001</v>
      </c>
      <c r="E661" s="388">
        <v>38418.52600000002</v>
      </c>
      <c r="F661" s="191" t="s">
        <v>732</v>
      </c>
    </row>
    <row r="662" spans="1:6" s="188" customFormat="1" ht="14">
      <c r="A662" s="189">
        <v>1263</v>
      </c>
      <c r="B662" s="190" t="s">
        <v>446</v>
      </c>
      <c r="C662" s="383" t="s">
        <v>1797</v>
      </c>
      <c r="D662" s="387">
        <v>2297.5084999999999</v>
      </c>
      <c r="E662" s="388">
        <v>38291.858000000015</v>
      </c>
      <c r="F662" s="191" t="s">
        <v>732</v>
      </c>
    </row>
    <row r="663" spans="1:6" s="188" customFormat="1" ht="14">
      <c r="A663" s="189">
        <v>1263</v>
      </c>
      <c r="B663" s="190" t="s">
        <v>446</v>
      </c>
      <c r="C663" s="383" t="s">
        <v>1797</v>
      </c>
      <c r="D663" s="387">
        <v>2297.5084999999999</v>
      </c>
      <c r="E663" s="388">
        <v>38291.858000000015</v>
      </c>
      <c r="F663" s="191" t="s">
        <v>732</v>
      </c>
    </row>
    <row r="664" spans="1:6" s="188" customFormat="1" ht="14">
      <c r="A664" s="189">
        <v>1263</v>
      </c>
      <c r="B664" s="190" t="s">
        <v>446</v>
      </c>
      <c r="C664" s="383" t="s">
        <v>1797</v>
      </c>
      <c r="D664" s="387">
        <v>2297.5084999999999</v>
      </c>
      <c r="E664" s="388">
        <v>38291.858000000015</v>
      </c>
      <c r="F664" s="191" t="s">
        <v>732</v>
      </c>
    </row>
    <row r="665" spans="1:6" s="188" customFormat="1" ht="14">
      <c r="A665" s="189">
        <v>1263</v>
      </c>
      <c r="B665" s="190" t="s">
        <v>446</v>
      </c>
      <c r="C665" s="383" t="s">
        <v>1797</v>
      </c>
      <c r="D665" s="387">
        <v>0</v>
      </c>
      <c r="E665" s="388">
        <v>17999</v>
      </c>
      <c r="F665" s="191" t="s">
        <v>732</v>
      </c>
    </row>
    <row r="666" spans="1:6" s="188" customFormat="1" ht="14">
      <c r="A666" s="189">
        <v>1263</v>
      </c>
      <c r="B666" s="190" t="s">
        <v>446</v>
      </c>
      <c r="C666" s="383" t="s">
        <v>1797</v>
      </c>
      <c r="D666" s="387">
        <v>2459.7155000000002</v>
      </c>
      <c r="E666" s="388">
        <v>40995.313999999969</v>
      </c>
      <c r="F666" s="191" t="s">
        <v>732</v>
      </c>
    </row>
    <row r="667" spans="1:6" s="188" customFormat="1" ht="14">
      <c r="A667" s="189">
        <v>1263</v>
      </c>
      <c r="B667" s="190" t="s">
        <v>446</v>
      </c>
      <c r="C667" s="383" t="s">
        <v>1797</v>
      </c>
      <c r="D667" s="387">
        <v>12224.138000000001</v>
      </c>
      <c r="E667" s="388">
        <v>228183.87399999989</v>
      </c>
      <c r="F667" s="191" t="s">
        <v>732</v>
      </c>
    </row>
    <row r="668" spans="1:6" s="188" customFormat="1" ht="14">
      <c r="A668" s="189">
        <v>1263</v>
      </c>
      <c r="B668" s="190" t="s">
        <v>446</v>
      </c>
      <c r="C668" s="383" t="s">
        <v>1797</v>
      </c>
      <c r="D668" s="387">
        <v>12224.138000000001</v>
      </c>
      <c r="E668" s="388">
        <v>228183.87399999989</v>
      </c>
      <c r="F668" s="191" t="s">
        <v>732</v>
      </c>
    </row>
    <row r="669" spans="1:6" s="188" customFormat="1" ht="14">
      <c r="A669" s="189">
        <v>1263</v>
      </c>
      <c r="B669" s="190" t="s">
        <v>446</v>
      </c>
      <c r="C669" s="383" t="s">
        <v>1797</v>
      </c>
      <c r="D669" s="387">
        <v>0</v>
      </c>
      <c r="E669" s="388">
        <v>17999</v>
      </c>
      <c r="F669" s="191" t="s">
        <v>732</v>
      </c>
    </row>
    <row r="670" spans="1:6" s="188" customFormat="1" ht="14">
      <c r="A670" s="189">
        <v>1263</v>
      </c>
      <c r="B670" s="190" t="s">
        <v>446</v>
      </c>
      <c r="C670" s="383" t="s">
        <v>1797</v>
      </c>
      <c r="D670" s="387">
        <v>0</v>
      </c>
      <c r="E670" s="388">
        <v>19999</v>
      </c>
      <c r="F670" s="191" t="s">
        <v>732</v>
      </c>
    </row>
    <row r="671" spans="1:6" s="188" customFormat="1" ht="14">
      <c r="A671" s="189">
        <v>1263</v>
      </c>
      <c r="B671" s="190" t="s">
        <v>446</v>
      </c>
      <c r="C671" s="383" t="s">
        <v>1797</v>
      </c>
      <c r="D671" s="387">
        <v>0</v>
      </c>
      <c r="E671" s="388">
        <v>179136.93</v>
      </c>
      <c r="F671" s="191" t="s">
        <v>732</v>
      </c>
    </row>
    <row r="672" spans="1:6" s="188" customFormat="1" ht="14">
      <c r="A672" s="189">
        <v>1263</v>
      </c>
      <c r="B672" s="190" t="s">
        <v>446</v>
      </c>
      <c r="C672" s="383" t="s">
        <v>1797</v>
      </c>
      <c r="D672" s="387">
        <v>0</v>
      </c>
      <c r="E672" s="388">
        <v>17999</v>
      </c>
      <c r="F672" s="191" t="s">
        <v>732</v>
      </c>
    </row>
    <row r="673" spans="1:6" s="188" customFormat="1" ht="14">
      <c r="A673" s="189">
        <v>1263</v>
      </c>
      <c r="B673" s="190" t="s">
        <v>446</v>
      </c>
      <c r="C673" s="383" t="s">
        <v>1797</v>
      </c>
      <c r="D673" s="387">
        <v>0</v>
      </c>
      <c r="E673" s="388">
        <v>19999</v>
      </c>
      <c r="F673" s="191" t="s">
        <v>732</v>
      </c>
    </row>
    <row r="674" spans="1:6" s="188" customFormat="1" ht="14">
      <c r="A674" s="189">
        <v>1263</v>
      </c>
      <c r="B674" s="190" t="s">
        <v>446</v>
      </c>
      <c r="C674" s="383" t="s">
        <v>1797</v>
      </c>
      <c r="D674" s="387">
        <v>0</v>
      </c>
      <c r="E674" s="388">
        <v>109999</v>
      </c>
      <c r="F674" s="191" t="s">
        <v>732</v>
      </c>
    </row>
    <row r="675" spans="1:6" s="188" customFormat="1" ht="14">
      <c r="A675" s="189">
        <v>1263</v>
      </c>
      <c r="B675" s="190" t="s">
        <v>446</v>
      </c>
      <c r="C675" s="383" t="s">
        <v>1797</v>
      </c>
      <c r="D675" s="387">
        <v>0</v>
      </c>
      <c r="E675" s="388">
        <v>94999</v>
      </c>
      <c r="F675" s="191" t="s">
        <v>732</v>
      </c>
    </row>
    <row r="676" spans="1:6" s="188" customFormat="1" ht="14">
      <c r="A676" s="189">
        <v>1263</v>
      </c>
      <c r="B676" s="190" t="s">
        <v>446</v>
      </c>
      <c r="C676" s="383" t="s">
        <v>1797</v>
      </c>
      <c r="D676" s="387">
        <v>0</v>
      </c>
      <c r="E676" s="388">
        <v>94999</v>
      </c>
      <c r="F676" s="191" t="s">
        <v>732</v>
      </c>
    </row>
    <row r="677" spans="1:6" s="188" customFormat="1" ht="14">
      <c r="A677" s="189">
        <v>1263</v>
      </c>
      <c r="B677" s="190" t="s">
        <v>447</v>
      </c>
      <c r="C677" s="383" t="s">
        <v>1797</v>
      </c>
      <c r="D677" s="387">
        <v>0</v>
      </c>
      <c r="E677" s="388">
        <v>44999</v>
      </c>
      <c r="F677" s="191" t="s">
        <v>732</v>
      </c>
    </row>
    <row r="678" spans="1:6" s="188" customFormat="1" ht="14">
      <c r="A678" s="189">
        <v>1263</v>
      </c>
      <c r="B678" s="190" t="s">
        <v>447</v>
      </c>
      <c r="C678" s="383" t="s">
        <v>1797</v>
      </c>
      <c r="D678" s="387">
        <v>0</v>
      </c>
      <c r="E678" s="388">
        <v>84999</v>
      </c>
      <c r="F678" s="191" t="s">
        <v>732</v>
      </c>
    </row>
    <row r="679" spans="1:6" s="188" customFormat="1" ht="14">
      <c r="A679" s="189">
        <v>1263</v>
      </c>
      <c r="B679" s="190" t="s">
        <v>447</v>
      </c>
      <c r="C679" s="383" t="s">
        <v>1797</v>
      </c>
      <c r="D679" s="387">
        <v>0</v>
      </c>
      <c r="E679" s="388">
        <v>139999</v>
      </c>
      <c r="F679" s="191" t="s">
        <v>732</v>
      </c>
    </row>
    <row r="680" spans="1:6" s="188" customFormat="1" ht="14">
      <c r="A680" s="189">
        <v>1263</v>
      </c>
      <c r="B680" s="190" t="s">
        <v>447</v>
      </c>
      <c r="C680" s="383" t="s">
        <v>1797</v>
      </c>
      <c r="D680" s="387">
        <v>0</v>
      </c>
      <c r="E680" s="388">
        <v>24999</v>
      </c>
      <c r="F680" s="191" t="s">
        <v>732</v>
      </c>
    </row>
    <row r="681" spans="1:6" s="188" customFormat="1" ht="14">
      <c r="A681" s="189">
        <v>1263</v>
      </c>
      <c r="B681" s="190" t="s">
        <v>447</v>
      </c>
      <c r="C681" s="383" t="s">
        <v>1797</v>
      </c>
      <c r="D681" s="387">
        <v>0</v>
      </c>
      <c r="E681" s="388">
        <v>21999</v>
      </c>
      <c r="F681" s="191" t="s">
        <v>732</v>
      </c>
    </row>
    <row r="682" spans="1:6" s="188" customFormat="1" ht="14">
      <c r="A682" s="189">
        <v>1263</v>
      </c>
      <c r="B682" s="190" t="s">
        <v>447</v>
      </c>
      <c r="C682" s="383" t="s">
        <v>1797</v>
      </c>
      <c r="D682" s="387">
        <v>0</v>
      </c>
      <c r="E682" s="388">
        <v>54999</v>
      </c>
      <c r="F682" s="191" t="s">
        <v>732</v>
      </c>
    </row>
    <row r="683" spans="1:6" s="188" customFormat="1" ht="14">
      <c r="A683" s="189">
        <v>1263</v>
      </c>
      <c r="B683" s="190" t="s">
        <v>447</v>
      </c>
      <c r="C683" s="383" t="s">
        <v>1797</v>
      </c>
      <c r="D683" s="387">
        <v>0</v>
      </c>
      <c r="E683" s="388">
        <v>13999</v>
      </c>
      <c r="F683" s="191" t="s">
        <v>733</v>
      </c>
    </row>
    <row r="684" spans="1:6" s="188" customFormat="1" ht="14">
      <c r="A684" s="189">
        <v>1263</v>
      </c>
      <c r="B684" s="190" t="s">
        <v>447</v>
      </c>
      <c r="C684" s="383" t="s">
        <v>1797</v>
      </c>
      <c r="D684" s="387">
        <v>0</v>
      </c>
      <c r="E684" s="388">
        <v>35999</v>
      </c>
      <c r="F684" s="191" t="s">
        <v>732</v>
      </c>
    </row>
    <row r="685" spans="1:6" s="188" customFormat="1" ht="14">
      <c r="A685" s="189">
        <v>1263</v>
      </c>
      <c r="B685" s="190" t="s">
        <v>447</v>
      </c>
      <c r="C685" s="383" t="s">
        <v>1797</v>
      </c>
      <c r="D685" s="387">
        <v>0</v>
      </c>
      <c r="E685" s="388">
        <v>97999</v>
      </c>
      <c r="F685" s="191" t="s">
        <v>733</v>
      </c>
    </row>
    <row r="686" spans="1:6" s="188" customFormat="1" ht="14">
      <c r="A686" s="189">
        <v>1263</v>
      </c>
      <c r="B686" s="190" t="s">
        <v>447</v>
      </c>
      <c r="C686" s="383" t="s">
        <v>1797</v>
      </c>
      <c r="D686" s="387">
        <v>0</v>
      </c>
      <c r="E686" s="388">
        <v>146999</v>
      </c>
      <c r="F686" s="191" t="s">
        <v>733</v>
      </c>
    </row>
    <row r="687" spans="1:6" s="188" customFormat="1" ht="14">
      <c r="A687" s="189">
        <v>1263</v>
      </c>
      <c r="B687" s="190" t="s">
        <v>447</v>
      </c>
      <c r="C687" s="383" t="s">
        <v>1797</v>
      </c>
      <c r="D687" s="387">
        <v>0</v>
      </c>
      <c r="E687" s="388">
        <v>119999</v>
      </c>
      <c r="F687" s="191" t="s">
        <v>732</v>
      </c>
    </row>
    <row r="688" spans="1:6" s="188" customFormat="1" ht="14">
      <c r="A688" s="189">
        <v>1263</v>
      </c>
      <c r="B688" s="190" t="s">
        <v>447</v>
      </c>
      <c r="C688" s="383" t="s">
        <v>1797</v>
      </c>
      <c r="D688" s="387">
        <v>0</v>
      </c>
      <c r="E688" s="388">
        <v>39999</v>
      </c>
      <c r="F688" s="191" t="s">
        <v>732</v>
      </c>
    </row>
    <row r="689" spans="1:6" s="188" customFormat="1" ht="14">
      <c r="A689" s="189">
        <v>1263</v>
      </c>
      <c r="B689" s="190" t="s">
        <v>447</v>
      </c>
      <c r="C689" s="383" t="s">
        <v>1797</v>
      </c>
      <c r="D689" s="387">
        <v>0</v>
      </c>
      <c r="E689" s="388">
        <v>51999</v>
      </c>
      <c r="F689" s="191" t="s">
        <v>732</v>
      </c>
    </row>
    <row r="690" spans="1:6" s="188" customFormat="1" ht="14">
      <c r="A690" s="189">
        <v>1263</v>
      </c>
      <c r="B690" s="190" t="s">
        <v>447</v>
      </c>
      <c r="C690" s="383" t="s">
        <v>1797</v>
      </c>
      <c r="D690" s="387">
        <v>0</v>
      </c>
      <c r="E690" s="388">
        <v>47999</v>
      </c>
      <c r="F690" s="191" t="s">
        <v>732</v>
      </c>
    </row>
    <row r="691" spans="1:6" s="188" customFormat="1" ht="14">
      <c r="A691" s="189">
        <v>1263</v>
      </c>
      <c r="B691" s="190" t="s">
        <v>447</v>
      </c>
      <c r="C691" s="383" t="s">
        <v>1797</v>
      </c>
      <c r="D691" s="387">
        <v>0</v>
      </c>
      <c r="E691" s="388">
        <v>19999</v>
      </c>
      <c r="F691" s="191" t="s">
        <v>732</v>
      </c>
    </row>
    <row r="692" spans="1:6" s="188" customFormat="1" ht="14">
      <c r="A692" s="189">
        <v>1263</v>
      </c>
      <c r="B692" s="190" t="s">
        <v>447</v>
      </c>
      <c r="C692" s="383" t="s">
        <v>1797</v>
      </c>
      <c r="D692" s="387">
        <v>0</v>
      </c>
      <c r="E692" s="388">
        <v>84999</v>
      </c>
      <c r="F692" s="191" t="s">
        <v>732</v>
      </c>
    </row>
    <row r="693" spans="1:6" s="188" customFormat="1" ht="14">
      <c r="A693" s="189">
        <v>1263</v>
      </c>
      <c r="B693" s="190" t="s">
        <v>447</v>
      </c>
      <c r="C693" s="383" t="s">
        <v>1797</v>
      </c>
      <c r="D693" s="387">
        <v>0</v>
      </c>
      <c r="E693" s="388">
        <v>159399</v>
      </c>
      <c r="F693" s="191" t="s">
        <v>732</v>
      </c>
    </row>
    <row r="694" spans="1:6" s="188" customFormat="1" ht="14">
      <c r="A694" s="189">
        <v>1263</v>
      </c>
      <c r="B694" s="190" t="s">
        <v>447</v>
      </c>
      <c r="C694" s="383" t="s">
        <v>1797</v>
      </c>
      <c r="D694" s="387">
        <v>0</v>
      </c>
      <c r="E694" s="388">
        <v>84999</v>
      </c>
      <c r="F694" s="191" t="s">
        <v>732</v>
      </c>
    </row>
    <row r="695" spans="1:6" s="188" customFormat="1" ht="14">
      <c r="A695" s="189">
        <v>1263</v>
      </c>
      <c r="B695" s="190" t="s">
        <v>448</v>
      </c>
      <c r="C695" s="383" t="s">
        <v>1797</v>
      </c>
      <c r="D695" s="387">
        <v>0</v>
      </c>
      <c r="E695" s="388">
        <v>5999</v>
      </c>
      <c r="F695" s="191" t="s">
        <v>732</v>
      </c>
    </row>
    <row r="696" spans="1:6" s="188" customFormat="1" ht="14">
      <c r="A696" s="189">
        <v>1263</v>
      </c>
      <c r="B696" s="190" t="s">
        <v>448</v>
      </c>
      <c r="C696" s="383" t="s">
        <v>1797</v>
      </c>
      <c r="D696" s="387">
        <v>0</v>
      </c>
      <c r="E696" s="388">
        <v>21542</v>
      </c>
      <c r="F696" s="191" t="s">
        <v>732</v>
      </c>
    </row>
    <row r="697" spans="1:6" s="188" customFormat="1" ht="14">
      <c r="A697" s="189">
        <v>1263</v>
      </c>
      <c r="B697" s="190" t="s">
        <v>448</v>
      </c>
      <c r="C697" s="383" t="s">
        <v>1797</v>
      </c>
      <c r="D697" s="387">
        <v>0</v>
      </c>
      <c r="E697" s="388">
        <v>21542</v>
      </c>
      <c r="F697" s="191" t="s">
        <v>732</v>
      </c>
    </row>
    <row r="698" spans="1:6" s="188" customFormat="1" ht="14">
      <c r="A698" s="189">
        <v>1263</v>
      </c>
      <c r="B698" s="190" t="s">
        <v>448</v>
      </c>
      <c r="C698" s="383" t="s">
        <v>1797</v>
      </c>
      <c r="D698" s="387">
        <v>0</v>
      </c>
      <c r="E698" s="388">
        <v>21283.480000000003</v>
      </c>
      <c r="F698" s="191" t="s">
        <v>732</v>
      </c>
    </row>
    <row r="699" spans="1:6" s="188" customFormat="1" ht="14">
      <c r="A699" s="189">
        <v>1263</v>
      </c>
      <c r="B699" s="190" t="s">
        <v>448</v>
      </c>
      <c r="C699" s="383" t="s">
        <v>1797</v>
      </c>
      <c r="D699" s="387">
        <v>0</v>
      </c>
      <c r="E699" s="388">
        <v>21283.480000000003</v>
      </c>
      <c r="F699" s="191" t="s">
        <v>732</v>
      </c>
    </row>
    <row r="700" spans="1:6" s="188" customFormat="1" ht="14">
      <c r="A700" s="189">
        <v>1263</v>
      </c>
      <c r="B700" s="190" t="s">
        <v>448</v>
      </c>
      <c r="C700" s="383" t="s">
        <v>1797</v>
      </c>
      <c r="D700" s="387">
        <v>0</v>
      </c>
      <c r="E700" s="388">
        <v>21450</v>
      </c>
      <c r="F700" s="191" t="s">
        <v>732</v>
      </c>
    </row>
    <row r="701" spans="1:6" s="188" customFormat="1" ht="14">
      <c r="A701" s="189">
        <v>1263</v>
      </c>
      <c r="B701" s="190" t="s">
        <v>448</v>
      </c>
      <c r="C701" s="383" t="s">
        <v>1797</v>
      </c>
      <c r="D701" s="387">
        <v>0</v>
      </c>
      <c r="E701" s="388">
        <v>21450</v>
      </c>
      <c r="F701" s="191" t="s">
        <v>732</v>
      </c>
    </row>
    <row r="702" spans="1:6" s="188" customFormat="1" ht="14">
      <c r="A702" s="189">
        <v>1263</v>
      </c>
      <c r="B702" s="190" t="s">
        <v>448</v>
      </c>
      <c r="C702" s="383" t="s">
        <v>1797</v>
      </c>
      <c r="D702" s="387">
        <v>0</v>
      </c>
      <c r="E702" s="388">
        <v>7499</v>
      </c>
      <c r="F702" s="191" t="s">
        <v>732</v>
      </c>
    </row>
    <row r="703" spans="1:6" s="188" customFormat="1" ht="14">
      <c r="A703" s="189">
        <v>1263</v>
      </c>
      <c r="B703" s="190" t="s">
        <v>448</v>
      </c>
      <c r="C703" s="383" t="s">
        <v>1797</v>
      </c>
      <c r="D703" s="387">
        <v>0</v>
      </c>
      <c r="E703" s="388">
        <v>23010.21</v>
      </c>
      <c r="F703" s="191" t="s">
        <v>732</v>
      </c>
    </row>
    <row r="704" spans="1:6" s="188" customFormat="1" ht="14">
      <c r="A704" s="189">
        <v>1263</v>
      </c>
      <c r="B704" s="190" t="s">
        <v>448</v>
      </c>
      <c r="C704" s="383" t="s">
        <v>1797</v>
      </c>
      <c r="D704" s="387">
        <v>0</v>
      </c>
      <c r="E704" s="388">
        <v>23447.27</v>
      </c>
      <c r="F704" s="191" t="s">
        <v>733</v>
      </c>
    </row>
    <row r="705" spans="1:6" s="188" customFormat="1" ht="14">
      <c r="A705" s="189">
        <v>1263</v>
      </c>
      <c r="B705" s="190" t="s">
        <v>448</v>
      </c>
      <c r="C705" s="383" t="s">
        <v>1797</v>
      </c>
      <c r="D705" s="387">
        <v>0</v>
      </c>
      <c r="E705" s="388">
        <v>23010.21</v>
      </c>
      <c r="F705" s="191" t="s">
        <v>732</v>
      </c>
    </row>
    <row r="706" spans="1:6" s="188" customFormat="1" ht="14">
      <c r="A706" s="189">
        <v>1263</v>
      </c>
      <c r="B706" s="190" t="s">
        <v>448</v>
      </c>
      <c r="C706" s="383" t="s">
        <v>1797</v>
      </c>
      <c r="D706" s="387">
        <v>0</v>
      </c>
      <c r="E706" s="388">
        <v>23010.21</v>
      </c>
      <c r="F706" s="191" t="s">
        <v>732</v>
      </c>
    </row>
    <row r="707" spans="1:6" s="188" customFormat="1" ht="14">
      <c r="A707" s="189">
        <v>1263</v>
      </c>
      <c r="B707" s="190" t="s">
        <v>448</v>
      </c>
      <c r="C707" s="383" t="s">
        <v>1797</v>
      </c>
      <c r="D707" s="387">
        <v>0</v>
      </c>
      <c r="E707" s="388">
        <v>18878.3</v>
      </c>
      <c r="F707" s="191" t="s">
        <v>733</v>
      </c>
    </row>
    <row r="708" spans="1:6" s="188" customFormat="1" ht="14">
      <c r="A708" s="189">
        <v>1263</v>
      </c>
      <c r="B708" s="190" t="s">
        <v>449</v>
      </c>
      <c r="C708" s="383" t="s">
        <v>1797</v>
      </c>
      <c r="D708" s="387">
        <v>0</v>
      </c>
      <c r="E708" s="388">
        <v>2249</v>
      </c>
      <c r="F708" s="191" t="s">
        <v>732</v>
      </c>
    </row>
    <row r="709" spans="1:6" s="188" customFormat="1" ht="14">
      <c r="A709" s="189">
        <v>1263</v>
      </c>
      <c r="B709" s="190" t="s">
        <v>449</v>
      </c>
      <c r="C709" s="383" t="s">
        <v>1797</v>
      </c>
      <c r="D709" s="387">
        <v>0</v>
      </c>
      <c r="E709" s="388">
        <v>2249</v>
      </c>
      <c r="F709" s="191" t="s">
        <v>733</v>
      </c>
    </row>
    <row r="710" spans="1:6" s="188" customFormat="1" ht="14">
      <c r="A710" s="189">
        <v>1263</v>
      </c>
      <c r="B710" s="190" t="s">
        <v>450</v>
      </c>
      <c r="C710" s="383" t="s">
        <v>1797</v>
      </c>
      <c r="D710" s="387">
        <v>0</v>
      </c>
      <c r="E710" s="388">
        <v>37499</v>
      </c>
      <c r="F710" s="191" t="s">
        <v>732</v>
      </c>
    </row>
    <row r="711" spans="1:6" s="188" customFormat="1" ht="28">
      <c r="A711" s="189">
        <v>1263</v>
      </c>
      <c r="B711" s="190" t="s">
        <v>451</v>
      </c>
      <c r="C711" s="383" t="s">
        <v>1795</v>
      </c>
      <c r="D711" s="387">
        <v>450</v>
      </c>
      <c r="E711" s="388">
        <v>12600</v>
      </c>
      <c r="F711" s="191" t="s">
        <v>732</v>
      </c>
    </row>
    <row r="712" spans="1:6" s="188" customFormat="1" ht="28">
      <c r="A712" s="189">
        <v>1263</v>
      </c>
      <c r="B712" s="190" t="s">
        <v>451</v>
      </c>
      <c r="C712" s="383" t="s">
        <v>1795</v>
      </c>
      <c r="D712" s="387">
        <v>450</v>
      </c>
      <c r="E712" s="388">
        <v>12600</v>
      </c>
      <c r="F712" s="191" t="s">
        <v>732</v>
      </c>
    </row>
    <row r="713" spans="1:6" s="188" customFormat="1" ht="28">
      <c r="A713" s="189">
        <v>1263</v>
      </c>
      <c r="B713" s="190" t="s">
        <v>451</v>
      </c>
      <c r="C713" s="383" t="s">
        <v>1795</v>
      </c>
      <c r="D713" s="387">
        <v>1990</v>
      </c>
      <c r="E713" s="388">
        <v>43779.960000000028</v>
      </c>
      <c r="F713" s="191" t="s">
        <v>733</v>
      </c>
    </row>
    <row r="714" spans="1:6" s="188" customFormat="1" ht="28">
      <c r="A714" s="189">
        <v>1263</v>
      </c>
      <c r="B714" s="190" t="s">
        <v>451</v>
      </c>
      <c r="C714" s="383" t="s">
        <v>1795</v>
      </c>
      <c r="D714" s="387">
        <v>379.55900000000003</v>
      </c>
      <c r="E714" s="388">
        <v>7085.1020000000044</v>
      </c>
      <c r="F714" s="191" t="s">
        <v>733</v>
      </c>
    </row>
    <row r="715" spans="1:6" s="188" customFormat="1" ht="28">
      <c r="A715" s="189">
        <v>1263</v>
      </c>
      <c r="B715" s="190" t="s">
        <v>451</v>
      </c>
      <c r="C715" s="383" t="s">
        <v>1795</v>
      </c>
      <c r="D715" s="387">
        <v>3354.3442500000001</v>
      </c>
      <c r="E715" s="388">
        <v>62614.493999999999</v>
      </c>
      <c r="F715" s="191" t="s">
        <v>733</v>
      </c>
    </row>
    <row r="716" spans="1:6" s="188" customFormat="1" ht="28">
      <c r="A716" s="189">
        <v>1263</v>
      </c>
      <c r="B716" s="190" t="s">
        <v>451</v>
      </c>
      <c r="C716" s="383" t="s">
        <v>1795</v>
      </c>
      <c r="D716" s="387">
        <v>995.41924999999992</v>
      </c>
      <c r="E716" s="388">
        <v>18581.203999999998</v>
      </c>
      <c r="F716" s="191" t="s">
        <v>733</v>
      </c>
    </row>
    <row r="717" spans="1:6" s="188" customFormat="1" ht="28">
      <c r="A717" s="189">
        <v>1263</v>
      </c>
      <c r="B717" s="190" t="s">
        <v>451</v>
      </c>
      <c r="C717" s="383" t="s">
        <v>1795</v>
      </c>
      <c r="D717" s="387">
        <v>995.41924999999992</v>
      </c>
      <c r="E717" s="388">
        <v>18581.203999999998</v>
      </c>
      <c r="F717" s="191" t="s">
        <v>733</v>
      </c>
    </row>
    <row r="718" spans="1:6" s="188" customFormat="1" ht="28">
      <c r="A718" s="189">
        <v>1263</v>
      </c>
      <c r="B718" s="190" t="s">
        <v>451</v>
      </c>
      <c r="C718" s="383" t="s">
        <v>1795</v>
      </c>
      <c r="D718" s="387">
        <v>191.02025000000003</v>
      </c>
      <c r="E718" s="388">
        <v>3565.6719999999982</v>
      </c>
      <c r="F718" s="191" t="s">
        <v>733</v>
      </c>
    </row>
    <row r="719" spans="1:6" s="188" customFormat="1" ht="28">
      <c r="A719" s="189">
        <v>1263</v>
      </c>
      <c r="B719" s="190" t="s">
        <v>451</v>
      </c>
      <c r="C719" s="383" t="s">
        <v>1795</v>
      </c>
      <c r="D719" s="387">
        <v>1978.7550000000001</v>
      </c>
      <c r="E719" s="388">
        <v>15830.03999999999</v>
      </c>
      <c r="F719" s="191" t="s">
        <v>732</v>
      </c>
    </row>
    <row r="720" spans="1:6" s="188" customFormat="1" ht="28">
      <c r="A720" s="189">
        <v>1263</v>
      </c>
      <c r="B720" s="190" t="s">
        <v>451</v>
      </c>
      <c r="C720" s="383" t="s">
        <v>1795</v>
      </c>
      <c r="D720" s="387">
        <v>70</v>
      </c>
      <c r="E720" s="388">
        <v>1959.9599999999991</v>
      </c>
      <c r="F720" s="191" t="s">
        <v>732</v>
      </c>
    </row>
    <row r="721" spans="1:6" s="188" customFormat="1" ht="28">
      <c r="A721" s="189">
        <v>1263</v>
      </c>
      <c r="B721" s="190" t="s">
        <v>451</v>
      </c>
      <c r="C721" s="383" t="s">
        <v>1795</v>
      </c>
      <c r="D721" s="387">
        <v>70</v>
      </c>
      <c r="E721" s="388">
        <v>1959.9599999999991</v>
      </c>
      <c r="F721" s="191" t="s">
        <v>732</v>
      </c>
    </row>
    <row r="722" spans="1:6" s="188" customFormat="1" ht="28">
      <c r="A722" s="189">
        <v>1263</v>
      </c>
      <c r="B722" s="190" t="s">
        <v>451</v>
      </c>
      <c r="C722" s="383" t="s">
        <v>1795</v>
      </c>
      <c r="D722" s="387">
        <v>2872.625</v>
      </c>
      <c r="E722" s="388">
        <v>80433.480000000054</v>
      </c>
      <c r="F722" s="191" t="s">
        <v>732</v>
      </c>
    </row>
    <row r="723" spans="1:6" s="188" customFormat="1" ht="28">
      <c r="A723" s="189">
        <v>1263</v>
      </c>
      <c r="B723" s="190" t="s">
        <v>451</v>
      </c>
      <c r="C723" s="383" t="s">
        <v>1795</v>
      </c>
      <c r="D723" s="387">
        <v>3450.8300000000008</v>
      </c>
      <c r="E723" s="388">
        <v>66716.09</v>
      </c>
      <c r="F723" s="191" t="s">
        <v>732</v>
      </c>
    </row>
    <row r="724" spans="1:6" s="188" customFormat="1" ht="14">
      <c r="A724" s="189">
        <v>1263</v>
      </c>
      <c r="B724" s="190" t="s">
        <v>452</v>
      </c>
      <c r="C724" s="383" t="s">
        <v>1795</v>
      </c>
      <c r="D724" s="387">
        <v>1250</v>
      </c>
      <c r="E724" s="388">
        <v>15416.709999999992</v>
      </c>
      <c r="F724" s="191" t="s">
        <v>732</v>
      </c>
    </row>
    <row r="725" spans="1:6" s="188" customFormat="1" ht="14">
      <c r="A725" s="189">
        <v>1263</v>
      </c>
      <c r="B725" s="190" t="s">
        <v>452</v>
      </c>
      <c r="C725" s="383" t="s">
        <v>1795</v>
      </c>
      <c r="D725" s="387">
        <v>172.41375000000002</v>
      </c>
      <c r="E725" s="388">
        <v>2528.7200000000012</v>
      </c>
      <c r="F725" s="191" t="s">
        <v>733</v>
      </c>
    </row>
    <row r="726" spans="1:6" s="188" customFormat="1" ht="14">
      <c r="A726" s="189">
        <v>1263</v>
      </c>
      <c r="B726" s="190" t="s">
        <v>452</v>
      </c>
      <c r="C726" s="383" t="s">
        <v>1795</v>
      </c>
      <c r="D726" s="387">
        <v>275</v>
      </c>
      <c r="E726" s="388">
        <v>7700.0400000000036</v>
      </c>
      <c r="F726" s="191" t="s">
        <v>732</v>
      </c>
    </row>
    <row r="727" spans="1:6" s="188" customFormat="1" ht="14">
      <c r="A727" s="189">
        <v>1263</v>
      </c>
      <c r="B727" s="190" t="s">
        <v>452</v>
      </c>
      <c r="C727" s="383" t="s">
        <v>1795</v>
      </c>
      <c r="D727" s="387">
        <v>487.06349999999998</v>
      </c>
      <c r="E727" s="388">
        <v>7143.5480000000034</v>
      </c>
      <c r="F727" s="191" t="s">
        <v>732</v>
      </c>
    </row>
    <row r="728" spans="1:6" s="188" customFormat="1" ht="14">
      <c r="A728" s="189">
        <v>1263</v>
      </c>
      <c r="B728" s="190" t="s">
        <v>452</v>
      </c>
      <c r="C728" s="383" t="s">
        <v>1795</v>
      </c>
      <c r="D728" s="387">
        <v>612.5</v>
      </c>
      <c r="E728" s="388">
        <v>8370.8800000000047</v>
      </c>
      <c r="F728" s="191" t="s">
        <v>732</v>
      </c>
    </row>
    <row r="729" spans="1:6" s="188" customFormat="1" ht="14">
      <c r="A729" s="189">
        <v>1263</v>
      </c>
      <c r="B729" s="190" t="s">
        <v>452</v>
      </c>
      <c r="C729" s="383" t="s">
        <v>1795</v>
      </c>
      <c r="D729" s="387">
        <v>687.5</v>
      </c>
      <c r="E729" s="388">
        <v>9600.2099999999991</v>
      </c>
      <c r="F729" s="191" t="s">
        <v>732</v>
      </c>
    </row>
    <row r="730" spans="1:6" s="188" customFormat="1" ht="14">
      <c r="A730" s="189">
        <v>1263</v>
      </c>
      <c r="B730" s="190" t="s">
        <v>452</v>
      </c>
      <c r="C730" s="383" t="s">
        <v>1795</v>
      </c>
      <c r="D730" s="387">
        <v>135.86975000000001</v>
      </c>
      <c r="E730" s="388">
        <v>2536.2379999999998</v>
      </c>
      <c r="F730" s="191" t="s">
        <v>733</v>
      </c>
    </row>
    <row r="731" spans="1:6" s="188" customFormat="1" ht="14">
      <c r="A731" s="189">
        <v>1263</v>
      </c>
      <c r="B731" s="190" t="s">
        <v>452</v>
      </c>
      <c r="C731" s="383" t="s">
        <v>1795</v>
      </c>
      <c r="D731" s="387">
        <v>1178.175</v>
      </c>
      <c r="E731" s="388">
        <v>32988.959999999985</v>
      </c>
      <c r="F731" s="191" t="s">
        <v>732</v>
      </c>
    </row>
    <row r="732" spans="1:6" s="188" customFormat="1" ht="14">
      <c r="A732" s="189">
        <v>1263</v>
      </c>
      <c r="B732" s="190" t="s">
        <v>452</v>
      </c>
      <c r="C732" s="383" t="s">
        <v>1795</v>
      </c>
      <c r="D732" s="387">
        <v>1178.175</v>
      </c>
      <c r="E732" s="388">
        <v>32988.959999999985</v>
      </c>
      <c r="F732" s="191" t="s">
        <v>732</v>
      </c>
    </row>
    <row r="733" spans="1:6" s="188" customFormat="1" ht="14">
      <c r="A733" s="189">
        <v>1263</v>
      </c>
      <c r="B733" s="190" t="s">
        <v>452</v>
      </c>
      <c r="C733" s="383" t="s">
        <v>1795</v>
      </c>
      <c r="D733" s="387">
        <v>1342.5</v>
      </c>
      <c r="E733" s="388">
        <v>16557.5</v>
      </c>
      <c r="F733" s="191" t="s">
        <v>732</v>
      </c>
    </row>
    <row r="734" spans="1:6" s="188" customFormat="1" ht="14">
      <c r="A734" s="189">
        <v>1263</v>
      </c>
      <c r="B734" s="190" t="s">
        <v>452</v>
      </c>
      <c r="C734" s="383" t="s">
        <v>1795</v>
      </c>
      <c r="D734" s="387">
        <v>3776.0249999999996</v>
      </c>
      <c r="E734" s="388">
        <v>105728.76000000002</v>
      </c>
      <c r="F734" s="191" t="s">
        <v>732</v>
      </c>
    </row>
    <row r="735" spans="1:6" s="188" customFormat="1" ht="14">
      <c r="A735" s="189">
        <v>1263</v>
      </c>
      <c r="B735" s="190" t="s">
        <v>452</v>
      </c>
      <c r="C735" s="383" t="s">
        <v>1795</v>
      </c>
      <c r="D735" s="387">
        <v>50</v>
      </c>
      <c r="E735" s="388">
        <v>766.70999999999958</v>
      </c>
      <c r="F735" s="191" t="s">
        <v>732</v>
      </c>
    </row>
    <row r="736" spans="1:6" s="188" customFormat="1" ht="14">
      <c r="A736" s="189">
        <v>1263</v>
      </c>
      <c r="B736" s="190" t="s">
        <v>452</v>
      </c>
      <c r="C736" s="383" t="s">
        <v>1795</v>
      </c>
      <c r="D736" s="387">
        <v>50</v>
      </c>
      <c r="E736" s="388">
        <v>766.70999999999958</v>
      </c>
      <c r="F736" s="191" t="s">
        <v>732</v>
      </c>
    </row>
    <row r="737" spans="1:6" s="188" customFormat="1" ht="14">
      <c r="A737" s="189">
        <v>1263</v>
      </c>
      <c r="B737" s="190" t="s">
        <v>452</v>
      </c>
      <c r="C737" s="383" t="s">
        <v>1795</v>
      </c>
      <c r="D737" s="387">
        <v>156.03450000000001</v>
      </c>
      <c r="E737" s="388">
        <v>4368.9459999999981</v>
      </c>
      <c r="F737" s="191" t="s">
        <v>732</v>
      </c>
    </row>
    <row r="738" spans="1:6" s="188" customFormat="1" ht="14">
      <c r="A738" s="189">
        <v>1263</v>
      </c>
      <c r="B738" s="190" t="s">
        <v>452</v>
      </c>
      <c r="C738" s="383" t="s">
        <v>1795</v>
      </c>
      <c r="D738" s="387">
        <v>952.5</v>
      </c>
      <c r="E738" s="388">
        <v>11747.5</v>
      </c>
      <c r="F738" s="191" t="s">
        <v>732</v>
      </c>
    </row>
    <row r="739" spans="1:6" s="188" customFormat="1" ht="14">
      <c r="A739" s="189">
        <v>1263</v>
      </c>
      <c r="B739" s="190" t="s">
        <v>452</v>
      </c>
      <c r="C739" s="383" t="s">
        <v>1795</v>
      </c>
      <c r="D739" s="387">
        <v>214.81300000000005</v>
      </c>
      <c r="E739" s="388">
        <v>6014.7140000000045</v>
      </c>
      <c r="F739" s="191" t="s">
        <v>732</v>
      </c>
    </row>
    <row r="740" spans="1:6" s="188" customFormat="1" ht="14">
      <c r="A740" s="189">
        <v>1263</v>
      </c>
      <c r="B740" s="190" t="s">
        <v>452</v>
      </c>
      <c r="C740" s="383" t="s">
        <v>1795</v>
      </c>
      <c r="D740" s="387">
        <v>785.71424999999999</v>
      </c>
      <c r="E740" s="388">
        <v>22000.06400000002</v>
      </c>
      <c r="F740" s="191" t="s">
        <v>732</v>
      </c>
    </row>
    <row r="741" spans="1:6" s="188" customFormat="1" ht="14">
      <c r="A741" s="189">
        <v>1263</v>
      </c>
      <c r="B741" s="190" t="s">
        <v>452</v>
      </c>
      <c r="C741" s="383" t="s">
        <v>1795</v>
      </c>
      <c r="D741" s="387">
        <v>451.875</v>
      </c>
      <c r="E741" s="388">
        <v>12652.560000000001</v>
      </c>
      <c r="F741" s="191" t="s">
        <v>732</v>
      </c>
    </row>
    <row r="742" spans="1:6" s="188" customFormat="1" ht="14">
      <c r="A742" s="189">
        <v>1263</v>
      </c>
      <c r="B742" s="190" t="s">
        <v>452</v>
      </c>
      <c r="C742" s="383" t="s">
        <v>1795</v>
      </c>
      <c r="D742" s="387">
        <v>462.5</v>
      </c>
      <c r="E742" s="388">
        <v>6320.8800000000037</v>
      </c>
      <c r="F742" s="191" t="s">
        <v>732</v>
      </c>
    </row>
    <row r="743" spans="1:6" s="188" customFormat="1" ht="14">
      <c r="A743" s="189">
        <v>1263</v>
      </c>
      <c r="B743" s="190" t="s">
        <v>452</v>
      </c>
      <c r="C743" s="383" t="s">
        <v>1795</v>
      </c>
      <c r="D743" s="387">
        <v>366.77500000000003</v>
      </c>
      <c r="E743" s="388">
        <v>10269.719999999998</v>
      </c>
      <c r="F743" s="191" t="s">
        <v>732</v>
      </c>
    </row>
    <row r="744" spans="1:6" s="188" customFormat="1" ht="14">
      <c r="A744" s="189">
        <v>1263</v>
      </c>
      <c r="B744" s="190" t="s">
        <v>452</v>
      </c>
      <c r="C744" s="383" t="s">
        <v>1795</v>
      </c>
      <c r="D744" s="387">
        <v>247.5</v>
      </c>
      <c r="E744" s="388">
        <v>3630</v>
      </c>
      <c r="F744" s="191" t="s">
        <v>732</v>
      </c>
    </row>
    <row r="745" spans="1:6" s="188" customFormat="1" ht="14">
      <c r="A745" s="189">
        <v>1263</v>
      </c>
      <c r="B745" s="190" t="s">
        <v>452</v>
      </c>
      <c r="C745" s="383" t="s">
        <v>1795</v>
      </c>
      <c r="D745" s="387">
        <v>1886</v>
      </c>
      <c r="E745" s="388">
        <v>23260.710000000014</v>
      </c>
      <c r="F745" s="191" t="s">
        <v>732</v>
      </c>
    </row>
    <row r="746" spans="1:6" s="188" customFormat="1" ht="14">
      <c r="A746" s="189">
        <v>1263</v>
      </c>
      <c r="B746" s="190" t="s">
        <v>452</v>
      </c>
      <c r="C746" s="383" t="s">
        <v>1795</v>
      </c>
      <c r="D746" s="387">
        <v>297.15500000000003</v>
      </c>
      <c r="E746" s="388">
        <v>3962.0500000000011</v>
      </c>
      <c r="F746" s="191" t="s">
        <v>732</v>
      </c>
    </row>
    <row r="747" spans="1:6" s="188" customFormat="1" ht="14">
      <c r="A747" s="189">
        <v>1263</v>
      </c>
      <c r="B747" s="190" t="s">
        <v>452</v>
      </c>
      <c r="C747" s="383" t="s">
        <v>1795</v>
      </c>
      <c r="D747" s="387">
        <v>95</v>
      </c>
      <c r="E747" s="388">
        <v>2090.0400000000009</v>
      </c>
      <c r="F747" s="191" t="s">
        <v>733</v>
      </c>
    </row>
    <row r="748" spans="1:6" s="188" customFormat="1" ht="14">
      <c r="A748" s="189">
        <v>1263</v>
      </c>
      <c r="B748" s="190" t="s">
        <v>452</v>
      </c>
      <c r="C748" s="383" t="s">
        <v>1795</v>
      </c>
      <c r="D748" s="387">
        <v>195.25</v>
      </c>
      <c r="E748" s="388">
        <v>5466.9599999999964</v>
      </c>
      <c r="F748" s="191" t="s">
        <v>732</v>
      </c>
    </row>
    <row r="749" spans="1:6" s="188" customFormat="1" ht="14">
      <c r="A749" s="189">
        <v>1263</v>
      </c>
      <c r="B749" s="190" t="s">
        <v>452</v>
      </c>
      <c r="C749" s="383" t="s">
        <v>1795</v>
      </c>
      <c r="D749" s="387">
        <v>160</v>
      </c>
      <c r="E749" s="388">
        <v>3199.9600000000019</v>
      </c>
      <c r="F749" s="191" t="s">
        <v>732</v>
      </c>
    </row>
    <row r="750" spans="1:6" s="188" customFormat="1" ht="14">
      <c r="A750" s="189">
        <v>1263</v>
      </c>
      <c r="B750" s="190" t="s">
        <v>452</v>
      </c>
      <c r="C750" s="383" t="s">
        <v>1795</v>
      </c>
      <c r="D750" s="387">
        <v>212.10149999999999</v>
      </c>
      <c r="E750" s="388">
        <v>4595.521999999999</v>
      </c>
      <c r="F750" s="191" t="s">
        <v>733</v>
      </c>
    </row>
    <row r="751" spans="1:6" s="188" customFormat="1" ht="14">
      <c r="A751" s="189">
        <v>1263</v>
      </c>
      <c r="B751" s="190" t="s">
        <v>452</v>
      </c>
      <c r="C751" s="383" t="s">
        <v>1795</v>
      </c>
      <c r="D751" s="387">
        <v>316.26375000000002</v>
      </c>
      <c r="E751" s="388">
        <v>7379.4700000000048</v>
      </c>
      <c r="F751" s="191" t="s">
        <v>732</v>
      </c>
    </row>
    <row r="752" spans="1:6" s="188" customFormat="1" ht="14">
      <c r="A752" s="189">
        <v>1263</v>
      </c>
      <c r="B752" s="190" t="s">
        <v>452</v>
      </c>
      <c r="C752" s="383" t="s">
        <v>1795</v>
      </c>
      <c r="D752" s="387">
        <v>350</v>
      </c>
      <c r="E752" s="388">
        <v>9800.0399999999936</v>
      </c>
      <c r="F752" s="191" t="s">
        <v>732</v>
      </c>
    </row>
    <row r="753" spans="1:6" s="188" customFormat="1" ht="14">
      <c r="A753" s="189">
        <v>1263</v>
      </c>
      <c r="B753" s="190" t="s">
        <v>452</v>
      </c>
      <c r="C753" s="383" t="s">
        <v>1795</v>
      </c>
      <c r="D753" s="387">
        <v>1325</v>
      </c>
      <c r="E753" s="388">
        <v>24733.370000000014</v>
      </c>
      <c r="F753" s="191" t="s">
        <v>733</v>
      </c>
    </row>
    <row r="754" spans="1:6" s="188" customFormat="1" ht="14">
      <c r="A754" s="189">
        <v>1263</v>
      </c>
      <c r="B754" s="190" t="s">
        <v>452</v>
      </c>
      <c r="C754" s="383" t="s">
        <v>1795</v>
      </c>
      <c r="D754" s="387">
        <v>4178.6317499999996</v>
      </c>
      <c r="E754" s="388">
        <v>78001.154000000039</v>
      </c>
      <c r="F754" s="191" t="s">
        <v>733</v>
      </c>
    </row>
    <row r="755" spans="1:6" s="188" customFormat="1" ht="14">
      <c r="A755" s="189">
        <v>1263</v>
      </c>
      <c r="B755" s="190" t="s">
        <v>452</v>
      </c>
      <c r="C755" s="383" t="s">
        <v>1795</v>
      </c>
      <c r="D755" s="387">
        <v>390</v>
      </c>
      <c r="E755" s="388">
        <v>3900</v>
      </c>
      <c r="F755" s="191" t="s">
        <v>733</v>
      </c>
    </row>
    <row r="756" spans="1:6" s="188" customFormat="1" ht="14">
      <c r="A756" s="189">
        <v>1263</v>
      </c>
      <c r="B756" s="190" t="s">
        <v>452</v>
      </c>
      <c r="C756" s="383" t="s">
        <v>1795</v>
      </c>
      <c r="D756" s="387">
        <v>787.5</v>
      </c>
      <c r="E756" s="388">
        <v>10762.5</v>
      </c>
      <c r="F756" s="191" t="s">
        <v>732</v>
      </c>
    </row>
    <row r="757" spans="1:6" s="188" customFormat="1" ht="14">
      <c r="A757" s="189">
        <v>1263</v>
      </c>
      <c r="B757" s="190" t="s">
        <v>452</v>
      </c>
      <c r="C757" s="383" t="s">
        <v>1795</v>
      </c>
      <c r="D757" s="387">
        <v>195</v>
      </c>
      <c r="E757" s="388">
        <v>5460</v>
      </c>
      <c r="F757" s="191" t="s">
        <v>732</v>
      </c>
    </row>
    <row r="758" spans="1:6" s="188" customFormat="1" ht="14">
      <c r="A758" s="189">
        <v>1263</v>
      </c>
      <c r="B758" s="190" t="s">
        <v>452</v>
      </c>
      <c r="C758" s="383" t="s">
        <v>1795</v>
      </c>
      <c r="D758" s="387">
        <v>265</v>
      </c>
      <c r="E758" s="388">
        <v>3886.6300000000019</v>
      </c>
      <c r="F758" s="191" t="s">
        <v>732</v>
      </c>
    </row>
    <row r="759" spans="1:6" s="188" customFormat="1" ht="14">
      <c r="A759" s="189">
        <v>1263</v>
      </c>
      <c r="B759" s="190" t="s">
        <v>453</v>
      </c>
      <c r="C759" s="383" t="s">
        <v>1795</v>
      </c>
      <c r="D759" s="387">
        <v>1387.5</v>
      </c>
      <c r="E759" s="388">
        <v>17112.5</v>
      </c>
      <c r="F759" s="191" t="s">
        <v>732</v>
      </c>
    </row>
    <row r="760" spans="1:6" s="188" customFormat="1" ht="14">
      <c r="A760" s="189">
        <v>1263</v>
      </c>
      <c r="B760" s="190" t="s">
        <v>453</v>
      </c>
      <c r="C760" s="383" t="s">
        <v>1795</v>
      </c>
      <c r="D760" s="387">
        <v>327.5</v>
      </c>
      <c r="E760" s="388">
        <v>4803.3700000000008</v>
      </c>
      <c r="F760" s="191" t="s">
        <v>732</v>
      </c>
    </row>
    <row r="761" spans="1:6" s="188" customFormat="1" ht="14">
      <c r="A761" s="189">
        <v>1263</v>
      </c>
      <c r="B761" s="190" t="s">
        <v>453</v>
      </c>
      <c r="C761" s="383" t="s">
        <v>1795</v>
      </c>
      <c r="D761" s="387">
        <v>1500</v>
      </c>
      <c r="E761" s="388">
        <v>18500</v>
      </c>
      <c r="F761" s="191" t="s">
        <v>732</v>
      </c>
    </row>
    <row r="762" spans="1:6" s="188" customFormat="1" ht="14">
      <c r="A762" s="189">
        <v>1263</v>
      </c>
      <c r="B762" s="190" t="s">
        <v>453</v>
      </c>
      <c r="C762" s="383" t="s">
        <v>1795</v>
      </c>
      <c r="D762" s="387">
        <v>617.5</v>
      </c>
      <c r="E762" s="388">
        <v>8439.1199999999972</v>
      </c>
      <c r="F762" s="191" t="s">
        <v>732</v>
      </c>
    </row>
    <row r="763" spans="1:6" s="188" customFormat="1" ht="14">
      <c r="A763" s="189">
        <v>1263</v>
      </c>
      <c r="B763" s="190" t="s">
        <v>453</v>
      </c>
      <c r="C763" s="383" t="s">
        <v>1795</v>
      </c>
      <c r="D763" s="387">
        <v>440.44700000000006</v>
      </c>
      <c r="E763" s="388">
        <v>8221.7259999999969</v>
      </c>
      <c r="F763" s="191" t="s">
        <v>732</v>
      </c>
    </row>
    <row r="764" spans="1:6" s="188" customFormat="1" ht="14">
      <c r="A764" s="189">
        <v>1263</v>
      </c>
      <c r="B764" s="190" t="s">
        <v>453</v>
      </c>
      <c r="C764" s="383" t="s">
        <v>1795</v>
      </c>
      <c r="D764" s="387">
        <v>1637.5</v>
      </c>
      <c r="E764" s="388">
        <v>22379.119999999988</v>
      </c>
      <c r="F764" s="191" t="s">
        <v>732</v>
      </c>
    </row>
    <row r="765" spans="1:6" s="188" customFormat="1" ht="14">
      <c r="A765" s="189">
        <v>1263</v>
      </c>
      <c r="B765" s="190" t="s">
        <v>453</v>
      </c>
      <c r="C765" s="383" t="s">
        <v>1795</v>
      </c>
      <c r="D765" s="387">
        <v>3825</v>
      </c>
      <c r="E765" s="388">
        <v>47175</v>
      </c>
      <c r="F765" s="191" t="s">
        <v>732</v>
      </c>
    </row>
    <row r="766" spans="1:6" s="188" customFormat="1" ht="14">
      <c r="A766" s="189">
        <v>1263</v>
      </c>
      <c r="B766" s="190" t="s">
        <v>453</v>
      </c>
      <c r="C766" s="383" t="s">
        <v>1795</v>
      </c>
      <c r="D766" s="387">
        <v>140</v>
      </c>
      <c r="E766" s="388">
        <v>3920.0399999999981</v>
      </c>
      <c r="F766" s="191" t="s">
        <v>732</v>
      </c>
    </row>
    <row r="767" spans="1:6" s="188" customFormat="1" ht="14">
      <c r="A767" s="189">
        <v>1263</v>
      </c>
      <c r="B767" s="190" t="s">
        <v>453</v>
      </c>
      <c r="C767" s="383" t="s">
        <v>1795</v>
      </c>
      <c r="D767" s="387">
        <v>5864</v>
      </c>
      <c r="E767" s="388">
        <v>72322.709999999992</v>
      </c>
      <c r="F767" s="191" t="s">
        <v>732</v>
      </c>
    </row>
    <row r="768" spans="1:6" s="188" customFormat="1" ht="14">
      <c r="A768" s="189">
        <v>1263</v>
      </c>
      <c r="B768" s="190" t="s">
        <v>453</v>
      </c>
      <c r="C768" s="383" t="s">
        <v>1795</v>
      </c>
      <c r="D768" s="387">
        <v>2002.5</v>
      </c>
      <c r="E768" s="388">
        <v>27367.5</v>
      </c>
      <c r="F768" s="191" t="s">
        <v>732</v>
      </c>
    </row>
    <row r="769" spans="1:6" s="188" customFormat="1" ht="14">
      <c r="A769" s="189">
        <v>1263</v>
      </c>
      <c r="B769" s="190" t="s">
        <v>453</v>
      </c>
      <c r="C769" s="383" t="s">
        <v>1795</v>
      </c>
      <c r="D769" s="387">
        <v>90.45</v>
      </c>
      <c r="E769" s="388">
        <v>2020.0500000000009</v>
      </c>
      <c r="F769" s="191" t="s">
        <v>733</v>
      </c>
    </row>
    <row r="770" spans="1:6" s="188" customFormat="1" ht="14">
      <c r="A770" s="189">
        <v>1263</v>
      </c>
      <c r="B770" s="190" t="s">
        <v>453</v>
      </c>
      <c r="C770" s="383" t="s">
        <v>1795</v>
      </c>
      <c r="D770" s="387">
        <v>445</v>
      </c>
      <c r="E770" s="388">
        <v>4449.9800000000005</v>
      </c>
      <c r="F770" s="191" t="s">
        <v>733</v>
      </c>
    </row>
    <row r="771" spans="1:6" s="188" customFormat="1" ht="14">
      <c r="A771" s="189">
        <v>1263</v>
      </c>
      <c r="B771" s="190" t="s">
        <v>453</v>
      </c>
      <c r="C771" s="383" t="s">
        <v>1795</v>
      </c>
      <c r="D771" s="387">
        <v>946.87750000000005</v>
      </c>
      <c r="E771" s="388">
        <v>7575.0200000000023</v>
      </c>
      <c r="F771" s="191" t="s">
        <v>732</v>
      </c>
    </row>
    <row r="772" spans="1:6" s="188" customFormat="1" ht="14">
      <c r="A772" s="189">
        <v>1263</v>
      </c>
      <c r="B772" s="190" t="s">
        <v>453</v>
      </c>
      <c r="C772" s="383" t="s">
        <v>1795</v>
      </c>
      <c r="D772" s="387">
        <v>2450</v>
      </c>
      <c r="E772" s="388">
        <v>68600.039999999994</v>
      </c>
      <c r="F772" s="191" t="s">
        <v>732</v>
      </c>
    </row>
    <row r="773" spans="1:6" s="188" customFormat="1" ht="14">
      <c r="A773" s="189">
        <v>1263</v>
      </c>
      <c r="B773" s="190" t="s">
        <v>454</v>
      </c>
      <c r="C773" s="383" t="s">
        <v>1795</v>
      </c>
      <c r="D773" s="387">
        <v>475</v>
      </c>
      <c r="E773" s="388">
        <v>13299.960000000006</v>
      </c>
      <c r="F773" s="191" t="s">
        <v>732</v>
      </c>
    </row>
    <row r="774" spans="1:6" s="188" customFormat="1" ht="14">
      <c r="A774" s="189">
        <v>1263</v>
      </c>
      <c r="B774" s="190" t="s">
        <v>454</v>
      </c>
      <c r="C774" s="383" t="s">
        <v>1795</v>
      </c>
      <c r="D774" s="387">
        <v>885</v>
      </c>
      <c r="E774" s="388">
        <v>24780</v>
      </c>
      <c r="F774" s="191" t="s">
        <v>732</v>
      </c>
    </row>
    <row r="775" spans="1:6" s="188" customFormat="1" ht="14">
      <c r="A775" s="189">
        <v>1263</v>
      </c>
      <c r="B775" s="190" t="s">
        <v>455</v>
      </c>
      <c r="C775" s="383" t="s">
        <v>1795</v>
      </c>
      <c r="D775" s="387">
        <v>385</v>
      </c>
      <c r="E775" s="388">
        <v>10779.960000000006</v>
      </c>
      <c r="F775" s="191" t="s">
        <v>732</v>
      </c>
    </row>
    <row r="776" spans="1:6" s="188" customFormat="1" ht="14">
      <c r="A776" s="189">
        <v>1263</v>
      </c>
      <c r="B776" s="190" t="s">
        <v>455</v>
      </c>
      <c r="C776" s="383" t="s">
        <v>1795</v>
      </c>
      <c r="D776" s="387">
        <v>787.5</v>
      </c>
      <c r="E776" s="388">
        <v>17062.5</v>
      </c>
      <c r="F776" s="191" t="s">
        <v>733</v>
      </c>
    </row>
    <row r="777" spans="1:6" s="188" customFormat="1" ht="14">
      <c r="A777" s="189">
        <v>1263</v>
      </c>
      <c r="B777" s="190" t="s">
        <v>455</v>
      </c>
      <c r="C777" s="383" t="s">
        <v>1795</v>
      </c>
      <c r="D777" s="387">
        <v>777.5</v>
      </c>
      <c r="E777" s="388">
        <v>16845.869999999995</v>
      </c>
      <c r="F777" s="191" t="s">
        <v>733</v>
      </c>
    </row>
    <row r="778" spans="1:6" s="188" customFormat="1" ht="14">
      <c r="A778" s="189">
        <v>1263</v>
      </c>
      <c r="B778" s="190" t="s">
        <v>455</v>
      </c>
      <c r="C778" s="383" t="s">
        <v>1795</v>
      </c>
      <c r="D778" s="387">
        <v>322.67500000000001</v>
      </c>
      <c r="E778" s="388">
        <v>9034.9199999999946</v>
      </c>
      <c r="F778" s="191" t="s">
        <v>732</v>
      </c>
    </row>
    <row r="779" spans="1:6" s="188" customFormat="1" ht="14">
      <c r="A779" s="189">
        <v>1263</v>
      </c>
      <c r="B779" s="190" t="s">
        <v>455</v>
      </c>
      <c r="C779" s="383" t="s">
        <v>1795</v>
      </c>
      <c r="D779" s="387">
        <v>322.67500000000001</v>
      </c>
      <c r="E779" s="388">
        <v>9034.9199999999946</v>
      </c>
      <c r="F779" s="191" t="s">
        <v>732</v>
      </c>
    </row>
    <row r="780" spans="1:6" s="188" customFormat="1" ht="14">
      <c r="A780" s="189">
        <v>1263</v>
      </c>
      <c r="B780" s="190" t="s">
        <v>455</v>
      </c>
      <c r="C780" s="383" t="s">
        <v>1795</v>
      </c>
      <c r="D780" s="387">
        <v>322.67500000000001</v>
      </c>
      <c r="E780" s="388">
        <v>9034.9199999999946</v>
      </c>
      <c r="F780" s="191" t="s">
        <v>732</v>
      </c>
    </row>
    <row r="781" spans="1:6" s="188" customFormat="1" ht="14">
      <c r="A781" s="189">
        <v>1263</v>
      </c>
      <c r="B781" s="190" t="s">
        <v>455</v>
      </c>
      <c r="C781" s="383" t="s">
        <v>1795</v>
      </c>
      <c r="D781" s="387">
        <v>322.67500000000001</v>
      </c>
      <c r="E781" s="388">
        <v>9034.9199999999946</v>
      </c>
      <c r="F781" s="191" t="s">
        <v>732</v>
      </c>
    </row>
    <row r="782" spans="1:6" s="188" customFormat="1" ht="14">
      <c r="A782" s="189">
        <v>1263</v>
      </c>
      <c r="B782" s="190" t="s">
        <v>455</v>
      </c>
      <c r="C782" s="383" t="s">
        <v>1795</v>
      </c>
      <c r="D782" s="387">
        <v>417.5</v>
      </c>
      <c r="E782" s="388">
        <v>11690.039999999994</v>
      </c>
      <c r="F782" s="191" t="s">
        <v>732</v>
      </c>
    </row>
    <row r="783" spans="1:6" s="188" customFormat="1" ht="14">
      <c r="A783" s="189">
        <v>1263</v>
      </c>
      <c r="B783" s="190" t="s">
        <v>455</v>
      </c>
      <c r="C783" s="383" t="s">
        <v>1795</v>
      </c>
      <c r="D783" s="387">
        <v>417.5</v>
      </c>
      <c r="E783" s="388">
        <v>11690.039999999994</v>
      </c>
      <c r="F783" s="191" t="s">
        <v>732</v>
      </c>
    </row>
    <row r="784" spans="1:6" s="188" customFormat="1" ht="14">
      <c r="A784" s="189">
        <v>1263</v>
      </c>
      <c r="B784" s="190" t="s">
        <v>455</v>
      </c>
      <c r="C784" s="383" t="s">
        <v>1795</v>
      </c>
      <c r="D784" s="387">
        <v>837.5</v>
      </c>
      <c r="E784" s="388">
        <v>18145.870000000006</v>
      </c>
      <c r="F784" s="191" t="s">
        <v>733</v>
      </c>
    </row>
    <row r="785" spans="1:6" s="188" customFormat="1" ht="28">
      <c r="A785" s="189">
        <v>1263</v>
      </c>
      <c r="B785" s="190" t="s">
        <v>591</v>
      </c>
      <c r="C785" s="383" t="s">
        <v>1795</v>
      </c>
      <c r="D785" s="387">
        <v>487.5</v>
      </c>
      <c r="E785" s="388">
        <v>4875</v>
      </c>
      <c r="F785" s="191" t="s">
        <v>732</v>
      </c>
    </row>
    <row r="786" spans="1:6" s="188" customFormat="1" ht="14">
      <c r="A786" s="189">
        <v>1263</v>
      </c>
      <c r="B786" s="190" t="s">
        <v>592</v>
      </c>
      <c r="C786" s="383" t="s">
        <v>1795</v>
      </c>
      <c r="D786" s="387">
        <v>195</v>
      </c>
      <c r="E786" s="388">
        <v>1950</v>
      </c>
      <c r="F786" s="191" t="s">
        <v>732</v>
      </c>
    </row>
    <row r="787" spans="1:6" s="188" customFormat="1" ht="14">
      <c r="A787" s="189">
        <v>1263</v>
      </c>
      <c r="B787" s="190" t="s">
        <v>609</v>
      </c>
      <c r="C787" s="383" t="s">
        <v>1795</v>
      </c>
      <c r="D787" s="387">
        <v>422.05</v>
      </c>
      <c r="E787" s="388">
        <v>4079.8000000000011</v>
      </c>
      <c r="F787" s="191" t="s">
        <v>732</v>
      </c>
    </row>
    <row r="788" spans="1:6" s="188" customFormat="1" ht="28">
      <c r="A788" s="189">
        <v>1263</v>
      </c>
      <c r="B788" s="190" t="s">
        <v>610</v>
      </c>
      <c r="C788" s="383" t="s">
        <v>1795</v>
      </c>
      <c r="D788" s="387">
        <v>7823.3832500000008</v>
      </c>
      <c r="E788" s="388">
        <v>70410.435999999987</v>
      </c>
      <c r="F788" s="191" t="s">
        <v>732</v>
      </c>
    </row>
    <row r="789" spans="1:6" s="188" customFormat="1" ht="28">
      <c r="A789" s="189">
        <v>1263</v>
      </c>
      <c r="B789" s="190" t="s">
        <v>610</v>
      </c>
      <c r="C789" s="383" t="s">
        <v>1795</v>
      </c>
      <c r="D789" s="387">
        <v>7823.3832500000008</v>
      </c>
      <c r="E789" s="388">
        <v>70410.435999999987</v>
      </c>
      <c r="F789" s="191" t="s">
        <v>732</v>
      </c>
    </row>
    <row r="790" spans="1:6" s="188" customFormat="1" ht="28">
      <c r="A790" s="189">
        <v>1263</v>
      </c>
      <c r="B790" s="190" t="s">
        <v>610</v>
      </c>
      <c r="C790" s="383" t="s">
        <v>1795</v>
      </c>
      <c r="D790" s="387">
        <v>7823.3830000000016</v>
      </c>
      <c r="E790" s="388">
        <v>70410.433999999994</v>
      </c>
      <c r="F790" s="191" t="s">
        <v>732</v>
      </c>
    </row>
    <row r="791" spans="1:6" s="188" customFormat="1" ht="28">
      <c r="A791" s="189">
        <v>1263</v>
      </c>
      <c r="B791" s="190" t="s">
        <v>610</v>
      </c>
      <c r="C791" s="383" t="s">
        <v>1795</v>
      </c>
      <c r="D791" s="387">
        <v>7823.3832500000008</v>
      </c>
      <c r="E791" s="388">
        <v>70410.435999999987</v>
      </c>
      <c r="F791" s="191" t="s">
        <v>732</v>
      </c>
    </row>
    <row r="792" spans="1:6" s="188" customFormat="1" ht="28">
      <c r="A792" s="189">
        <v>1263</v>
      </c>
      <c r="B792" s="190" t="s">
        <v>610</v>
      </c>
      <c r="C792" s="383" t="s">
        <v>1795</v>
      </c>
      <c r="D792" s="387">
        <v>7823.3830000000016</v>
      </c>
      <c r="E792" s="388">
        <v>70410.433999999994</v>
      </c>
      <c r="F792" s="191" t="s">
        <v>732</v>
      </c>
    </row>
    <row r="793" spans="1:6" s="188" customFormat="1" ht="28">
      <c r="A793" s="189">
        <v>1263</v>
      </c>
      <c r="B793" s="190" t="s">
        <v>610</v>
      </c>
      <c r="C793" s="383" t="s">
        <v>1795</v>
      </c>
      <c r="D793" s="387">
        <v>2215</v>
      </c>
      <c r="E793" s="388">
        <v>17720.000000000004</v>
      </c>
      <c r="F793" s="191" t="s">
        <v>732</v>
      </c>
    </row>
    <row r="794" spans="1:6" s="188" customFormat="1" ht="14">
      <c r="A794" s="189">
        <v>1263</v>
      </c>
      <c r="B794" s="190" t="s">
        <v>456</v>
      </c>
      <c r="C794" s="383" t="s">
        <v>1795</v>
      </c>
      <c r="D794" s="387">
        <v>635.71424999999999</v>
      </c>
      <c r="E794" s="388">
        <v>17800.064000000009</v>
      </c>
      <c r="F794" s="191" t="s">
        <v>733</v>
      </c>
    </row>
    <row r="795" spans="1:6" s="188" customFormat="1" ht="14">
      <c r="A795" s="189">
        <v>1263</v>
      </c>
      <c r="B795" s="190" t="s">
        <v>456</v>
      </c>
      <c r="C795" s="383" t="s">
        <v>1795</v>
      </c>
      <c r="D795" s="387">
        <v>635.71424999999999</v>
      </c>
      <c r="E795" s="388">
        <v>17800.064000000009</v>
      </c>
      <c r="F795" s="191" t="s">
        <v>733</v>
      </c>
    </row>
    <row r="796" spans="1:6" s="188" customFormat="1" ht="14">
      <c r="A796" s="189">
        <v>1263</v>
      </c>
      <c r="B796" s="190" t="s">
        <v>456</v>
      </c>
      <c r="C796" s="383" t="s">
        <v>1795</v>
      </c>
      <c r="D796" s="387">
        <v>426.72425000000004</v>
      </c>
      <c r="E796" s="388">
        <v>11948.263999999992</v>
      </c>
      <c r="F796" s="191" t="s">
        <v>733</v>
      </c>
    </row>
    <row r="797" spans="1:6" s="188" customFormat="1" ht="14">
      <c r="A797" s="189">
        <v>1263</v>
      </c>
      <c r="B797" s="190" t="s">
        <v>457</v>
      </c>
      <c r="C797" s="383" t="s">
        <v>1795</v>
      </c>
      <c r="D797" s="387">
        <v>7000</v>
      </c>
      <c r="E797" s="388">
        <v>195999.96000000014</v>
      </c>
      <c r="F797" s="191" t="s">
        <v>732</v>
      </c>
    </row>
    <row r="798" spans="1:6" s="188" customFormat="1" ht="14">
      <c r="A798" s="189">
        <v>1263</v>
      </c>
      <c r="B798" s="190" t="s">
        <v>457</v>
      </c>
      <c r="C798" s="383" t="s">
        <v>1795</v>
      </c>
      <c r="D798" s="387">
        <v>7000</v>
      </c>
      <c r="E798" s="388">
        <v>195999.96000000014</v>
      </c>
      <c r="F798" s="191" t="s">
        <v>733</v>
      </c>
    </row>
    <row r="799" spans="1:6" s="188" customFormat="1" ht="14">
      <c r="A799" s="189">
        <v>1263</v>
      </c>
      <c r="B799" s="190" t="s">
        <v>458</v>
      </c>
      <c r="C799" s="383" t="s">
        <v>1795</v>
      </c>
      <c r="D799" s="387">
        <v>872.30000000000018</v>
      </c>
      <c r="E799" s="388">
        <v>24424.44</v>
      </c>
      <c r="F799" s="191" t="s">
        <v>732</v>
      </c>
    </row>
    <row r="800" spans="1:6" s="188" customFormat="1" ht="14">
      <c r="A800" s="189">
        <v>1263</v>
      </c>
      <c r="B800" s="190" t="s">
        <v>458</v>
      </c>
      <c r="C800" s="383" t="s">
        <v>1795</v>
      </c>
      <c r="D800" s="387">
        <v>1365</v>
      </c>
      <c r="E800" s="388">
        <v>38220</v>
      </c>
      <c r="F800" s="191" t="s">
        <v>732</v>
      </c>
    </row>
    <row r="801" spans="1:6" s="188" customFormat="1" ht="14">
      <c r="A801" s="189">
        <v>1263</v>
      </c>
      <c r="B801" s="190" t="s">
        <v>458</v>
      </c>
      <c r="C801" s="383" t="s">
        <v>1795</v>
      </c>
      <c r="D801" s="387">
        <v>871</v>
      </c>
      <c r="E801" s="388">
        <v>24387.959999999985</v>
      </c>
      <c r="F801" s="191" t="s">
        <v>733</v>
      </c>
    </row>
    <row r="802" spans="1:6" s="188" customFormat="1" ht="14">
      <c r="A802" s="189">
        <v>1263</v>
      </c>
      <c r="B802" s="190" t="s">
        <v>458</v>
      </c>
      <c r="C802" s="383" t="s">
        <v>1795</v>
      </c>
      <c r="D802" s="387">
        <v>1365</v>
      </c>
      <c r="E802" s="388">
        <v>38220</v>
      </c>
      <c r="F802" s="191" t="s">
        <v>733</v>
      </c>
    </row>
    <row r="803" spans="1:6" s="188" customFormat="1" ht="14">
      <c r="A803" s="189">
        <v>1263</v>
      </c>
      <c r="B803" s="190" t="s">
        <v>458</v>
      </c>
      <c r="C803" s="383" t="s">
        <v>1795</v>
      </c>
      <c r="D803" s="387">
        <v>1365</v>
      </c>
      <c r="E803" s="388">
        <v>38220</v>
      </c>
      <c r="F803" s="191" t="s">
        <v>733</v>
      </c>
    </row>
    <row r="804" spans="1:6" s="188" customFormat="1" ht="14">
      <c r="A804" s="189">
        <v>1263</v>
      </c>
      <c r="B804" s="190" t="s">
        <v>458</v>
      </c>
      <c r="C804" s="383" t="s">
        <v>1795</v>
      </c>
      <c r="D804" s="387">
        <v>1365</v>
      </c>
      <c r="E804" s="388">
        <v>38220</v>
      </c>
      <c r="F804" s="191" t="s">
        <v>733</v>
      </c>
    </row>
    <row r="805" spans="1:6" s="188" customFormat="1" ht="14">
      <c r="A805" s="189">
        <v>1263</v>
      </c>
      <c r="B805" s="190" t="s">
        <v>458</v>
      </c>
      <c r="C805" s="383" t="s">
        <v>1795</v>
      </c>
      <c r="D805" s="387">
        <v>1365</v>
      </c>
      <c r="E805" s="388">
        <v>38220</v>
      </c>
      <c r="F805" s="191" t="s">
        <v>733</v>
      </c>
    </row>
    <row r="806" spans="1:6" s="188" customFormat="1" ht="14">
      <c r="A806" s="189">
        <v>1263</v>
      </c>
      <c r="B806" s="190" t="s">
        <v>458</v>
      </c>
      <c r="C806" s="383" t="s">
        <v>1795</v>
      </c>
      <c r="D806" s="387">
        <v>1365</v>
      </c>
      <c r="E806" s="388">
        <v>38220</v>
      </c>
      <c r="F806" s="191" t="s">
        <v>733</v>
      </c>
    </row>
    <row r="807" spans="1:6" s="188" customFormat="1" ht="14">
      <c r="A807" s="189">
        <v>1263</v>
      </c>
      <c r="B807" s="190" t="s">
        <v>459</v>
      </c>
      <c r="C807" s="383" t="s">
        <v>1795</v>
      </c>
      <c r="D807" s="387">
        <v>803.57124999999996</v>
      </c>
      <c r="E807" s="388">
        <v>22500.029999999992</v>
      </c>
      <c r="F807" s="191" t="s">
        <v>732</v>
      </c>
    </row>
    <row r="808" spans="1:6" s="188" customFormat="1" ht="14">
      <c r="A808" s="189">
        <v>1263</v>
      </c>
      <c r="B808" s="190" t="s">
        <v>459</v>
      </c>
      <c r="C808" s="383" t="s">
        <v>1795</v>
      </c>
      <c r="D808" s="387">
        <v>803.57124999999996</v>
      </c>
      <c r="E808" s="388">
        <v>22500.029999999992</v>
      </c>
      <c r="F808" s="191" t="s">
        <v>732</v>
      </c>
    </row>
    <row r="809" spans="1:6" s="188" customFormat="1" ht="14">
      <c r="A809" s="189">
        <v>1263</v>
      </c>
      <c r="B809" s="190" t="s">
        <v>459</v>
      </c>
      <c r="C809" s="383" t="s">
        <v>1795</v>
      </c>
      <c r="D809" s="387">
        <v>803.57124999999996</v>
      </c>
      <c r="E809" s="388">
        <v>22500.029999999992</v>
      </c>
      <c r="F809" s="191" t="s">
        <v>732</v>
      </c>
    </row>
    <row r="810" spans="1:6" s="188" customFormat="1" ht="14">
      <c r="A810" s="189">
        <v>1263</v>
      </c>
      <c r="B810" s="190" t="s">
        <v>459</v>
      </c>
      <c r="C810" s="383" t="s">
        <v>1795</v>
      </c>
      <c r="D810" s="387">
        <v>803.57124999999996</v>
      </c>
      <c r="E810" s="388">
        <v>22500.029999999992</v>
      </c>
      <c r="F810" s="191" t="s">
        <v>732</v>
      </c>
    </row>
    <row r="811" spans="1:6" s="188" customFormat="1" ht="14">
      <c r="A811" s="189">
        <v>1263</v>
      </c>
      <c r="B811" s="190" t="s">
        <v>460</v>
      </c>
      <c r="C811" s="383" t="s">
        <v>1795</v>
      </c>
      <c r="D811" s="387">
        <v>33750</v>
      </c>
      <c r="E811" s="388">
        <v>945000</v>
      </c>
      <c r="F811" s="191" t="s">
        <v>732</v>
      </c>
    </row>
    <row r="812" spans="1:6" s="188" customFormat="1" ht="14">
      <c r="A812" s="189">
        <v>1263</v>
      </c>
      <c r="B812" s="190" t="s">
        <v>460</v>
      </c>
      <c r="C812" s="383" t="s">
        <v>1795</v>
      </c>
      <c r="D812" s="387">
        <v>67300</v>
      </c>
      <c r="E812" s="388">
        <v>1884399.959999999</v>
      </c>
      <c r="F812" s="191" t="s">
        <v>732</v>
      </c>
    </row>
    <row r="813" spans="1:6" s="188" customFormat="1" ht="14">
      <c r="A813" s="189">
        <v>1263</v>
      </c>
      <c r="B813" s="190" t="s">
        <v>461</v>
      </c>
      <c r="C813" s="383" t="s">
        <v>1795</v>
      </c>
      <c r="D813" s="387">
        <v>700</v>
      </c>
      <c r="E813" s="388">
        <v>19599.959999999985</v>
      </c>
      <c r="F813" s="191" t="s">
        <v>732</v>
      </c>
    </row>
    <row r="814" spans="1:6" s="188" customFormat="1" ht="14">
      <c r="A814" s="189">
        <v>1263</v>
      </c>
      <c r="B814" s="190" t="s">
        <v>461</v>
      </c>
      <c r="C814" s="383" t="s">
        <v>1795</v>
      </c>
      <c r="D814" s="387">
        <v>27.5</v>
      </c>
      <c r="E814" s="388">
        <v>779.20999999999958</v>
      </c>
      <c r="F814" s="191" t="s">
        <v>732</v>
      </c>
    </row>
    <row r="815" spans="1:6" s="188" customFormat="1" ht="14">
      <c r="A815" s="189">
        <v>1263</v>
      </c>
      <c r="B815" s="190" t="s">
        <v>461</v>
      </c>
      <c r="C815" s="383" t="s">
        <v>1795</v>
      </c>
      <c r="D815" s="387">
        <v>60</v>
      </c>
      <c r="E815" s="388">
        <v>1680</v>
      </c>
      <c r="F815" s="191" t="s">
        <v>732</v>
      </c>
    </row>
    <row r="816" spans="1:6" s="188" customFormat="1" ht="14">
      <c r="A816" s="189">
        <v>1263</v>
      </c>
      <c r="B816" s="190" t="s">
        <v>461</v>
      </c>
      <c r="C816" s="383" t="s">
        <v>1795</v>
      </c>
      <c r="D816" s="387">
        <v>2875</v>
      </c>
      <c r="E816" s="388">
        <v>80499.959999999948</v>
      </c>
      <c r="F816" s="191" t="s">
        <v>732</v>
      </c>
    </row>
    <row r="817" spans="1:6" s="188" customFormat="1" ht="14">
      <c r="A817" s="189">
        <v>1263</v>
      </c>
      <c r="B817" s="190" t="s">
        <v>461</v>
      </c>
      <c r="C817" s="383" t="s">
        <v>1795</v>
      </c>
      <c r="D817" s="387">
        <v>450</v>
      </c>
      <c r="E817" s="388">
        <v>12600</v>
      </c>
      <c r="F817" s="191" t="s">
        <v>732</v>
      </c>
    </row>
    <row r="818" spans="1:6" s="188" customFormat="1" ht="14">
      <c r="A818" s="189">
        <v>1263</v>
      </c>
      <c r="B818" s="190" t="s">
        <v>461</v>
      </c>
      <c r="C818" s="383" t="s">
        <v>1795</v>
      </c>
      <c r="D818" s="387">
        <v>837.5</v>
      </c>
      <c r="E818" s="388">
        <v>23450.040000000015</v>
      </c>
      <c r="F818" s="191" t="s">
        <v>732</v>
      </c>
    </row>
    <row r="819" spans="1:6" s="188" customFormat="1" ht="14">
      <c r="A819" s="189">
        <v>1263</v>
      </c>
      <c r="B819" s="190" t="s">
        <v>461</v>
      </c>
      <c r="C819" s="383" t="s">
        <v>1795</v>
      </c>
      <c r="D819" s="387">
        <v>350</v>
      </c>
      <c r="E819" s="388">
        <v>9800.0399999999936</v>
      </c>
      <c r="F819" s="191" t="s">
        <v>732</v>
      </c>
    </row>
    <row r="820" spans="1:6" s="188" customFormat="1" ht="14">
      <c r="A820" s="189">
        <v>1263</v>
      </c>
      <c r="B820" s="190" t="s">
        <v>461</v>
      </c>
      <c r="C820" s="383" t="s">
        <v>1795</v>
      </c>
      <c r="D820" s="387">
        <v>800</v>
      </c>
      <c r="E820" s="388">
        <v>22400.040000000015</v>
      </c>
      <c r="F820" s="191" t="s">
        <v>732</v>
      </c>
    </row>
    <row r="821" spans="1:6" s="188" customFormat="1" ht="14">
      <c r="A821" s="189">
        <v>1263</v>
      </c>
      <c r="B821" s="190" t="s">
        <v>461</v>
      </c>
      <c r="C821" s="383" t="s">
        <v>1795</v>
      </c>
      <c r="D821" s="387">
        <v>50</v>
      </c>
      <c r="E821" s="388">
        <v>1416.7100000000009</v>
      </c>
      <c r="F821" s="191" t="s">
        <v>732</v>
      </c>
    </row>
    <row r="822" spans="1:6" s="188" customFormat="1" ht="14">
      <c r="A822" s="189">
        <v>1263</v>
      </c>
      <c r="B822" s="190" t="s">
        <v>461</v>
      </c>
      <c r="C822" s="383" t="s">
        <v>1795</v>
      </c>
      <c r="D822" s="387">
        <v>90</v>
      </c>
      <c r="E822" s="388">
        <v>2520</v>
      </c>
      <c r="F822" s="191" t="s">
        <v>732</v>
      </c>
    </row>
    <row r="823" spans="1:6" s="188" customFormat="1" ht="14">
      <c r="A823" s="189">
        <v>1263</v>
      </c>
      <c r="B823" s="190" t="s">
        <v>461</v>
      </c>
      <c r="C823" s="383" t="s">
        <v>1795</v>
      </c>
      <c r="D823" s="387">
        <v>175</v>
      </c>
      <c r="E823" s="388">
        <v>4899.9599999999964</v>
      </c>
      <c r="F823" s="191" t="s">
        <v>732</v>
      </c>
    </row>
    <row r="824" spans="1:6" s="188" customFormat="1" ht="14">
      <c r="A824" s="189">
        <v>1263</v>
      </c>
      <c r="B824" s="190" t="s">
        <v>461</v>
      </c>
      <c r="C824" s="383" t="s">
        <v>1795</v>
      </c>
      <c r="D824" s="387">
        <v>450</v>
      </c>
      <c r="E824" s="388">
        <v>12600</v>
      </c>
      <c r="F824" s="191" t="s">
        <v>732</v>
      </c>
    </row>
    <row r="825" spans="1:6" s="188" customFormat="1" ht="14">
      <c r="A825" s="189">
        <v>1263</v>
      </c>
      <c r="B825" s="190" t="s">
        <v>461</v>
      </c>
      <c r="C825" s="383" t="s">
        <v>1795</v>
      </c>
      <c r="D825" s="387">
        <v>700</v>
      </c>
      <c r="E825" s="388">
        <v>14000.000000000007</v>
      </c>
      <c r="F825" s="191" t="s">
        <v>732</v>
      </c>
    </row>
    <row r="826" spans="1:6" s="188" customFormat="1" ht="14">
      <c r="A826" s="189">
        <v>1263</v>
      </c>
      <c r="B826" s="190" t="s">
        <v>461</v>
      </c>
      <c r="C826" s="383" t="s">
        <v>1795</v>
      </c>
      <c r="D826" s="387">
        <v>800</v>
      </c>
      <c r="E826" s="388">
        <v>22400.040000000015</v>
      </c>
      <c r="F826" s="191" t="s">
        <v>732</v>
      </c>
    </row>
    <row r="827" spans="1:6" s="188" customFormat="1" ht="14">
      <c r="A827" s="189">
        <v>1263</v>
      </c>
      <c r="B827" s="190" t="s">
        <v>461</v>
      </c>
      <c r="C827" s="383" t="s">
        <v>1795</v>
      </c>
      <c r="D827" s="387">
        <v>200</v>
      </c>
      <c r="E827" s="388">
        <v>5600.0400000000036</v>
      </c>
      <c r="F827" s="191" t="s">
        <v>732</v>
      </c>
    </row>
    <row r="828" spans="1:6" s="188" customFormat="1" ht="14">
      <c r="A828" s="189">
        <v>1263</v>
      </c>
      <c r="B828" s="190" t="s">
        <v>461</v>
      </c>
      <c r="C828" s="383" t="s">
        <v>1795</v>
      </c>
      <c r="D828" s="387">
        <v>200</v>
      </c>
      <c r="E828" s="388">
        <v>5600.0400000000036</v>
      </c>
      <c r="F828" s="191" t="s">
        <v>732</v>
      </c>
    </row>
    <row r="829" spans="1:6" s="188" customFormat="1" ht="14">
      <c r="A829" s="189">
        <v>1263</v>
      </c>
      <c r="B829" s="190" t="s">
        <v>461</v>
      </c>
      <c r="C829" s="383" t="s">
        <v>1795</v>
      </c>
      <c r="D829" s="387">
        <v>267.85700000000003</v>
      </c>
      <c r="E829" s="388">
        <v>7500.0459999999994</v>
      </c>
      <c r="F829" s="191" t="s">
        <v>732</v>
      </c>
    </row>
    <row r="830" spans="1:6" s="188" customFormat="1" ht="14">
      <c r="A830" s="189">
        <v>1263</v>
      </c>
      <c r="B830" s="190" t="s">
        <v>461</v>
      </c>
      <c r="C830" s="383" t="s">
        <v>1795</v>
      </c>
      <c r="D830" s="387">
        <v>267.85700000000003</v>
      </c>
      <c r="E830" s="388">
        <v>7500.0459999999994</v>
      </c>
      <c r="F830" s="191" t="s">
        <v>732</v>
      </c>
    </row>
    <row r="831" spans="1:6" s="188" customFormat="1" ht="14">
      <c r="A831" s="189">
        <v>1263</v>
      </c>
      <c r="B831" s="190" t="s">
        <v>461</v>
      </c>
      <c r="C831" s="383" t="s">
        <v>1795</v>
      </c>
      <c r="D831" s="387">
        <v>1875</v>
      </c>
      <c r="E831" s="388">
        <v>52500</v>
      </c>
      <c r="F831" s="191" t="s">
        <v>732</v>
      </c>
    </row>
    <row r="832" spans="1:6" s="188" customFormat="1" ht="14">
      <c r="A832" s="189">
        <v>1263</v>
      </c>
      <c r="B832" s="190" t="s">
        <v>461</v>
      </c>
      <c r="C832" s="383" t="s">
        <v>1795</v>
      </c>
      <c r="D832" s="387">
        <v>200</v>
      </c>
      <c r="E832" s="388">
        <v>5600.0400000000036</v>
      </c>
      <c r="F832" s="191" t="s">
        <v>732</v>
      </c>
    </row>
    <row r="833" spans="1:6" s="188" customFormat="1" ht="14">
      <c r="A833" s="189">
        <v>1263</v>
      </c>
      <c r="B833" s="190" t="s">
        <v>461</v>
      </c>
      <c r="C833" s="383" t="s">
        <v>1795</v>
      </c>
      <c r="D833" s="387">
        <v>350</v>
      </c>
      <c r="E833" s="388">
        <v>9800.0399999999936</v>
      </c>
      <c r="F833" s="191" t="s">
        <v>732</v>
      </c>
    </row>
    <row r="834" spans="1:6" s="188" customFormat="1" ht="14">
      <c r="A834" s="189">
        <v>1263</v>
      </c>
      <c r="B834" s="190" t="s">
        <v>461</v>
      </c>
      <c r="C834" s="383" t="s">
        <v>1795</v>
      </c>
      <c r="D834" s="387">
        <v>775</v>
      </c>
      <c r="E834" s="388">
        <v>21699.959999999985</v>
      </c>
      <c r="F834" s="191" t="s">
        <v>732</v>
      </c>
    </row>
    <row r="835" spans="1:6" s="188" customFormat="1" ht="14">
      <c r="A835" s="189">
        <v>1263</v>
      </c>
      <c r="B835" s="190" t="s">
        <v>461</v>
      </c>
      <c r="C835" s="383" t="s">
        <v>1795</v>
      </c>
      <c r="D835" s="387">
        <v>1321.4285</v>
      </c>
      <c r="E835" s="388">
        <v>37000.04800000001</v>
      </c>
      <c r="F835" s="191" t="s">
        <v>732</v>
      </c>
    </row>
    <row r="836" spans="1:6" s="188" customFormat="1" ht="14">
      <c r="A836" s="189">
        <v>1263</v>
      </c>
      <c r="B836" s="190" t="s">
        <v>461</v>
      </c>
      <c r="C836" s="383" t="s">
        <v>1795</v>
      </c>
      <c r="D836" s="387">
        <v>31.25</v>
      </c>
      <c r="E836" s="388">
        <v>885.45999999999958</v>
      </c>
      <c r="F836" s="191" t="s">
        <v>732</v>
      </c>
    </row>
    <row r="837" spans="1:6" s="188" customFormat="1" ht="14">
      <c r="A837" s="189">
        <v>1263</v>
      </c>
      <c r="B837" s="190" t="s">
        <v>461</v>
      </c>
      <c r="C837" s="383" t="s">
        <v>1795</v>
      </c>
      <c r="D837" s="387">
        <v>500</v>
      </c>
      <c r="E837" s="388">
        <v>14000.039999999994</v>
      </c>
      <c r="F837" s="191" t="s">
        <v>732</v>
      </c>
    </row>
    <row r="838" spans="1:6" s="188" customFormat="1" ht="14">
      <c r="A838" s="189">
        <v>1263</v>
      </c>
      <c r="B838" s="190" t="s">
        <v>461</v>
      </c>
      <c r="C838" s="383" t="s">
        <v>1795</v>
      </c>
      <c r="D838" s="387">
        <v>450</v>
      </c>
      <c r="E838" s="388">
        <v>12600</v>
      </c>
      <c r="F838" s="191" t="s">
        <v>732</v>
      </c>
    </row>
    <row r="839" spans="1:6" s="188" customFormat="1" ht="14">
      <c r="A839" s="189">
        <v>1263</v>
      </c>
      <c r="B839" s="190" t="s">
        <v>461</v>
      </c>
      <c r="C839" s="383" t="s">
        <v>1795</v>
      </c>
      <c r="D839" s="387">
        <v>300</v>
      </c>
      <c r="E839" s="388">
        <v>8400</v>
      </c>
      <c r="F839" s="191" t="s">
        <v>732</v>
      </c>
    </row>
    <row r="840" spans="1:6" s="188" customFormat="1" ht="14">
      <c r="A840" s="189">
        <v>1263</v>
      </c>
      <c r="B840" s="190" t="s">
        <v>461</v>
      </c>
      <c r="C840" s="383" t="s">
        <v>1795</v>
      </c>
      <c r="D840" s="387">
        <v>300</v>
      </c>
      <c r="E840" s="388">
        <v>8409.17</v>
      </c>
      <c r="F840" s="191" t="s">
        <v>732</v>
      </c>
    </row>
    <row r="841" spans="1:6" s="188" customFormat="1" ht="14">
      <c r="A841" s="189">
        <v>1263</v>
      </c>
      <c r="B841" s="190" t="s">
        <v>461</v>
      </c>
      <c r="C841" s="383" t="s">
        <v>1795</v>
      </c>
      <c r="D841" s="387">
        <v>225</v>
      </c>
      <c r="E841" s="388">
        <v>6309.17</v>
      </c>
      <c r="F841" s="191" t="s">
        <v>732</v>
      </c>
    </row>
    <row r="842" spans="1:6" s="188" customFormat="1" ht="14">
      <c r="A842" s="189">
        <v>1263</v>
      </c>
      <c r="B842" s="190" t="s">
        <v>461</v>
      </c>
      <c r="C842" s="383" t="s">
        <v>1795</v>
      </c>
      <c r="D842" s="387">
        <v>225</v>
      </c>
      <c r="E842" s="388">
        <v>6309.17</v>
      </c>
      <c r="F842" s="191" t="s">
        <v>732</v>
      </c>
    </row>
    <row r="843" spans="1:6" s="188" customFormat="1" ht="14">
      <c r="A843" s="189">
        <v>1263</v>
      </c>
      <c r="B843" s="190" t="s">
        <v>461</v>
      </c>
      <c r="C843" s="383" t="s">
        <v>1795</v>
      </c>
      <c r="D843" s="387">
        <v>225</v>
      </c>
      <c r="E843" s="388">
        <v>6309.17</v>
      </c>
      <c r="F843" s="191" t="s">
        <v>732</v>
      </c>
    </row>
    <row r="844" spans="1:6" s="188" customFormat="1" ht="14">
      <c r="A844" s="189">
        <v>1263</v>
      </c>
      <c r="B844" s="190" t="s">
        <v>462</v>
      </c>
      <c r="C844" s="383" t="s">
        <v>1795</v>
      </c>
      <c r="D844" s="387">
        <v>90.517250000000004</v>
      </c>
      <c r="E844" s="388">
        <v>2534.4580000000014</v>
      </c>
      <c r="F844" s="191" t="s">
        <v>732</v>
      </c>
    </row>
    <row r="845" spans="1:6" s="188" customFormat="1" ht="14">
      <c r="A845" s="189">
        <v>1263</v>
      </c>
      <c r="B845" s="190" t="s">
        <v>462</v>
      </c>
      <c r="C845" s="383" t="s">
        <v>1795</v>
      </c>
      <c r="D845" s="387">
        <v>281.03449999999998</v>
      </c>
      <c r="E845" s="388">
        <v>5620.695999999999</v>
      </c>
      <c r="F845" s="191" t="s">
        <v>732</v>
      </c>
    </row>
    <row r="846" spans="1:6" s="188" customFormat="1" ht="14">
      <c r="A846" s="189">
        <v>1263</v>
      </c>
      <c r="B846" s="190" t="s">
        <v>462</v>
      </c>
      <c r="C846" s="383" t="s">
        <v>1795</v>
      </c>
      <c r="D846" s="387">
        <v>160.12925000000001</v>
      </c>
      <c r="E846" s="388">
        <v>3202.583999999998</v>
      </c>
      <c r="F846" s="191" t="s">
        <v>732</v>
      </c>
    </row>
    <row r="847" spans="1:6" s="188" customFormat="1" ht="14">
      <c r="A847" s="189">
        <v>1263</v>
      </c>
      <c r="B847" s="190" t="s">
        <v>462</v>
      </c>
      <c r="C847" s="383" t="s">
        <v>1795</v>
      </c>
      <c r="D847" s="387">
        <v>191.75</v>
      </c>
      <c r="E847" s="388">
        <v>3898.9599999999982</v>
      </c>
      <c r="F847" s="191" t="s">
        <v>732</v>
      </c>
    </row>
    <row r="848" spans="1:6" s="188" customFormat="1" ht="14">
      <c r="A848" s="189">
        <v>1263</v>
      </c>
      <c r="B848" s="190" t="s">
        <v>462</v>
      </c>
      <c r="C848" s="383" t="s">
        <v>1795</v>
      </c>
      <c r="D848" s="387">
        <v>191.75</v>
      </c>
      <c r="E848" s="388">
        <v>3898.9599999999982</v>
      </c>
      <c r="F848" s="191" t="s">
        <v>732</v>
      </c>
    </row>
    <row r="849" spans="1:6" s="188" customFormat="1" ht="14">
      <c r="A849" s="189">
        <v>1263</v>
      </c>
      <c r="B849" s="190" t="s">
        <v>462</v>
      </c>
      <c r="C849" s="383" t="s">
        <v>1795</v>
      </c>
      <c r="D849" s="387">
        <v>281.03449999999998</v>
      </c>
      <c r="E849" s="388">
        <v>7868.9859999999999</v>
      </c>
      <c r="F849" s="191" t="s">
        <v>732</v>
      </c>
    </row>
    <row r="850" spans="1:6" s="188" customFormat="1" ht="14">
      <c r="A850" s="189">
        <v>1263</v>
      </c>
      <c r="B850" s="190" t="s">
        <v>462</v>
      </c>
      <c r="C850" s="383" t="s">
        <v>1795</v>
      </c>
      <c r="D850" s="387">
        <v>281.03449999999998</v>
      </c>
      <c r="E850" s="388">
        <v>7868.9859999999999</v>
      </c>
      <c r="F850" s="191" t="s">
        <v>732</v>
      </c>
    </row>
    <row r="851" spans="1:6" s="188" customFormat="1" ht="14">
      <c r="A851" s="189">
        <v>1263</v>
      </c>
      <c r="B851" s="190" t="s">
        <v>462</v>
      </c>
      <c r="C851" s="383" t="s">
        <v>1795</v>
      </c>
      <c r="D851" s="387">
        <v>90.517250000000004</v>
      </c>
      <c r="E851" s="388">
        <v>2534.4580000000014</v>
      </c>
      <c r="F851" s="191" t="s">
        <v>732</v>
      </c>
    </row>
    <row r="852" spans="1:6" s="188" customFormat="1" ht="14">
      <c r="A852" s="189">
        <v>1263</v>
      </c>
      <c r="B852" s="190" t="s">
        <v>462</v>
      </c>
      <c r="C852" s="383" t="s">
        <v>1795</v>
      </c>
      <c r="D852" s="387">
        <v>60</v>
      </c>
      <c r="E852" s="388">
        <v>1680</v>
      </c>
      <c r="F852" s="191" t="s">
        <v>732</v>
      </c>
    </row>
    <row r="853" spans="1:6" s="188" customFormat="1" ht="14">
      <c r="A853" s="189">
        <v>1263</v>
      </c>
      <c r="B853" s="190" t="s">
        <v>462</v>
      </c>
      <c r="C853" s="383" t="s">
        <v>1795</v>
      </c>
      <c r="D853" s="387">
        <v>200</v>
      </c>
      <c r="E853" s="388">
        <v>5600.0400000000036</v>
      </c>
      <c r="F853" s="191" t="s">
        <v>732</v>
      </c>
    </row>
    <row r="854" spans="1:6" s="188" customFormat="1" ht="14">
      <c r="A854" s="189">
        <v>1263</v>
      </c>
      <c r="B854" s="190" t="s">
        <v>462</v>
      </c>
      <c r="C854" s="383" t="s">
        <v>1795</v>
      </c>
      <c r="D854" s="387">
        <v>94.825000000000003</v>
      </c>
      <c r="E854" s="388">
        <v>2655.1199999999976</v>
      </c>
      <c r="F854" s="191" t="s">
        <v>732</v>
      </c>
    </row>
    <row r="855" spans="1:6" s="188" customFormat="1" ht="14">
      <c r="A855" s="189">
        <v>1263</v>
      </c>
      <c r="B855" s="190" t="s">
        <v>462</v>
      </c>
      <c r="C855" s="383" t="s">
        <v>1795</v>
      </c>
      <c r="D855" s="387">
        <v>86.207000000000008</v>
      </c>
      <c r="E855" s="388">
        <v>2442.5859999999975</v>
      </c>
      <c r="F855" s="191" t="s">
        <v>732</v>
      </c>
    </row>
    <row r="856" spans="1:6" s="188" customFormat="1" ht="14">
      <c r="A856" s="189">
        <v>1263</v>
      </c>
      <c r="B856" s="190" t="s">
        <v>462</v>
      </c>
      <c r="C856" s="383" t="s">
        <v>1795</v>
      </c>
      <c r="D856" s="387">
        <v>86.207000000000008</v>
      </c>
      <c r="E856" s="388">
        <v>2442.5859999999975</v>
      </c>
      <c r="F856" s="191" t="s">
        <v>732</v>
      </c>
    </row>
    <row r="857" spans="1:6" s="188" customFormat="1" ht="14">
      <c r="A857" s="189">
        <v>1263</v>
      </c>
      <c r="B857" s="190" t="s">
        <v>462</v>
      </c>
      <c r="C857" s="383" t="s">
        <v>1795</v>
      </c>
      <c r="D857" s="387">
        <v>86.207000000000008</v>
      </c>
      <c r="E857" s="388">
        <v>2442.5859999999975</v>
      </c>
      <c r="F857" s="191" t="s">
        <v>732</v>
      </c>
    </row>
    <row r="858" spans="1:6" s="188" customFormat="1" ht="14">
      <c r="A858" s="189">
        <v>1263</v>
      </c>
      <c r="B858" s="190" t="s">
        <v>462</v>
      </c>
      <c r="C858" s="383" t="s">
        <v>1795</v>
      </c>
      <c r="D858" s="387">
        <v>86.207000000000008</v>
      </c>
      <c r="E858" s="388">
        <v>2442.5859999999975</v>
      </c>
      <c r="F858" s="191" t="s">
        <v>732</v>
      </c>
    </row>
    <row r="859" spans="1:6" s="188" customFormat="1" ht="14">
      <c r="A859" s="189">
        <v>1263</v>
      </c>
      <c r="B859" s="190" t="s">
        <v>462</v>
      </c>
      <c r="C859" s="383" t="s">
        <v>1795</v>
      </c>
      <c r="D859" s="387">
        <v>86.207000000000008</v>
      </c>
      <c r="E859" s="388">
        <v>2442.5859999999975</v>
      </c>
      <c r="F859" s="191" t="s">
        <v>732</v>
      </c>
    </row>
    <row r="860" spans="1:6" s="188" customFormat="1" ht="14">
      <c r="A860" s="189">
        <v>1263</v>
      </c>
      <c r="B860" s="190" t="s">
        <v>462</v>
      </c>
      <c r="C860" s="383" t="s">
        <v>1795</v>
      </c>
      <c r="D860" s="387">
        <v>752.15525000000002</v>
      </c>
      <c r="E860" s="388">
        <v>14040.251999999999</v>
      </c>
      <c r="F860" s="191" t="s">
        <v>733</v>
      </c>
    </row>
    <row r="861" spans="1:6" s="188" customFormat="1" ht="14">
      <c r="A861" s="189">
        <v>1263</v>
      </c>
      <c r="B861" s="190" t="s">
        <v>462</v>
      </c>
      <c r="C861" s="383" t="s">
        <v>1795</v>
      </c>
      <c r="D861" s="387">
        <v>86.207000000000008</v>
      </c>
      <c r="E861" s="388">
        <v>2442.5859999999975</v>
      </c>
      <c r="F861" s="191" t="s">
        <v>733</v>
      </c>
    </row>
    <row r="862" spans="1:6" s="188" customFormat="1" ht="14">
      <c r="A862" s="189">
        <v>1263</v>
      </c>
      <c r="B862" s="190" t="s">
        <v>462</v>
      </c>
      <c r="C862" s="383" t="s">
        <v>1795</v>
      </c>
      <c r="D862" s="387">
        <v>86.207000000000008</v>
      </c>
      <c r="E862" s="388">
        <v>2442.5859999999975</v>
      </c>
      <c r="F862" s="191" t="s">
        <v>732</v>
      </c>
    </row>
    <row r="863" spans="1:6" s="188" customFormat="1" ht="14">
      <c r="A863" s="189">
        <v>1263</v>
      </c>
      <c r="B863" s="190" t="s">
        <v>462</v>
      </c>
      <c r="C863" s="383" t="s">
        <v>1795</v>
      </c>
      <c r="D863" s="387">
        <v>167.02575000000002</v>
      </c>
      <c r="E863" s="388">
        <v>4676.7760000000026</v>
      </c>
      <c r="F863" s="191" t="s">
        <v>732</v>
      </c>
    </row>
    <row r="864" spans="1:6" s="188" customFormat="1" ht="14">
      <c r="A864" s="189">
        <v>1263</v>
      </c>
      <c r="B864" s="190" t="s">
        <v>462</v>
      </c>
      <c r="C864" s="383" t="s">
        <v>1795</v>
      </c>
      <c r="D864" s="387">
        <v>344.61175000000003</v>
      </c>
      <c r="E864" s="388">
        <v>9649.1239999999998</v>
      </c>
      <c r="F864" s="191" t="s">
        <v>732</v>
      </c>
    </row>
    <row r="865" spans="1:6" s="188" customFormat="1" ht="14">
      <c r="A865" s="189">
        <v>1263</v>
      </c>
      <c r="B865" s="190" t="s">
        <v>462</v>
      </c>
      <c r="C865" s="383" t="s">
        <v>1795</v>
      </c>
      <c r="D865" s="387">
        <v>2604.598</v>
      </c>
      <c r="E865" s="388">
        <v>72928.75400000003</v>
      </c>
      <c r="F865" s="191" t="s">
        <v>732</v>
      </c>
    </row>
    <row r="866" spans="1:6" s="188" customFormat="1" ht="14">
      <c r="A866" s="189">
        <v>1263</v>
      </c>
      <c r="B866" s="190" t="s">
        <v>462</v>
      </c>
      <c r="C866" s="383" t="s">
        <v>1795</v>
      </c>
      <c r="D866" s="387">
        <v>308.18975</v>
      </c>
      <c r="E866" s="388">
        <v>5444.6880000000056</v>
      </c>
      <c r="F866" s="191" t="s">
        <v>732</v>
      </c>
    </row>
    <row r="867" spans="1:6" s="188" customFormat="1" ht="14">
      <c r="A867" s="189">
        <v>1263</v>
      </c>
      <c r="B867" s="190" t="s">
        <v>462</v>
      </c>
      <c r="C867" s="383" t="s">
        <v>1795</v>
      </c>
      <c r="D867" s="387">
        <v>160.12925000000001</v>
      </c>
      <c r="E867" s="388">
        <v>4483.6640000000016</v>
      </c>
      <c r="F867" s="191" t="s">
        <v>732</v>
      </c>
    </row>
    <row r="868" spans="1:6" s="188" customFormat="1" ht="14">
      <c r="A868" s="189">
        <v>1263</v>
      </c>
      <c r="B868" s="190" t="s">
        <v>462</v>
      </c>
      <c r="C868" s="383" t="s">
        <v>1795</v>
      </c>
      <c r="D868" s="387">
        <v>114.22425000000001</v>
      </c>
      <c r="E868" s="388">
        <v>3236.4240000000027</v>
      </c>
      <c r="F868" s="191" t="s">
        <v>732</v>
      </c>
    </row>
    <row r="869" spans="1:6" s="188" customFormat="1" ht="14">
      <c r="A869" s="189">
        <v>1263</v>
      </c>
      <c r="B869" s="190" t="s">
        <v>462</v>
      </c>
      <c r="C869" s="383" t="s">
        <v>1795</v>
      </c>
      <c r="D869" s="387">
        <v>376.07750000000004</v>
      </c>
      <c r="E869" s="388">
        <v>10530.180000000004</v>
      </c>
      <c r="F869" s="191" t="s">
        <v>732</v>
      </c>
    </row>
    <row r="870" spans="1:6" s="188" customFormat="1" ht="14">
      <c r="A870" s="189">
        <v>1263</v>
      </c>
      <c r="B870" s="190" t="s">
        <v>462</v>
      </c>
      <c r="C870" s="383" t="s">
        <v>1795</v>
      </c>
      <c r="D870" s="387">
        <v>133.6165</v>
      </c>
      <c r="E870" s="388">
        <v>3741.2720000000022</v>
      </c>
      <c r="F870" s="191" t="s">
        <v>732</v>
      </c>
    </row>
    <row r="871" spans="1:6" s="188" customFormat="1" ht="14">
      <c r="A871" s="189">
        <v>1263</v>
      </c>
      <c r="B871" s="190" t="s">
        <v>462</v>
      </c>
      <c r="C871" s="383" t="s">
        <v>1795</v>
      </c>
      <c r="D871" s="387">
        <v>124.13775000000001</v>
      </c>
      <c r="E871" s="388">
        <v>2317.2419999999997</v>
      </c>
      <c r="F871" s="191" t="s">
        <v>732</v>
      </c>
    </row>
    <row r="872" spans="1:6" s="188" customFormat="1" ht="14">
      <c r="A872" s="189">
        <v>1263</v>
      </c>
      <c r="B872" s="190" t="s">
        <v>462</v>
      </c>
      <c r="C872" s="383" t="s">
        <v>1795</v>
      </c>
      <c r="D872" s="387">
        <v>50</v>
      </c>
      <c r="E872" s="388">
        <v>1416.7100000000009</v>
      </c>
      <c r="F872" s="191" t="s">
        <v>732</v>
      </c>
    </row>
    <row r="873" spans="1:6" s="188" customFormat="1" ht="14">
      <c r="A873" s="189">
        <v>1263</v>
      </c>
      <c r="B873" s="190" t="s">
        <v>462</v>
      </c>
      <c r="C873" s="383" t="s">
        <v>1795</v>
      </c>
      <c r="D873" s="387">
        <v>150</v>
      </c>
      <c r="E873" s="388">
        <v>4200</v>
      </c>
      <c r="F873" s="191" t="s">
        <v>732</v>
      </c>
    </row>
    <row r="874" spans="1:6" s="188" customFormat="1" ht="14">
      <c r="A874" s="189">
        <v>1263</v>
      </c>
      <c r="B874" s="190" t="s">
        <v>462</v>
      </c>
      <c r="C874" s="383" t="s">
        <v>1795</v>
      </c>
      <c r="D874" s="387">
        <v>237.47325000000001</v>
      </c>
      <c r="E874" s="388">
        <v>4195.3859999999986</v>
      </c>
      <c r="F874" s="191" t="s">
        <v>732</v>
      </c>
    </row>
    <row r="875" spans="1:6" s="188" customFormat="1" ht="14">
      <c r="A875" s="189">
        <v>1263</v>
      </c>
      <c r="B875" s="190" t="s">
        <v>462</v>
      </c>
      <c r="C875" s="383" t="s">
        <v>1795</v>
      </c>
      <c r="D875" s="387">
        <v>237.47325000000001</v>
      </c>
      <c r="E875" s="388">
        <v>4195.3859999999986</v>
      </c>
      <c r="F875" s="191" t="s">
        <v>732</v>
      </c>
    </row>
    <row r="876" spans="1:6" s="188" customFormat="1" ht="14">
      <c r="A876" s="189">
        <v>1263</v>
      </c>
      <c r="B876" s="190" t="s">
        <v>462</v>
      </c>
      <c r="C876" s="383" t="s">
        <v>1795</v>
      </c>
      <c r="D876" s="387">
        <v>237.47325000000001</v>
      </c>
      <c r="E876" s="388">
        <v>4195.3859999999986</v>
      </c>
      <c r="F876" s="191" t="s">
        <v>732</v>
      </c>
    </row>
    <row r="877" spans="1:6" s="188" customFormat="1" ht="14">
      <c r="A877" s="189">
        <v>1263</v>
      </c>
      <c r="B877" s="190" t="s">
        <v>462</v>
      </c>
      <c r="C877" s="383" t="s">
        <v>1795</v>
      </c>
      <c r="D877" s="387">
        <v>94.827500000000001</v>
      </c>
      <c r="E877" s="388">
        <v>2497.1299999999997</v>
      </c>
      <c r="F877" s="191" t="s">
        <v>732</v>
      </c>
    </row>
    <row r="878" spans="1:6" s="188" customFormat="1" ht="14">
      <c r="A878" s="189">
        <v>1263</v>
      </c>
      <c r="B878" s="190" t="s">
        <v>462</v>
      </c>
      <c r="C878" s="383" t="s">
        <v>1795</v>
      </c>
      <c r="D878" s="387">
        <v>94.827500000000001</v>
      </c>
      <c r="E878" s="388">
        <v>2497.1299999999997</v>
      </c>
      <c r="F878" s="191" t="s">
        <v>732</v>
      </c>
    </row>
    <row r="879" spans="1:6" s="188" customFormat="1" ht="14">
      <c r="A879" s="189">
        <v>1263</v>
      </c>
      <c r="B879" s="190" t="s">
        <v>462</v>
      </c>
      <c r="C879" s="383" t="s">
        <v>1795</v>
      </c>
      <c r="D879" s="387">
        <v>96.982500000000016</v>
      </c>
      <c r="E879" s="388">
        <v>2521.5799999999981</v>
      </c>
      <c r="F879" s="191" t="s">
        <v>732</v>
      </c>
    </row>
    <row r="880" spans="1:6" s="188" customFormat="1" ht="14">
      <c r="A880" s="189">
        <v>1263</v>
      </c>
      <c r="B880" s="190" t="s">
        <v>462</v>
      </c>
      <c r="C880" s="383" t="s">
        <v>1795</v>
      </c>
      <c r="D880" s="387">
        <v>134.26724999999999</v>
      </c>
      <c r="E880" s="388">
        <v>3759.5379999999977</v>
      </c>
      <c r="F880" s="191" t="s">
        <v>732</v>
      </c>
    </row>
    <row r="881" spans="1:6" s="188" customFormat="1" ht="14">
      <c r="A881" s="189">
        <v>1263</v>
      </c>
      <c r="B881" s="190" t="s">
        <v>462</v>
      </c>
      <c r="C881" s="383" t="s">
        <v>1795</v>
      </c>
      <c r="D881" s="387">
        <v>236.42250000000001</v>
      </c>
      <c r="E881" s="388">
        <v>6619.8599999999988</v>
      </c>
      <c r="F881" s="191" t="s">
        <v>732</v>
      </c>
    </row>
    <row r="882" spans="1:6" s="188" customFormat="1" ht="14">
      <c r="A882" s="189">
        <v>1263</v>
      </c>
      <c r="B882" s="190" t="s">
        <v>462</v>
      </c>
      <c r="C882" s="383" t="s">
        <v>1795</v>
      </c>
      <c r="D882" s="387">
        <v>158.40525000000002</v>
      </c>
      <c r="E882" s="388">
        <v>4435.3219999999983</v>
      </c>
      <c r="F882" s="191" t="s">
        <v>732</v>
      </c>
    </row>
    <row r="883" spans="1:6" s="188" customFormat="1" ht="14">
      <c r="A883" s="189">
        <v>1263</v>
      </c>
      <c r="B883" s="190" t="s">
        <v>462</v>
      </c>
      <c r="C883" s="383" t="s">
        <v>1795</v>
      </c>
      <c r="D883" s="387">
        <v>169.18100000000001</v>
      </c>
      <c r="E883" s="388">
        <v>4737.0280000000021</v>
      </c>
      <c r="F883" s="191" t="s">
        <v>732</v>
      </c>
    </row>
    <row r="884" spans="1:6" s="188" customFormat="1" ht="14">
      <c r="A884" s="189">
        <v>1263</v>
      </c>
      <c r="B884" s="190" t="s">
        <v>462</v>
      </c>
      <c r="C884" s="383" t="s">
        <v>1795</v>
      </c>
      <c r="D884" s="387">
        <v>169.18100000000001</v>
      </c>
      <c r="E884" s="388">
        <v>4737.0280000000021</v>
      </c>
      <c r="F884" s="191" t="s">
        <v>732</v>
      </c>
    </row>
    <row r="885" spans="1:6" s="188" customFormat="1" ht="14">
      <c r="A885" s="189">
        <v>1263</v>
      </c>
      <c r="B885" s="190" t="s">
        <v>462</v>
      </c>
      <c r="C885" s="383" t="s">
        <v>1795</v>
      </c>
      <c r="D885" s="387">
        <v>143.10350000000003</v>
      </c>
      <c r="E885" s="388">
        <v>4006.8880000000008</v>
      </c>
      <c r="F885" s="191" t="s">
        <v>732</v>
      </c>
    </row>
    <row r="886" spans="1:6" s="188" customFormat="1" ht="14">
      <c r="A886" s="189">
        <v>1263</v>
      </c>
      <c r="B886" s="190" t="s">
        <v>462</v>
      </c>
      <c r="C886" s="383" t="s">
        <v>1795</v>
      </c>
      <c r="D886" s="387">
        <v>143.10350000000003</v>
      </c>
      <c r="E886" s="388">
        <v>4006.8880000000008</v>
      </c>
      <c r="F886" s="191" t="s">
        <v>732</v>
      </c>
    </row>
    <row r="887" spans="1:6" s="188" customFormat="1" ht="14">
      <c r="A887" s="189">
        <v>1263</v>
      </c>
      <c r="B887" s="190" t="s">
        <v>462</v>
      </c>
      <c r="C887" s="383" t="s">
        <v>1795</v>
      </c>
      <c r="D887" s="387">
        <v>143.10350000000003</v>
      </c>
      <c r="E887" s="388">
        <v>4006.8880000000008</v>
      </c>
      <c r="F887" s="191" t="s">
        <v>732</v>
      </c>
    </row>
    <row r="888" spans="1:6" s="188" customFormat="1" ht="14">
      <c r="A888" s="189">
        <v>1263</v>
      </c>
      <c r="B888" s="190" t="s">
        <v>462</v>
      </c>
      <c r="C888" s="383" t="s">
        <v>1795</v>
      </c>
      <c r="D888" s="387">
        <v>187.5</v>
      </c>
      <c r="E888" s="388">
        <v>5250</v>
      </c>
      <c r="F888" s="191" t="s">
        <v>732</v>
      </c>
    </row>
    <row r="889" spans="1:6" s="188" customFormat="1" ht="14">
      <c r="A889" s="189">
        <v>1263</v>
      </c>
      <c r="B889" s="190" t="s">
        <v>462</v>
      </c>
      <c r="C889" s="383" t="s">
        <v>1795</v>
      </c>
      <c r="D889" s="387">
        <v>187.5</v>
      </c>
      <c r="E889" s="388">
        <v>5250</v>
      </c>
      <c r="F889" s="191" t="s">
        <v>732</v>
      </c>
    </row>
    <row r="890" spans="1:6" s="188" customFormat="1" ht="14">
      <c r="A890" s="189">
        <v>1263</v>
      </c>
      <c r="B890" s="190" t="s">
        <v>462</v>
      </c>
      <c r="C890" s="383" t="s">
        <v>1795</v>
      </c>
      <c r="D890" s="387">
        <v>136.63775000000001</v>
      </c>
      <c r="E890" s="388">
        <v>2550.621999999998</v>
      </c>
      <c r="F890" s="191" t="s">
        <v>732</v>
      </c>
    </row>
    <row r="891" spans="1:6" s="188" customFormat="1" ht="14">
      <c r="A891" s="189">
        <v>1263</v>
      </c>
      <c r="B891" s="190" t="s">
        <v>462</v>
      </c>
      <c r="C891" s="383" t="s">
        <v>1795</v>
      </c>
      <c r="D891" s="387">
        <v>75</v>
      </c>
      <c r="E891" s="388">
        <v>2100</v>
      </c>
      <c r="F891" s="191" t="s">
        <v>733</v>
      </c>
    </row>
    <row r="892" spans="1:6" s="188" customFormat="1" ht="14">
      <c r="A892" s="189">
        <v>1263</v>
      </c>
      <c r="B892" s="190" t="s">
        <v>462</v>
      </c>
      <c r="C892" s="383" t="s">
        <v>1795</v>
      </c>
      <c r="D892" s="387">
        <v>236.42250000000001</v>
      </c>
      <c r="E892" s="388">
        <v>6619.8599999999988</v>
      </c>
      <c r="F892" s="191" t="s">
        <v>732</v>
      </c>
    </row>
    <row r="893" spans="1:6" s="188" customFormat="1" ht="14">
      <c r="A893" s="189">
        <v>1263</v>
      </c>
      <c r="B893" s="190" t="s">
        <v>462</v>
      </c>
      <c r="C893" s="383" t="s">
        <v>1795</v>
      </c>
      <c r="D893" s="387">
        <v>86.207000000000008</v>
      </c>
      <c r="E893" s="388">
        <v>2442.5859999999975</v>
      </c>
      <c r="F893" s="191" t="s">
        <v>732</v>
      </c>
    </row>
    <row r="894" spans="1:6" s="188" customFormat="1" ht="14">
      <c r="A894" s="189">
        <v>1263</v>
      </c>
      <c r="B894" s="190" t="s">
        <v>462</v>
      </c>
      <c r="C894" s="383" t="s">
        <v>1795</v>
      </c>
      <c r="D894" s="387">
        <v>143.10350000000003</v>
      </c>
      <c r="E894" s="388">
        <v>4006.8880000000008</v>
      </c>
      <c r="F894" s="191" t="s">
        <v>732</v>
      </c>
    </row>
    <row r="895" spans="1:6" s="188" customFormat="1" ht="14">
      <c r="A895" s="189">
        <v>1263</v>
      </c>
      <c r="B895" s="190" t="s">
        <v>462</v>
      </c>
      <c r="C895" s="383" t="s">
        <v>1795</v>
      </c>
      <c r="D895" s="387">
        <v>134.26724999999999</v>
      </c>
      <c r="E895" s="388">
        <v>3759.5379999999977</v>
      </c>
      <c r="F895" s="191" t="s">
        <v>732</v>
      </c>
    </row>
    <row r="896" spans="1:6" s="188" customFormat="1" ht="14">
      <c r="A896" s="189">
        <v>1263</v>
      </c>
      <c r="B896" s="190" t="s">
        <v>462</v>
      </c>
      <c r="C896" s="383" t="s">
        <v>1795</v>
      </c>
      <c r="D896" s="387">
        <v>87.5</v>
      </c>
      <c r="E896" s="388">
        <v>2479.2099999999987</v>
      </c>
      <c r="F896" s="191" t="s">
        <v>732</v>
      </c>
    </row>
    <row r="897" spans="1:6" s="188" customFormat="1" ht="14">
      <c r="A897" s="189">
        <v>1263</v>
      </c>
      <c r="B897" s="190" t="s">
        <v>462</v>
      </c>
      <c r="C897" s="383" t="s">
        <v>1795</v>
      </c>
      <c r="D897" s="387">
        <v>167.02600000000001</v>
      </c>
      <c r="E897" s="388">
        <v>4676.7880000000023</v>
      </c>
      <c r="F897" s="191" t="s">
        <v>732</v>
      </c>
    </row>
    <row r="898" spans="1:6" s="188" customFormat="1" ht="14">
      <c r="A898" s="189">
        <v>1263</v>
      </c>
      <c r="B898" s="190" t="s">
        <v>462</v>
      </c>
      <c r="C898" s="383" t="s">
        <v>1795</v>
      </c>
      <c r="D898" s="387">
        <v>230.57999999999998</v>
      </c>
      <c r="E898" s="388">
        <v>6456.8731666666663</v>
      </c>
      <c r="F898" s="191" t="s">
        <v>732</v>
      </c>
    </row>
    <row r="899" spans="1:6" s="188" customFormat="1" ht="14">
      <c r="A899" s="189">
        <v>1263</v>
      </c>
      <c r="B899" s="190" t="s">
        <v>462</v>
      </c>
      <c r="C899" s="383" t="s">
        <v>1795</v>
      </c>
      <c r="D899" s="387">
        <v>383.30025000000001</v>
      </c>
      <c r="E899" s="388">
        <v>6771.6719999999978</v>
      </c>
      <c r="F899" s="191" t="s">
        <v>732</v>
      </c>
    </row>
    <row r="900" spans="1:6" s="188" customFormat="1" ht="14">
      <c r="A900" s="189">
        <v>1263</v>
      </c>
      <c r="B900" s="190" t="s">
        <v>462</v>
      </c>
      <c r="C900" s="383" t="s">
        <v>1795</v>
      </c>
      <c r="D900" s="387">
        <v>383.30025000000001</v>
      </c>
      <c r="E900" s="388">
        <v>6771.6719999999978</v>
      </c>
      <c r="F900" s="191" t="s">
        <v>732</v>
      </c>
    </row>
    <row r="901" spans="1:6" s="188" customFormat="1" ht="14">
      <c r="A901" s="189">
        <v>1263</v>
      </c>
      <c r="B901" s="190" t="s">
        <v>462</v>
      </c>
      <c r="C901" s="383" t="s">
        <v>1795</v>
      </c>
      <c r="D901" s="387">
        <v>383.30025000000001</v>
      </c>
      <c r="E901" s="388">
        <v>6771.6719999999978</v>
      </c>
      <c r="F901" s="191" t="s">
        <v>732</v>
      </c>
    </row>
    <row r="902" spans="1:6" s="188" customFormat="1" ht="14">
      <c r="A902" s="189">
        <v>1263</v>
      </c>
      <c r="B902" s="190" t="s">
        <v>462</v>
      </c>
      <c r="C902" s="383" t="s">
        <v>1795</v>
      </c>
      <c r="D902" s="387">
        <v>383.30025000000001</v>
      </c>
      <c r="E902" s="388">
        <v>6771.6719999999978</v>
      </c>
      <c r="F902" s="191" t="s">
        <v>732</v>
      </c>
    </row>
    <row r="903" spans="1:6" s="188" customFormat="1" ht="14">
      <c r="A903" s="189">
        <v>1263</v>
      </c>
      <c r="B903" s="190" t="s">
        <v>462</v>
      </c>
      <c r="C903" s="383" t="s">
        <v>1795</v>
      </c>
      <c r="D903" s="387">
        <v>261.39</v>
      </c>
      <c r="E903" s="388">
        <v>7319.7441666666664</v>
      </c>
      <c r="F903" s="191" t="s">
        <v>732</v>
      </c>
    </row>
    <row r="904" spans="1:6" s="188" customFormat="1" ht="14">
      <c r="A904" s="189">
        <v>1263</v>
      </c>
      <c r="B904" s="190" t="s">
        <v>462</v>
      </c>
      <c r="C904" s="383" t="s">
        <v>1795</v>
      </c>
      <c r="D904" s="387">
        <v>383.28000000000003</v>
      </c>
      <c r="E904" s="388">
        <v>6771.6247500000009</v>
      </c>
      <c r="F904" s="191" t="s">
        <v>732</v>
      </c>
    </row>
    <row r="905" spans="1:6" s="188" customFormat="1" ht="14">
      <c r="A905" s="189">
        <v>1263</v>
      </c>
      <c r="B905" s="190" t="s">
        <v>462</v>
      </c>
      <c r="C905" s="383" t="s">
        <v>1795</v>
      </c>
      <c r="D905" s="387">
        <v>296.31</v>
      </c>
      <c r="E905" s="388">
        <v>8297.3687500000033</v>
      </c>
      <c r="F905" s="191" t="s">
        <v>732</v>
      </c>
    </row>
    <row r="906" spans="1:6" s="188" customFormat="1" ht="14">
      <c r="A906" s="189">
        <v>1263</v>
      </c>
      <c r="B906" s="190" t="s">
        <v>462</v>
      </c>
      <c r="C906" s="383" t="s">
        <v>1795</v>
      </c>
      <c r="D906" s="387">
        <v>45</v>
      </c>
      <c r="E906" s="388">
        <v>1260</v>
      </c>
      <c r="F906" s="191" t="s">
        <v>732</v>
      </c>
    </row>
    <row r="907" spans="1:6" s="188" customFormat="1" ht="14">
      <c r="A907" s="189">
        <v>1263</v>
      </c>
      <c r="B907" s="190" t="s">
        <v>462</v>
      </c>
      <c r="C907" s="383" t="s">
        <v>1795</v>
      </c>
      <c r="D907" s="387">
        <v>124.97999999999999</v>
      </c>
      <c r="E907" s="388">
        <v>3499.9933333333315</v>
      </c>
      <c r="F907" s="191" t="s">
        <v>732</v>
      </c>
    </row>
    <row r="908" spans="1:6" s="188" customFormat="1" ht="14">
      <c r="A908" s="189">
        <v>1263</v>
      </c>
      <c r="B908" s="190" t="s">
        <v>462</v>
      </c>
      <c r="C908" s="383" t="s">
        <v>1795</v>
      </c>
      <c r="D908" s="387">
        <v>249.95999999999998</v>
      </c>
      <c r="E908" s="388">
        <v>6999.8666666666631</v>
      </c>
      <c r="F908" s="191" t="s">
        <v>732</v>
      </c>
    </row>
    <row r="909" spans="1:6" s="188" customFormat="1" ht="14">
      <c r="A909" s="189">
        <v>1263</v>
      </c>
      <c r="B909" s="190" t="s">
        <v>462</v>
      </c>
      <c r="C909" s="383" t="s">
        <v>1795</v>
      </c>
      <c r="D909" s="387">
        <v>137.46</v>
      </c>
      <c r="E909" s="388">
        <v>3849.8666666666686</v>
      </c>
      <c r="F909" s="191" t="s">
        <v>732</v>
      </c>
    </row>
    <row r="910" spans="1:6" s="188" customFormat="1" ht="14">
      <c r="A910" s="189">
        <v>1263</v>
      </c>
      <c r="B910" s="190" t="s">
        <v>462</v>
      </c>
      <c r="C910" s="383" t="s">
        <v>1795</v>
      </c>
      <c r="D910" s="387">
        <v>233.45999999999998</v>
      </c>
      <c r="E910" s="388">
        <v>6537.6784999999991</v>
      </c>
      <c r="F910" s="191" t="s">
        <v>732</v>
      </c>
    </row>
    <row r="911" spans="1:6" s="188" customFormat="1" ht="14">
      <c r="A911" s="189">
        <v>1263</v>
      </c>
      <c r="B911" s="190" t="s">
        <v>462</v>
      </c>
      <c r="C911" s="383" t="s">
        <v>1795</v>
      </c>
      <c r="D911" s="387">
        <v>75</v>
      </c>
      <c r="E911" s="388">
        <v>2100</v>
      </c>
      <c r="F911" s="191" t="s">
        <v>732</v>
      </c>
    </row>
    <row r="912" spans="1:6" s="188" customFormat="1" ht="14">
      <c r="A912" s="189">
        <v>1263</v>
      </c>
      <c r="B912" s="190" t="s">
        <v>462</v>
      </c>
      <c r="C912" s="383" t="s">
        <v>1795</v>
      </c>
      <c r="D912" s="387">
        <v>281.01</v>
      </c>
      <c r="E912" s="388">
        <v>5620.6388333333334</v>
      </c>
      <c r="F912" s="191" t="s">
        <v>732</v>
      </c>
    </row>
    <row r="913" spans="1:6" s="188" customFormat="1" ht="14">
      <c r="A913" s="189">
        <v>1263</v>
      </c>
      <c r="B913" s="190" t="s">
        <v>462</v>
      </c>
      <c r="C913" s="383" t="s">
        <v>1795</v>
      </c>
      <c r="D913" s="387">
        <v>49.980000000000004</v>
      </c>
      <c r="E913" s="388">
        <v>1416.6633333333343</v>
      </c>
      <c r="F913" s="191" t="s">
        <v>732</v>
      </c>
    </row>
    <row r="914" spans="1:6" s="188" customFormat="1" ht="14">
      <c r="A914" s="189">
        <v>1263</v>
      </c>
      <c r="B914" s="190" t="s">
        <v>462</v>
      </c>
      <c r="C914" s="383" t="s">
        <v>1795</v>
      </c>
      <c r="D914" s="387">
        <v>322.98</v>
      </c>
      <c r="E914" s="388">
        <v>9043.9933333333338</v>
      </c>
      <c r="F914" s="191" t="s">
        <v>732</v>
      </c>
    </row>
    <row r="915" spans="1:6" s="188" customFormat="1" ht="14">
      <c r="A915" s="189">
        <v>1263</v>
      </c>
      <c r="B915" s="190" t="s">
        <v>462</v>
      </c>
      <c r="C915" s="383" t="s">
        <v>1795</v>
      </c>
      <c r="D915" s="387">
        <v>249.95999999999998</v>
      </c>
      <c r="E915" s="388">
        <v>6999.8666666666631</v>
      </c>
      <c r="F915" s="191" t="s">
        <v>733</v>
      </c>
    </row>
    <row r="916" spans="1:6" s="188" customFormat="1" ht="14">
      <c r="A916" s="189">
        <v>1263</v>
      </c>
      <c r="B916" s="190" t="s">
        <v>462</v>
      </c>
      <c r="C916" s="383" t="s">
        <v>1795</v>
      </c>
      <c r="D916" s="387">
        <v>18.72</v>
      </c>
      <c r="E916" s="388">
        <v>524.93000000000006</v>
      </c>
      <c r="F916" s="191" t="s">
        <v>733</v>
      </c>
    </row>
    <row r="917" spans="1:6" s="188" customFormat="1" ht="14">
      <c r="A917" s="189">
        <v>1263</v>
      </c>
      <c r="B917" s="190" t="s">
        <v>462</v>
      </c>
      <c r="C917" s="383" t="s">
        <v>1795</v>
      </c>
      <c r="D917" s="387">
        <v>37.5</v>
      </c>
      <c r="E917" s="388">
        <v>1050</v>
      </c>
      <c r="F917" s="191" t="s">
        <v>733</v>
      </c>
    </row>
    <row r="918" spans="1:6" s="188" customFormat="1" ht="14">
      <c r="A918" s="189">
        <v>1263</v>
      </c>
      <c r="B918" s="190" t="s">
        <v>462</v>
      </c>
      <c r="C918" s="383" t="s">
        <v>1795</v>
      </c>
      <c r="D918" s="387">
        <v>100.17</v>
      </c>
      <c r="E918" s="388">
        <v>1836.930000000001</v>
      </c>
      <c r="F918" s="191" t="s">
        <v>732</v>
      </c>
    </row>
    <row r="919" spans="1:6" s="188" customFormat="1" ht="14">
      <c r="A919" s="189">
        <v>1263</v>
      </c>
      <c r="B919" s="190" t="s">
        <v>462</v>
      </c>
      <c r="C919" s="383" t="s">
        <v>1795</v>
      </c>
      <c r="D919" s="387">
        <v>94.59</v>
      </c>
      <c r="E919" s="388">
        <v>1702.9960833333325</v>
      </c>
      <c r="F919" s="191" t="s">
        <v>732</v>
      </c>
    </row>
    <row r="920" spans="1:6" s="188" customFormat="1" ht="14">
      <c r="A920" s="189">
        <v>1263</v>
      </c>
      <c r="B920" s="190" t="s">
        <v>462</v>
      </c>
      <c r="C920" s="383" t="s">
        <v>1795</v>
      </c>
      <c r="D920" s="387">
        <v>140.08625000000001</v>
      </c>
      <c r="E920" s="388">
        <v>3548.9099999999976</v>
      </c>
      <c r="F920" s="191" t="s">
        <v>732</v>
      </c>
    </row>
    <row r="921" spans="1:6" s="188" customFormat="1" ht="14">
      <c r="A921" s="189">
        <v>1263</v>
      </c>
      <c r="B921" s="190" t="s">
        <v>462</v>
      </c>
      <c r="C921" s="383" t="s">
        <v>1795</v>
      </c>
      <c r="D921" s="387">
        <v>281.01</v>
      </c>
      <c r="E921" s="388">
        <v>5620.6388333333334</v>
      </c>
      <c r="F921" s="191" t="s">
        <v>732</v>
      </c>
    </row>
    <row r="922" spans="1:6" s="188" customFormat="1" ht="14">
      <c r="A922" s="189">
        <v>1263</v>
      </c>
      <c r="B922" s="190" t="s">
        <v>462</v>
      </c>
      <c r="C922" s="383" t="s">
        <v>1795</v>
      </c>
      <c r="D922" s="387">
        <v>226.04999999999998</v>
      </c>
      <c r="E922" s="388">
        <v>6330.1144166666709</v>
      </c>
      <c r="F922" s="191" t="s">
        <v>732</v>
      </c>
    </row>
    <row r="923" spans="1:6" s="188" customFormat="1" ht="14">
      <c r="A923" s="189">
        <v>1263</v>
      </c>
      <c r="B923" s="190" t="s">
        <v>462</v>
      </c>
      <c r="C923" s="383" t="s">
        <v>1795</v>
      </c>
      <c r="D923" s="387">
        <v>366.12</v>
      </c>
      <c r="E923" s="388">
        <v>10252.426500000007</v>
      </c>
      <c r="F923" s="191" t="s">
        <v>732</v>
      </c>
    </row>
    <row r="924" spans="1:6" s="188" customFormat="1" ht="14">
      <c r="A924" s="189">
        <v>1263</v>
      </c>
      <c r="B924" s="190" t="s">
        <v>462</v>
      </c>
      <c r="C924" s="383" t="s">
        <v>1795</v>
      </c>
      <c r="D924" s="387">
        <v>13.71</v>
      </c>
      <c r="E924" s="388">
        <v>384.8666666666665</v>
      </c>
      <c r="F924" s="191" t="s">
        <v>732</v>
      </c>
    </row>
    <row r="925" spans="1:6" s="188" customFormat="1" ht="14">
      <c r="A925" s="189">
        <v>1263</v>
      </c>
      <c r="B925" s="190" t="s">
        <v>462</v>
      </c>
      <c r="C925" s="383" t="s">
        <v>1795</v>
      </c>
      <c r="D925" s="387">
        <v>7.5</v>
      </c>
      <c r="E925" s="388">
        <v>210</v>
      </c>
      <c r="F925" s="191" t="s">
        <v>732</v>
      </c>
    </row>
    <row r="926" spans="1:6" s="188" customFormat="1" ht="14">
      <c r="A926" s="189">
        <v>1263</v>
      </c>
      <c r="B926" s="190" t="s">
        <v>462</v>
      </c>
      <c r="C926" s="383" t="s">
        <v>1795</v>
      </c>
      <c r="D926" s="387">
        <v>45</v>
      </c>
      <c r="E926" s="388">
        <v>1260</v>
      </c>
      <c r="F926" s="191" t="s">
        <v>733</v>
      </c>
    </row>
    <row r="927" spans="1:6" s="188" customFormat="1" ht="14">
      <c r="A927" s="189">
        <v>1263</v>
      </c>
      <c r="B927" s="190" t="s">
        <v>462</v>
      </c>
      <c r="C927" s="383" t="s">
        <v>1795</v>
      </c>
      <c r="D927" s="387">
        <v>86.19</v>
      </c>
      <c r="E927" s="388">
        <v>2442.5463333333323</v>
      </c>
      <c r="F927" s="191" t="s">
        <v>732</v>
      </c>
    </row>
    <row r="928" spans="1:6" s="188" customFormat="1" ht="14">
      <c r="A928" s="189">
        <v>1263</v>
      </c>
      <c r="B928" s="190" t="s">
        <v>463</v>
      </c>
      <c r="C928" s="383" t="s">
        <v>1795</v>
      </c>
      <c r="D928" s="387">
        <v>262.46999999999997</v>
      </c>
      <c r="E928" s="388">
        <v>6387.4299999999985</v>
      </c>
      <c r="F928" s="191" t="s">
        <v>732</v>
      </c>
    </row>
    <row r="929" spans="1:6" s="188" customFormat="1" ht="14">
      <c r="A929" s="189">
        <v>1263</v>
      </c>
      <c r="B929" s="190" t="s">
        <v>463</v>
      </c>
      <c r="C929" s="383" t="s">
        <v>1795</v>
      </c>
      <c r="D929" s="387">
        <v>62.46</v>
      </c>
      <c r="E929" s="388">
        <v>1749.8666666666659</v>
      </c>
      <c r="F929" s="191" t="s">
        <v>732</v>
      </c>
    </row>
    <row r="930" spans="1:6" s="188" customFormat="1" ht="14">
      <c r="A930" s="189">
        <v>1263</v>
      </c>
      <c r="B930" s="190" t="s">
        <v>463</v>
      </c>
      <c r="C930" s="383" t="s">
        <v>1795</v>
      </c>
      <c r="D930" s="387">
        <v>399.96</v>
      </c>
      <c r="E930" s="388">
        <v>11199.866666666667</v>
      </c>
      <c r="F930" s="191" t="s">
        <v>732</v>
      </c>
    </row>
    <row r="931" spans="1:6" s="188" customFormat="1" ht="14">
      <c r="A931" s="189">
        <v>1263</v>
      </c>
      <c r="B931" s="190" t="s">
        <v>607</v>
      </c>
      <c r="C931" s="383" t="s">
        <v>1795</v>
      </c>
      <c r="D931" s="387">
        <v>5.1899999999999995</v>
      </c>
      <c r="E931" s="388">
        <v>147.58483333333325</v>
      </c>
      <c r="F931" s="191" t="s">
        <v>733</v>
      </c>
    </row>
    <row r="932" spans="1:6" s="188" customFormat="1" ht="14">
      <c r="A932" s="189">
        <v>1263</v>
      </c>
      <c r="B932" s="190" t="s">
        <v>607</v>
      </c>
      <c r="C932" s="383" t="s">
        <v>1795</v>
      </c>
      <c r="D932" s="387">
        <v>5.1899999999999995</v>
      </c>
      <c r="E932" s="388">
        <v>147.58341666666661</v>
      </c>
      <c r="F932" s="191" t="s">
        <v>733</v>
      </c>
    </row>
    <row r="933" spans="1:6" s="188" customFormat="1" ht="14">
      <c r="A933" s="189">
        <v>1263</v>
      </c>
      <c r="B933" s="190" t="s">
        <v>607</v>
      </c>
      <c r="C933" s="383" t="s">
        <v>1795</v>
      </c>
      <c r="D933" s="387">
        <v>5.1899999999999995</v>
      </c>
      <c r="E933" s="388">
        <v>147.58341666666661</v>
      </c>
      <c r="F933" s="191" t="s">
        <v>733</v>
      </c>
    </row>
    <row r="934" spans="1:6" s="188" customFormat="1" ht="14">
      <c r="A934" s="189">
        <v>1263</v>
      </c>
      <c r="B934" s="190" t="s">
        <v>607</v>
      </c>
      <c r="C934" s="383" t="s">
        <v>1795</v>
      </c>
      <c r="D934" s="387">
        <v>5.1899999999999995</v>
      </c>
      <c r="E934" s="388">
        <v>147.58341666666661</v>
      </c>
      <c r="F934" s="191" t="s">
        <v>733</v>
      </c>
    </row>
    <row r="935" spans="1:6" s="188" customFormat="1" ht="14">
      <c r="A935" s="189">
        <v>1263</v>
      </c>
      <c r="B935" s="190" t="s">
        <v>607</v>
      </c>
      <c r="C935" s="383" t="s">
        <v>1795</v>
      </c>
      <c r="D935" s="387">
        <v>5.1899999999999995</v>
      </c>
      <c r="E935" s="388">
        <v>147.58483333333325</v>
      </c>
      <c r="F935" s="191" t="s">
        <v>733</v>
      </c>
    </row>
    <row r="936" spans="1:6" s="188" customFormat="1" ht="14">
      <c r="A936" s="189">
        <v>1263</v>
      </c>
      <c r="B936" s="190" t="s">
        <v>607</v>
      </c>
      <c r="C936" s="383" t="s">
        <v>1795</v>
      </c>
      <c r="D936" s="387">
        <v>5.1899999999999995</v>
      </c>
      <c r="E936" s="388">
        <v>147.58483333333325</v>
      </c>
      <c r="F936" s="191" t="s">
        <v>733</v>
      </c>
    </row>
    <row r="937" spans="1:6" s="188" customFormat="1" ht="14">
      <c r="A937" s="189">
        <v>1263</v>
      </c>
      <c r="B937" s="190" t="s">
        <v>607</v>
      </c>
      <c r="C937" s="383" t="s">
        <v>1795</v>
      </c>
      <c r="D937" s="387">
        <v>5.1899999999999995</v>
      </c>
      <c r="E937" s="388">
        <v>147.58483333333325</v>
      </c>
      <c r="F937" s="191" t="s">
        <v>733</v>
      </c>
    </row>
    <row r="938" spans="1:6" s="188" customFormat="1" ht="14">
      <c r="A938" s="189">
        <v>1263</v>
      </c>
      <c r="B938" s="190" t="s">
        <v>607</v>
      </c>
      <c r="C938" s="383" t="s">
        <v>1795</v>
      </c>
      <c r="D938" s="387">
        <v>5.1899999999999995</v>
      </c>
      <c r="E938" s="388">
        <v>147.58341666666661</v>
      </c>
      <c r="F938" s="191" t="s">
        <v>733</v>
      </c>
    </row>
    <row r="939" spans="1:6" s="188" customFormat="1" ht="14">
      <c r="A939" s="189">
        <v>1263</v>
      </c>
      <c r="B939" s="190" t="s">
        <v>607</v>
      </c>
      <c r="C939" s="383" t="s">
        <v>1795</v>
      </c>
      <c r="D939" s="387">
        <v>5.1899999999999995</v>
      </c>
      <c r="E939" s="388">
        <v>147.58341666666661</v>
      </c>
      <c r="F939" s="191" t="s">
        <v>733</v>
      </c>
    </row>
    <row r="940" spans="1:6" s="188" customFormat="1" ht="14">
      <c r="A940" s="189">
        <v>1263</v>
      </c>
      <c r="B940" s="190" t="s">
        <v>607</v>
      </c>
      <c r="C940" s="383" t="s">
        <v>1795</v>
      </c>
      <c r="D940" s="387">
        <v>5.1899999999999995</v>
      </c>
      <c r="E940" s="388">
        <v>147.58341666666661</v>
      </c>
      <c r="F940" s="191" t="s">
        <v>733</v>
      </c>
    </row>
    <row r="941" spans="1:6" s="188" customFormat="1" ht="14">
      <c r="A941" s="189">
        <v>1263</v>
      </c>
      <c r="B941" s="190" t="s">
        <v>607</v>
      </c>
      <c r="C941" s="383" t="s">
        <v>1795</v>
      </c>
      <c r="D941" s="387">
        <v>5.1899999999999995</v>
      </c>
      <c r="E941" s="388">
        <v>147.58341666666661</v>
      </c>
      <c r="F941" s="191" t="s">
        <v>733</v>
      </c>
    </row>
    <row r="942" spans="1:6" s="188" customFormat="1" ht="14">
      <c r="A942" s="189">
        <v>1263</v>
      </c>
      <c r="B942" s="190" t="s">
        <v>607</v>
      </c>
      <c r="C942" s="383" t="s">
        <v>1795</v>
      </c>
      <c r="D942" s="387">
        <v>5.1899999999999995</v>
      </c>
      <c r="E942" s="388">
        <v>147.58341666666661</v>
      </c>
      <c r="F942" s="191" t="s">
        <v>733</v>
      </c>
    </row>
    <row r="943" spans="1:6" s="188" customFormat="1" ht="14">
      <c r="A943" s="189">
        <v>1263</v>
      </c>
      <c r="B943" s="190" t="s">
        <v>464</v>
      </c>
      <c r="C943" s="383" t="s">
        <v>1795</v>
      </c>
      <c r="D943" s="387">
        <v>175.92000000000002</v>
      </c>
      <c r="E943" s="388">
        <v>4926.7751666666709</v>
      </c>
      <c r="F943" s="191" t="s">
        <v>732</v>
      </c>
    </row>
    <row r="944" spans="1:6" s="188" customFormat="1" ht="14">
      <c r="A944" s="189">
        <v>1263</v>
      </c>
      <c r="B944" s="190" t="s">
        <v>464</v>
      </c>
      <c r="C944" s="383" t="s">
        <v>1795</v>
      </c>
      <c r="D944" s="387">
        <v>340.95000000000005</v>
      </c>
      <c r="E944" s="388">
        <v>9547.2616666666618</v>
      </c>
      <c r="F944" s="191" t="s">
        <v>733</v>
      </c>
    </row>
    <row r="945" spans="1:6" s="188" customFormat="1" ht="14">
      <c r="A945" s="189">
        <v>1263</v>
      </c>
      <c r="B945" s="190" t="s">
        <v>464</v>
      </c>
      <c r="C945" s="383" t="s">
        <v>1795</v>
      </c>
      <c r="D945" s="387">
        <v>340.95000000000005</v>
      </c>
      <c r="E945" s="388">
        <v>9547.2616666666618</v>
      </c>
      <c r="F945" s="191" t="s">
        <v>733</v>
      </c>
    </row>
    <row r="946" spans="1:6" s="188" customFormat="1" ht="14">
      <c r="A946" s="189">
        <v>1263</v>
      </c>
      <c r="B946" s="190" t="s">
        <v>464</v>
      </c>
      <c r="C946" s="383" t="s">
        <v>1795</v>
      </c>
      <c r="D946" s="387">
        <v>340.95000000000005</v>
      </c>
      <c r="E946" s="388">
        <v>9547.2616666666618</v>
      </c>
      <c r="F946" s="191" t="s">
        <v>733</v>
      </c>
    </row>
    <row r="947" spans="1:6" s="188" customFormat="1" ht="14">
      <c r="A947" s="189">
        <v>1263</v>
      </c>
      <c r="B947" s="190" t="s">
        <v>464</v>
      </c>
      <c r="C947" s="383" t="s">
        <v>1795</v>
      </c>
      <c r="D947" s="387">
        <v>340.95000000000005</v>
      </c>
      <c r="E947" s="388">
        <v>9547.2616666666618</v>
      </c>
      <c r="F947" s="191" t="s">
        <v>733</v>
      </c>
    </row>
    <row r="948" spans="1:6" s="188" customFormat="1" ht="14">
      <c r="A948" s="189">
        <v>1263</v>
      </c>
      <c r="B948" s="190" t="s">
        <v>464</v>
      </c>
      <c r="C948" s="383" t="s">
        <v>1795</v>
      </c>
      <c r="D948" s="387">
        <v>340.95000000000005</v>
      </c>
      <c r="E948" s="388">
        <v>9547.2616666666618</v>
      </c>
      <c r="F948" s="191" t="s">
        <v>733</v>
      </c>
    </row>
    <row r="949" spans="1:6" s="188" customFormat="1" ht="14">
      <c r="A949" s="189">
        <v>1263</v>
      </c>
      <c r="B949" s="190" t="s">
        <v>464</v>
      </c>
      <c r="C949" s="383" t="s">
        <v>1795</v>
      </c>
      <c r="D949" s="387">
        <v>340.95000000000005</v>
      </c>
      <c r="E949" s="388">
        <v>9547.2616666666618</v>
      </c>
      <c r="F949" s="191" t="s">
        <v>733</v>
      </c>
    </row>
    <row r="950" spans="1:6" s="188" customFormat="1" ht="14">
      <c r="A950" s="189">
        <v>1263</v>
      </c>
      <c r="B950" s="190" t="s">
        <v>464</v>
      </c>
      <c r="C950" s="383" t="s">
        <v>1795</v>
      </c>
      <c r="D950" s="387">
        <v>85.320000000000007</v>
      </c>
      <c r="E950" s="388">
        <v>2389.7299999999991</v>
      </c>
      <c r="F950" s="191" t="s">
        <v>732</v>
      </c>
    </row>
    <row r="951" spans="1:6" s="188" customFormat="1" ht="14">
      <c r="A951" s="189">
        <v>1263</v>
      </c>
      <c r="B951" s="190" t="s">
        <v>464</v>
      </c>
      <c r="C951" s="383" t="s">
        <v>1795</v>
      </c>
      <c r="D951" s="387">
        <v>340.95000000000005</v>
      </c>
      <c r="E951" s="388">
        <v>9547.2616666666618</v>
      </c>
      <c r="F951" s="191" t="s">
        <v>732</v>
      </c>
    </row>
    <row r="952" spans="1:6" s="188" customFormat="1" ht="14">
      <c r="A952" s="189">
        <v>1263</v>
      </c>
      <c r="B952" s="190" t="s">
        <v>464</v>
      </c>
      <c r="C952" s="383" t="s">
        <v>1795</v>
      </c>
      <c r="D952" s="387">
        <v>61.230000000000004</v>
      </c>
      <c r="E952" s="388">
        <v>1490.4133333333343</v>
      </c>
      <c r="F952" s="191" t="s">
        <v>732</v>
      </c>
    </row>
    <row r="953" spans="1:6" s="188" customFormat="1" ht="14">
      <c r="A953" s="189">
        <v>1263</v>
      </c>
      <c r="B953" s="190" t="s">
        <v>464</v>
      </c>
      <c r="C953" s="383" t="s">
        <v>1795</v>
      </c>
      <c r="D953" s="387">
        <v>99.47999999999999</v>
      </c>
      <c r="E953" s="388">
        <v>2785.993333333332</v>
      </c>
      <c r="F953" s="191" t="s">
        <v>732</v>
      </c>
    </row>
    <row r="954" spans="1:6" s="188" customFormat="1" ht="14">
      <c r="A954" s="189">
        <v>1263</v>
      </c>
      <c r="B954" s="190" t="s">
        <v>464</v>
      </c>
      <c r="C954" s="383" t="s">
        <v>1795</v>
      </c>
      <c r="D954" s="387">
        <v>169.14000000000001</v>
      </c>
      <c r="E954" s="388">
        <v>4567.3005000000003</v>
      </c>
      <c r="F954" s="191" t="s">
        <v>733</v>
      </c>
    </row>
    <row r="955" spans="1:6" s="188" customFormat="1" ht="14">
      <c r="A955" s="189">
        <v>1263</v>
      </c>
      <c r="B955" s="190" t="s">
        <v>464</v>
      </c>
      <c r="C955" s="383" t="s">
        <v>1795</v>
      </c>
      <c r="D955" s="387">
        <v>66.510000000000005</v>
      </c>
      <c r="E955" s="388">
        <v>1863.2666666666676</v>
      </c>
      <c r="F955" s="191" t="s">
        <v>732</v>
      </c>
    </row>
    <row r="956" spans="1:6" s="188" customFormat="1" ht="14">
      <c r="A956" s="189">
        <v>1263</v>
      </c>
      <c r="B956" s="190" t="s">
        <v>464</v>
      </c>
      <c r="C956" s="383" t="s">
        <v>1795</v>
      </c>
      <c r="D956" s="387">
        <v>66.510000000000005</v>
      </c>
      <c r="E956" s="388">
        <v>1863.2666666666676</v>
      </c>
      <c r="F956" s="191" t="s">
        <v>732</v>
      </c>
    </row>
    <row r="957" spans="1:6" s="188" customFormat="1" ht="14">
      <c r="A957" s="189">
        <v>1263</v>
      </c>
      <c r="B957" s="190" t="s">
        <v>464</v>
      </c>
      <c r="C957" s="383" t="s">
        <v>1795</v>
      </c>
      <c r="D957" s="387">
        <v>92.460000000000008</v>
      </c>
      <c r="E957" s="388">
        <v>2589.8666666666682</v>
      </c>
      <c r="F957" s="191" t="s">
        <v>732</v>
      </c>
    </row>
    <row r="958" spans="1:6" s="188" customFormat="1" ht="14">
      <c r="A958" s="189">
        <v>1263</v>
      </c>
      <c r="B958" s="190" t="s">
        <v>464</v>
      </c>
      <c r="C958" s="383" t="s">
        <v>1795</v>
      </c>
      <c r="D958" s="387">
        <v>74.73</v>
      </c>
      <c r="E958" s="388">
        <v>2117.9133333333339</v>
      </c>
      <c r="F958" s="191" t="s">
        <v>732</v>
      </c>
    </row>
    <row r="959" spans="1:6" s="188" customFormat="1" ht="14">
      <c r="A959" s="189">
        <v>1263</v>
      </c>
      <c r="B959" s="190" t="s">
        <v>465</v>
      </c>
      <c r="C959" s="383" t="s">
        <v>1795</v>
      </c>
      <c r="D959" s="387">
        <v>60.96</v>
      </c>
      <c r="E959" s="388">
        <v>1707.8666666666659</v>
      </c>
      <c r="F959" s="191" t="s">
        <v>732</v>
      </c>
    </row>
    <row r="960" spans="1:6" s="188" customFormat="1" ht="14">
      <c r="A960" s="189">
        <v>1263</v>
      </c>
      <c r="B960" s="190" t="s">
        <v>465</v>
      </c>
      <c r="C960" s="383" t="s">
        <v>1795</v>
      </c>
      <c r="D960" s="387">
        <v>30</v>
      </c>
      <c r="E960" s="388">
        <v>840</v>
      </c>
      <c r="F960" s="191" t="s">
        <v>732</v>
      </c>
    </row>
    <row r="961" spans="1:6" s="188" customFormat="1" ht="14">
      <c r="A961" s="189">
        <v>1263</v>
      </c>
      <c r="B961" s="190" t="s">
        <v>465</v>
      </c>
      <c r="C961" s="383" t="s">
        <v>1795</v>
      </c>
      <c r="D961" s="387">
        <v>202.46999999999997</v>
      </c>
      <c r="E961" s="388">
        <v>5669.9299999999985</v>
      </c>
      <c r="F961" s="191" t="s">
        <v>732</v>
      </c>
    </row>
    <row r="962" spans="1:6" s="188" customFormat="1" ht="14">
      <c r="A962" s="189">
        <v>1263</v>
      </c>
      <c r="B962" s="190" t="s">
        <v>465</v>
      </c>
      <c r="C962" s="383" t="s">
        <v>1795</v>
      </c>
      <c r="D962" s="387">
        <v>11.22</v>
      </c>
      <c r="E962" s="388">
        <v>314.93000000000006</v>
      </c>
      <c r="F962" s="191" t="s">
        <v>732</v>
      </c>
    </row>
    <row r="963" spans="1:6" s="188" customFormat="1" ht="14">
      <c r="A963" s="189">
        <v>1263</v>
      </c>
      <c r="B963" s="190" t="s">
        <v>465</v>
      </c>
      <c r="C963" s="383" t="s">
        <v>1795</v>
      </c>
      <c r="D963" s="387">
        <v>207.48</v>
      </c>
      <c r="E963" s="388">
        <v>4288.3233333333319</v>
      </c>
      <c r="F963" s="191" t="s">
        <v>733</v>
      </c>
    </row>
    <row r="964" spans="1:6" s="188" customFormat="1" ht="14">
      <c r="A964" s="189">
        <v>1263</v>
      </c>
      <c r="B964" s="190" t="s">
        <v>465</v>
      </c>
      <c r="C964" s="383" t="s">
        <v>1795</v>
      </c>
      <c r="D964" s="387">
        <v>87.48</v>
      </c>
      <c r="E964" s="388">
        <v>2479.163333333332</v>
      </c>
      <c r="F964" s="191" t="s">
        <v>732</v>
      </c>
    </row>
    <row r="965" spans="1:6" s="188" customFormat="1" ht="14">
      <c r="A965" s="189">
        <v>1263</v>
      </c>
      <c r="B965" s="190" t="s">
        <v>465</v>
      </c>
      <c r="C965" s="383" t="s">
        <v>1795</v>
      </c>
      <c r="D965" s="387">
        <v>206.21999999999997</v>
      </c>
      <c r="E965" s="388">
        <v>5774.9299999999985</v>
      </c>
      <c r="F965" s="191" t="s">
        <v>732</v>
      </c>
    </row>
    <row r="966" spans="1:6" s="188" customFormat="1" ht="14">
      <c r="A966" s="189">
        <v>1263</v>
      </c>
      <c r="B966" s="190" t="s">
        <v>465</v>
      </c>
      <c r="C966" s="383" t="s">
        <v>1795</v>
      </c>
      <c r="D966" s="387">
        <v>202.46999999999997</v>
      </c>
      <c r="E966" s="388">
        <v>5669.9299999999985</v>
      </c>
      <c r="F966" s="191" t="s">
        <v>732</v>
      </c>
    </row>
    <row r="967" spans="1:6" s="188" customFormat="1" ht="14">
      <c r="A967" s="189">
        <v>1263</v>
      </c>
      <c r="B967" s="190" t="s">
        <v>465</v>
      </c>
      <c r="C967" s="383" t="s">
        <v>1795</v>
      </c>
      <c r="D967" s="387">
        <v>409.68</v>
      </c>
      <c r="E967" s="388">
        <v>11471.687416666664</v>
      </c>
      <c r="F967" s="191" t="s">
        <v>732</v>
      </c>
    </row>
    <row r="968" spans="1:6" s="188" customFormat="1" ht="14">
      <c r="A968" s="189">
        <v>1263</v>
      </c>
      <c r="B968" s="190" t="s">
        <v>465</v>
      </c>
      <c r="C968" s="383" t="s">
        <v>1795</v>
      </c>
      <c r="D968" s="387">
        <v>409.68</v>
      </c>
      <c r="E968" s="388">
        <v>11471.687416666664</v>
      </c>
      <c r="F968" s="191" t="s">
        <v>732</v>
      </c>
    </row>
    <row r="969" spans="1:6" s="188" customFormat="1" ht="14">
      <c r="A969" s="189">
        <v>1263</v>
      </c>
      <c r="B969" s="190" t="s">
        <v>465</v>
      </c>
      <c r="C969" s="383" t="s">
        <v>1795</v>
      </c>
      <c r="D969" s="387">
        <v>60.96</v>
      </c>
      <c r="E969" s="388">
        <v>1707.8666666666659</v>
      </c>
      <c r="F969" s="191" t="s">
        <v>732</v>
      </c>
    </row>
    <row r="970" spans="1:6" s="188" customFormat="1" ht="14">
      <c r="A970" s="189">
        <v>1263</v>
      </c>
      <c r="B970" s="190" t="s">
        <v>465</v>
      </c>
      <c r="C970" s="383" t="s">
        <v>1795</v>
      </c>
      <c r="D970" s="387">
        <v>60.96</v>
      </c>
      <c r="E970" s="388">
        <v>1707.8666666666659</v>
      </c>
      <c r="F970" s="191" t="s">
        <v>732</v>
      </c>
    </row>
    <row r="971" spans="1:6" s="188" customFormat="1" ht="14">
      <c r="A971" s="189">
        <v>1263</v>
      </c>
      <c r="B971" s="190" t="s">
        <v>465</v>
      </c>
      <c r="C971" s="383" t="s">
        <v>1795</v>
      </c>
      <c r="D971" s="387">
        <v>21.21</v>
      </c>
      <c r="E971" s="388">
        <v>594.86666666666713</v>
      </c>
      <c r="F971" s="191" t="s">
        <v>732</v>
      </c>
    </row>
    <row r="972" spans="1:6" s="188" customFormat="1" ht="14">
      <c r="A972" s="189">
        <v>1263</v>
      </c>
      <c r="B972" s="190" t="s">
        <v>465</v>
      </c>
      <c r="C972" s="383" t="s">
        <v>1795</v>
      </c>
      <c r="D972" s="387">
        <v>376.98</v>
      </c>
      <c r="E972" s="388">
        <v>5403.663333333333</v>
      </c>
      <c r="F972" s="191" t="s">
        <v>732</v>
      </c>
    </row>
    <row r="973" spans="1:6" s="188" customFormat="1" ht="14">
      <c r="A973" s="189">
        <v>1263</v>
      </c>
      <c r="B973" s="190" t="s">
        <v>465</v>
      </c>
      <c r="C973" s="383" t="s">
        <v>1795</v>
      </c>
      <c r="D973" s="387">
        <v>447.78</v>
      </c>
      <c r="E973" s="388">
        <v>12538.71833333334</v>
      </c>
      <c r="F973" s="191" t="s">
        <v>732</v>
      </c>
    </row>
    <row r="974" spans="1:6" s="188" customFormat="1" ht="14">
      <c r="A974" s="189">
        <v>1263</v>
      </c>
      <c r="B974" s="190" t="s">
        <v>465</v>
      </c>
      <c r="C974" s="383" t="s">
        <v>1795</v>
      </c>
      <c r="D974" s="387">
        <v>24.96</v>
      </c>
      <c r="E974" s="388">
        <v>699.86666666666713</v>
      </c>
      <c r="F974" s="191" t="s">
        <v>732</v>
      </c>
    </row>
    <row r="975" spans="1:6" s="188" customFormat="1" ht="14">
      <c r="A975" s="189">
        <v>1263</v>
      </c>
      <c r="B975" s="190" t="s">
        <v>465</v>
      </c>
      <c r="C975" s="383" t="s">
        <v>1795</v>
      </c>
      <c r="D975" s="387">
        <v>30</v>
      </c>
      <c r="E975" s="388">
        <v>840</v>
      </c>
      <c r="F975" s="191" t="s">
        <v>732</v>
      </c>
    </row>
    <row r="976" spans="1:6" s="188" customFormat="1" ht="14">
      <c r="A976" s="189">
        <v>1263</v>
      </c>
      <c r="B976" s="190" t="s">
        <v>466</v>
      </c>
      <c r="C976" s="383" t="s">
        <v>1795</v>
      </c>
      <c r="D976" s="387">
        <v>62.46</v>
      </c>
      <c r="E976" s="388">
        <v>1395.6966666666658</v>
      </c>
      <c r="F976" s="191" t="s">
        <v>733</v>
      </c>
    </row>
    <row r="977" spans="1:6" s="188" customFormat="1" ht="14">
      <c r="A977" s="189">
        <v>1263</v>
      </c>
      <c r="B977" s="190" t="s">
        <v>466</v>
      </c>
      <c r="C977" s="383" t="s">
        <v>1795</v>
      </c>
      <c r="D977" s="387">
        <v>187.5</v>
      </c>
      <c r="E977" s="388">
        <v>4500</v>
      </c>
      <c r="F977" s="191" t="s">
        <v>732</v>
      </c>
    </row>
    <row r="978" spans="1:6" s="188" customFormat="1" ht="14">
      <c r="A978" s="189">
        <v>1263</v>
      </c>
      <c r="B978" s="190" t="s">
        <v>466</v>
      </c>
      <c r="C978" s="383" t="s">
        <v>1795</v>
      </c>
      <c r="D978" s="387">
        <v>8.73</v>
      </c>
      <c r="E978" s="388">
        <v>247.91333333333324</v>
      </c>
      <c r="F978" s="191" t="s">
        <v>732</v>
      </c>
    </row>
    <row r="979" spans="1:6" s="188" customFormat="1" ht="14">
      <c r="A979" s="189">
        <v>1263</v>
      </c>
      <c r="B979" s="190" t="s">
        <v>466</v>
      </c>
      <c r="C979" s="383" t="s">
        <v>1795</v>
      </c>
      <c r="D979" s="387">
        <v>114.96000000000001</v>
      </c>
      <c r="E979" s="388">
        <v>2491.5366666666682</v>
      </c>
      <c r="F979" s="191" t="s">
        <v>732</v>
      </c>
    </row>
    <row r="980" spans="1:6" s="188" customFormat="1" ht="14">
      <c r="A980" s="189">
        <v>1263</v>
      </c>
      <c r="B980" s="190" t="s">
        <v>466</v>
      </c>
      <c r="C980" s="383" t="s">
        <v>1795</v>
      </c>
      <c r="D980" s="387">
        <v>512.09999999999991</v>
      </c>
      <c r="E980" s="388">
        <v>14339.815166666673</v>
      </c>
      <c r="F980" s="191" t="s">
        <v>732</v>
      </c>
    </row>
    <row r="981" spans="1:6" s="188" customFormat="1" ht="14">
      <c r="A981" s="189">
        <v>1263</v>
      </c>
      <c r="B981" s="190" t="s">
        <v>466</v>
      </c>
      <c r="C981" s="383" t="s">
        <v>1795</v>
      </c>
      <c r="D981" s="387">
        <v>156.21</v>
      </c>
      <c r="E981" s="388">
        <v>3749.8666666666686</v>
      </c>
      <c r="F981" s="191" t="s">
        <v>733</v>
      </c>
    </row>
    <row r="982" spans="1:6" s="188" customFormat="1" ht="14">
      <c r="A982" s="189">
        <v>1263</v>
      </c>
      <c r="B982" s="190" t="s">
        <v>608</v>
      </c>
      <c r="C982" s="383" t="s">
        <v>1795</v>
      </c>
      <c r="D982" s="387">
        <v>174.48</v>
      </c>
      <c r="E982" s="388">
        <v>1744.9733333333343</v>
      </c>
      <c r="F982" s="191" t="s">
        <v>732</v>
      </c>
    </row>
    <row r="983" spans="1:6" s="188" customFormat="1" ht="14">
      <c r="A983" s="189">
        <v>1263</v>
      </c>
      <c r="B983" s="190" t="s">
        <v>608</v>
      </c>
      <c r="C983" s="383" t="s">
        <v>1795</v>
      </c>
      <c r="D983" s="387">
        <v>174.48</v>
      </c>
      <c r="E983" s="388">
        <v>1744.9733333333343</v>
      </c>
      <c r="F983" s="191" t="s">
        <v>732</v>
      </c>
    </row>
    <row r="984" spans="1:6" s="188" customFormat="1" ht="14">
      <c r="A984" s="189">
        <v>1263</v>
      </c>
      <c r="B984" s="190" t="s">
        <v>467</v>
      </c>
      <c r="C984" s="383" t="s">
        <v>1795</v>
      </c>
      <c r="D984" s="387">
        <v>522.48</v>
      </c>
      <c r="E984" s="388">
        <v>6444.1633333333348</v>
      </c>
      <c r="F984" s="191" t="s">
        <v>732</v>
      </c>
    </row>
    <row r="985" spans="1:6" s="188" customFormat="1" ht="14">
      <c r="A985" s="189">
        <v>1263</v>
      </c>
      <c r="B985" s="190" t="s">
        <v>468</v>
      </c>
      <c r="C985" s="383" t="s">
        <v>1795</v>
      </c>
      <c r="D985" s="387">
        <v>88.56</v>
      </c>
      <c r="E985" s="388">
        <v>3661.1591666666654</v>
      </c>
      <c r="F985" s="191" t="s">
        <v>732</v>
      </c>
    </row>
    <row r="986" spans="1:6" s="188" customFormat="1" ht="14">
      <c r="A986" s="189">
        <v>1263</v>
      </c>
      <c r="B986" s="190" t="s">
        <v>468</v>
      </c>
      <c r="C986" s="383" t="s">
        <v>1795</v>
      </c>
      <c r="D986" s="387">
        <v>300</v>
      </c>
      <c r="E986" s="388">
        <v>8400</v>
      </c>
      <c r="F986" s="191" t="s">
        <v>732</v>
      </c>
    </row>
    <row r="987" spans="1:6" s="188" customFormat="1" ht="14">
      <c r="A987" s="189">
        <v>1263</v>
      </c>
      <c r="B987" s="190" t="s">
        <v>468</v>
      </c>
      <c r="C987" s="383" t="s">
        <v>1795</v>
      </c>
      <c r="D987" s="387">
        <v>1875</v>
      </c>
      <c r="E987" s="388">
        <v>52500</v>
      </c>
      <c r="F987" s="191" t="s">
        <v>732</v>
      </c>
    </row>
    <row r="988" spans="1:6" s="188" customFormat="1" ht="14">
      <c r="A988" s="189">
        <v>1263</v>
      </c>
      <c r="B988" s="190" t="s">
        <v>468</v>
      </c>
      <c r="C988" s="383" t="s">
        <v>1795</v>
      </c>
      <c r="D988" s="387">
        <v>189.96</v>
      </c>
      <c r="E988" s="388">
        <v>5319.8666666666631</v>
      </c>
      <c r="F988" s="191" t="s">
        <v>732</v>
      </c>
    </row>
    <row r="989" spans="1:6" s="188" customFormat="1" ht="14">
      <c r="A989" s="189">
        <v>1263</v>
      </c>
      <c r="B989" s="190" t="s">
        <v>468</v>
      </c>
      <c r="C989" s="383" t="s">
        <v>1795</v>
      </c>
      <c r="D989" s="387">
        <v>1999.98</v>
      </c>
      <c r="E989" s="388">
        <v>55999.993333333347</v>
      </c>
      <c r="F989" s="191" t="s">
        <v>732</v>
      </c>
    </row>
    <row r="990" spans="1:6" s="188" customFormat="1" ht="14">
      <c r="A990" s="189">
        <v>1263</v>
      </c>
      <c r="B990" s="190" t="s">
        <v>468</v>
      </c>
      <c r="C990" s="383" t="s">
        <v>1795</v>
      </c>
      <c r="D990" s="387">
        <v>3699.96</v>
      </c>
      <c r="E990" s="388">
        <v>103599.86666666668</v>
      </c>
      <c r="F990" s="191" t="s">
        <v>732</v>
      </c>
    </row>
    <row r="991" spans="1:6" s="188" customFormat="1" ht="14">
      <c r="A991" s="189">
        <v>1263</v>
      </c>
      <c r="B991" s="190" t="s">
        <v>468</v>
      </c>
      <c r="C991" s="383" t="s">
        <v>1795</v>
      </c>
      <c r="D991" s="387">
        <v>3249.96</v>
      </c>
      <c r="E991" s="388">
        <v>90999.866666666698</v>
      </c>
      <c r="F991" s="191" t="s">
        <v>732</v>
      </c>
    </row>
    <row r="992" spans="1:6" s="188" customFormat="1" ht="14">
      <c r="A992" s="189">
        <v>1263</v>
      </c>
      <c r="B992" s="190" t="s">
        <v>468</v>
      </c>
      <c r="C992" s="383" t="s">
        <v>1795</v>
      </c>
      <c r="D992" s="387">
        <v>2749.98</v>
      </c>
      <c r="E992" s="388">
        <v>76999.993333333376</v>
      </c>
      <c r="F992" s="191" t="s">
        <v>732</v>
      </c>
    </row>
    <row r="993" spans="1:6" s="188" customFormat="1" ht="14">
      <c r="A993" s="189">
        <v>1263</v>
      </c>
      <c r="B993" s="190" t="s">
        <v>468</v>
      </c>
      <c r="C993" s="383" t="s">
        <v>1795</v>
      </c>
      <c r="D993" s="387">
        <v>75</v>
      </c>
      <c r="E993" s="388">
        <v>2100</v>
      </c>
      <c r="F993" s="191" t="s">
        <v>732</v>
      </c>
    </row>
    <row r="994" spans="1:6" s="188" customFormat="1" ht="14">
      <c r="A994" s="189">
        <v>1263</v>
      </c>
      <c r="B994" s="190" t="s">
        <v>468</v>
      </c>
      <c r="C994" s="383" t="s">
        <v>1795</v>
      </c>
      <c r="D994" s="387">
        <v>1054.98</v>
      </c>
      <c r="E994" s="388">
        <v>27781.663333333338</v>
      </c>
      <c r="F994" s="191" t="s">
        <v>733</v>
      </c>
    </row>
    <row r="995" spans="1:6" s="188" customFormat="1" ht="14">
      <c r="A995" s="189">
        <v>1263</v>
      </c>
      <c r="B995" s="190" t="s">
        <v>469</v>
      </c>
      <c r="C995" s="383" t="s">
        <v>1795</v>
      </c>
      <c r="D995" s="387">
        <v>499.98</v>
      </c>
      <c r="E995" s="388">
        <v>13999.99333333333</v>
      </c>
      <c r="F995" s="191" t="s">
        <v>732</v>
      </c>
    </row>
    <row r="996" spans="1:6" s="188" customFormat="1" ht="14">
      <c r="A996" s="189">
        <v>1263</v>
      </c>
      <c r="B996" s="190" t="s">
        <v>469</v>
      </c>
      <c r="C996" s="383" t="s">
        <v>1795</v>
      </c>
      <c r="D996" s="387">
        <v>600.81000000000006</v>
      </c>
      <c r="E996" s="388">
        <v>16823.139250000004</v>
      </c>
      <c r="F996" s="191" t="s">
        <v>732</v>
      </c>
    </row>
    <row r="997" spans="1:6" s="188" customFormat="1" ht="14">
      <c r="A997" s="189">
        <v>1263</v>
      </c>
      <c r="B997" s="190" t="s">
        <v>469</v>
      </c>
      <c r="C997" s="383" t="s">
        <v>1795</v>
      </c>
      <c r="D997" s="387">
        <v>585.81000000000006</v>
      </c>
      <c r="E997" s="388">
        <v>16403.139250000004</v>
      </c>
      <c r="F997" s="191" t="s">
        <v>732</v>
      </c>
    </row>
    <row r="998" spans="1:6" s="188" customFormat="1" ht="14">
      <c r="A998" s="189">
        <v>1263</v>
      </c>
      <c r="B998" s="190" t="s">
        <v>469</v>
      </c>
      <c r="C998" s="383" t="s">
        <v>1795</v>
      </c>
      <c r="D998" s="387">
        <v>499.98</v>
      </c>
      <c r="E998" s="388">
        <v>13999.99333333333</v>
      </c>
      <c r="F998" s="191" t="s">
        <v>732</v>
      </c>
    </row>
    <row r="999" spans="1:6" s="188" customFormat="1" ht="14">
      <c r="A999" s="189">
        <v>1263</v>
      </c>
      <c r="B999" s="190" t="s">
        <v>469</v>
      </c>
      <c r="C999" s="383" t="s">
        <v>1795</v>
      </c>
      <c r="D999" s="387">
        <v>499.99</v>
      </c>
      <c r="E999" s="388">
        <v>14000.00333333333</v>
      </c>
      <c r="F999" s="191" t="s">
        <v>732</v>
      </c>
    </row>
    <row r="1000" spans="1:6" s="188" customFormat="1" ht="14">
      <c r="A1000" s="189">
        <v>1263</v>
      </c>
      <c r="B1000" s="190" t="s">
        <v>469</v>
      </c>
      <c r="C1000" s="383" t="s">
        <v>1795</v>
      </c>
      <c r="D1000" s="387">
        <v>499.99</v>
      </c>
      <c r="E1000" s="388">
        <v>14000.00333333333</v>
      </c>
      <c r="F1000" s="191" t="s">
        <v>732</v>
      </c>
    </row>
    <row r="1001" spans="1:6" s="188" customFormat="1" ht="14">
      <c r="A1001" s="189">
        <v>1263</v>
      </c>
      <c r="B1001" s="190" t="s">
        <v>469</v>
      </c>
      <c r="C1001" s="383" t="s">
        <v>1795</v>
      </c>
      <c r="D1001" s="387">
        <v>499.99</v>
      </c>
      <c r="E1001" s="388">
        <v>14000.00333333333</v>
      </c>
      <c r="F1001" s="191" t="s">
        <v>732</v>
      </c>
    </row>
    <row r="1002" spans="1:6" s="188" customFormat="1" ht="14">
      <c r="A1002" s="189">
        <v>1263</v>
      </c>
      <c r="B1002" s="190" t="s">
        <v>469</v>
      </c>
      <c r="C1002" s="383" t="s">
        <v>1795</v>
      </c>
      <c r="D1002" s="387">
        <v>499.99</v>
      </c>
      <c r="E1002" s="388">
        <v>14000.00333333333</v>
      </c>
      <c r="F1002" s="191" t="s">
        <v>732</v>
      </c>
    </row>
    <row r="1003" spans="1:6" s="188" customFormat="1" ht="14">
      <c r="A1003" s="189">
        <v>1263</v>
      </c>
      <c r="B1003" s="190" t="s">
        <v>469</v>
      </c>
      <c r="C1003" s="383" t="s">
        <v>1795</v>
      </c>
      <c r="D1003" s="387">
        <v>499.99</v>
      </c>
      <c r="E1003" s="388">
        <v>14000.00333333333</v>
      </c>
      <c r="F1003" s="191" t="s">
        <v>732</v>
      </c>
    </row>
    <row r="1004" spans="1:6" s="188" customFormat="1" ht="14">
      <c r="A1004" s="189">
        <v>1263</v>
      </c>
      <c r="B1004" s="190" t="s">
        <v>469</v>
      </c>
      <c r="C1004" s="383" t="s">
        <v>1795</v>
      </c>
      <c r="D1004" s="387">
        <v>499.99</v>
      </c>
      <c r="E1004" s="388">
        <v>14000.00333333333</v>
      </c>
      <c r="F1004" s="191" t="s">
        <v>732</v>
      </c>
    </row>
    <row r="1005" spans="1:6" s="188" customFormat="1" ht="14">
      <c r="A1005" s="189">
        <v>1263</v>
      </c>
      <c r="B1005" s="190" t="s">
        <v>469</v>
      </c>
      <c r="C1005" s="383" t="s">
        <v>1795</v>
      </c>
      <c r="D1005" s="387">
        <v>499.98</v>
      </c>
      <c r="E1005" s="388">
        <v>13999.99333333333</v>
      </c>
      <c r="F1005" s="191" t="s">
        <v>732</v>
      </c>
    </row>
    <row r="1006" spans="1:6" s="188" customFormat="1" ht="14">
      <c r="A1006" s="189">
        <v>1263</v>
      </c>
      <c r="B1006" s="190" t="s">
        <v>470</v>
      </c>
      <c r="C1006" s="383" t="s">
        <v>1795</v>
      </c>
      <c r="D1006" s="387">
        <v>489.96</v>
      </c>
      <c r="E1006" s="388">
        <v>10616.536666666667</v>
      </c>
      <c r="F1006" s="191" t="s">
        <v>733</v>
      </c>
    </row>
    <row r="1007" spans="1:6" s="188" customFormat="1" ht="14">
      <c r="A1007" s="189">
        <v>1263</v>
      </c>
      <c r="B1007" s="190" t="s">
        <v>470</v>
      </c>
      <c r="C1007" s="383" t="s">
        <v>1795</v>
      </c>
      <c r="D1007" s="387">
        <v>730.23</v>
      </c>
      <c r="E1007" s="388">
        <v>15822.07333333333</v>
      </c>
      <c r="F1007" s="191" t="s">
        <v>732</v>
      </c>
    </row>
    <row r="1008" spans="1:6" s="188" customFormat="1" ht="14">
      <c r="A1008" s="189">
        <v>1263</v>
      </c>
      <c r="B1008" s="190" t="s">
        <v>470</v>
      </c>
      <c r="C1008" s="383" t="s">
        <v>1795</v>
      </c>
      <c r="D1008" s="387">
        <v>730.23</v>
      </c>
      <c r="E1008" s="388">
        <v>15822.07333333333</v>
      </c>
      <c r="F1008" s="191" t="s">
        <v>733</v>
      </c>
    </row>
    <row r="1009" spans="1:6" s="188" customFormat="1" ht="14">
      <c r="A1009" s="189">
        <v>1263</v>
      </c>
      <c r="B1009" s="190" t="s">
        <v>470</v>
      </c>
      <c r="C1009" s="383" t="s">
        <v>1795</v>
      </c>
      <c r="D1009" s="387">
        <v>1216.23</v>
      </c>
      <c r="E1009" s="388">
        <v>34054.993333333354</v>
      </c>
      <c r="F1009" s="191" t="s">
        <v>732</v>
      </c>
    </row>
    <row r="1010" spans="1:6" s="188" customFormat="1" ht="14">
      <c r="A1010" s="189">
        <v>1263</v>
      </c>
      <c r="B1010" s="190" t="s">
        <v>470</v>
      </c>
      <c r="C1010" s="383" t="s">
        <v>1795</v>
      </c>
      <c r="D1010" s="387">
        <v>105.60000000000001</v>
      </c>
      <c r="E1010" s="388">
        <v>2534.9616666666661</v>
      </c>
      <c r="F1010" s="191" t="s">
        <v>733</v>
      </c>
    </row>
    <row r="1011" spans="1:6" s="188" customFormat="1" ht="14">
      <c r="A1011" s="189">
        <v>1263</v>
      </c>
      <c r="B1011" s="190" t="s">
        <v>470</v>
      </c>
      <c r="C1011" s="383" t="s">
        <v>1795</v>
      </c>
      <c r="D1011" s="387">
        <v>201</v>
      </c>
      <c r="E1011" s="388">
        <v>4422</v>
      </c>
      <c r="F1011" s="191" t="s">
        <v>733</v>
      </c>
    </row>
    <row r="1012" spans="1:6" s="188" customFormat="1" ht="14">
      <c r="A1012" s="189">
        <v>1263</v>
      </c>
      <c r="B1012" s="190" t="s">
        <v>470</v>
      </c>
      <c r="C1012" s="383" t="s">
        <v>1795</v>
      </c>
      <c r="D1012" s="387">
        <v>195.24</v>
      </c>
      <c r="E1012" s="388">
        <v>2929.0965000000006</v>
      </c>
      <c r="F1012" s="191" t="s">
        <v>732</v>
      </c>
    </row>
    <row r="1013" spans="1:6" s="188" customFormat="1" ht="14">
      <c r="A1013" s="189">
        <v>1263</v>
      </c>
      <c r="B1013" s="190" t="s">
        <v>470</v>
      </c>
      <c r="C1013" s="383" t="s">
        <v>1795</v>
      </c>
      <c r="D1013" s="387">
        <v>628.71</v>
      </c>
      <c r="E1013" s="388">
        <v>15718.616666666667</v>
      </c>
      <c r="F1013" s="191" t="s">
        <v>732</v>
      </c>
    </row>
    <row r="1014" spans="1:6" s="188" customFormat="1" ht="14">
      <c r="A1014" s="189">
        <v>1263</v>
      </c>
      <c r="B1014" s="190" t="s">
        <v>470</v>
      </c>
      <c r="C1014" s="383" t="s">
        <v>1795</v>
      </c>
      <c r="D1014" s="387">
        <v>628.71</v>
      </c>
      <c r="E1014" s="388">
        <v>15718.616666666667</v>
      </c>
      <c r="F1014" s="191" t="s">
        <v>732</v>
      </c>
    </row>
    <row r="1015" spans="1:6" s="188" customFormat="1" ht="14">
      <c r="A1015" s="189">
        <v>1263</v>
      </c>
      <c r="B1015" s="190" t="s">
        <v>470</v>
      </c>
      <c r="C1015" s="383" t="s">
        <v>1795</v>
      </c>
      <c r="D1015" s="387">
        <v>155.25</v>
      </c>
      <c r="E1015" s="388">
        <v>3881.7162499999999</v>
      </c>
      <c r="F1015" s="191" t="s">
        <v>733</v>
      </c>
    </row>
    <row r="1016" spans="1:6" s="188" customFormat="1" ht="14">
      <c r="A1016" s="189">
        <v>1263</v>
      </c>
      <c r="B1016" s="190" t="s">
        <v>470</v>
      </c>
      <c r="C1016" s="383" t="s">
        <v>1795</v>
      </c>
      <c r="D1016" s="387">
        <v>1164.96</v>
      </c>
      <c r="E1016" s="388">
        <v>29124.873333333326</v>
      </c>
      <c r="F1016" s="191" t="s">
        <v>733</v>
      </c>
    </row>
    <row r="1017" spans="1:6" s="188" customFormat="1" ht="14">
      <c r="A1017" s="189">
        <v>1263</v>
      </c>
      <c r="B1017" s="190" t="s">
        <v>470</v>
      </c>
      <c r="C1017" s="383" t="s">
        <v>1795</v>
      </c>
      <c r="D1017" s="387">
        <v>1252.32</v>
      </c>
      <c r="E1017" s="388">
        <v>35065.953333333346</v>
      </c>
      <c r="F1017" s="191" t="s">
        <v>732</v>
      </c>
    </row>
    <row r="1018" spans="1:6" s="188" customFormat="1" ht="14">
      <c r="A1018" s="189">
        <v>1263</v>
      </c>
      <c r="B1018" s="190" t="s">
        <v>470</v>
      </c>
      <c r="C1018" s="383" t="s">
        <v>1795</v>
      </c>
      <c r="D1018" s="387">
        <v>122.70975000000001</v>
      </c>
      <c r="E1018" s="388">
        <v>1881.5147500000007</v>
      </c>
      <c r="F1018" s="191" t="s">
        <v>732</v>
      </c>
    </row>
    <row r="1019" spans="1:6" s="188" customFormat="1" ht="14">
      <c r="A1019" s="189">
        <v>1263</v>
      </c>
      <c r="B1019" s="190" t="s">
        <v>470</v>
      </c>
      <c r="C1019" s="383" t="s">
        <v>1795</v>
      </c>
      <c r="D1019" s="387">
        <v>108.03</v>
      </c>
      <c r="E1019" s="388">
        <v>2521.327333333335</v>
      </c>
      <c r="F1019" s="191" t="s">
        <v>733</v>
      </c>
    </row>
    <row r="1020" spans="1:6" s="188" customFormat="1" ht="14">
      <c r="A1020" s="189">
        <v>1263</v>
      </c>
      <c r="B1020" s="190" t="s">
        <v>471</v>
      </c>
      <c r="C1020" s="383" t="s">
        <v>1795</v>
      </c>
      <c r="D1020" s="387">
        <v>3999.96</v>
      </c>
      <c r="E1020" s="388">
        <v>111999.87333333335</v>
      </c>
      <c r="F1020" s="191" t="s">
        <v>732</v>
      </c>
    </row>
    <row r="1021" spans="1:6" s="188" customFormat="1" ht="14">
      <c r="A1021" s="189">
        <v>1263</v>
      </c>
      <c r="B1021" s="190" t="s">
        <v>471</v>
      </c>
      <c r="C1021" s="383" t="s">
        <v>1795</v>
      </c>
      <c r="D1021" s="387">
        <v>2247.48</v>
      </c>
      <c r="E1021" s="388">
        <v>62930.006666666683</v>
      </c>
      <c r="F1021" s="191" t="s">
        <v>732</v>
      </c>
    </row>
    <row r="1022" spans="1:6" s="188" customFormat="1" ht="14">
      <c r="A1022" s="189">
        <v>1263</v>
      </c>
      <c r="B1022" s="190" t="s">
        <v>471</v>
      </c>
      <c r="C1022" s="383" t="s">
        <v>1795</v>
      </c>
      <c r="D1022" s="387">
        <v>1500</v>
      </c>
      <c r="E1022" s="388">
        <v>42000.01</v>
      </c>
      <c r="F1022" s="191" t="s">
        <v>732</v>
      </c>
    </row>
    <row r="1023" spans="1:6" s="188" customFormat="1" ht="14">
      <c r="A1023" s="189">
        <v>1263</v>
      </c>
      <c r="B1023" s="190" t="s">
        <v>471</v>
      </c>
      <c r="C1023" s="383" t="s">
        <v>1795</v>
      </c>
      <c r="D1023" s="387">
        <v>900</v>
      </c>
      <c r="E1023" s="388">
        <v>25200.010000000002</v>
      </c>
      <c r="F1023" s="191" t="s">
        <v>732</v>
      </c>
    </row>
    <row r="1024" spans="1:6" s="188" customFormat="1" ht="14">
      <c r="A1024" s="189">
        <v>1263</v>
      </c>
      <c r="B1024" s="190" t="s">
        <v>471</v>
      </c>
      <c r="C1024" s="383" t="s">
        <v>1795</v>
      </c>
      <c r="D1024" s="387">
        <v>3962.46</v>
      </c>
      <c r="E1024" s="388">
        <v>84533.203333333353</v>
      </c>
      <c r="F1024" s="191" t="s">
        <v>732</v>
      </c>
    </row>
    <row r="1025" spans="1:6" s="188" customFormat="1" ht="14">
      <c r="A1025" s="189">
        <v>1263</v>
      </c>
      <c r="B1025" s="190" t="s">
        <v>471</v>
      </c>
      <c r="C1025" s="383" t="s">
        <v>1795</v>
      </c>
      <c r="D1025" s="387">
        <v>560.09575000000007</v>
      </c>
      <c r="E1025" s="388">
        <v>15682.707416666661</v>
      </c>
      <c r="F1025" s="191" t="s">
        <v>732</v>
      </c>
    </row>
    <row r="1026" spans="1:6" s="188" customFormat="1" ht="28">
      <c r="A1026" s="189">
        <v>1263</v>
      </c>
      <c r="B1026" s="190" t="s">
        <v>472</v>
      </c>
      <c r="C1026" s="383" t="s">
        <v>1795</v>
      </c>
      <c r="D1026" s="387">
        <v>1500</v>
      </c>
      <c r="E1026" s="388">
        <v>42000.01</v>
      </c>
      <c r="F1026" s="191" t="s">
        <v>732</v>
      </c>
    </row>
    <row r="1027" spans="1:6" s="188" customFormat="1" ht="28">
      <c r="A1027" s="189">
        <v>1263</v>
      </c>
      <c r="B1027" s="190" t="s">
        <v>472</v>
      </c>
      <c r="C1027" s="383" t="s">
        <v>1795</v>
      </c>
      <c r="D1027" s="387">
        <v>27.48</v>
      </c>
      <c r="E1027" s="388">
        <v>779.17666666666628</v>
      </c>
      <c r="F1027" s="191" t="s">
        <v>733</v>
      </c>
    </row>
    <row r="1028" spans="1:6" s="188" customFormat="1" ht="28">
      <c r="A1028" s="189">
        <v>1263</v>
      </c>
      <c r="B1028" s="190" t="s">
        <v>472</v>
      </c>
      <c r="C1028" s="383" t="s">
        <v>1795</v>
      </c>
      <c r="D1028" s="387">
        <v>27.48</v>
      </c>
      <c r="E1028" s="388">
        <v>779.17666666666628</v>
      </c>
      <c r="F1028" s="191" t="s">
        <v>733</v>
      </c>
    </row>
    <row r="1029" spans="1:6" s="188" customFormat="1" ht="28">
      <c r="A1029" s="189">
        <v>1263</v>
      </c>
      <c r="B1029" s="190" t="s">
        <v>472</v>
      </c>
      <c r="C1029" s="383" t="s">
        <v>1795</v>
      </c>
      <c r="D1029" s="387">
        <v>27.48</v>
      </c>
      <c r="E1029" s="388">
        <v>779.17666666666628</v>
      </c>
      <c r="F1029" s="191" t="s">
        <v>733</v>
      </c>
    </row>
    <row r="1030" spans="1:6" s="188" customFormat="1" ht="28">
      <c r="A1030" s="189">
        <v>1263</v>
      </c>
      <c r="B1030" s="190" t="s">
        <v>472</v>
      </c>
      <c r="C1030" s="383" t="s">
        <v>1795</v>
      </c>
      <c r="D1030" s="387">
        <v>27.48</v>
      </c>
      <c r="E1030" s="388">
        <v>779.17666666666628</v>
      </c>
      <c r="F1030" s="191" t="s">
        <v>733</v>
      </c>
    </row>
    <row r="1031" spans="1:6" s="188" customFormat="1" ht="28">
      <c r="A1031" s="189">
        <v>1263</v>
      </c>
      <c r="B1031" s="190" t="s">
        <v>472</v>
      </c>
      <c r="C1031" s="383" t="s">
        <v>1795</v>
      </c>
      <c r="D1031" s="387">
        <v>27.48</v>
      </c>
      <c r="E1031" s="388">
        <v>779.17666666666628</v>
      </c>
      <c r="F1031" s="191" t="s">
        <v>733</v>
      </c>
    </row>
    <row r="1032" spans="1:6" s="188" customFormat="1" ht="28">
      <c r="A1032" s="189">
        <v>1263</v>
      </c>
      <c r="B1032" s="190" t="s">
        <v>472</v>
      </c>
      <c r="C1032" s="383" t="s">
        <v>1795</v>
      </c>
      <c r="D1032" s="387">
        <v>27.48</v>
      </c>
      <c r="E1032" s="388">
        <v>779.17666666666628</v>
      </c>
      <c r="F1032" s="191" t="s">
        <v>733</v>
      </c>
    </row>
    <row r="1033" spans="1:6" s="188" customFormat="1" ht="28">
      <c r="A1033" s="189">
        <v>1263</v>
      </c>
      <c r="B1033" s="190" t="s">
        <v>472</v>
      </c>
      <c r="C1033" s="383" t="s">
        <v>1795</v>
      </c>
      <c r="D1033" s="387">
        <v>27.48</v>
      </c>
      <c r="E1033" s="388">
        <v>779.17666666666628</v>
      </c>
      <c r="F1033" s="191" t="s">
        <v>733</v>
      </c>
    </row>
    <row r="1034" spans="1:6" s="188" customFormat="1" ht="28">
      <c r="A1034" s="189">
        <v>1263</v>
      </c>
      <c r="B1034" s="190" t="s">
        <v>472</v>
      </c>
      <c r="C1034" s="383" t="s">
        <v>1795</v>
      </c>
      <c r="D1034" s="387">
        <v>27.48</v>
      </c>
      <c r="E1034" s="388">
        <v>779.17666666666628</v>
      </c>
      <c r="F1034" s="191" t="s">
        <v>733</v>
      </c>
    </row>
    <row r="1035" spans="1:6" s="188" customFormat="1" ht="28">
      <c r="A1035" s="189">
        <v>1263</v>
      </c>
      <c r="B1035" s="190" t="s">
        <v>472</v>
      </c>
      <c r="C1035" s="383" t="s">
        <v>1795</v>
      </c>
      <c r="D1035" s="387">
        <v>27.48</v>
      </c>
      <c r="E1035" s="388">
        <v>779.17666666666628</v>
      </c>
      <c r="F1035" s="191" t="s">
        <v>733</v>
      </c>
    </row>
    <row r="1036" spans="1:6" s="188" customFormat="1" ht="28">
      <c r="A1036" s="189">
        <v>1263</v>
      </c>
      <c r="B1036" s="190" t="s">
        <v>472</v>
      </c>
      <c r="C1036" s="383" t="s">
        <v>1795</v>
      </c>
      <c r="D1036" s="387">
        <v>27.48</v>
      </c>
      <c r="E1036" s="388">
        <v>779.17666666666628</v>
      </c>
      <c r="F1036" s="191" t="s">
        <v>733</v>
      </c>
    </row>
    <row r="1037" spans="1:6" s="188" customFormat="1" ht="28">
      <c r="A1037" s="189">
        <v>1263</v>
      </c>
      <c r="B1037" s="190" t="s">
        <v>472</v>
      </c>
      <c r="C1037" s="383" t="s">
        <v>1795</v>
      </c>
      <c r="D1037" s="387">
        <v>484.23</v>
      </c>
      <c r="E1037" s="388">
        <v>13559.006666666664</v>
      </c>
      <c r="F1037" s="191" t="s">
        <v>733</v>
      </c>
    </row>
    <row r="1038" spans="1:6" s="188" customFormat="1" ht="28">
      <c r="A1038" s="189">
        <v>1263</v>
      </c>
      <c r="B1038" s="190" t="s">
        <v>472</v>
      </c>
      <c r="C1038" s="383" t="s">
        <v>1795</v>
      </c>
      <c r="D1038" s="387">
        <v>27.48</v>
      </c>
      <c r="E1038" s="388">
        <v>779.17666666666628</v>
      </c>
      <c r="F1038" s="191" t="s">
        <v>733</v>
      </c>
    </row>
    <row r="1039" spans="1:6" s="188" customFormat="1" ht="28">
      <c r="A1039" s="189">
        <v>1263</v>
      </c>
      <c r="B1039" s="190" t="s">
        <v>472</v>
      </c>
      <c r="C1039" s="383" t="s">
        <v>1795</v>
      </c>
      <c r="D1039" s="387">
        <v>27.48</v>
      </c>
      <c r="E1039" s="388">
        <v>779.17666666666628</v>
      </c>
      <c r="F1039" s="191" t="s">
        <v>733</v>
      </c>
    </row>
    <row r="1040" spans="1:6" s="188" customFormat="1" ht="28">
      <c r="A1040" s="189">
        <v>1263</v>
      </c>
      <c r="B1040" s="190" t="s">
        <v>472</v>
      </c>
      <c r="C1040" s="383" t="s">
        <v>1795</v>
      </c>
      <c r="D1040" s="387">
        <v>27.48</v>
      </c>
      <c r="E1040" s="388">
        <v>779.17666666666628</v>
      </c>
      <c r="F1040" s="191" t="s">
        <v>733</v>
      </c>
    </row>
    <row r="1041" spans="1:6" s="188" customFormat="1" ht="28">
      <c r="A1041" s="189">
        <v>1263</v>
      </c>
      <c r="B1041" s="190" t="s">
        <v>472</v>
      </c>
      <c r="C1041" s="383" t="s">
        <v>1795</v>
      </c>
      <c r="D1041" s="387">
        <v>27.48</v>
      </c>
      <c r="E1041" s="388">
        <v>779.17666666666628</v>
      </c>
      <c r="F1041" s="191" t="s">
        <v>733</v>
      </c>
    </row>
    <row r="1042" spans="1:6" s="188" customFormat="1" ht="28">
      <c r="A1042" s="189">
        <v>1263</v>
      </c>
      <c r="B1042" s="190" t="s">
        <v>472</v>
      </c>
      <c r="C1042" s="383" t="s">
        <v>1795</v>
      </c>
      <c r="D1042" s="387">
        <v>27.48</v>
      </c>
      <c r="E1042" s="388">
        <v>779.17666666666628</v>
      </c>
      <c r="F1042" s="191" t="s">
        <v>733</v>
      </c>
    </row>
    <row r="1043" spans="1:6" s="188" customFormat="1" ht="28">
      <c r="A1043" s="189">
        <v>1263</v>
      </c>
      <c r="B1043" s="190" t="s">
        <v>472</v>
      </c>
      <c r="C1043" s="383" t="s">
        <v>1795</v>
      </c>
      <c r="D1043" s="387">
        <v>27.48</v>
      </c>
      <c r="E1043" s="388">
        <v>779.17666666666628</v>
      </c>
      <c r="F1043" s="191" t="s">
        <v>733</v>
      </c>
    </row>
    <row r="1044" spans="1:6" s="188" customFormat="1" ht="28">
      <c r="A1044" s="189">
        <v>1263</v>
      </c>
      <c r="B1044" s="190" t="s">
        <v>472</v>
      </c>
      <c r="C1044" s="383" t="s">
        <v>1795</v>
      </c>
      <c r="D1044" s="387">
        <v>187.5</v>
      </c>
      <c r="E1044" s="388">
        <v>4000.01</v>
      </c>
      <c r="F1044" s="191" t="s">
        <v>733</v>
      </c>
    </row>
    <row r="1045" spans="1:6" s="188" customFormat="1" ht="28">
      <c r="A1045" s="189">
        <v>1263</v>
      </c>
      <c r="B1045" s="190" t="s">
        <v>472</v>
      </c>
      <c r="C1045" s="383" t="s">
        <v>1795</v>
      </c>
      <c r="D1045" s="387">
        <v>141.95000000000002</v>
      </c>
      <c r="E1045" s="388">
        <v>3974.6533333333327</v>
      </c>
      <c r="F1045" s="191" t="s">
        <v>732</v>
      </c>
    </row>
    <row r="1046" spans="1:6" s="188" customFormat="1" ht="28">
      <c r="A1046" s="189">
        <v>1263</v>
      </c>
      <c r="B1046" s="190" t="s">
        <v>472</v>
      </c>
      <c r="C1046" s="383" t="s">
        <v>1795</v>
      </c>
      <c r="D1046" s="387">
        <v>67.875</v>
      </c>
      <c r="E1046" s="388">
        <v>882.46499999999992</v>
      </c>
      <c r="F1046" s="191" t="s">
        <v>732</v>
      </c>
    </row>
    <row r="1047" spans="1:6" s="188" customFormat="1" ht="28">
      <c r="A1047" s="189">
        <v>1263</v>
      </c>
      <c r="B1047" s="190" t="s">
        <v>472</v>
      </c>
      <c r="C1047" s="383" t="s">
        <v>1795</v>
      </c>
      <c r="D1047" s="387">
        <v>1633.62075</v>
      </c>
      <c r="E1047" s="388">
        <v>45741.385749999979</v>
      </c>
      <c r="F1047" s="191" t="s">
        <v>732</v>
      </c>
    </row>
    <row r="1048" spans="1:6" s="188" customFormat="1" ht="28">
      <c r="A1048" s="189">
        <v>1263</v>
      </c>
      <c r="B1048" s="190" t="s">
        <v>472</v>
      </c>
      <c r="C1048" s="383" t="s">
        <v>1795</v>
      </c>
      <c r="D1048" s="387">
        <v>543.65</v>
      </c>
      <c r="E1048" s="388">
        <v>15222.253333333338</v>
      </c>
      <c r="F1048" s="191" t="s">
        <v>732</v>
      </c>
    </row>
    <row r="1049" spans="1:6" s="188" customFormat="1" ht="28">
      <c r="A1049" s="189">
        <v>1263</v>
      </c>
      <c r="B1049" s="190" t="s">
        <v>472</v>
      </c>
      <c r="C1049" s="383" t="s">
        <v>1795</v>
      </c>
      <c r="D1049" s="387">
        <v>548.95425</v>
      </c>
      <c r="E1049" s="388">
        <v>13723.929249999997</v>
      </c>
      <c r="F1049" s="191" t="s">
        <v>732</v>
      </c>
    </row>
    <row r="1050" spans="1:6" s="188" customFormat="1" ht="28">
      <c r="A1050" s="189">
        <v>1263</v>
      </c>
      <c r="B1050" s="190" t="s">
        <v>472</v>
      </c>
      <c r="C1050" s="383" t="s">
        <v>1795</v>
      </c>
      <c r="D1050" s="387">
        <v>725</v>
      </c>
      <c r="E1050" s="388">
        <v>20300.053333333348</v>
      </c>
      <c r="F1050" s="191" t="s">
        <v>732</v>
      </c>
    </row>
    <row r="1051" spans="1:6" s="188" customFormat="1" ht="28">
      <c r="A1051" s="189">
        <v>1263</v>
      </c>
      <c r="B1051" s="190" t="s">
        <v>472</v>
      </c>
      <c r="C1051" s="383" t="s">
        <v>1795</v>
      </c>
      <c r="D1051" s="387">
        <v>812.5</v>
      </c>
      <c r="E1051" s="388">
        <v>18687.46666666666</v>
      </c>
      <c r="F1051" s="191" t="s">
        <v>732</v>
      </c>
    </row>
    <row r="1052" spans="1:6" s="188" customFormat="1" ht="28">
      <c r="A1052" s="189">
        <v>1263</v>
      </c>
      <c r="B1052" s="190" t="s">
        <v>472</v>
      </c>
      <c r="C1052" s="383" t="s">
        <v>1795</v>
      </c>
      <c r="D1052" s="387">
        <v>812.5</v>
      </c>
      <c r="E1052" s="388">
        <v>18687.46666666666</v>
      </c>
      <c r="F1052" s="191" t="s">
        <v>732</v>
      </c>
    </row>
    <row r="1053" spans="1:6" s="188" customFormat="1" ht="28">
      <c r="A1053" s="189">
        <v>1263</v>
      </c>
      <c r="B1053" s="190" t="s">
        <v>472</v>
      </c>
      <c r="C1053" s="383" t="s">
        <v>1795</v>
      </c>
      <c r="D1053" s="387">
        <v>616</v>
      </c>
      <c r="E1053" s="388">
        <v>14167.966666666673</v>
      </c>
      <c r="F1053" s="191" t="s">
        <v>732</v>
      </c>
    </row>
    <row r="1054" spans="1:6" s="188" customFormat="1" ht="28">
      <c r="A1054" s="189">
        <v>1263</v>
      </c>
      <c r="B1054" s="190" t="s">
        <v>472</v>
      </c>
      <c r="C1054" s="383" t="s">
        <v>1795</v>
      </c>
      <c r="D1054" s="387">
        <v>960.71424999999999</v>
      </c>
      <c r="E1054" s="388">
        <v>26900.035916666668</v>
      </c>
      <c r="F1054" s="191" t="s">
        <v>732</v>
      </c>
    </row>
    <row r="1055" spans="1:6" s="188" customFormat="1" ht="28">
      <c r="A1055" s="189">
        <v>1263</v>
      </c>
      <c r="B1055" s="190" t="s">
        <v>472</v>
      </c>
      <c r="C1055" s="383" t="s">
        <v>1795</v>
      </c>
      <c r="D1055" s="387">
        <v>960.71424999999999</v>
      </c>
      <c r="E1055" s="388">
        <v>26900.035916666668</v>
      </c>
      <c r="F1055" s="191" t="s">
        <v>732</v>
      </c>
    </row>
    <row r="1056" spans="1:6" s="188" customFormat="1" ht="28">
      <c r="A1056" s="189">
        <v>1263</v>
      </c>
      <c r="B1056" s="190" t="s">
        <v>472</v>
      </c>
      <c r="C1056" s="383" t="s">
        <v>1795</v>
      </c>
      <c r="D1056" s="387">
        <v>150</v>
      </c>
      <c r="E1056" s="388">
        <v>4200.01</v>
      </c>
      <c r="F1056" s="191" t="s">
        <v>732</v>
      </c>
    </row>
    <row r="1057" spans="1:6" s="188" customFormat="1" ht="28">
      <c r="A1057" s="189">
        <v>1263</v>
      </c>
      <c r="B1057" s="190" t="s">
        <v>472</v>
      </c>
      <c r="C1057" s="383" t="s">
        <v>1795</v>
      </c>
      <c r="D1057" s="387">
        <v>412.5</v>
      </c>
      <c r="E1057" s="388">
        <v>9350.01</v>
      </c>
      <c r="F1057" s="191" t="s">
        <v>733</v>
      </c>
    </row>
    <row r="1058" spans="1:6" s="188" customFormat="1" ht="28">
      <c r="A1058" s="189">
        <v>1263</v>
      </c>
      <c r="B1058" s="190" t="s">
        <v>472</v>
      </c>
      <c r="C1058" s="383" t="s">
        <v>1795</v>
      </c>
      <c r="D1058" s="387">
        <v>35</v>
      </c>
      <c r="E1058" s="388">
        <v>991.72333333333279</v>
      </c>
      <c r="F1058" s="191" t="s">
        <v>732</v>
      </c>
    </row>
    <row r="1059" spans="1:6" s="188" customFormat="1" ht="28">
      <c r="A1059" s="189">
        <v>1263</v>
      </c>
      <c r="B1059" s="190" t="s">
        <v>472</v>
      </c>
      <c r="C1059" s="383" t="s">
        <v>1795</v>
      </c>
      <c r="D1059" s="387">
        <v>892.55324999999993</v>
      </c>
      <c r="E1059" s="388">
        <v>13388.33824999999</v>
      </c>
      <c r="F1059" s="191" t="s">
        <v>732</v>
      </c>
    </row>
    <row r="1060" spans="1:6" s="188" customFormat="1" ht="28">
      <c r="A1060" s="189">
        <v>1263</v>
      </c>
      <c r="B1060" s="190" t="s">
        <v>472</v>
      </c>
      <c r="C1060" s="383" t="s">
        <v>1795</v>
      </c>
      <c r="D1060" s="387">
        <v>740.625</v>
      </c>
      <c r="E1060" s="388">
        <v>20737.575000000001</v>
      </c>
      <c r="F1060" s="191" t="s">
        <v>732</v>
      </c>
    </row>
    <row r="1061" spans="1:6" s="188" customFormat="1" ht="28">
      <c r="A1061" s="189">
        <v>1263</v>
      </c>
      <c r="B1061" s="190" t="s">
        <v>472</v>
      </c>
      <c r="C1061" s="383" t="s">
        <v>1795</v>
      </c>
      <c r="D1061" s="387">
        <v>243.75</v>
      </c>
      <c r="E1061" s="388">
        <v>6825.01</v>
      </c>
      <c r="F1061" s="191" t="s">
        <v>732</v>
      </c>
    </row>
    <row r="1062" spans="1:6" s="188" customFormat="1" ht="28">
      <c r="A1062" s="189">
        <v>1263</v>
      </c>
      <c r="B1062" s="190" t="s">
        <v>472</v>
      </c>
      <c r="C1062" s="383" t="s">
        <v>1795</v>
      </c>
      <c r="D1062" s="387">
        <v>195</v>
      </c>
      <c r="E1062" s="388">
        <v>5460.01</v>
      </c>
      <c r="F1062" s="191" t="s">
        <v>732</v>
      </c>
    </row>
    <row r="1063" spans="1:6" s="188" customFormat="1" ht="28">
      <c r="A1063" s="189">
        <v>1263</v>
      </c>
      <c r="B1063" s="190" t="s">
        <v>472</v>
      </c>
      <c r="C1063" s="383" t="s">
        <v>1795</v>
      </c>
      <c r="D1063" s="387">
        <v>387.5</v>
      </c>
      <c r="E1063" s="388">
        <v>10850.053333333326</v>
      </c>
      <c r="F1063" s="191" t="s">
        <v>732</v>
      </c>
    </row>
    <row r="1064" spans="1:6" s="188" customFormat="1" ht="28">
      <c r="A1064" s="189">
        <v>1263</v>
      </c>
      <c r="B1064" s="190" t="s">
        <v>472</v>
      </c>
      <c r="C1064" s="383" t="s">
        <v>1795</v>
      </c>
      <c r="D1064" s="387">
        <v>275</v>
      </c>
      <c r="E1064" s="388">
        <v>7700.0533333333369</v>
      </c>
      <c r="F1064" s="191" t="s">
        <v>732</v>
      </c>
    </row>
    <row r="1065" spans="1:6" s="188" customFormat="1" ht="28">
      <c r="A1065" s="189">
        <v>1263</v>
      </c>
      <c r="B1065" s="190" t="s">
        <v>472</v>
      </c>
      <c r="C1065" s="383" t="s">
        <v>1795</v>
      </c>
      <c r="D1065" s="387">
        <v>275</v>
      </c>
      <c r="E1065" s="388">
        <v>7700.0533333333369</v>
      </c>
      <c r="F1065" s="191" t="s">
        <v>732</v>
      </c>
    </row>
    <row r="1066" spans="1:6" s="188" customFormat="1" ht="28">
      <c r="A1066" s="189">
        <v>1263</v>
      </c>
      <c r="B1066" s="190" t="s">
        <v>472</v>
      </c>
      <c r="C1066" s="383" t="s">
        <v>1795</v>
      </c>
      <c r="D1066" s="387">
        <v>1750</v>
      </c>
      <c r="E1066" s="388">
        <v>48999.966666666696</v>
      </c>
      <c r="F1066" s="191" t="s">
        <v>732</v>
      </c>
    </row>
    <row r="1067" spans="1:6" s="188" customFormat="1" ht="28">
      <c r="A1067" s="189">
        <v>1263</v>
      </c>
      <c r="B1067" s="190" t="s">
        <v>472</v>
      </c>
      <c r="C1067" s="383" t="s">
        <v>1795</v>
      </c>
      <c r="D1067" s="387">
        <v>50</v>
      </c>
      <c r="E1067" s="388">
        <v>1083.3933333333334</v>
      </c>
      <c r="F1067" s="191" t="s">
        <v>733</v>
      </c>
    </row>
    <row r="1068" spans="1:6" s="188" customFormat="1" ht="28">
      <c r="A1068" s="189">
        <v>1263</v>
      </c>
      <c r="B1068" s="190" t="s">
        <v>472</v>
      </c>
      <c r="C1068" s="383" t="s">
        <v>1795</v>
      </c>
      <c r="D1068" s="387">
        <v>35</v>
      </c>
      <c r="E1068" s="388">
        <v>991.72333333333279</v>
      </c>
      <c r="F1068" s="191" t="s">
        <v>732</v>
      </c>
    </row>
    <row r="1069" spans="1:6" s="188" customFormat="1" ht="28">
      <c r="A1069" s="189">
        <v>1263</v>
      </c>
      <c r="B1069" s="190" t="s">
        <v>472</v>
      </c>
      <c r="C1069" s="383" t="s">
        <v>1795</v>
      </c>
      <c r="D1069" s="387">
        <v>27.5</v>
      </c>
      <c r="E1069" s="388">
        <v>779.2233333333329</v>
      </c>
      <c r="F1069" s="191" t="s">
        <v>733</v>
      </c>
    </row>
    <row r="1070" spans="1:6" s="188" customFormat="1" ht="28">
      <c r="A1070" s="189">
        <v>1263</v>
      </c>
      <c r="B1070" s="190" t="s">
        <v>472</v>
      </c>
      <c r="C1070" s="383" t="s">
        <v>1795</v>
      </c>
      <c r="D1070" s="387">
        <v>27.5</v>
      </c>
      <c r="E1070" s="388">
        <v>779.2233333333329</v>
      </c>
      <c r="F1070" s="191" t="s">
        <v>733</v>
      </c>
    </row>
    <row r="1071" spans="1:6" s="188" customFormat="1" ht="28">
      <c r="A1071" s="189">
        <v>1263</v>
      </c>
      <c r="B1071" s="190" t="s">
        <v>472</v>
      </c>
      <c r="C1071" s="383" t="s">
        <v>1795</v>
      </c>
      <c r="D1071" s="387">
        <v>27.5</v>
      </c>
      <c r="E1071" s="388">
        <v>779.2233333333329</v>
      </c>
      <c r="F1071" s="191" t="s">
        <v>733</v>
      </c>
    </row>
    <row r="1072" spans="1:6" s="188" customFormat="1" ht="28">
      <c r="A1072" s="189">
        <v>1263</v>
      </c>
      <c r="B1072" s="190" t="s">
        <v>472</v>
      </c>
      <c r="C1072" s="383" t="s">
        <v>1795</v>
      </c>
      <c r="D1072" s="387">
        <v>27.5</v>
      </c>
      <c r="E1072" s="388">
        <v>779.2233333333329</v>
      </c>
      <c r="F1072" s="191" t="s">
        <v>733</v>
      </c>
    </row>
    <row r="1073" spans="1:6" s="188" customFormat="1" ht="28">
      <c r="A1073" s="189">
        <v>1263</v>
      </c>
      <c r="B1073" s="190" t="s">
        <v>627</v>
      </c>
      <c r="C1073" s="383" t="s">
        <v>1795</v>
      </c>
      <c r="D1073" s="387">
        <v>424.375</v>
      </c>
      <c r="E1073" s="388">
        <v>3536.4716666666682</v>
      </c>
      <c r="F1073" s="191" t="s">
        <v>732</v>
      </c>
    </row>
    <row r="1074" spans="1:6" s="188" customFormat="1" ht="42">
      <c r="A1074" s="189">
        <v>1263</v>
      </c>
      <c r="B1074" s="190" t="s">
        <v>628</v>
      </c>
      <c r="C1074" s="383" t="s">
        <v>1795</v>
      </c>
      <c r="D1074" s="387">
        <v>374.15000000000003</v>
      </c>
      <c r="E1074" s="388">
        <v>3117.9333333333338</v>
      </c>
      <c r="F1074" s="191" t="s">
        <v>732</v>
      </c>
    </row>
    <row r="1075" spans="1:6" s="188" customFormat="1" ht="42">
      <c r="A1075" s="189">
        <v>1263</v>
      </c>
      <c r="B1075" s="190" t="s">
        <v>629</v>
      </c>
      <c r="C1075" s="383" t="s">
        <v>1795</v>
      </c>
      <c r="D1075" s="387">
        <v>2124.875</v>
      </c>
      <c r="E1075" s="388">
        <v>17707.298333333332</v>
      </c>
      <c r="F1075" s="191" t="s">
        <v>732</v>
      </c>
    </row>
    <row r="1076" spans="1:6" s="188" customFormat="1" ht="42">
      <c r="A1076" s="189">
        <v>1263</v>
      </c>
      <c r="B1076" s="190" t="s">
        <v>630</v>
      </c>
      <c r="C1076" s="383" t="s">
        <v>1795</v>
      </c>
      <c r="D1076" s="387">
        <v>1340.25</v>
      </c>
      <c r="E1076" s="388">
        <v>11168.76</v>
      </c>
      <c r="F1076" s="191" t="s">
        <v>732</v>
      </c>
    </row>
    <row r="1077" spans="1:6" s="188" customFormat="1" ht="14">
      <c r="A1077" s="189">
        <v>1263</v>
      </c>
      <c r="B1077" s="190" t="s">
        <v>473</v>
      </c>
      <c r="C1077" s="383" t="s">
        <v>1795</v>
      </c>
      <c r="D1077" s="387">
        <v>355.6035</v>
      </c>
      <c r="E1077" s="388">
        <v>9956.8534999999974</v>
      </c>
      <c r="F1077" s="191" t="s">
        <v>732</v>
      </c>
    </row>
    <row r="1078" spans="1:6" s="188" customFormat="1" ht="14">
      <c r="A1078" s="189">
        <v>1263</v>
      </c>
      <c r="B1078" s="190" t="s">
        <v>473</v>
      </c>
      <c r="C1078" s="383" t="s">
        <v>1795</v>
      </c>
      <c r="D1078" s="387">
        <v>95</v>
      </c>
      <c r="E1078" s="388">
        <v>2691.723333333332</v>
      </c>
      <c r="F1078" s="191" t="s">
        <v>732</v>
      </c>
    </row>
    <row r="1079" spans="1:6" s="188" customFormat="1" ht="14">
      <c r="A1079" s="189">
        <v>1263</v>
      </c>
      <c r="B1079" s="190" t="s">
        <v>473</v>
      </c>
      <c r="C1079" s="383" t="s">
        <v>1795</v>
      </c>
      <c r="D1079" s="387">
        <v>159.655</v>
      </c>
      <c r="E1079" s="388">
        <v>3406.0016666666661</v>
      </c>
      <c r="F1079" s="191" t="s">
        <v>732</v>
      </c>
    </row>
    <row r="1080" spans="1:6" s="188" customFormat="1" ht="14">
      <c r="A1080" s="189">
        <v>1263</v>
      </c>
      <c r="B1080" s="190" t="s">
        <v>473</v>
      </c>
      <c r="C1080" s="383" t="s">
        <v>1795</v>
      </c>
      <c r="D1080" s="387">
        <v>362.5</v>
      </c>
      <c r="E1080" s="388">
        <v>10149.966666666674</v>
      </c>
      <c r="F1080" s="191" t="s">
        <v>732</v>
      </c>
    </row>
    <row r="1081" spans="1:6" s="188" customFormat="1" ht="14">
      <c r="A1081" s="189">
        <v>1263</v>
      </c>
      <c r="B1081" s="190" t="s">
        <v>473</v>
      </c>
      <c r="C1081" s="383" t="s">
        <v>1795</v>
      </c>
      <c r="D1081" s="387">
        <v>221.875</v>
      </c>
      <c r="E1081" s="388">
        <v>3993.7816666666686</v>
      </c>
      <c r="F1081" s="191" t="s">
        <v>732</v>
      </c>
    </row>
    <row r="1082" spans="1:6" s="188" customFormat="1" ht="14">
      <c r="A1082" s="189">
        <v>1263</v>
      </c>
      <c r="B1082" s="190" t="s">
        <v>473</v>
      </c>
      <c r="C1082" s="383" t="s">
        <v>1795</v>
      </c>
      <c r="D1082" s="387">
        <v>221.875</v>
      </c>
      <c r="E1082" s="388">
        <v>3993.7816666666686</v>
      </c>
      <c r="F1082" s="191" t="s">
        <v>732</v>
      </c>
    </row>
    <row r="1083" spans="1:6" s="188" customFormat="1" ht="14">
      <c r="A1083" s="189">
        <v>1263</v>
      </c>
      <c r="B1083" s="190" t="s">
        <v>459</v>
      </c>
      <c r="C1083" s="383" t="s">
        <v>1795</v>
      </c>
      <c r="D1083" s="387">
        <v>760.65000000000009</v>
      </c>
      <c r="E1083" s="388">
        <v>21298.209999999992</v>
      </c>
      <c r="F1083" s="191" t="s">
        <v>732</v>
      </c>
    </row>
    <row r="1084" spans="1:6" s="188" customFormat="1" ht="14">
      <c r="A1084" s="189">
        <v>1263</v>
      </c>
      <c r="B1084" s="190" t="s">
        <v>459</v>
      </c>
      <c r="C1084" s="383" t="s">
        <v>1795</v>
      </c>
      <c r="D1084" s="387">
        <v>658.36800000000005</v>
      </c>
      <c r="E1084" s="388">
        <v>18434.367999999984</v>
      </c>
      <c r="F1084" s="191" t="s">
        <v>732</v>
      </c>
    </row>
    <row r="1085" spans="1:6" s="188" customFormat="1" ht="14">
      <c r="A1085" s="189">
        <v>1263</v>
      </c>
      <c r="B1085" s="190" t="s">
        <v>459</v>
      </c>
      <c r="C1085" s="383" t="s">
        <v>1795</v>
      </c>
      <c r="D1085" s="387">
        <v>760.65000000000009</v>
      </c>
      <c r="E1085" s="388">
        <v>21298.209999999992</v>
      </c>
      <c r="F1085" s="191" t="s">
        <v>732</v>
      </c>
    </row>
    <row r="1086" spans="1:6" s="188" customFormat="1" ht="14">
      <c r="A1086" s="189">
        <v>1263</v>
      </c>
      <c r="B1086" s="190" t="s">
        <v>459</v>
      </c>
      <c r="C1086" s="383" t="s">
        <v>1795</v>
      </c>
      <c r="D1086" s="387">
        <v>760.65000000000009</v>
      </c>
      <c r="E1086" s="388">
        <v>21298.209999999992</v>
      </c>
      <c r="F1086" s="191" t="s">
        <v>732</v>
      </c>
    </row>
    <row r="1087" spans="1:6" s="188" customFormat="1" ht="14">
      <c r="A1087" s="189">
        <v>1263</v>
      </c>
      <c r="B1087" s="190" t="s">
        <v>459</v>
      </c>
      <c r="C1087" s="383" t="s">
        <v>1795</v>
      </c>
      <c r="D1087" s="387">
        <v>760.65000000000009</v>
      </c>
      <c r="E1087" s="388">
        <v>21298.209999999992</v>
      </c>
      <c r="F1087" s="191" t="s">
        <v>732</v>
      </c>
    </row>
    <row r="1088" spans="1:6" s="188" customFormat="1" ht="14">
      <c r="A1088" s="189">
        <v>1263</v>
      </c>
      <c r="B1088" s="190" t="s">
        <v>459</v>
      </c>
      <c r="C1088" s="383" t="s">
        <v>1795</v>
      </c>
      <c r="D1088" s="387">
        <v>760.65000000000009</v>
      </c>
      <c r="E1088" s="388">
        <v>21298.209999999992</v>
      </c>
      <c r="F1088" s="191" t="s">
        <v>732</v>
      </c>
    </row>
    <row r="1089" spans="1:6" s="188" customFormat="1" ht="14">
      <c r="A1089" s="189">
        <v>1263</v>
      </c>
      <c r="B1089" s="190" t="s">
        <v>459</v>
      </c>
      <c r="C1089" s="383" t="s">
        <v>1795</v>
      </c>
      <c r="D1089" s="387">
        <v>760.65000000000009</v>
      </c>
      <c r="E1089" s="388">
        <v>21298.209999999992</v>
      </c>
      <c r="F1089" s="191" t="s">
        <v>732</v>
      </c>
    </row>
    <row r="1090" spans="1:6" s="188" customFormat="1" ht="14">
      <c r="A1090" s="189">
        <v>1263</v>
      </c>
      <c r="B1090" s="190" t="s">
        <v>459</v>
      </c>
      <c r="C1090" s="383" t="s">
        <v>1795</v>
      </c>
      <c r="D1090" s="387">
        <v>760.65000000000009</v>
      </c>
      <c r="E1090" s="388">
        <v>21298.209999999992</v>
      </c>
      <c r="F1090" s="191" t="s">
        <v>732</v>
      </c>
    </row>
    <row r="1091" spans="1:6" s="188" customFormat="1" ht="14">
      <c r="A1091" s="189">
        <v>1263</v>
      </c>
      <c r="B1091" s="190" t="s">
        <v>459</v>
      </c>
      <c r="C1091" s="383" t="s">
        <v>1795</v>
      </c>
      <c r="D1091" s="387">
        <v>760.65000000000009</v>
      </c>
      <c r="E1091" s="388">
        <v>21298.209999999992</v>
      </c>
      <c r="F1091" s="191" t="s">
        <v>732</v>
      </c>
    </row>
    <row r="1092" spans="1:6" s="188" customFormat="1" ht="14">
      <c r="A1092" s="189">
        <v>1263</v>
      </c>
      <c r="B1092" s="190" t="s">
        <v>459</v>
      </c>
      <c r="C1092" s="383" t="s">
        <v>1795</v>
      </c>
      <c r="D1092" s="387">
        <v>760.65000000000009</v>
      </c>
      <c r="E1092" s="388">
        <v>21298.209999999992</v>
      </c>
      <c r="F1092" s="191" t="s">
        <v>732</v>
      </c>
    </row>
    <row r="1093" spans="1:6" s="188" customFormat="1" ht="14">
      <c r="A1093" s="189">
        <v>1263</v>
      </c>
      <c r="B1093" s="190" t="s">
        <v>474</v>
      </c>
      <c r="C1093" s="383" t="s">
        <v>1795</v>
      </c>
      <c r="D1093" s="387">
        <v>95</v>
      </c>
      <c r="E1093" s="388">
        <v>2691.723333333332</v>
      </c>
      <c r="F1093" s="191" t="s">
        <v>733</v>
      </c>
    </row>
    <row r="1094" spans="1:6" s="188" customFormat="1" ht="14">
      <c r="A1094" s="189">
        <v>1263</v>
      </c>
      <c r="B1094" s="190" t="s">
        <v>474</v>
      </c>
      <c r="C1094" s="383" t="s">
        <v>1795</v>
      </c>
      <c r="D1094" s="387">
        <v>232.42075</v>
      </c>
      <c r="E1094" s="388">
        <v>5655.5324166666678</v>
      </c>
      <c r="F1094" s="191" t="s">
        <v>733</v>
      </c>
    </row>
    <row r="1095" spans="1:6" s="188" customFormat="1" ht="14">
      <c r="A1095" s="189">
        <v>1263</v>
      </c>
      <c r="B1095" s="190" t="s">
        <v>474</v>
      </c>
      <c r="C1095" s="383" t="s">
        <v>1795</v>
      </c>
      <c r="D1095" s="387">
        <v>343.77750000000003</v>
      </c>
      <c r="E1095" s="388">
        <v>8365.1974999999984</v>
      </c>
      <c r="F1095" s="191" t="s">
        <v>732</v>
      </c>
    </row>
    <row r="1096" spans="1:6" s="188" customFormat="1" ht="14">
      <c r="A1096" s="189">
        <v>1263</v>
      </c>
      <c r="B1096" s="190" t="s">
        <v>475</v>
      </c>
      <c r="C1096" s="383" t="s">
        <v>1795</v>
      </c>
      <c r="D1096" s="387">
        <v>111.53025000000002</v>
      </c>
      <c r="E1096" s="388">
        <v>3122.8952500000009</v>
      </c>
      <c r="F1096" s="191" t="s">
        <v>732</v>
      </c>
    </row>
    <row r="1097" spans="1:6" s="188" customFormat="1" ht="14">
      <c r="A1097" s="189">
        <v>1263</v>
      </c>
      <c r="B1097" s="190" t="s">
        <v>475</v>
      </c>
      <c r="C1097" s="383" t="s">
        <v>1795</v>
      </c>
      <c r="D1097" s="387">
        <v>70.375</v>
      </c>
      <c r="E1097" s="388">
        <v>1970.5316666666658</v>
      </c>
      <c r="F1097" s="191" t="s">
        <v>732</v>
      </c>
    </row>
    <row r="1098" spans="1:6" s="188" customFormat="1" ht="14">
      <c r="A1098" s="189">
        <v>1263</v>
      </c>
      <c r="B1098" s="190" t="s">
        <v>475</v>
      </c>
      <c r="C1098" s="383" t="s">
        <v>1795</v>
      </c>
      <c r="D1098" s="387">
        <v>83.118750000000006</v>
      </c>
      <c r="E1098" s="388">
        <v>1717.8437499999995</v>
      </c>
      <c r="F1098" s="191" t="s">
        <v>732</v>
      </c>
    </row>
    <row r="1099" spans="1:6" s="188" customFormat="1" ht="14">
      <c r="A1099" s="189">
        <v>1263</v>
      </c>
      <c r="B1099" s="190" t="s">
        <v>476</v>
      </c>
      <c r="C1099" s="383" t="s">
        <v>1795</v>
      </c>
      <c r="D1099" s="387">
        <v>2250</v>
      </c>
      <c r="E1099" s="388">
        <v>63000.01</v>
      </c>
      <c r="F1099" s="191" t="s">
        <v>733</v>
      </c>
    </row>
    <row r="1100" spans="1:6" s="188" customFormat="1" ht="14">
      <c r="A1100" s="189">
        <v>1263</v>
      </c>
      <c r="B1100" s="190" t="s">
        <v>476</v>
      </c>
      <c r="C1100" s="383" t="s">
        <v>1795</v>
      </c>
      <c r="D1100" s="387">
        <v>752.52425000000005</v>
      </c>
      <c r="E1100" s="388">
        <v>11287.852583333328</v>
      </c>
      <c r="F1100" s="191" t="s">
        <v>732</v>
      </c>
    </row>
    <row r="1101" spans="1:6" s="188" customFormat="1" ht="14">
      <c r="A1101" s="189">
        <v>1263</v>
      </c>
      <c r="B1101" s="190" t="s">
        <v>476</v>
      </c>
      <c r="C1101" s="383" t="s">
        <v>1795</v>
      </c>
      <c r="D1101" s="387">
        <v>88.401499999999999</v>
      </c>
      <c r="E1101" s="388">
        <v>2475.284833333335</v>
      </c>
      <c r="F1101" s="191" t="s">
        <v>732</v>
      </c>
    </row>
    <row r="1102" spans="1:6" s="188" customFormat="1" ht="14">
      <c r="A1102" s="189">
        <v>1263</v>
      </c>
      <c r="B1102" s="190" t="s">
        <v>476</v>
      </c>
      <c r="C1102" s="383" t="s">
        <v>1795</v>
      </c>
      <c r="D1102" s="387">
        <v>106.681</v>
      </c>
      <c r="E1102" s="388">
        <v>2987.077666666667</v>
      </c>
      <c r="F1102" s="191" t="s">
        <v>732</v>
      </c>
    </row>
    <row r="1103" spans="1:6" s="188" customFormat="1" ht="14">
      <c r="A1103" s="189">
        <v>1263</v>
      </c>
      <c r="B1103" s="190" t="s">
        <v>477</v>
      </c>
      <c r="C1103" s="383" t="s">
        <v>1795</v>
      </c>
      <c r="D1103" s="387">
        <v>52.125</v>
      </c>
      <c r="E1103" s="388">
        <v>1233.7049999999999</v>
      </c>
      <c r="F1103" s="191" t="s">
        <v>732</v>
      </c>
    </row>
    <row r="1104" spans="1:6" s="188" customFormat="1" ht="14">
      <c r="A1104" s="189">
        <v>1263</v>
      </c>
      <c r="B1104" s="190" t="s">
        <v>478</v>
      </c>
      <c r="C1104" s="383" t="s">
        <v>1795</v>
      </c>
      <c r="D1104" s="387">
        <v>737.7</v>
      </c>
      <c r="E1104" s="388">
        <v>20655.610000000019</v>
      </c>
      <c r="F1104" s="191" t="s">
        <v>732</v>
      </c>
    </row>
    <row r="1105" spans="1:6" s="188" customFormat="1" ht="14">
      <c r="A1105" s="189">
        <v>1263</v>
      </c>
      <c r="B1105" s="190" t="s">
        <v>478</v>
      </c>
      <c r="C1105" s="383" t="s">
        <v>1795</v>
      </c>
      <c r="D1105" s="387">
        <v>86.625</v>
      </c>
      <c r="E1105" s="388">
        <v>2021.3249999999998</v>
      </c>
      <c r="F1105" s="191" t="s">
        <v>732</v>
      </c>
    </row>
    <row r="1106" spans="1:6" s="188" customFormat="1" ht="14">
      <c r="A1106" s="189">
        <v>1263</v>
      </c>
      <c r="B1106" s="190" t="s">
        <v>478</v>
      </c>
      <c r="C1106" s="383" t="s">
        <v>1795</v>
      </c>
      <c r="D1106" s="387">
        <v>1324.0050000000001</v>
      </c>
      <c r="E1106" s="388">
        <v>32217.474999999991</v>
      </c>
      <c r="F1106" s="191" t="s">
        <v>732</v>
      </c>
    </row>
    <row r="1107" spans="1:6" s="188" customFormat="1" ht="14">
      <c r="A1107" s="189">
        <v>1263</v>
      </c>
      <c r="B1107" s="190" t="s">
        <v>478</v>
      </c>
      <c r="C1107" s="383" t="s">
        <v>1795</v>
      </c>
      <c r="D1107" s="387">
        <v>1324.0052500000002</v>
      </c>
      <c r="E1107" s="388">
        <v>32217.476916666652</v>
      </c>
      <c r="F1107" s="191" t="s">
        <v>732</v>
      </c>
    </row>
    <row r="1108" spans="1:6" s="188" customFormat="1" ht="14">
      <c r="A1108" s="189">
        <v>1263</v>
      </c>
      <c r="B1108" s="190" t="s">
        <v>478</v>
      </c>
      <c r="C1108" s="383" t="s">
        <v>1795</v>
      </c>
      <c r="D1108" s="387">
        <v>124.15649999999999</v>
      </c>
      <c r="E1108" s="388">
        <v>3517.8364999999985</v>
      </c>
      <c r="F1108" s="191" t="s">
        <v>732</v>
      </c>
    </row>
    <row r="1109" spans="1:6" s="188" customFormat="1" ht="14">
      <c r="A1109" s="189">
        <v>1263</v>
      </c>
      <c r="B1109" s="190" t="s">
        <v>478</v>
      </c>
      <c r="C1109" s="383" t="s">
        <v>1795</v>
      </c>
      <c r="D1109" s="387">
        <v>3449.5474999999997</v>
      </c>
      <c r="E1109" s="388">
        <v>64391.570833333339</v>
      </c>
      <c r="F1109" s="191" t="s">
        <v>732</v>
      </c>
    </row>
    <row r="1110" spans="1:6" s="188" customFormat="1" ht="14">
      <c r="A1110" s="189">
        <v>1263</v>
      </c>
      <c r="B1110" s="190" t="s">
        <v>478</v>
      </c>
      <c r="C1110" s="383" t="s">
        <v>1795</v>
      </c>
      <c r="D1110" s="387">
        <v>81.119500000000016</v>
      </c>
      <c r="E1110" s="388">
        <v>1946.8761666666658</v>
      </c>
      <c r="F1110" s="191" t="s">
        <v>732</v>
      </c>
    </row>
    <row r="1111" spans="1:6" s="188" customFormat="1" ht="14">
      <c r="A1111" s="189">
        <v>1263</v>
      </c>
      <c r="B1111" s="190" t="s">
        <v>478</v>
      </c>
      <c r="C1111" s="383" t="s">
        <v>1795</v>
      </c>
      <c r="D1111" s="387">
        <v>1375</v>
      </c>
      <c r="E1111" s="388">
        <v>38499.966666666696</v>
      </c>
      <c r="F1111" s="191" t="s">
        <v>732</v>
      </c>
    </row>
    <row r="1112" spans="1:6" s="188" customFormat="1" ht="14">
      <c r="A1112" s="189">
        <v>1263</v>
      </c>
      <c r="B1112" s="190" t="s">
        <v>478</v>
      </c>
      <c r="C1112" s="383" t="s">
        <v>1795</v>
      </c>
      <c r="D1112" s="387">
        <v>1375</v>
      </c>
      <c r="E1112" s="388">
        <v>38499.966666666696</v>
      </c>
      <c r="F1112" s="191" t="s">
        <v>732</v>
      </c>
    </row>
    <row r="1113" spans="1:6" s="188" customFormat="1" ht="14">
      <c r="A1113" s="189">
        <v>1263</v>
      </c>
      <c r="B1113" s="190" t="s">
        <v>478</v>
      </c>
      <c r="C1113" s="383" t="s">
        <v>1795</v>
      </c>
      <c r="D1113" s="387">
        <v>138</v>
      </c>
      <c r="E1113" s="388">
        <v>3358.01</v>
      </c>
      <c r="F1113" s="191" t="s">
        <v>732</v>
      </c>
    </row>
    <row r="1114" spans="1:6" s="188" customFormat="1" ht="14">
      <c r="A1114" s="189">
        <v>1263</v>
      </c>
      <c r="B1114" s="190" t="s">
        <v>478</v>
      </c>
      <c r="C1114" s="383" t="s">
        <v>1795</v>
      </c>
      <c r="D1114" s="387">
        <v>3492.5</v>
      </c>
      <c r="E1114" s="388">
        <v>97790.053333333402</v>
      </c>
      <c r="F1114" s="191" t="s">
        <v>732</v>
      </c>
    </row>
    <row r="1115" spans="1:6" s="188" customFormat="1" ht="14">
      <c r="A1115" s="189">
        <v>1263</v>
      </c>
      <c r="B1115" s="190" t="s">
        <v>478</v>
      </c>
      <c r="C1115" s="383" t="s">
        <v>1795</v>
      </c>
      <c r="D1115" s="387">
        <v>1625</v>
      </c>
      <c r="E1115" s="388">
        <v>45500.053333333308</v>
      </c>
      <c r="F1115" s="191" t="s">
        <v>732</v>
      </c>
    </row>
    <row r="1116" spans="1:6" s="188" customFormat="1" ht="14">
      <c r="A1116" s="189">
        <v>1263</v>
      </c>
      <c r="B1116" s="190" t="s">
        <v>478</v>
      </c>
      <c r="C1116" s="383" t="s">
        <v>1795</v>
      </c>
      <c r="D1116" s="387">
        <v>553.93025</v>
      </c>
      <c r="E1116" s="388">
        <v>13294.288583333324</v>
      </c>
      <c r="F1116" s="191" t="s">
        <v>732</v>
      </c>
    </row>
    <row r="1117" spans="1:6" s="188" customFormat="1" ht="14">
      <c r="A1117" s="189">
        <v>1263</v>
      </c>
      <c r="B1117" s="190" t="s">
        <v>478</v>
      </c>
      <c r="C1117" s="383" t="s">
        <v>1795</v>
      </c>
      <c r="D1117" s="387">
        <v>94.677999999999997</v>
      </c>
      <c r="E1117" s="388">
        <v>2272.2946666666653</v>
      </c>
      <c r="F1117" s="191" t="s">
        <v>732</v>
      </c>
    </row>
    <row r="1118" spans="1:6" s="188" customFormat="1" ht="14">
      <c r="A1118" s="189">
        <v>1263</v>
      </c>
      <c r="B1118" s="190" t="s">
        <v>478</v>
      </c>
      <c r="C1118" s="383" t="s">
        <v>1795</v>
      </c>
      <c r="D1118" s="387">
        <v>2125</v>
      </c>
      <c r="E1118" s="388">
        <v>59499.966666666689</v>
      </c>
      <c r="F1118" s="191" t="s">
        <v>732</v>
      </c>
    </row>
    <row r="1119" spans="1:6" s="188" customFormat="1" ht="14">
      <c r="A1119" s="189">
        <v>1263</v>
      </c>
      <c r="B1119" s="190" t="s">
        <v>478</v>
      </c>
      <c r="C1119" s="383" t="s">
        <v>1795</v>
      </c>
      <c r="D1119" s="387">
        <v>62.66</v>
      </c>
      <c r="E1119" s="388">
        <v>1775.4233333333345</v>
      </c>
      <c r="F1119" s="191" t="s">
        <v>732</v>
      </c>
    </row>
    <row r="1120" spans="1:6" s="188" customFormat="1" ht="14">
      <c r="A1120" s="189">
        <v>1263</v>
      </c>
      <c r="B1120" s="190" t="s">
        <v>478</v>
      </c>
      <c r="C1120" s="383" t="s">
        <v>1795</v>
      </c>
      <c r="D1120" s="387">
        <v>79.569000000000017</v>
      </c>
      <c r="E1120" s="388">
        <v>2227.8920000000003</v>
      </c>
      <c r="F1120" s="191" t="s">
        <v>732</v>
      </c>
    </row>
    <row r="1121" spans="1:6" s="188" customFormat="1" ht="14">
      <c r="A1121" s="189">
        <v>1263</v>
      </c>
      <c r="B1121" s="190" t="s">
        <v>478</v>
      </c>
      <c r="C1121" s="383" t="s">
        <v>1795</v>
      </c>
      <c r="D1121" s="387">
        <v>136.20675000000003</v>
      </c>
      <c r="E1121" s="388">
        <v>1906.8717500000009</v>
      </c>
      <c r="F1121" s="191" t="s">
        <v>732</v>
      </c>
    </row>
    <row r="1122" spans="1:6" s="188" customFormat="1" ht="14">
      <c r="A1122" s="189">
        <v>1263</v>
      </c>
      <c r="B1122" s="190" t="s">
        <v>478</v>
      </c>
      <c r="C1122" s="383" t="s">
        <v>1795</v>
      </c>
      <c r="D1122" s="387">
        <v>86.625</v>
      </c>
      <c r="E1122" s="388">
        <v>2425.6549999999997</v>
      </c>
      <c r="F1122" s="191" t="s">
        <v>732</v>
      </c>
    </row>
    <row r="1123" spans="1:6" s="188" customFormat="1" ht="14">
      <c r="A1123" s="189">
        <v>1263</v>
      </c>
      <c r="B1123" s="190" t="s">
        <v>478</v>
      </c>
      <c r="C1123" s="383" t="s">
        <v>1795</v>
      </c>
      <c r="D1123" s="387">
        <v>86.625</v>
      </c>
      <c r="E1123" s="388">
        <v>2021.335</v>
      </c>
      <c r="F1123" s="191" t="s">
        <v>732</v>
      </c>
    </row>
    <row r="1124" spans="1:6" s="188" customFormat="1" ht="14">
      <c r="A1124" s="189">
        <v>1263</v>
      </c>
      <c r="B1124" s="190" t="s">
        <v>478</v>
      </c>
      <c r="C1124" s="383" t="s">
        <v>1795</v>
      </c>
      <c r="D1124" s="387">
        <v>86.625</v>
      </c>
      <c r="E1124" s="388">
        <v>2021.335</v>
      </c>
      <c r="F1124" s="191" t="s">
        <v>732</v>
      </c>
    </row>
    <row r="1125" spans="1:6" s="188" customFormat="1" ht="14">
      <c r="A1125" s="189">
        <v>1263</v>
      </c>
      <c r="B1125" s="190" t="s">
        <v>593</v>
      </c>
      <c r="C1125" s="383" t="s">
        <v>1795</v>
      </c>
      <c r="D1125" s="387">
        <v>325</v>
      </c>
      <c r="E1125" s="388">
        <v>3574.9766666666687</v>
      </c>
      <c r="F1125" s="191" t="s">
        <v>732</v>
      </c>
    </row>
    <row r="1126" spans="1:6" s="188" customFormat="1" ht="14">
      <c r="A1126" s="189">
        <v>1263</v>
      </c>
      <c r="B1126" s="190" t="s">
        <v>593</v>
      </c>
      <c r="C1126" s="383" t="s">
        <v>1795</v>
      </c>
      <c r="D1126" s="387">
        <v>325</v>
      </c>
      <c r="E1126" s="388">
        <v>3574.9766666666687</v>
      </c>
      <c r="F1126" s="191" t="s">
        <v>732</v>
      </c>
    </row>
    <row r="1127" spans="1:6" s="188" customFormat="1" ht="14">
      <c r="A1127" s="189">
        <v>1263</v>
      </c>
      <c r="B1127" s="190" t="s">
        <v>479</v>
      </c>
      <c r="C1127" s="383" t="s">
        <v>1795</v>
      </c>
      <c r="D1127" s="387">
        <v>73.75</v>
      </c>
      <c r="E1127" s="388">
        <v>2064.9666666666658</v>
      </c>
      <c r="F1127" s="191" t="s">
        <v>733</v>
      </c>
    </row>
    <row r="1128" spans="1:6" s="188" customFormat="1" ht="14">
      <c r="A1128" s="189">
        <v>1263</v>
      </c>
      <c r="B1128" s="190" t="s">
        <v>429</v>
      </c>
      <c r="C1128" s="383" t="s">
        <v>1796</v>
      </c>
      <c r="D1128" s="387">
        <v>0</v>
      </c>
      <c r="E1128" s="388">
        <v>4691.1400000000012</v>
      </c>
      <c r="F1128" s="191" t="s">
        <v>732</v>
      </c>
    </row>
    <row r="1129" spans="1:6" s="188" customFormat="1" ht="14">
      <c r="A1129" s="189">
        <v>1263</v>
      </c>
      <c r="B1129" s="190" t="s">
        <v>479</v>
      </c>
      <c r="C1129" s="383" t="s">
        <v>1795</v>
      </c>
      <c r="D1129" s="387">
        <v>2320</v>
      </c>
      <c r="E1129" s="388">
        <v>64959.966666666696</v>
      </c>
      <c r="F1129" s="191" t="s">
        <v>732</v>
      </c>
    </row>
    <row r="1130" spans="1:6" s="188" customFormat="1" ht="14">
      <c r="A1130" s="189">
        <v>1263</v>
      </c>
      <c r="B1130" s="190" t="s">
        <v>479</v>
      </c>
      <c r="C1130" s="383" t="s">
        <v>1795</v>
      </c>
      <c r="D1130" s="387">
        <v>737.5</v>
      </c>
      <c r="E1130" s="388">
        <v>20649.966666666653</v>
      </c>
      <c r="F1130" s="191" t="s">
        <v>732</v>
      </c>
    </row>
    <row r="1131" spans="1:6" s="188" customFormat="1" ht="14">
      <c r="A1131" s="189">
        <v>1263</v>
      </c>
      <c r="B1131" s="190" t="s">
        <v>479</v>
      </c>
      <c r="C1131" s="383" t="s">
        <v>1795</v>
      </c>
      <c r="D1131" s="387">
        <v>920</v>
      </c>
      <c r="E1131" s="388">
        <v>25760.053333333348</v>
      </c>
      <c r="F1131" s="191" t="s">
        <v>732</v>
      </c>
    </row>
    <row r="1132" spans="1:6" s="188" customFormat="1" ht="14">
      <c r="A1132" s="189">
        <v>1263</v>
      </c>
      <c r="B1132" s="190" t="s">
        <v>479</v>
      </c>
      <c r="C1132" s="383" t="s">
        <v>1795</v>
      </c>
      <c r="D1132" s="387">
        <v>73.225000000000009</v>
      </c>
      <c r="E1132" s="388">
        <v>1513.3516666666662</v>
      </c>
      <c r="F1132" s="191" t="s">
        <v>733</v>
      </c>
    </row>
    <row r="1133" spans="1:6" s="188" customFormat="1" ht="14">
      <c r="A1133" s="189">
        <v>1263</v>
      </c>
      <c r="B1133" s="190" t="s">
        <v>479</v>
      </c>
      <c r="C1133" s="383" t="s">
        <v>1795</v>
      </c>
      <c r="D1133" s="387">
        <v>73.225000000000009</v>
      </c>
      <c r="E1133" s="388">
        <v>1513.3516666666662</v>
      </c>
      <c r="F1133" s="191" t="s">
        <v>733</v>
      </c>
    </row>
    <row r="1134" spans="1:6" s="188" customFormat="1" ht="14">
      <c r="A1134" s="189">
        <v>1263</v>
      </c>
      <c r="B1134" s="190" t="s">
        <v>479</v>
      </c>
      <c r="C1134" s="383" t="s">
        <v>1795</v>
      </c>
      <c r="D1134" s="387">
        <v>73.225000000000009</v>
      </c>
      <c r="E1134" s="388">
        <v>1513.3516666666662</v>
      </c>
      <c r="F1134" s="191" t="s">
        <v>733</v>
      </c>
    </row>
    <row r="1135" spans="1:6" s="188" customFormat="1" ht="14">
      <c r="A1135" s="189">
        <v>1263</v>
      </c>
      <c r="B1135" s="190" t="s">
        <v>479</v>
      </c>
      <c r="C1135" s="383" t="s">
        <v>1795</v>
      </c>
      <c r="D1135" s="387">
        <v>80</v>
      </c>
      <c r="E1135" s="388">
        <v>1200.0533333333337</v>
      </c>
      <c r="F1135" s="191" t="s">
        <v>732</v>
      </c>
    </row>
    <row r="1136" spans="1:6" s="188" customFormat="1" ht="14">
      <c r="A1136" s="189">
        <v>1263</v>
      </c>
      <c r="B1136" s="190" t="s">
        <v>479</v>
      </c>
      <c r="C1136" s="383" t="s">
        <v>1795</v>
      </c>
      <c r="D1136" s="387">
        <v>80</v>
      </c>
      <c r="E1136" s="388">
        <v>1200.0533333333337</v>
      </c>
      <c r="F1136" s="191" t="s">
        <v>732</v>
      </c>
    </row>
    <row r="1137" spans="1:6" s="188" customFormat="1" ht="14">
      <c r="A1137" s="189">
        <v>1263</v>
      </c>
      <c r="B1137" s="190" t="s">
        <v>479</v>
      </c>
      <c r="C1137" s="383" t="s">
        <v>1795</v>
      </c>
      <c r="D1137" s="387">
        <v>80</v>
      </c>
      <c r="E1137" s="388">
        <v>1200.0533333333337</v>
      </c>
      <c r="F1137" s="191" t="s">
        <v>732</v>
      </c>
    </row>
    <row r="1138" spans="1:6" s="188" customFormat="1" ht="14">
      <c r="A1138" s="189">
        <v>1263</v>
      </c>
      <c r="B1138" s="190" t="s">
        <v>479</v>
      </c>
      <c r="C1138" s="383" t="s">
        <v>1795</v>
      </c>
      <c r="D1138" s="387">
        <v>138.75</v>
      </c>
      <c r="E1138" s="388">
        <v>3885.01</v>
      </c>
      <c r="F1138" s="191" t="s">
        <v>732</v>
      </c>
    </row>
    <row r="1139" spans="1:6" s="188" customFormat="1" ht="14">
      <c r="A1139" s="189">
        <v>1263</v>
      </c>
      <c r="B1139" s="190" t="s">
        <v>479</v>
      </c>
      <c r="C1139" s="383" t="s">
        <v>1795</v>
      </c>
      <c r="D1139" s="387">
        <v>73.75</v>
      </c>
      <c r="E1139" s="388">
        <v>2064.9666666666658</v>
      </c>
      <c r="F1139" s="191" t="s">
        <v>733</v>
      </c>
    </row>
    <row r="1140" spans="1:6" s="188" customFormat="1" ht="14">
      <c r="A1140" s="189">
        <v>1263</v>
      </c>
      <c r="B1140" s="190" t="s">
        <v>479</v>
      </c>
      <c r="C1140" s="383" t="s">
        <v>1795</v>
      </c>
      <c r="D1140" s="387">
        <v>55</v>
      </c>
      <c r="E1140" s="388">
        <v>1539.9566666666658</v>
      </c>
      <c r="F1140" s="191" t="s">
        <v>732</v>
      </c>
    </row>
    <row r="1141" spans="1:6" s="188" customFormat="1" ht="14">
      <c r="A1141" s="189">
        <v>1263</v>
      </c>
      <c r="B1141" s="190" t="s">
        <v>479</v>
      </c>
      <c r="C1141" s="383" t="s">
        <v>1795</v>
      </c>
      <c r="D1141" s="387">
        <v>500</v>
      </c>
      <c r="E1141" s="388">
        <v>14000.053333333328</v>
      </c>
      <c r="F1141" s="191" t="s">
        <v>732</v>
      </c>
    </row>
    <row r="1142" spans="1:6" s="188" customFormat="1" ht="14">
      <c r="A1142" s="189">
        <v>1263</v>
      </c>
      <c r="B1142" s="190" t="s">
        <v>479</v>
      </c>
      <c r="C1142" s="383" t="s">
        <v>1795</v>
      </c>
      <c r="D1142" s="387">
        <v>391.125</v>
      </c>
      <c r="E1142" s="388">
        <v>7952.9549999999999</v>
      </c>
      <c r="F1142" s="191" t="s">
        <v>732</v>
      </c>
    </row>
    <row r="1143" spans="1:6" s="188" customFormat="1" ht="14">
      <c r="A1143" s="189">
        <v>1263</v>
      </c>
      <c r="B1143" s="190" t="s">
        <v>479</v>
      </c>
      <c r="C1143" s="383" t="s">
        <v>1795</v>
      </c>
      <c r="D1143" s="387">
        <v>69.960000000000008</v>
      </c>
      <c r="E1143" s="388">
        <v>1959.8733333333325</v>
      </c>
      <c r="F1143" s="191" t="s">
        <v>732</v>
      </c>
    </row>
    <row r="1144" spans="1:6" s="188" customFormat="1" ht="14">
      <c r="A1144" s="189">
        <v>1263</v>
      </c>
      <c r="B1144" s="190" t="s">
        <v>479</v>
      </c>
      <c r="C1144" s="383" t="s">
        <v>1795</v>
      </c>
      <c r="D1144" s="387">
        <v>69.960000000000008</v>
      </c>
      <c r="E1144" s="388">
        <v>1959.8733333333325</v>
      </c>
      <c r="F1144" s="191" t="s">
        <v>732</v>
      </c>
    </row>
    <row r="1145" spans="1:6" s="188" customFormat="1" ht="14">
      <c r="A1145" s="189">
        <v>1263</v>
      </c>
      <c r="B1145" s="190" t="s">
        <v>479</v>
      </c>
      <c r="C1145" s="383" t="s">
        <v>1795</v>
      </c>
      <c r="D1145" s="387">
        <v>699.96</v>
      </c>
      <c r="E1145" s="388">
        <v>19599.873333333326</v>
      </c>
      <c r="F1145" s="191" t="s">
        <v>732</v>
      </c>
    </row>
    <row r="1146" spans="1:6" s="188" customFormat="1" ht="14">
      <c r="A1146" s="189">
        <v>1263</v>
      </c>
      <c r="B1146" s="190" t="s">
        <v>479</v>
      </c>
      <c r="C1146" s="383" t="s">
        <v>1795</v>
      </c>
      <c r="D1146" s="387">
        <v>30</v>
      </c>
      <c r="E1146" s="388">
        <v>840.01</v>
      </c>
      <c r="F1146" s="191" t="s">
        <v>732</v>
      </c>
    </row>
    <row r="1147" spans="1:6" s="188" customFormat="1" ht="14">
      <c r="A1147" s="189">
        <v>1263</v>
      </c>
      <c r="B1147" s="190" t="s">
        <v>479</v>
      </c>
      <c r="C1147" s="383" t="s">
        <v>1795</v>
      </c>
      <c r="D1147" s="387">
        <v>49.980000000000004</v>
      </c>
      <c r="E1147" s="388">
        <v>1416.6766666666676</v>
      </c>
      <c r="F1147" s="191" t="s">
        <v>732</v>
      </c>
    </row>
    <row r="1148" spans="1:6" s="188" customFormat="1" ht="14">
      <c r="A1148" s="189">
        <v>1263</v>
      </c>
      <c r="B1148" s="190" t="s">
        <v>479</v>
      </c>
      <c r="C1148" s="383" t="s">
        <v>1795</v>
      </c>
      <c r="D1148" s="387">
        <v>15000</v>
      </c>
      <c r="E1148" s="388">
        <v>300000.01</v>
      </c>
      <c r="F1148" s="191" t="s">
        <v>733</v>
      </c>
    </row>
    <row r="1149" spans="1:6" s="188" customFormat="1" ht="14">
      <c r="A1149" s="189">
        <v>1263</v>
      </c>
      <c r="B1149" s="190" t="s">
        <v>479</v>
      </c>
      <c r="C1149" s="383" t="s">
        <v>1795</v>
      </c>
      <c r="D1149" s="387">
        <v>22500</v>
      </c>
      <c r="E1149" s="388">
        <v>450000.01</v>
      </c>
      <c r="F1149" s="191" t="s">
        <v>733</v>
      </c>
    </row>
    <row r="1150" spans="1:6" s="188" customFormat="1" ht="14">
      <c r="A1150" s="189">
        <v>1263</v>
      </c>
      <c r="B1150" s="190" t="s">
        <v>479</v>
      </c>
      <c r="C1150" s="383" t="s">
        <v>1795</v>
      </c>
      <c r="D1150" s="387">
        <v>60.599999999999994</v>
      </c>
      <c r="E1150" s="388">
        <v>1697.4733333333334</v>
      </c>
      <c r="F1150" s="191" t="s">
        <v>733</v>
      </c>
    </row>
    <row r="1151" spans="1:6" s="188" customFormat="1" ht="14">
      <c r="A1151" s="189">
        <v>1263</v>
      </c>
      <c r="B1151" s="190" t="s">
        <v>479</v>
      </c>
      <c r="C1151" s="383" t="s">
        <v>1795</v>
      </c>
      <c r="D1151" s="387">
        <v>969.81</v>
      </c>
      <c r="E1151" s="388">
        <v>27155.193333333333</v>
      </c>
      <c r="F1151" s="191" t="s">
        <v>732</v>
      </c>
    </row>
    <row r="1152" spans="1:6" s="188" customFormat="1" ht="14">
      <c r="A1152" s="189">
        <v>1263</v>
      </c>
      <c r="B1152" s="190" t="s">
        <v>479</v>
      </c>
      <c r="C1152" s="383" t="s">
        <v>1795</v>
      </c>
      <c r="D1152" s="387">
        <v>1300.8600000000001</v>
      </c>
      <c r="E1152" s="388">
        <v>36424.540000000015</v>
      </c>
      <c r="F1152" s="191" t="s">
        <v>732</v>
      </c>
    </row>
    <row r="1153" spans="1:6" s="188" customFormat="1" ht="14">
      <c r="A1153" s="189">
        <v>1263</v>
      </c>
      <c r="B1153" s="190" t="s">
        <v>479</v>
      </c>
      <c r="C1153" s="383" t="s">
        <v>1795</v>
      </c>
      <c r="D1153" s="387">
        <v>45</v>
      </c>
      <c r="E1153" s="388">
        <v>1260.01</v>
      </c>
      <c r="F1153" s="191" t="s">
        <v>732</v>
      </c>
    </row>
    <row r="1154" spans="1:6" s="188" customFormat="1" ht="14">
      <c r="A1154" s="189">
        <v>1263</v>
      </c>
      <c r="B1154" s="190" t="s">
        <v>479</v>
      </c>
      <c r="C1154" s="383" t="s">
        <v>1795</v>
      </c>
      <c r="D1154" s="387">
        <v>349.98</v>
      </c>
      <c r="E1154" s="388">
        <v>9800.0066666666626</v>
      </c>
      <c r="F1154" s="191" t="s">
        <v>732</v>
      </c>
    </row>
    <row r="1155" spans="1:6" s="188" customFormat="1" ht="14">
      <c r="A1155" s="189">
        <v>1263</v>
      </c>
      <c r="B1155" s="190" t="s">
        <v>479</v>
      </c>
      <c r="C1155" s="383" t="s">
        <v>1795</v>
      </c>
      <c r="D1155" s="387">
        <v>79.98</v>
      </c>
      <c r="E1155" s="388">
        <v>2266.6766666666658</v>
      </c>
      <c r="F1155" s="191" t="s">
        <v>732</v>
      </c>
    </row>
    <row r="1156" spans="1:6" s="188" customFormat="1" ht="14">
      <c r="A1156" s="189">
        <v>1263</v>
      </c>
      <c r="B1156" s="190" t="s">
        <v>479</v>
      </c>
      <c r="C1156" s="383" t="s">
        <v>1795</v>
      </c>
      <c r="D1156" s="387">
        <v>195</v>
      </c>
      <c r="E1156" s="388">
        <v>2925.01</v>
      </c>
      <c r="F1156" s="191" t="s">
        <v>732</v>
      </c>
    </row>
    <row r="1157" spans="1:6" s="188" customFormat="1" ht="14">
      <c r="A1157" s="189">
        <v>1263</v>
      </c>
      <c r="B1157" s="190" t="s">
        <v>479</v>
      </c>
      <c r="C1157" s="383" t="s">
        <v>1795</v>
      </c>
      <c r="D1157" s="387">
        <v>195</v>
      </c>
      <c r="E1157" s="388">
        <v>2925.01</v>
      </c>
      <c r="F1157" s="191" t="s">
        <v>732</v>
      </c>
    </row>
    <row r="1158" spans="1:6" s="188" customFormat="1" ht="14">
      <c r="A1158" s="189">
        <v>1263</v>
      </c>
      <c r="B1158" s="190" t="s">
        <v>479</v>
      </c>
      <c r="C1158" s="383" t="s">
        <v>1795</v>
      </c>
      <c r="D1158" s="387">
        <v>195</v>
      </c>
      <c r="E1158" s="388">
        <v>2925.01</v>
      </c>
      <c r="F1158" s="191" t="s">
        <v>732</v>
      </c>
    </row>
    <row r="1159" spans="1:6" s="188" customFormat="1" ht="14">
      <c r="A1159" s="189">
        <v>1263</v>
      </c>
      <c r="B1159" s="190" t="s">
        <v>479</v>
      </c>
      <c r="C1159" s="383" t="s">
        <v>1795</v>
      </c>
      <c r="D1159" s="387">
        <v>195</v>
      </c>
      <c r="E1159" s="388">
        <v>2925.01</v>
      </c>
      <c r="F1159" s="191" t="s">
        <v>732</v>
      </c>
    </row>
    <row r="1160" spans="1:6" s="188" customFormat="1" ht="14">
      <c r="A1160" s="189">
        <v>1263</v>
      </c>
      <c r="B1160" s="190" t="s">
        <v>479</v>
      </c>
      <c r="C1160" s="383" t="s">
        <v>1795</v>
      </c>
      <c r="D1160" s="387">
        <v>195</v>
      </c>
      <c r="E1160" s="388">
        <v>2925.01</v>
      </c>
      <c r="F1160" s="191" t="s">
        <v>732</v>
      </c>
    </row>
    <row r="1161" spans="1:6" s="188" customFormat="1" ht="14">
      <c r="A1161" s="189">
        <v>1263</v>
      </c>
      <c r="B1161" s="190" t="s">
        <v>479</v>
      </c>
      <c r="C1161" s="383" t="s">
        <v>1795</v>
      </c>
      <c r="D1161" s="387">
        <v>60.66</v>
      </c>
      <c r="E1161" s="388">
        <v>1697.5833333333333</v>
      </c>
      <c r="F1161" s="191" t="s">
        <v>733</v>
      </c>
    </row>
    <row r="1162" spans="1:6" s="188" customFormat="1" ht="14">
      <c r="A1162" s="189">
        <v>1263</v>
      </c>
      <c r="B1162" s="190" t="s">
        <v>479</v>
      </c>
      <c r="C1162" s="383" t="s">
        <v>1795</v>
      </c>
      <c r="D1162" s="387">
        <v>195</v>
      </c>
      <c r="E1162" s="388">
        <v>2925.01</v>
      </c>
      <c r="F1162" s="191" t="s">
        <v>732</v>
      </c>
    </row>
    <row r="1163" spans="1:6" s="188" customFormat="1" ht="14">
      <c r="A1163" s="189">
        <v>1263</v>
      </c>
      <c r="B1163" s="190" t="s">
        <v>479</v>
      </c>
      <c r="C1163" s="383" t="s">
        <v>1795</v>
      </c>
      <c r="D1163" s="387">
        <v>30</v>
      </c>
      <c r="E1163" s="388">
        <v>840.01</v>
      </c>
      <c r="F1163" s="191" t="s">
        <v>732</v>
      </c>
    </row>
    <row r="1164" spans="1:6" s="188" customFormat="1" ht="14">
      <c r="A1164" s="189">
        <v>1263</v>
      </c>
      <c r="B1164" s="190" t="s">
        <v>479</v>
      </c>
      <c r="C1164" s="383" t="s">
        <v>1795</v>
      </c>
      <c r="D1164" s="387">
        <v>30</v>
      </c>
      <c r="E1164" s="388">
        <v>840.01</v>
      </c>
      <c r="F1164" s="191" t="s">
        <v>732</v>
      </c>
    </row>
    <row r="1165" spans="1:6" s="188" customFormat="1" ht="14">
      <c r="A1165" s="189">
        <v>1263</v>
      </c>
      <c r="B1165" s="190" t="s">
        <v>479</v>
      </c>
      <c r="C1165" s="383" t="s">
        <v>1795</v>
      </c>
      <c r="D1165" s="387">
        <v>440.01</v>
      </c>
      <c r="E1165" s="388">
        <v>12320.046666666665</v>
      </c>
      <c r="F1165" s="191" t="s">
        <v>732</v>
      </c>
    </row>
    <row r="1166" spans="1:6" s="188" customFormat="1" ht="14">
      <c r="A1166" s="189">
        <v>1263</v>
      </c>
      <c r="B1166" s="190" t="s">
        <v>479</v>
      </c>
      <c r="C1166" s="383" t="s">
        <v>1795</v>
      </c>
      <c r="D1166" s="387">
        <v>28.68</v>
      </c>
      <c r="E1166" s="388">
        <v>709.75799999999958</v>
      </c>
      <c r="F1166" s="191" t="s">
        <v>732</v>
      </c>
    </row>
    <row r="1167" spans="1:6" s="188" customFormat="1" ht="14">
      <c r="A1167" s="189">
        <v>1263</v>
      </c>
      <c r="B1167" s="190" t="s">
        <v>479</v>
      </c>
      <c r="C1167" s="383" t="s">
        <v>1795</v>
      </c>
      <c r="D1167" s="387">
        <v>32.369999999999997</v>
      </c>
      <c r="E1167" s="388">
        <v>906.44666666666626</v>
      </c>
      <c r="F1167" s="191" t="s">
        <v>732</v>
      </c>
    </row>
    <row r="1168" spans="1:6" s="188" customFormat="1" ht="14">
      <c r="A1168" s="189">
        <v>1263</v>
      </c>
      <c r="B1168" s="190" t="s">
        <v>479</v>
      </c>
      <c r="C1168" s="383" t="s">
        <v>1795</v>
      </c>
      <c r="D1168" s="387">
        <v>138.27000000000001</v>
      </c>
      <c r="E1168" s="388">
        <v>3641.3100000000004</v>
      </c>
      <c r="F1168" s="191" t="s">
        <v>733</v>
      </c>
    </row>
    <row r="1169" spans="1:6" s="188" customFormat="1" ht="14">
      <c r="A1169" s="189">
        <v>1263</v>
      </c>
      <c r="B1169" s="190" t="s">
        <v>479</v>
      </c>
      <c r="C1169" s="383" t="s">
        <v>1795</v>
      </c>
      <c r="D1169" s="387">
        <v>138.27000000000001</v>
      </c>
      <c r="E1169" s="388">
        <v>3641.3100000000004</v>
      </c>
      <c r="F1169" s="191" t="s">
        <v>733</v>
      </c>
    </row>
    <row r="1170" spans="1:6" s="112" customFormat="1" ht="14">
      <c r="A1170" s="189">
        <v>1263</v>
      </c>
      <c r="B1170" s="190" t="s">
        <v>479</v>
      </c>
      <c r="C1170" s="383" t="s">
        <v>1795</v>
      </c>
      <c r="D1170" s="387">
        <v>138.27000000000001</v>
      </c>
      <c r="E1170" s="388">
        <v>3641.3100000000004</v>
      </c>
      <c r="F1170" s="191" t="s">
        <v>733</v>
      </c>
    </row>
    <row r="1171" spans="1:6" s="112" customFormat="1" ht="14">
      <c r="A1171" s="189">
        <v>1263</v>
      </c>
      <c r="B1171" s="190" t="s">
        <v>479</v>
      </c>
      <c r="C1171" s="383" t="s">
        <v>1795</v>
      </c>
      <c r="D1171" s="387">
        <v>267.24</v>
      </c>
      <c r="E1171" s="388">
        <v>7482.9133333333311</v>
      </c>
      <c r="F1171" s="191" t="s">
        <v>732</v>
      </c>
    </row>
    <row r="1172" spans="1:6" s="112" customFormat="1" ht="14">
      <c r="A1172" s="189">
        <v>1263</v>
      </c>
      <c r="B1172" s="190" t="s">
        <v>479</v>
      </c>
      <c r="C1172" s="383" t="s">
        <v>1795</v>
      </c>
      <c r="D1172" s="387">
        <v>150</v>
      </c>
      <c r="E1172" s="388">
        <v>4200.01</v>
      </c>
      <c r="F1172" s="191" t="s">
        <v>732</v>
      </c>
    </row>
    <row r="1173" spans="1:6" s="112" customFormat="1" ht="14">
      <c r="A1173" s="189">
        <v>1263</v>
      </c>
      <c r="B1173" s="190" t="s">
        <v>479</v>
      </c>
      <c r="C1173" s="383" t="s">
        <v>1795</v>
      </c>
      <c r="D1173" s="387">
        <v>267.24</v>
      </c>
      <c r="E1173" s="388">
        <v>7482.9133333333311</v>
      </c>
      <c r="F1173" s="191" t="s">
        <v>732</v>
      </c>
    </row>
    <row r="1174" spans="1:6" s="112" customFormat="1" ht="14">
      <c r="A1174" s="189">
        <v>1263</v>
      </c>
      <c r="B1174" s="190" t="s">
        <v>479</v>
      </c>
      <c r="C1174" s="383" t="s">
        <v>1795</v>
      </c>
      <c r="D1174" s="387">
        <v>120</v>
      </c>
      <c r="E1174" s="388">
        <v>3360.01</v>
      </c>
      <c r="F1174" s="191" t="s">
        <v>732</v>
      </c>
    </row>
    <row r="1175" spans="1:6" s="112" customFormat="1" ht="14">
      <c r="A1175" s="189">
        <v>1263</v>
      </c>
      <c r="B1175" s="190" t="s">
        <v>479</v>
      </c>
      <c r="C1175" s="383" t="s">
        <v>1795</v>
      </c>
      <c r="D1175" s="387">
        <v>125.01</v>
      </c>
      <c r="E1175" s="388">
        <v>3500.0466666666657</v>
      </c>
      <c r="F1175" s="191" t="s">
        <v>732</v>
      </c>
    </row>
    <row r="1176" spans="1:6" s="112" customFormat="1" ht="14">
      <c r="A1176" s="189">
        <v>1263</v>
      </c>
      <c r="B1176" s="190" t="s">
        <v>479</v>
      </c>
      <c r="C1176" s="383" t="s">
        <v>1795</v>
      </c>
      <c r="D1176" s="387">
        <v>648.75</v>
      </c>
      <c r="E1176" s="388">
        <v>13407.47</v>
      </c>
      <c r="F1176" s="191" t="s">
        <v>733</v>
      </c>
    </row>
    <row r="1177" spans="1:6" s="112" customFormat="1" ht="14">
      <c r="A1177" s="189">
        <v>1263</v>
      </c>
      <c r="B1177" s="190" t="s">
        <v>479</v>
      </c>
      <c r="C1177" s="383" t="s">
        <v>1795</v>
      </c>
      <c r="D1177" s="387">
        <v>510</v>
      </c>
      <c r="E1177" s="388">
        <v>11220.01</v>
      </c>
      <c r="F1177" s="191" t="s">
        <v>732</v>
      </c>
    </row>
    <row r="1178" spans="1:6" s="112" customFormat="1" ht="14">
      <c r="A1178" s="189">
        <v>1263</v>
      </c>
      <c r="B1178" s="190" t="s">
        <v>479</v>
      </c>
      <c r="C1178" s="383" t="s">
        <v>1795</v>
      </c>
      <c r="D1178" s="387">
        <v>60</v>
      </c>
      <c r="E1178" s="388">
        <v>1680.01</v>
      </c>
      <c r="F1178" s="191" t="s">
        <v>732</v>
      </c>
    </row>
    <row r="1179" spans="1:6" s="112" customFormat="1" ht="14">
      <c r="A1179" s="189">
        <v>1263</v>
      </c>
      <c r="B1179" s="190" t="s">
        <v>479</v>
      </c>
      <c r="C1179" s="383" t="s">
        <v>1795</v>
      </c>
      <c r="D1179" s="387">
        <v>23.759999999999998</v>
      </c>
      <c r="E1179" s="388">
        <v>672.96666666666624</v>
      </c>
      <c r="F1179" s="191" t="s">
        <v>732</v>
      </c>
    </row>
    <row r="1180" spans="1:6" s="112" customFormat="1" ht="14">
      <c r="A1180" s="189">
        <v>1263</v>
      </c>
      <c r="B1180" s="190" t="s">
        <v>479</v>
      </c>
      <c r="C1180" s="383" t="s">
        <v>1795</v>
      </c>
      <c r="D1180" s="387">
        <v>350.01</v>
      </c>
      <c r="E1180" s="388">
        <v>9800.0466666666634</v>
      </c>
      <c r="F1180" s="191" t="s">
        <v>732</v>
      </c>
    </row>
    <row r="1181" spans="1:6" s="112" customFormat="1" ht="14">
      <c r="A1181" s="189">
        <v>1263</v>
      </c>
      <c r="B1181" s="190" t="s">
        <v>479</v>
      </c>
      <c r="C1181" s="383" t="s">
        <v>1795</v>
      </c>
      <c r="D1181" s="387">
        <v>15</v>
      </c>
      <c r="E1181" s="388">
        <v>420.01</v>
      </c>
      <c r="F1181" s="191" t="s">
        <v>732</v>
      </c>
    </row>
    <row r="1182" spans="1:6" s="112" customFormat="1" ht="14">
      <c r="A1182" s="189">
        <v>1263</v>
      </c>
      <c r="B1182" s="190" t="s">
        <v>479</v>
      </c>
      <c r="C1182" s="383" t="s">
        <v>1795</v>
      </c>
      <c r="D1182" s="387">
        <v>522.36</v>
      </c>
      <c r="E1182" s="388">
        <v>14625.846666666674</v>
      </c>
      <c r="F1182" s="191" t="s">
        <v>732</v>
      </c>
    </row>
    <row r="1183" spans="1:6" s="112" customFormat="1" ht="14">
      <c r="A1183" s="189">
        <v>1263</v>
      </c>
      <c r="B1183" s="190" t="s">
        <v>479</v>
      </c>
      <c r="C1183" s="383" t="s">
        <v>1795</v>
      </c>
      <c r="D1183" s="387">
        <v>49.41</v>
      </c>
      <c r="E1183" s="388">
        <v>1399.7166666666672</v>
      </c>
      <c r="F1183" s="191" t="s">
        <v>732</v>
      </c>
    </row>
    <row r="1184" spans="1:6" s="112" customFormat="1" ht="14">
      <c r="A1184" s="189">
        <v>1263</v>
      </c>
      <c r="B1184" s="190" t="s">
        <v>479</v>
      </c>
      <c r="C1184" s="383" t="s">
        <v>1795</v>
      </c>
      <c r="D1184" s="387">
        <v>669.72</v>
      </c>
      <c r="E1184" s="388">
        <v>18752.246666666666</v>
      </c>
      <c r="F1184" s="191" t="s">
        <v>732</v>
      </c>
    </row>
    <row r="1185" spans="1:6" s="112" customFormat="1" ht="14">
      <c r="A1185" s="189">
        <v>1263</v>
      </c>
      <c r="B1185" s="190" t="s">
        <v>479</v>
      </c>
      <c r="C1185" s="383" t="s">
        <v>1795</v>
      </c>
      <c r="D1185" s="387">
        <v>669.72</v>
      </c>
      <c r="E1185" s="388">
        <v>18752.246666666666</v>
      </c>
      <c r="F1185" s="191" t="s">
        <v>733</v>
      </c>
    </row>
    <row r="1186" spans="1:6" s="112" customFormat="1" ht="14">
      <c r="A1186" s="189">
        <v>1263</v>
      </c>
      <c r="B1186" s="190" t="s">
        <v>479</v>
      </c>
      <c r="C1186" s="383" t="s">
        <v>1795</v>
      </c>
      <c r="D1186" s="387">
        <v>65.010000000000005</v>
      </c>
      <c r="E1186" s="388">
        <v>1841.7166666666676</v>
      </c>
      <c r="F1186" s="191" t="s">
        <v>732</v>
      </c>
    </row>
    <row r="1187" spans="1:6" s="112" customFormat="1" ht="14">
      <c r="A1187" s="189">
        <v>1263</v>
      </c>
      <c r="B1187" s="190" t="s">
        <v>479</v>
      </c>
      <c r="C1187" s="383" t="s">
        <v>1795</v>
      </c>
      <c r="D1187" s="387">
        <v>399.99</v>
      </c>
      <c r="E1187" s="388">
        <v>11199.913333333336</v>
      </c>
      <c r="F1187" s="191" t="s">
        <v>732</v>
      </c>
    </row>
    <row r="1188" spans="1:6" s="112" customFormat="1" ht="14">
      <c r="A1188" s="189">
        <v>1263</v>
      </c>
      <c r="B1188" s="190" t="s">
        <v>479</v>
      </c>
      <c r="C1188" s="383" t="s">
        <v>1795</v>
      </c>
      <c r="D1188" s="387">
        <v>399.99</v>
      </c>
      <c r="E1188" s="388">
        <v>11199.913333333336</v>
      </c>
      <c r="F1188" s="191" t="s">
        <v>732</v>
      </c>
    </row>
    <row r="1189" spans="1:6" s="112" customFormat="1" ht="14">
      <c r="A1189" s="189">
        <v>1263</v>
      </c>
      <c r="B1189" s="190" t="s">
        <v>479</v>
      </c>
      <c r="C1189" s="383" t="s">
        <v>1795</v>
      </c>
      <c r="D1189" s="387">
        <v>2320.02</v>
      </c>
      <c r="E1189" s="388">
        <v>64960.033333333311</v>
      </c>
      <c r="F1189" s="191" t="s">
        <v>732</v>
      </c>
    </row>
    <row r="1190" spans="1:6" s="112" customFormat="1" ht="28">
      <c r="A1190" s="189">
        <v>1263</v>
      </c>
      <c r="B1190" s="190" t="s">
        <v>631</v>
      </c>
      <c r="C1190" s="383" t="s">
        <v>1795</v>
      </c>
      <c r="D1190" s="387">
        <v>2897.55</v>
      </c>
      <c r="E1190" s="388">
        <v>27043.846666666665</v>
      </c>
      <c r="F1190" s="191" t="s">
        <v>732</v>
      </c>
    </row>
    <row r="1191" spans="1:6" s="112" customFormat="1" ht="28">
      <c r="A1191" s="189">
        <v>1263</v>
      </c>
      <c r="B1191" s="190" t="s">
        <v>631</v>
      </c>
      <c r="C1191" s="383" t="s">
        <v>1795</v>
      </c>
      <c r="D1191" s="387">
        <v>2897.55</v>
      </c>
      <c r="E1191" s="388">
        <v>27043.846666666665</v>
      </c>
      <c r="F1191" s="191" t="s">
        <v>732</v>
      </c>
    </row>
    <row r="1192" spans="1:6" s="112" customFormat="1" ht="28">
      <c r="A1192" s="189">
        <v>1263</v>
      </c>
      <c r="B1192" s="190" t="s">
        <v>632</v>
      </c>
      <c r="C1192" s="383" t="s">
        <v>1795</v>
      </c>
      <c r="D1192" s="387">
        <v>3696.7799999999997</v>
      </c>
      <c r="E1192" s="388">
        <v>34503.099999999991</v>
      </c>
      <c r="F1192" s="191" t="s">
        <v>732</v>
      </c>
    </row>
    <row r="1193" spans="1:6" s="112" customFormat="1" ht="14">
      <c r="A1193" s="189">
        <v>1263</v>
      </c>
      <c r="B1193" s="190" t="s">
        <v>633</v>
      </c>
      <c r="C1193" s="383" t="s">
        <v>1795</v>
      </c>
      <c r="D1193" s="387">
        <v>3150.06</v>
      </c>
      <c r="E1193" s="388">
        <v>29400.169999999991</v>
      </c>
      <c r="F1193" s="191" t="s">
        <v>732</v>
      </c>
    </row>
    <row r="1194" spans="1:6" s="112" customFormat="1" ht="14">
      <c r="A1194" s="189">
        <v>1263</v>
      </c>
      <c r="B1194" s="190" t="s">
        <v>633</v>
      </c>
      <c r="C1194" s="383" t="s">
        <v>1795</v>
      </c>
      <c r="D1194" s="387">
        <v>3156.63</v>
      </c>
      <c r="E1194" s="388">
        <v>29461.429999999986</v>
      </c>
      <c r="F1194" s="191" t="s">
        <v>732</v>
      </c>
    </row>
    <row r="1195" spans="1:6" s="112" customFormat="1" ht="14">
      <c r="A1195" s="189">
        <v>1263</v>
      </c>
      <c r="B1195" s="190" t="s">
        <v>634</v>
      </c>
      <c r="C1195" s="383" t="s">
        <v>1795</v>
      </c>
      <c r="D1195" s="387">
        <v>6653.13</v>
      </c>
      <c r="E1195" s="388">
        <v>62095.85866666666</v>
      </c>
      <c r="F1195" s="191" t="s">
        <v>732</v>
      </c>
    </row>
    <row r="1196" spans="1:6" s="112" customFormat="1" ht="14">
      <c r="A1196" s="189">
        <v>1263</v>
      </c>
      <c r="B1196" s="190" t="s">
        <v>593</v>
      </c>
      <c r="C1196" s="383" t="s">
        <v>1795</v>
      </c>
      <c r="D1196" s="387">
        <v>745.92</v>
      </c>
      <c r="E1196" s="388">
        <v>5718.6255000000028</v>
      </c>
      <c r="F1196" s="191" t="s">
        <v>732</v>
      </c>
    </row>
    <row r="1197" spans="1:6" s="112" customFormat="1" ht="14">
      <c r="A1197" s="189">
        <v>1263</v>
      </c>
      <c r="B1197" s="190" t="s">
        <v>593</v>
      </c>
      <c r="C1197" s="383" t="s">
        <v>1795</v>
      </c>
      <c r="D1197" s="387">
        <v>745.92</v>
      </c>
      <c r="E1197" s="388">
        <v>5718.661250000001</v>
      </c>
      <c r="F1197" s="191" t="s">
        <v>732</v>
      </c>
    </row>
    <row r="1198" spans="1:6" s="112" customFormat="1" ht="14">
      <c r="A1198" s="189">
        <v>1263</v>
      </c>
      <c r="B1198" s="190" t="s">
        <v>593</v>
      </c>
      <c r="C1198" s="383" t="s">
        <v>1795</v>
      </c>
      <c r="D1198" s="387">
        <v>745.92</v>
      </c>
      <c r="E1198" s="388">
        <v>5718.661250000001</v>
      </c>
      <c r="F1198" s="191" t="s">
        <v>732</v>
      </c>
    </row>
    <row r="1199" spans="1:6" s="112" customFormat="1" ht="14">
      <c r="A1199" s="189">
        <v>1263</v>
      </c>
      <c r="B1199" s="190" t="s">
        <v>593</v>
      </c>
      <c r="C1199" s="383" t="s">
        <v>1795</v>
      </c>
      <c r="D1199" s="387">
        <v>745.92</v>
      </c>
      <c r="E1199" s="388">
        <v>5718.661250000001</v>
      </c>
      <c r="F1199" s="191" t="s">
        <v>732</v>
      </c>
    </row>
    <row r="1200" spans="1:6" s="112" customFormat="1" ht="14">
      <c r="A1200" s="189">
        <v>1263</v>
      </c>
      <c r="B1200" s="190" t="s">
        <v>593</v>
      </c>
      <c r="C1200" s="383" t="s">
        <v>1795</v>
      </c>
      <c r="D1200" s="387">
        <v>745.92</v>
      </c>
      <c r="E1200" s="388">
        <v>5718.661250000001</v>
      </c>
      <c r="F1200" s="191" t="s">
        <v>732</v>
      </c>
    </row>
    <row r="1201" spans="1:6" s="112" customFormat="1" ht="14">
      <c r="A1201" s="189">
        <v>1263</v>
      </c>
      <c r="B1201" s="190" t="s">
        <v>593</v>
      </c>
      <c r="C1201" s="383" t="s">
        <v>1795</v>
      </c>
      <c r="D1201" s="387">
        <v>745.92</v>
      </c>
      <c r="E1201" s="388">
        <v>5718.661250000001</v>
      </c>
      <c r="F1201" s="191" t="s">
        <v>732</v>
      </c>
    </row>
    <row r="1202" spans="1:6" s="112" customFormat="1" ht="14">
      <c r="A1202" s="189">
        <v>1263</v>
      </c>
      <c r="B1202" s="190" t="s">
        <v>593</v>
      </c>
      <c r="C1202" s="383" t="s">
        <v>1795</v>
      </c>
      <c r="D1202" s="387">
        <v>745.92</v>
      </c>
      <c r="E1202" s="388">
        <v>5718.661250000001</v>
      </c>
      <c r="F1202" s="191" t="s">
        <v>732</v>
      </c>
    </row>
    <row r="1203" spans="1:6" s="112" customFormat="1" ht="14">
      <c r="A1203" s="189">
        <v>1263</v>
      </c>
      <c r="B1203" s="190" t="s">
        <v>593</v>
      </c>
      <c r="C1203" s="383" t="s">
        <v>1795</v>
      </c>
      <c r="D1203" s="387">
        <v>745.92</v>
      </c>
      <c r="E1203" s="388">
        <v>5718.661250000001</v>
      </c>
      <c r="F1203" s="191" t="s">
        <v>732</v>
      </c>
    </row>
    <row r="1204" spans="1:6" s="112" customFormat="1" ht="14">
      <c r="A1204" s="189">
        <v>1263</v>
      </c>
      <c r="B1204" s="190" t="s">
        <v>734</v>
      </c>
      <c r="C1204" s="383" t="s">
        <v>1795</v>
      </c>
      <c r="D1204" s="387">
        <v>1499.04</v>
      </c>
      <c r="E1204" s="388">
        <v>11492.536250000001</v>
      </c>
      <c r="F1204" s="191" t="s">
        <v>732</v>
      </c>
    </row>
    <row r="1205" spans="1:6" s="112" customFormat="1" ht="14">
      <c r="A1205" s="189">
        <v>1263</v>
      </c>
      <c r="B1205" s="190" t="s">
        <v>735</v>
      </c>
      <c r="C1205" s="383" t="s">
        <v>1795</v>
      </c>
      <c r="D1205" s="387">
        <v>483.78</v>
      </c>
      <c r="E1205" s="388">
        <v>3708.88375</v>
      </c>
      <c r="F1205" s="191" t="s">
        <v>732</v>
      </c>
    </row>
    <row r="1206" spans="1:6" s="112" customFormat="1" ht="14">
      <c r="A1206" s="189">
        <v>1263</v>
      </c>
      <c r="B1206" s="190" t="s">
        <v>735</v>
      </c>
      <c r="C1206" s="383" t="s">
        <v>1795</v>
      </c>
      <c r="D1206" s="387">
        <v>483.78</v>
      </c>
      <c r="E1206" s="388">
        <v>3708.88375</v>
      </c>
      <c r="F1206" s="191" t="s">
        <v>732</v>
      </c>
    </row>
    <row r="1207" spans="1:6" s="112" customFormat="1" ht="14">
      <c r="A1207" s="189">
        <v>1263</v>
      </c>
      <c r="B1207" s="190" t="s">
        <v>735</v>
      </c>
      <c r="C1207" s="383" t="s">
        <v>1795</v>
      </c>
      <c r="D1207" s="387">
        <v>483.78</v>
      </c>
      <c r="E1207" s="388">
        <v>3708.88375</v>
      </c>
      <c r="F1207" s="191" t="s">
        <v>732</v>
      </c>
    </row>
    <row r="1208" spans="1:6" s="112" customFormat="1" ht="42">
      <c r="A1208" s="189">
        <v>1263</v>
      </c>
      <c r="B1208" s="190" t="s">
        <v>736</v>
      </c>
      <c r="C1208" s="383" t="s">
        <v>1795</v>
      </c>
      <c r="D1208" s="387">
        <v>771.15000000000009</v>
      </c>
      <c r="E1208" s="388">
        <v>5912.0600000000022</v>
      </c>
      <c r="F1208" s="191" t="s">
        <v>732</v>
      </c>
    </row>
    <row r="1209" spans="1:6" s="112" customFormat="1" ht="42">
      <c r="A1209" s="189">
        <v>1263</v>
      </c>
      <c r="B1209" s="190" t="s">
        <v>736</v>
      </c>
      <c r="C1209" s="383" t="s">
        <v>1795</v>
      </c>
      <c r="D1209" s="387">
        <v>771.15000000000009</v>
      </c>
      <c r="E1209" s="388">
        <v>5912.0600000000022</v>
      </c>
      <c r="F1209" s="191" t="s">
        <v>732</v>
      </c>
    </row>
    <row r="1210" spans="1:6" s="112" customFormat="1" ht="42">
      <c r="A1210" s="189">
        <v>1263</v>
      </c>
      <c r="B1210" s="190" t="s">
        <v>736</v>
      </c>
      <c r="C1210" s="383" t="s">
        <v>1795</v>
      </c>
      <c r="D1210" s="387">
        <v>771.15000000000009</v>
      </c>
      <c r="E1210" s="388">
        <v>5912.0600000000022</v>
      </c>
      <c r="F1210" s="191" t="s">
        <v>732</v>
      </c>
    </row>
    <row r="1211" spans="1:6" s="112" customFormat="1" ht="42">
      <c r="A1211" s="189">
        <v>1263</v>
      </c>
      <c r="B1211" s="190" t="s">
        <v>736</v>
      </c>
      <c r="C1211" s="383" t="s">
        <v>1795</v>
      </c>
      <c r="D1211" s="387">
        <v>771.15000000000009</v>
      </c>
      <c r="E1211" s="388">
        <v>5912.0600000000022</v>
      </c>
      <c r="F1211" s="191" t="s">
        <v>732</v>
      </c>
    </row>
    <row r="1212" spans="1:6" s="112" customFormat="1" ht="42">
      <c r="A1212" s="189">
        <v>1263</v>
      </c>
      <c r="B1212" s="190" t="s">
        <v>736</v>
      </c>
      <c r="C1212" s="383" t="s">
        <v>1795</v>
      </c>
      <c r="D1212" s="387">
        <v>771.15000000000009</v>
      </c>
      <c r="E1212" s="388">
        <v>5912.0600000000022</v>
      </c>
      <c r="F1212" s="191" t="s">
        <v>732</v>
      </c>
    </row>
    <row r="1213" spans="1:6" s="112" customFormat="1" ht="42">
      <c r="A1213" s="189">
        <v>1263</v>
      </c>
      <c r="B1213" s="190" t="s">
        <v>736</v>
      </c>
      <c r="C1213" s="383" t="s">
        <v>1795</v>
      </c>
      <c r="D1213" s="387">
        <v>771.15000000000009</v>
      </c>
      <c r="E1213" s="388">
        <v>5912.0600000000022</v>
      </c>
      <c r="F1213" s="191" t="s">
        <v>732</v>
      </c>
    </row>
    <row r="1214" spans="1:6" s="112" customFormat="1" ht="42">
      <c r="A1214" s="189">
        <v>1263</v>
      </c>
      <c r="B1214" s="190" t="s">
        <v>736</v>
      </c>
      <c r="C1214" s="383" t="s">
        <v>1795</v>
      </c>
      <c r="D1214" s="387">
        <v>771.15000000000009</v>
      </c>
      <c r="E1214" s="388">
        <v>5912.018</v>
      </c>
      <c r="F1214" s="191" t="s">
        <v>732</v>
      </c>
    </row>
    <row r="1215" spans="1:6" s="112" customFormat="1" ht="42">
      <c r="A1215" s="189">
        <v>1263</v>
      </c>
      <c r="B1215" s="190" t="s">
        <v>736</v>
      </c>
      <c r="C1215" s="383" t="s">
        <v>1795</v>
      </c>
      <c r="D1215" s="387">
        <v>771.15000000000009</v>
      </c>
      <c r="E1215" s="388">
        <v>5912.0106666666661</v>
      </c>
      <c r="F1215" s="191" t="s">
        <v>732</v>
      </c>
    </row>
    <row r="1216" spans="1:6" s="112" customFormat="1" ht="14">
      <c r="A1216" s="189">
        <v>1263</v>
      </c>
      <c r="B1216" s="190" t="s">
        <v>734</v>
      </c>
      <c r="C1216" s="383" t="s">
        <v>1795</v>
      </c>
      <c r="D1216" s="387">
        <v>1499.04</v>
      </c>
      <c r="E1216" s="388">
        <v>10493.147999999997</v>
      </c>
      <c r="F1216" s="191" t="s">
        <v>732</v>
      </c>
    </row>
    <row r="1217" spans="1:6" s="112" customFormat="1" ht="14">
      <c r="A1217" s="189">
        <v>1263</v>
      </c>
      <c r="B1217" s="190" t="s">
        <v>593</v>
      </c>
      <c r="C1217" s="383" t="s">
        <v>1795</v>
      </c>
      <c r="D1217" s="387">
        <v>745.95</v>
      </c>
      <c r="E1217" s="388">
        <v>5221.5117499999988</v>
      </c>
      <c r="F1217" s="191" t="s">
        <v>732</v>
      </c>
    </row>
    <row r="1218" spans="1:6" s="112" customFormat="1" ht="14">
      <c r="A1218" s="189">
        <v>1263</v>
      </c>
      <c r="B1218" s="190" t="s">
        <v>593</v>
      </c>
      <c r="C1218" s="383" t="s">
        <v>1795</v>
      </c>
      <c r="D1218" s="387">
        <v>745.95</v>
      </c>
      <c r="E1218" s="388">
        <v>5221.5117499999988</v>
      </c>
      <c r="F1218" s="191" t="s">
        <v>732</v>
      </c>
    </row>
    <row r="1219" spans="1:6" s="112" customFormat="1" ht="14">
      <c r="A1219" s="189">
        <v>1263</v>
      </c>
      <c r="B1219" s="190" t="s">
        <v>430</v>
      </c>
      <c r="C1219" s="383" t="s">
        <v>1796</v>
      </c>
      <c r="D1219" s="387">
        <v>2458.11</v>
      </c>
      <c r="E1219" s="388">
        <v>17206.685000000001</v>
      </c>
      <c r="F1219" s="191" t="s">
        <v>732</v>
      </c>
    </row>
    <row r="1220" spans="1:6" s="112" customFormat="1" ht="14">
      <c r="A1220" s="193">
        <v>1263</v>
      </c>
      <c r="B1220" s="194" t="s">
        <v>453</v>
      </c>
      <c r="C1220" s="375">
        <v>0.1</v>
      </c>
      <c r="D1220" s="389">
        <v>705</v>
      </c>
      <c r="E1220" s="390">
        <v>4700.01</v>
      </c>
      <c r="F1220" s="195" t="s">
        <v>732</v>
      </c>
    </row>
    <row r="1221" spans="1:6" s="112" customFormat="1" ht="14">
      <c r="A1221" s="193">
        <v>1263</v>
      </c>
      <c r="B1221" s="194" t="s">
        <v>452</v>
      </c>
      <c r="C1221" s="375">
        <v>0.1</v>
      </c>
      <c r="D1221" s="389">
        <v>640.02</v>
      </c>
      <c r="E1221" s="390">
        <v>4266.739999999998</v>
      </c>
      <c r="F1221" s="195" t="s">
        <v>732</v>
      </c>
    </row>
    <row r="1222" spans="1:6" s="112" customFormat="1" ht="14">
      <c r="A1222" s="193">
        <v>1263</v>
      </c>
      <c r="B1222" s="194" t="s">
        <v>453</v>
      </c>
      <c r="C1222" s="375">
        <v>0.1</v>
      </c>
      <c r="D1222" s="389">
        <v>390.03</v>
      </c>
      <c r="E1222" s="390">
        <v>2600.0500000000011</v>
      </c>
      <c r="F1222" s="195" t="s">
        <v>732</v>
      </c>
    </row>
    <row r="1223" spans="1:6" s="112" customFormat="1" ht="14">
      <c r="A1223" s="193">
        <v>1263</v>
      </c>
      <c r="B1223" s="194" t="s">
        <v>452</v>
      </c>
      <c r="C1223" s="375">
        <v>0.1</v>
      </c>
      <c r="D1223" s="389">
        <v>322.53000000000003</v>
      </c>
      <c r="E1223" s="390">
        <v>2150.1</v>
      </c>
      <c r="F1223" s="195" t="s">
        <v>732</v>
      </c>
    </row>
    <row r="1224" spans="1:6" s="112" customFormat="1" ht="14">
      <c r="A1224" s="193">
        <v>1263</v>
      </c>
      <c r="B1224" s="194" t="s">
        <v>464</v>
      </c>
      <c r="C1224" s="375">
        <v>0.1</v>
      </c>
      <c r="D1224" s="389">
        <v>169.38</v>
      </c>
      <c r="E1224" s="390">
        <v>959.62800000000038</v>
      </c>
      <c r="F1224" s="195" t="s">
        <v>732</v>
      </c>
    </row>
    <row r="1225" spans="1:6" s="112" customFormat="1" ht="14">
      <c r="A1225" s="193">
        <v>1263</v>
      </c>
      <c r="B1225" s="194" t="s">
        <v>464</v>
      </c>
      <c r="C1225" s="375">
        <v>0.1</v>
      </c>
      <c r="D1225" s="389">
        <v>169.38</v>
      </c>
      <c r="E1225" s="390">
        <v>959.62800000000038</v>
      </c>
      <c r="F1225" s="195" t="s">
        <v>732</v>
      </c>
    </row>
    <row r="1226" spans="1:6" s="112" customFormat="1" ht="14">
      <c r="A1226" s="193">
        <v>1263</v>
      </c>
      <c r="B1226" s="194" t="s">
        <v>464</v>
      </c>
      <c r="C1226" s="375">
        <v>0.1</v>
      </c>
      <c r="D1226" s="389">
        <v>169.38</v>
      </c>
      <c r="E1226" s="390">
        <v>959.62800000000038</v>
      </c>
      <c r="F1226" s="195" t="s">
        <v>732</v>
      </c>
    </row>
    <row r="1227" spans="1:6" s="112" customFormat="1" ht="14">
      <c r="A1227" s="193">
        <v>1263</v>
      </c>
      <c r="B1227" s="194" t="s">
        <v>464</v>
      </c>
      <c r="C1227" s="375">
        <v>0.1</v>
      </c>
      <c r="D1227" s="389">
        <v>169.38</v>
      </c>
      <c r="E1227" s="390">
        <v>959.62800000000038</v>
      </c>
      <c r="F1227" s="195" t="s">
        <v>732</v>
      </c>
    </row>
    <row r="1228" spans="1:6" s="112" customFormat="1" ht="14">
      <c r="A1228" s="193">
        <v>1263</v>
      </c>
      <c r="B1228" s="194" t="s">
        <v>464</v>
      </c>
      <c r="C1228" s="375">
        <v>0.1</v>
      </c>
      <c r="D1228" s="389">
        <v>169.35000000000002</v>
      </c>
      <c r="E1228" s="390">
        <v>959.59800000000041</v>
      </c>
      <c r="F1228" s="195" t="s">
        <v>732</v>
      </c>
    </row>
    <row r="1229" spans="1:6" s="112" customFormat="1" ht="14">
      <c r="A1229" s="193">
        <v>1263</v>
      </c>
      <c r="B1229" s="194" t="s">
        <v>464</v>
      </c>
      <c r="C1229" s="375">
        <v>0.1</v>
      </c>
      <c r="D1229" s="389">
        <v>169.35000000000002</v>
      </c>
      <c r="E1229" s="390">
        <v>959.59800000000041</v>
      </c>
      <c r="F1229" s="195" t="s">
        <v>732</v>
      </c>
    </row>
    <row r="1230" spans="1:6" s="112" customFormat="1" ht="14">
      <c r="A1230" s="193">
        <v>1263</v>
      </c>
      <c r="B1230" s="194" t="s">
        <v>464</v>
      </c>
      <c r="C1230" s="375">
        <v>0.1</v>
      </c>
      <c r="D1230" s="389">
        <v>169.35000000000002</v>
      </c>
      <c r="E1230" s="390">
        <v>959.59800000000041</v>
      </c>
      <c r="F1230" s="195" t="s">
        <v>732</v>
      </c>
    </row>
    <row r="1231" spans="1:6" s="112" customFormat="1" ht="14">
      <c r="A1231" s="193">
        <v>1263</v>
      </c>
      <c r="B1231" s="194" t="s">
        <v>464</v>
      </c>
      <c r="C1231" s="375">
        <v>0.1</v>
      </c>
      <c r="D1231" s="389">
        <v>169.35000000000002</v>
      </c>
      <c r="E1231" s="390">
        <v>959.59800000000041</v>
      </c>
      <c r="F1231" s="195" t="s">
        <v>732</v>
      </c>
    </row>
    <row r="1232" spans="1:6" s="112" customFormat="1" ht="14">
      <c r="A1232" s="193">
        <v>1263</v>
      </c>
      <c r="B1232" s="194" t="s">
        <v>464</v>
      </c>
      <c r="C1232" s="375">
        <v>0.1</v>
      </c>
      <c r="D1232" s="389">
        <v>169.35000000000002</v>
      </c>
      <c r="E1232" s="390">
        <v>959.59800000000041</v>
      </c>
      <c r="F1232" s="195" t="s">
        <v>732</v>
      </c>
    </row>
    <row r="1233" spans="1:6" s="112" customFormat="1" ht="14">
      <c r="A1233" s="193">
        <v>1263</v>
      </c>
      <c r="B1233" s="194" t="s">
        <v>464</v>
      </c>
      <c r="C1233" s="375">
        <v>0.1</v>
      </c>
      <c r="D1233" s="389">
        <v>169.35000000000002</v>
      </c>
      <c r="E1233" s="390">
        <v>959.59800000000041</v>
      </c>
      <c r="F1233" s="195" t="s">
        <v>732</v>
      </c>
    </row>
    <row r="1234" spans="1:6" s="112" customFormat="1" ht="14">
      <c r="A1234" s="193">
        <v>1263</v>
      </c>
      <c r="B1234" s="194" t="s">
        <v>464</v>
      </c>
      <c r="C1234" s="375">
        <v>0.1</v>
      </c>
      <c r="D1234" s="389">
        <v>169.35000000000002</v>
      </c>
      <c r="E1234" s="390">
        <v>959.59800000000041</v>
      </c>
      <c r="F1234" s="195" t="s">
        <v>732</v>
      </c>
    </row>
    <row r="1235" spans="1:6" s="112" customFormat="1" ht="14">
      <c r="A1235" s="193">
        <v>1263</v>
      </c>
      <c r="B1235" s="194" t="s">
        <v>464</v>
      </c>
      <c r="C1235" s="375">
        <v>0.1</v>
      </c>
      <c r="D1235" s="389">
        <v>169.35000000000002</v>
      </c>
      <c r="E1235" s="390">
        <v>959.59800000000041</v>
      </c>
      <c r="F1235" s="195" t="s">
        <v>732</v>
      </c>
    </row>
    <row r="1236" spans="1:6" s="112" customFormat="1" ht="14">
      <c r="A1236" s="193">
        <v>1263</v>
      </c>
      <c r="B1236" s="194" t="s">
        <v>464</v>
      </c>
      <c r="C1236" s="375">
        <v>0.1</v>
      </c>
      <c r="D1236" s="389">
        <v>169.35000000000002</v>
      </c>
      <c r="E1236" s="390">
        <v>959.59800000000041</v>
      </c>
      <c r="F1236" s="195" t="s">
        <v>732</v>
      </c>
    </row>
    <row r="1237" spans="1:6" s="112" customFormat="1" ht="14">
      <c r="A1237" s="193">
        <v>1263</v>
      </c>
      <c r="B1237" s="194" t="s">
        <v>464</v>
      </c>
      <c r="C1237" s="375">
        <v>0.1</v>
      </c>
      <c r="D1237" s="389">
        <v>169.35000000000002</v>
      </c>
      <c r="E1237" s="390">
        <v>959.59800000000041</v>
      </c>
      <c r="F1237" s="195" t="s">
        <v>732</v>
      </c>
    </row>
    <row r="1238" spans="1:6" s="112" customFormat="1" ht="14">
      <c r="A1238" s="193">
        <v>1263</v>
      </c>
      <c r="B1238" s="194" t="s">
        <v>464</v>
      </c>
      <c r="C1238" s="375">
        <v>0.1</v>
      </c>
      <c r="D1238" s="389">
        <v>169.35000000000002</v>
      </c>
      <c r="E1238" s="390">
        <v>959.59800000000041</v>
      </c>
      <c r="F1238" s="195" t="s">
        <v>732</v>
      </c>
    </row>
    <row r="1239" spans="1:6" s="112" customFormat="1" ht="14">
      <c r="A1239" s="193">
        <v>1263</v>
      </c>
      <c r="B1239" s="194" t="s">
        <v>464</v>
      </c>
      <c r="C1239" s="375">
        <v>0.1</v>
      </c>
      <c r="D1239" s="389">
        <v>169.35000000000002</v>
      </c>
      <c r="E1239" s="390">
        <v>959.59800000000041</v>
      </c>
      <c r="F1239" s="195" t="s">
        <v>732</v>
      </c>
    </row>
    <row r="1240" spans="1:6" s="112" customFormat="1" ht="14">
      <c r="A1240" s="193">
        <v>1263</v>
      </c>
      <c r="B1240" s="194" t="s">
        <v>1050</v>
      </c>
      <c r="C1240" s="375" t="s">
        <v>1796</v>
      </c>
      <c r="D1240" s="389">
        <v>2633.34</v>
      </c>
      <c r="E1240" s="390">
        <v>14044.241050000002</v>
      </c>
      <c r="F1240" s="195" t="s">
        <v>732</v>
      </c>
    </row>
    <row r="1241" spans="1:6" s="112" customFormat="1" ht="14">
      <c r="A1241" s="193">
        <v>1263</v>
      </c>
      <c r="B1241" s="194" t="s">
        <v>1051</v>
      </c>
      <c r="C1241" s="375" t="s">
        <v>1796</v>
      </c>
      <c r="D1241" s="389">
        <v>1114.17</v>
      </c>
      <c r="E1241" s="390">
        <v>6313.5682287500013</v>
      </c>
      <c r="F1241" s="195" t="s">
        <v>732</v>
      </c>
    </row>
    <row r="1242" spans="1:6" s="112" customFormat="1" ht="14">
      <c r="A1242" s="193">
        <v>1263</v>
      </c>
      <c r="B1242" s="194" t="s">
        <v>1051</v>
      </c>
      <c r="C1242" s="375" t="s">
        <v>1796</v>
      </c>
      <c r="D1242" s="389">
        <v>1114.17</v>
      </c>
      <c r="E1242" s="390">
        <v>6313.5182287500011</v>
      </c>
      <c r="F1242" s="195" t="s">
        <v>732</v>
      </c>
    </row>
    <row r="1243" spans="1:6" s="112" customFormat="1" ht="28">
      <c r="A1243" s="193">
        <v>1263</v>
      </c>
      <c r="B1243" s="194" t="s">
        <v>1052</v>
      </c>
      <c r="C1243" s="375" t="s">
        <v>1796</v>
      </c>
      <c r="D1243" s="389">
        <v>244.92000000000002</v>
      </c>
      <c r="E1243" s="390">
        <v>1387.8040262500003</v>
      </c>
      <c r="F1243" s="195" t="s">
        <v>732</v>
      </c>
    </row>
    <row r="1244" spans="1:6" s="112" customFormat="1" ht="28">
      <c r="A1244" s="193">
        <v>1263</v>
      </c>
      <c r="B1244" s="194" t="s">
        <v>1052</v>
      </c>
      <c r="C1244" s="375" t="s">
        <v>1796</v>
      </c>
      <c r="D1244" s="389">
        <v>244.92000000000002</v>
      </c>
      <c r="E1244" s="390">
        <v>1387.8040262500003</v>
      </c>
      <c r="F1244" s="195" t="s">
        <v>732</v>
      </c>
    </row>
    <row r="1245" spans="1:6" s="112" customFormat="1" ht="14">
      <c r="A1245" s="193">
        <v>1263</v>
      </c>
      <c r="B1245" s="194" t="s">
        <v>1053</v>
      </c>
      <c r="C1245" s="375">
        <v>0.1</v>
      </c>
      <c r="D1245" s="389">
        <v>147.54</v>
      </c>
      <c r="E1245" s="390">
        <v>737.62666666666655</v>
      </c>
      <c r="F1245" s="195" t="s">
        <v>732</v>
      </c>
    </row>
    <row r="1246" spans="1:6" s="112" customFormat="1" ht="14">
      <c r="A1246" s="193">
        <v>1263</v>
      </c>
      <c r="B1246" s="194" t="s">
        <v>1053</v>
      </c>
      <c r="C1246" s="375">
        <v>0.1</v>
      </c>
      <c r="D1246" s="389">
        <v>147.54</v>
      </c>
      <c r="E1246" s="390">
        <v>737.62666666666655</v>
      </c>
      <c r="F1246" s="195" t="s">
        <v>732</v>
      </c>
    </row>
    <row r="1247" spans="1:6" s="112" customFormat="1" ht="14">
      <c r="A1247" s="193">
        <v>1263</v>
      </c>
      <c r="B1247" s="194" t="s">
        <v>1256</v>
      </c>
      <c r="C1247" s="375">
        <v>0.1</v>
      </c>
      <c r="D1247" s="389">
        <v>950.04</v>
      </c>
      <c r="E1247" s="390">
        <v>4750.0666666666684</v>
      </c>
      <c r="F1247" s="195" t="s">
        <v>732</v>
      </c>
    </row>
    <row r="1248" spans="1:6" s="112" customFormat="1" ht="14">
      <c r="A1248" s="193">
        <v>1263</v>
      </c>
      <c r="B1248" s="194" t="s">
        <v>1257</v>
      </c>
      <c r="C1248" s="375">
        <v>0.1</v>
      </c>
      <c r="D1248" s="389">
        <v>837.55</v>
      </c>
      <c r="E1248" s="390">
        <v>4187.6366666666681</v>
      </c>
      <c r="F1248" s="195" t="s">
        <v>732</v>
      </c>
    </row>
    <row r="1249" spans="1:6" s="112" customFormat="1" ht="14">
      <c r="A1249" s="193">
        <v>1263</v>
      </c>
      <c r="B1249" s="194" t="s">
        <v>1257</v>
      </c>
      <c r="C1249" s="375">
        <v>0.1</v>
      </c>
      <c r="D1249" s="389">
        <v>1210.3</v>
      </c>
      <c r="E1249" s="390">
        <v>6051.386666666669</v>
      </c>
      <c r="F1249" s="195" t="s">
        <v>732</v>
      </c>
    </row>
    <row r="1250" spans="1:6" s="112" customFormat="1" ht="14">
      <c r="A1250" s="193">
        <v>1263</v>
      </c>
      <c r="B1250" s="194" t="s">
        <v>1256</v>
      </c>
      <c r="C1250" s="375">
        <v>0.1</v>
      </c>
      <c r="D1250" s="389">
        <v>462.55</v>
      </c>
      <c r="E1250" s="390">
        <v>2312.6366666666681</v>
      </c>
      <c r="F1250" s="195" t="s">
        <v>732</v>
      </c>
    </row>
    <row r="1251" spans="1:6" s="112" customFormat="1" ht="14">
      <c r="A1251" s="193">
        <v>1263</v>
      </c>
      <c r="B1251" s="194" t="s">
        <v>1257</v>
      </c>
      <c r="C1251" s="375">
        <v>0.1</v>
      </c>
      <c r="D1251" s="389">
        <v>568.77</v>
      </c>
      <c r="E1251" s="390">
        <v>2843.8233333333324</v>
      </c>
      <c r="F1251" s="195" t="s">
        <v>732</v>
      </c>
    </row>
    <row r="1252" spans="1:6" s="112" customFormat="1" ht="14">
      <c r="A1252" s="193">
        <v>1263</v>
      </c>
      <c r="B1252" s="194" t="s">
        <v>1798</v>
      </c>
      <c r="C1252" s="375">
        <v>0.1</v>
      </c>
      <c r="D1252" s="389">
        <v>864.62999999999988</v>
      </c>
      <c r="E1252" s="390">
        <v>3170.2400000000002</v>
      </c>
      <c r="F1252" s="195" t="s">
        <v>732</v>
      </c>
    </row>
    <row r="1253" spans="1:6" s="112" customFormat="1" ht="14">
      <c r="A1253" s="193">
        <v>1263</v>
      </c>
      <c r="B1253" s="194" t="s">
        <v>1798</v>
      </c>
      <c r="C1253" s="375">
        <v>0.1</v>
      </c>
      <c r="D1253" s="389">
        <v>864.62999999999988</v>
      </c>
      <c r="E1253" s="390">
        <v>3170.2400000000002</v>
      </c>
      <c r="F1253" s="195" t="s">
        <v>732</v>
      </c>
    </row>
    <row r="1254" spans="1:6" s="112" customFormat="1" ht="14">
      <c r="A1254" s="193">
        <v>1263</v>
      </c>
      <c r="B1254" s="194" t="s">
        <v>1798</v>
      </c>
      <c r="C1254" s="375">
        <v>0.1</v>
      </c>
      <c r="D1254" s="389">
        <v>864.62999999999988</v>
      </c>
      <c r="E1254" s="390">
        <v>3170.2400000000002</v>
      </c>
      <c r="F1254" s="195" t="s">
        <v>732</v>
      </c>
    </row>
    <row r="1255" spans="1:6" s="112" customFormat="1" ht="14">
      <c r="A1255" s="193">
        <v>1263</v>
      </c>
      <c r="B1255" s="194" t="s">
        <v>1798</v>
      </c>
      <c r="C1255" s="375">
        <v>0.1</v>
      </c>
      <c r="D1255" s="389">
        <v>864.62999999999988</v>
      </c>
      <c r="E1255" s="390">
        <v>3170.2400000000002</v>
      </c>
      <c r="F1255" s="195" t="s">
        <v>732</v>
      </c>
    </row>
    <row r="1256" spans="1:6" s="112" customFormat="1" ht="14">
      <c r="A1256" s="193">
        <v>1263</v>
      </c>
      <c r="B1256" s="194" t="s">
        <v>1798</v>
      </c>
      <c r="C1256" s="375">
        <v>0.1</v>
      </c>
      <c r="D1256" s="389">
        <v>864.62999999999988</v>
      </c>
      <c r="E1256" s="390">
        <v>3170.2400000000002</v>
      </c>
      <c r="F1256" s="195" t="s">
        <v>732</v>
      </c>
    </row>
    <row r="1257" spans="1:6" s="112" customFormat="1" ht="14">
      <c r="A1257" s="193">
        <v>1263</v>
      </c>
      <c r="B1257" s="194" t="s">
        <v>1258</v>
      </c>
      <c r="C1257" s="375">
        <v>0.1</v>
      </c>
      <c r="D1257" s="389">
        <v>1411.77</v>
      </c>
      <c r="E1257" s="390">
        <v>4235.26</v>
      </c>
      <c r="F1257" s="195" t="s">
        <v>732</v>
      </c>
    </row>
    <row r="1258" spans="1:6" s="112" customFormat="1" ht="14">
      <c r="A1258" s="193">
        <v>1263</v>
      </c>
      <c r="B1258" s="194" t="s">
        <v>1256</v>
      </c>
      <c r="C1258" s="375">
        <v>0.1</v>
      </c>
      <c r="D1258" s="389">
        <v>230.04000000000002</v>
      </c>
      <c r="E1258" s="390">
        <v>536.73</v>
      </c>
      <c r="F1258" s="195" t="s">
        <v>732</v>
      </c>
    </row>
    <row r="1259" spans="1:6" s="112" customFormat="1" ht="14">
      <c r="A1259" s="193">
        <v>1263</v>
      </c>
      <c r="B1259" s="194" t="s">
        <v>1258</v>
      </c>
      <c r="C1259" s="375">
        <v>0.1</v>
      </c>
      <c r="D1259" s="389">
        <v>168.21</v>
      </c>
      <c r="E1259" s="390">
        <v>392.46</v>
      </c>
      <c r="F1259" s="195" t="s">
        <v>732</v>
      </c>
    </row>
    <row r="1260" spans="1:6" s="112" customFormat="1" ht="14">
      <c r="A1260" s="193">
        <v>1263</v>
      </c>
      <c r="B1260" s="194" t="s">
        <v>1258</v>
      </c>
      <c r="C1260" s="375">
        <v>0.1</v>
      </c>
      <c r="D1260" s="389">
        <v>1263.99</v>
      </c>
      <c r="E1260" s="390">
        <v>2527.96</v>
      </c>
      <c r="F1260" s="195" t="s">
        <v>732</v>
      </c>
    </row>
    <row r="1261" spans="1:6" s="112" customFormat="1" ht="14">
      <c r="A1261" s="193">
        <v>1263</v>
      </c>
      <c r="B1261" s="194" t="s">
        <v>1256</v>
      </c>
      <c r="C1261" s="375">
        <v>0.1</v>
      </c>
      <c r="D1261" s="389">
        <v>1493.58</v>
      </c>
      <c r="E1261" s="390">
        <v>2987.1400000000003</v>
      </c>
      <c r="F1261" s="195" t="s">
        <v>732</v>
      </c>
    </row>
    <row r="1262" spans="1:6" s="112" customFormat="1" ht="14">
      <c r="A1262" s="193">
        <v>1263</v>
      </c>
      <c r="B1262" s="194" t="s">
        <v>1256</v>
      </c>
      <c r="C1262" s="375">
        <v>0.1</v>
      </c>
      <c r="D1262" s="389">
        <v>40.650000000000006</v>
      </c>
      <c r="E1262" s="390">
        <v>81.279999999999987</v>
      </c>
      <c r="F1262" s="195" t="s">
        <v>732</v>
      </c>
    </row>
    <row r="1263" spans="1:6" s="112" customFormat="1" ht="14">
      <c r="A1263" s="193">
        <v>1263</v>
      </c>
      <c r="B1263" s="194" t="s">
        <v>454</v>
      </c>
      <c r="C1263" s="375">
        <v>0.1</v>
      </c>
      <c r="D1263" s="389">
        <v>228.12</v>
      </c>
      <c r="E1263" s="390">
        <v>456.22000000000008</v>
      </c>
      <c r="F1263" s="195" t="s">
        <v>732</v>
      </c>
    </row>
    <row r="1264" spans="1:6" s="112" customFormat="1" ht="14">
      <c r="A1264" s="193">
        <v>1263</v>
      </c>
      <c r="B1264" s="194" t="s">
        <v>454</v>
      </c>
      <c r="C1264" s="375">
        <v>0.1</v>
      </c>
      <c r="D1264" s="389">
        <v>252.14999999999998</v>
      </c>
      <c r="E1264" s="390">
        <v>504.28000000000003</v>
      </c>
      <c r="F1264" s="195" t="s">
        <v>732</v>
      </c>
    </row>
    <row r="1265" spans="1:6" s="112" customFormat="1" ht="14">
      <c r="A1265" s="193">
        <v>1263</v>
      </c>
      <c r="B1265" s="194" t="s">
        <v>454</v>
      </c>
      <c r="C1265" s="375">
        <v>0.1</v>
      </c>
      <c r="D1265" s="389">
        <v>446.07</v>
      </c>
      <c r="E1265" s="390">
        <v>892.12000000000012</v>
      </c>
      <c r="F1265" s="195" t="s">
        <v>732</v>
      </c>
    </row>
    <row r="1266" spans="1:6" s="112" customFormat="1" ht="14">
      <c r="A1266" s="193">
        <v>1263</v>
      </c>
      <c r="B1266" s="194" t="s">
        <v>454</v>
      </c>
      <c r="C1266" s="375">
        <v>0.1</v>
      </c>
      <c r="D1266" s="389">
        <v>369.96</v>
      </c>
      <c r="E1266" s="390">
        <v>739.91999999999985</v>
      </c>
      <c r="F1266" s="195" t="s">
        <v>732</v>
      </c>
    </row>
    <row r="1267" spans="1:6" s="112" customFormat="1" ht="14">
      <c r="A1267" s="193">
        <v>1263</v>
      </c>
      <c r="B1267" s="194" t="s">
        <v>454</v>
      </c>
      <c r="C1267" s="375">
        <v>0.1</v>
      </c>
      <c r="D1267" s="389">
        <v>369.96</v>
      </c>
      <c r="E1267" s="390">
        <v>739.89999999999986</v>
      </c>
      <c r="F1267" s="195" t="s">
        <v>732</v>
      </c>
    </row>
    <row r="1268" spans="1:6" s="112" customFormat="1" ht="14">
      <c r="A1268" s="193">
        <v>1263</v>
      </c>
      <c r="B1268" s="194" t="s">
        <v>1799</v>
      </c>
      <c r="C1268" s="375">
        <v>0.2</v>
      </c>
      <c r="D1268" s="389">
        <v>1443.51</v>
      </c>
      <c r="E1268" s="390">
        <v>2405.84</v>
      </c>
      <c r="F1268" s="195" t="s">
        <v>732</v>
      </c>
    </row>
    <row r="1269" spans="1:6" s="112" customFormat="1" ht="14">
      <c r="A1269" s="193">
        <v>1263</v>
      </c>
      <c r="B1269" s="194" t="s">
        <v>1800</v>
      </c>
      <c r="C1269" s="375">
        <v>0.1</v>
      </c>
      <c r="D1269" s="389">
        <v>683.22</v>
      </c>
      <c r="E1269" s="390">
        <v>1138.69</v>
      </c>
      <c r="F1269" s="195" t="s">
        <v>732</v>
      </c>
    </row>
    <row r="1270" spans="1:6" s="112" customFormat="1" ht="14">
      <c r="A1270" s="193">
        <v>1263</v>
      </c>
      <c r="B1270" s="194" t="s">
        <v>1800</v>
      </c>
      <c r="C1270" s="375">
        <v>0.1</v>
      </c>
      <c r="D1270" s="389">
        <v>683.22</v>
      </c>
      <c r="E1270" s="390">
        <v>1138.69</v>
      </c>
      <c r="F1270" s="195" t="s">
        <v>732</v>
      </c>
    </row>
    <row r="1271" spans="1:6" s="112" customFormat="1" ht="14">
      <c r="A1271" s="193">
        <v>1263</v>
      </c>
      <c r="B1271" s="194" t="s">
        <v>1258</v>
      </c>
      <c r="C1271" s="375">
        <v>0.1</v>
      </c>
      <c r="D1271" s="389">
        <v>1180.02</v>
      </c>
      <c r="E1271" s="390">
        <v>1966.6899999999998</v>
      </c>
      <c r="F1271" s="195" t="s">
        <v>732</v>
      </c>
    </row>
    <row r="1272" spans="1:6" s="112" customFormat="1" ht="14">
      <c r="A1272" s="193">
        <v>1263</v>
      </c>
      <c r="B1272" s="194" t="s">
        <v>1801</v>
      </c>
      <c r="C1272" s="375" t="s">
        <v>1796</v>
      </c>
      <c r="D1272" s="389">
        <v>796.29</v>
      </c>
      <c r="E1272" s="390">
        <v>1061.72</v>
      </c>
      <c r="F1272" s="195" t="s">
        <v>732</v>
      </c>
    </row>
    <row r="1273" spans="1:6" s="112" customFormat="1" ht="14">
      <c r="A1273" s="193">
        <v>1263</v>
      </c>
      <c r="B1273" s="194" t="s">
        <v>592</v>
      </c>
      <c r="C1273" s="375">
        <v>0.1</v>
      </c>
      <c r="D1273" s="389">
        <v>1493.73</v>
      </c>
      <c r="E1273" s="390">
        <v>3485.3999999999996</v>
      </c>
      <c r="F1273" s="195" t="s">
        <v>732</v>
      </c>
    </row>
    <row r="1274" spans="1:6" s="112" customFormat="1" ht="14">
      <c r="A1274" s="193">
        <v>1263</v>
      </c>
      <c r="B1274" s="194" t="s">
        <v>468</v>
      </c>
      <c r="C1274" s="375">
        <v>0.1</v>
      </c>
      <c r="D1274" s="389">
        <v>1800</v>
      </c>
      <c r="E1274" s="390">
        <v>2400</v>
      </c>
      <c r="F1274" s="195" t="s">
        <v>732</v>
      </c>
    </row>
    <row r="1275" spans="1:6" s="112" customFormat="1" ht="14">
      <c r="A1275" s="193">
        <v>1263</v>
      </c>
      <c r="B1275" s="194" t="s">
        <v>1801</v>
      </c>
      <c r="C1275" s="375">
        <v>0.33329999999999999</v>
      </c>
      <c r="D1275" s="389">
        <v>567.93000000000006</v>
      </c>
      <c r="E1275" s="390">
        <v>567.93000000000006</v>
      </c>
      <c r="F1275" s="195" t="s">
        <v>732</v>
      </c>
    </row>
    <row r="1276" spans="1:6" s="112" customFormat="1" ht="14">
      <c r="A1276" s="193">
        <v>1263</v>
      </c>
      <c r="B1276" s="194" t="s">
        <v>1802</v>
      </c>
      <c r="C1276" s="375">
        <v>0.1</v>
      </c>
      <c r="D1276" s="389">
        <v>1042.5</v>
      </c>
      <c r="E1276" s="390">
        <v>1042.5</v>
      </c>
      <c r="F1276" s="195" t="s">
        <v>732</v>
      </c>
    </row>
    <row r="1277" spans="1:6" s="112" customFormat="1" ht="14">
      <c r="A1277" s="193">
        <v>1263</v>
      </c>
      <c r="B1277" s="194" t="s">
        <v>1802</v>
      </c>
      <c r="C1277" s="375">
        <v>0.1</v>
      </c>
      <c r="D1277" s="389">
        <v>1042.5</v>
      </c>
      <c r="E1277" s="390">
        <v>1042.5</v>
      </c>
      <c r="F1277" s="195" t="s">
        <v>732</v>
      </c>
    </row>
    <row r="1278" spans="1:6" s="112" customFormat="1" ht="14">
      <c r="A1278" s="193">
        <v>1263</v>
      </c>
      <c r="B1278" s="194" t="s">
        <v>1802</v>
      </c>
      <c r="C1278" s="375">
        <v>0.1</v>
      </c>
      <c r="D1278" s="389">
        <v>270.99</v>
      </c>
      <c r="E1278" s="390">
        <v>270.99</v>
      </c>
      <c r="F1278" s="195" t="s">
        <v>732</v>
      </c>
    </row>
    <row r="1279" spans="1:6" s="112" customFormat="1" ht="14">
      <c r="A1279" s="193">
        <v>1263</v>
      </c>
      <c r="B1279" s="194" t="s">
        <v>1258</v>
      </c>
      <c r="C1279" s="375">
        <v>0.1</v>
      </c>
      <c r="D1279" s="389">
        <v>424.98</v>
      </c>
      <c r="E1279" s="390">
        <v>424.98</v>
      </c>
      <c r="F1279" s="195" t="s">
        <v>732</v>
      </c>
    </row>
    <row r="1280" spans="1:6" s="112" customFormat="1" ht="14">
      <c r="A1280" s="193">
        <v>1263</v>
      </c>
      <c r="B1280" s="194" t="s">
        <v>1802</v>
      </c>
      <c r="C1280" s="375">
        <v>0.1</v>
      </c>
      <c r="D1280" s="389">
        <v>349.98</v>
      </c>
      <c r="E1280" s="390">
        <v>349.98</v>
      </c>
      <c r="F1280" s="195" t="s">
        <v>732</v>
      </c>
    </row>
    <row r="1281" spans="1:6" s="112" customFormat="1" ht="14">
      <c r="A1281" s="193">
        <v>1263</v>
      </c>
      <c r="B1281" s="194" t="s">
        <v>1803</v>
      </c>
      <c r="C1281" s="375">
        <v>0.1</v>
      </c>
      <c r="D1281" s="389">
        <v>304.40999999999997</v>
      </c>
      <c r="E1281" s="390">
        <v>304.40999999999997</v>
      </c>
      <c r="F1281" s="195" t="s">
        <v>732</v>
      </c>
    </row>
    <row r="1282" spans="1:6" s="112" customFormat="1" ht="14">
      <c r="A1282" s="193">
        <v>1263</v>
      </c>
      <c r="B1282" s="194" t="s">
        <v>4193</v>
      </c>
      <c r="C1282" s="375">
        <v>0.1</v>
      </c>
      <c r="D1282" s="389">
        <v>1992.48</v>
      </c>
      <c r="E1282" s="390">
        <v>3320.8199999999997</v>
      </c>
      <c r="F1282" s="195" t="s">
        <v>732</v>
      </c>
    </row>
    <row r="1283" spans="1:6" s="112" customFormat="1" ht="28">
      <c r="A1283" s="193">
        <v>1263</v>
      </c>
      <c r="B1283" s="194" t="s">
        <v>610</v>
      </c>
      <c r="C1283" s="375">
        <v>0.1</v>
      </c>
      <c r="D1283" s="389">
        <v>3341.2200000000003</v>
      </c>
      <c r="E1283" s="390">
        <v>5568.7099999999991</v>
      </c>
      <c r="F1283" s="195" t="s">
        <v>732</v>
      </c>
    </row>
    <row r="1284" spans="1:6" s="112" customFormat="1" ht="14">
      <c r="A1284" s="193">
        <v>1263</v>
      </c>
      <c r="B1284" s="194" t="s">
        <v>1258</v>
      </c>
      <c r="C1284" s="375">
        <v>0.1</v>
      </c>
      <c r="D1284" s="389">
        <v>922.5</v>
      </c>
      <c r="E1284" s="390">
        <v>922.5</v>
      </c>
      <c r="F1284" s="195" t="s">
        <v>732</v>
      </c>
    </row>
    <row r="1285" spans="1:6" s="112" customFormat="1" ht="14">
      <c r="A1285" s="193">
        <v>1263</v>
      </c>
      <c r="B1285" s="194" t="s">
        <v>1801</v>
      </c>
      <c r="C1285" s="375">
        <v>0.33329999999999999</v>
      </c>
      <c r="D1285" s="389">
        <v>445</v>
      </c>
      <c r="E1285" s="390">
        <v>445</v>
      </c>
      <c r="F1285" s="195" t="s">
        <v>732</v>
      </c>
    </row>
    <row r="1286" spans="1:6" s="112" customFormat="1" ht="14">
      <c r="A1286" s="193">
        <v>1263</v>
      </c>
      <c r="B1286" s="194" t="s">
        <v>1801</v>
      </c>
      <c r="C1286" s="375">
        <v>0.33329999999999999</v>
      </c>
      <c r="D1286" s="389">
        <v>445</v>
      </c>
      <c r="E1286" s="390">
        <v>445</v>
      </c>
      <c r="F1286" s="195" t="s">
        <v>732</v>
      </c>
    </row>
    <row r="1287" spans="1:6" s="112" customFormat="1" ht="14">
      <c r="A1287" s="193">
        <v>1263</v>
      </c>
      <c r="B1287" s="194" t="s">
        <v>1802</v>
      </c>
      <c r="C1287" s="375">
        <v>0.1</v>
      </c>
      <c r="D1287" s="389">
        <v>1039.5</v>
      </c>
      <c r="E1287" s="390">
        <v>1039.5</v>
      </c>
      <c r="F1287" s="195" t="s">
        <v>732</v>
      </c>
    </row>
    <row r="1288" spans="1:6" s="112" customFormat="1" ht="14">
      <c r="A1288" s="193">
        <v>1263</v>
      </c>
      <c r="B1288" s="194" t="s">
        <v>4194</v>
      </c>
      <c r="C1288" s="375">
        <v>0.1</v>
      </c>
      <c r="D1288" s="389">
        <v>777</v>
      </c>
      <c r="E1288" s="390">
        <v>777</v>
      </c>
      <c r="F1288" s="195" t="s">
        <v>732</v>
      </c>
    </row>
    <row r="1289" spans="1:6" s="112" customFormat="1" ht="14">
      <c r="A1289" s="193">
        <v>1263</v>
      </c>
      <c r="B1289" s="194" t="s">
        <v>4195</v>
      </c>
      <c r="C1289" s="375">
        <v>0.1</v>
      </c>
      <c r="D1289" s="389">
        <v>148.32</v>
      </c>
      <c r="E1289" s="390">
        <v>148.32</v>
      </c>
      <c r="F1289" s="195" t="s">
        <v>732</v>
      </c>
    </row>
    <row r="1290" spans="1:6" s="112" customFormat="1" ht="28">
      <c r="A1290" s="193">
        <v>1263</v>
      </c>
      <c r="B1290" s="194" t="s">
        <v>4196</v>
      </c>
      <c r="C1290" s="375">
        <v>0.1</v>
      </c>
      <c r="D1290" s="389">
        <v>165.88</v>
      </c>
      <c r="E1290" s="390">
        <v>165.88</v>
      </c>
      <c r="F1290" s="195" t="s">
        <v>732</v>
      </c>
    </row>
    <row r="1291" spans="1:6" s="112" customFormat="1" ht="14">
      <c r="A1291" s="193">
        <v>1263</v>
      </c>
      <c r="B1291" s="194" t="s">
        <v>468</v>
      </c>
      <c r="C1291" s="375">
        <v>0.1</v>
      </c>
      <c r="D1291" s="389">
        <v>812.58</v>
      </c>
      <c r="E1291" s="390">
        <v>812.58</v>
      </c>
      <c r="F1291" s="195" t="s">
        <v>732</v>
      </c>
    </row>
    <row r="1292" spans="1:6" s="112" customFormat="1" ht="14">
      <c r="A1292" s="193">
        <v>1263</v>
      </c>
      <c r="B1292" s="194" t="s">
        <v>1801</v>
      </c>
      <c r="C1292" s="375">
        <v>0.33329999999999999</v>
      </c>
      <c r="D1292" s="389">
        <v>227.23</v>
      </c>
      <c r="E1292" s="390">
        <v>227.23</v>
      </c>
      <c r="F1292" s="195" t="s">
        <v>732</v>
      </c>
    </row>
    <row r="1293" spans="1:6" s="112" customFormat="1" ht="14">
      <c r="A1293" s="193">
        <v>1263</v>
      </c>
      <c r="B1293" s="194" t="s">
        <v>1801</v>
      </c>
      <c r="C1293" s="375">
        <v>0.33329999999999999</v>
      </c>
      <c r="D1293" s="389">
        <v>276.68</v>
      </c>
      <c r="E1293" s="390">
        <v>276.68</v>
      </c>
      <c r="F1293" s="195" t="s">
        <v>732</v>
      </c>
    </row>
    <row r="1294" spans="1:6" s="112" customFormat="1" ht="14">
      <c r="A1294" s="193">
        <v>1263</v>
      </c>
      <c r="B1294" s="194" t="s">
        <v>4197</v>
      </c>
      <c r="C1294" s="375">
        <v>0.33329999999999999</v>
      </c>
      <c r="D1294" s="389">
        <v>944.21</v>
      </c>
      <c r="E1294" s="390">
        <v>944.21</v>
      </c>
      <c r="F1294" s="195" t="s">
        <v>732</v>
      </c>
    </row>
    <row r="1295" spans="1:6" s="112" customFormat="1" ht="14">
      <c r="A1295" s="193">
        <v>1263</v>
      </c>
      <c r="B1295" s="194" t="s">
        <v>4197</v>
      </c>
      <c r="C1295" s="375">
        <v>0.33329999999999999</v>
      </c>
      <c r="D1295" s="389">
        <v>346.72</v>
      </c>
      <c r="E1295" s="390">
        <v>346.72</v>
      </c>
      <c r="F1295" s="195" t="s">
        <v>732</v>
      </c>
    </row>
    <row r="1296" spans="1:6" s="112" customFormat="1" ht="14">
      <c r="A1296" s="193">
        <v>1263</v>
      </c>
      <c r="B1296" s="194" t="s">
        <v>4197</v>
      </c>
      <c r="C1296" s="375">
        <v>0.33329999999999999</v>
      </c>
      <c r="D1296" s="389">
        <v>273.8</v>
      </c>
      <c r="E1296" s="390">
        <v>273.8</v>
      </c>
      <c r="F1296" s="195" t="s">
        <v>732</v>
      </c>
    </row>
    <row r="1297" spans="1:6" s="112" customFormat="1" ht="13">
      <c r="A1297" s="193"/>
      <c r="B1297" s="194"/>
      <c r="C1297" s="375"/>
      <c r="D1297" s="389"/>
      <c r="E1297" s="390"/>
      <c r="F1297" s="195"/>
    </row>
    <row r="1298" spans="1:6" s="112" customFormat="1" ht="13">
      <c r="A1298" s="193"/>
      <c r="B1298" s="194"/>
      <c r="C1298" s="375"/>
      <c r="D1298" s="389"/>
      <c r="E1298" s="390"/>
      <c r="F1298" s="195"/>
    </row>
    <row r="1299" spans="1:6" s="112" customFormat="1" ht="13">
      <c r="A1299" s="193"/>
      <c r="B1299" s="194"/>
      <c r="C1299" s="375"/>
      <c r="D1299" s="389"/>
      <c r="E1299" s="390"/>
      <c r="F1299" s="195"/>
    </row>
    <row r="1300" spans="1:6" s="112" customFormat="1" thickBot="1">
      <c r="A1300" s="196"/>
      <c r="B1300" s="197"/>
      <c r="C1300" s="182" t="s">
        <v>737</v>
      </c>
      <c r="D1300" s="391">
        <f>SUM(D4:D1299)</f>
        <v>625746.74263300071</v>
      </c>
      <c r="E1300" s="391">
        <f>SUM(E4:E1299)</f>
        <v>18825266.460843369</v>
      </c>
      <c r="F1300" s="198"/>
    </row>
    <row r="1301" spans="1:6" s="112" customFormat="1" ht="13">
      <c r="D1301" s="341"/>
      <c r="E1301" s="342"/>
    </row>
    <row r="1302" spans="1:6">
      <c r="E1302" s="376"/>
    </row>
  </sheetData>
  <autoFilter ref="A4:F1179" xr:uid="{00000000-0009-0000-0000-000006000000}">
    <sortState xmlns:xlrd2="http://schemas.microsoft.com/office/spreadsheetml/2017/richdata2" ref="A5:F1366">
      <sortCondition sortBy="cellColor" ref="A4:A1366" dxfId="0"/>
    </sortState>
  </autoFilter>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scale="81" fitToHeight="0" orientation="landscape" r:id="rId1"/>
  <headerFooter>
    <oddHeader>&amp;L&amp;"Arial,Normal"&amp;8Notas al Estado de Situación Financiera
Notas de Desglose&amp;R&amp;"Arial,Normal"&amp;8 7.I.8</oddHeader>
    <oddFooter>&amp;C&amp;10"Bajo protesta de decir verdad declaramos que los Estados Financieros y sus Notas, son razonablemente correctos y son responsabilidad del emisor"&amp;R&amp;"Arial,Normal"&amp;8&amp;P/&amp;N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H42"/>
  <sheetViews>
    <sheetView zoomScale="130" zoomScaleNormal="130" zoomScaleSheetLayoutView="115" zoomScalePageLayoutView="85" workbookViewId="0">
      <selection activeCell="C11" sqref="C11"/>
    </sheetView>
  </sheetViews>
  <sheetFormatPr baseColWidth="10" defaultColWidth="11.5" defaultRowHeight="15"/>
  <cols>
    <col min="1" max="1" width="21.1640625" customWidth="1"/>
    <col min="2" max="2" width="61.6640625" customWidth="1"/>
    <col min="3" max="3" width="19" customWidth="1"/>
    <col min="4" max="4" width="21" customWidth="1"/>
    <col min="5" max="5" width="25.33203125" customWidth="1"/>
    <col min="6" max="6" width="21" customWidth="1"/>
    <col min="7" max="8" width="12.6640625" bestFit="1" customWidth="1"/>
  </cols>
  <sheetData>
    <row r="1" spans="1:8" s="201" customFormat="1" ht="31.5" customHeight="1">
      <c r="A1" s="659" t="s">
        <v>594</v>
      </c>
      <c r="B1" s="659"/>
      <c r="C1" s="659"/>
      <c r="D1" s="659"/>
      <c r="E1" s="659"/>
    </row>
    <row r="2" spans="1:8" s="201" customFormat="1" ht="11.25" customHeight="1">
      <c r="A2" s="659"/>
      <c r="B2" s="659"/>
      <c r="C2" s="659"/>
      <c r="D2" s="659"/>
      <c r="E2" s="659"/>
    </row>
    <row r="3" spans="1:8" s="201" customFormat="1" ht="16.5" customHeight="1">
      <c r="A3" s="660" t="s">
        <v>738</v>
      </c>
      <c r="B3" s="660"/>
      <c r="C3" s="660"/>
      <c r="D3" s="660"/>
      <c r="E3" s="660"/>
    </row>
    <row r="4" spans="1:8" s="201" customFormat="1" ht="15.75" customHeight="1">
      <c r="A4" s="660" t="s">
        <v>3472</v>
      </c>
      <c r="B4" s="660"/>
      <c r="C4" s="660"/>
      <c r="D4" s="660"/>
      <c r="E4" s="660"/>
      <c r="F4" s="165"/>
      <c r="G4" s="165"/>
    </row>
    <row r="5" spans="1:8" s="1" customFormat="1" ht="30">
      <c r="A5" s="202" t="s">
        <v>2</v>
      </c>
      <c r="B5" s="202" t="s">
        <v>32</v>
      </c>
      <c r="C5" s="202" t="s">
        <v>106</v>
      </c>
      <c r="D5" s="202" t="s">
        <v>107</v>
      </c>
      <c r="E5" s="202" t="s">
        <v>108</v>
      </c>
      <c r="F5" s="202" t="s">
        <v>109</v>
      </c>
    </row>
    <row r="6" spans="1:8" s="204" customFormat="1" ht="30.75" customHeight="1">
      <c r="A6" s="399" t="s">
        <v>481</v>
      </c>
      <c r="B6" s="399" t="s">
        <v>488</v>
      </c>
      <c r="C6" s="384">
        <v>9172.5</v>
      </c>
      <c r="D6" s="411">
        <v>0.1</v>
      </c>
      <c r="E6" s="384">
        <v>229.3125</v>
      </c>
      <c r="F6" s="384">
        <v>7261.4350000000004</v>
      </c>
      <c r="G6" s="203"/>
      <c r="H6" s="203"/>
    </row>
    <row r="7" spans="1:8" s="204" customFormat="1" ht="30.75" customHeight="1">
      <c r="A7" s="399" t="s">
        <v>481</v>
      </c>
      <c r="B7" s="399" t="s">
        <v>487</v>
      </c>
      <c r="C7" s="384">
        <v>2228.5</v>
      </c>
      <c r="D7" s="411">
        <v>0.1</v>
      </c>
      <c r="E7" s="384">
        <v>55.712500000000006</v>
      </c>
      <c r="F7" s="384">
        <v>1763.8383333333354</v>
      </c>
      <c r="G7" s="203"/>
      <c r="H7" s="203"/>
    </row>
    <row r="8" spans="1:8" s="204" customFormat="1" ht="30.75" customHeight="1">
      <c r="A8" s="399" t="s">
        <v>481</v>
      </c>
      <c r="B8" s="399" t="s">
        <v>486</v>
      </c>
      <c r="C8" s="384">
        <v>13774</v>
      </c>
      <c r="D8" s="411">
        <v>0.1</v>
      </c>
      <c r="E8" s="384">
        <v>344.35</v>
      </c>
      <c r="F8" s="384">
        <v>12281.853333333325</v>
      </c>
      <c r="G8" s="203"/>
      <c r="H8" s="203"/>
    </row>
    <row r="9" spans="1:8" s="204" customFormat="1" ht="30.75" customHeight="1">
      <c r="A9" s="399" t="s">
        <v>481</v>
      </c>
      <c r="B9" s="399" t="s">
        <v>485</v>
      </c>
      <c r="C9" s="384">
        <v>25885.32</v>
      </c>
      <c r="D9" s="411">
        <v>0.1</v>
      </c>
      <c r="E9" s="384">
        <v>647.13300000000004</v>
      </c>
      <c r="F9" s="384">
        <v>18982.461999999989</v>
      </c>
      <c r="G9" s="203"/>
      <c r="H9" s="203"/>
    </row>
    <row r="10" spans="1:8" s="204" customFormat="1" ht="30.75" customHeight="1">
      <c r="A10" s="399" t="s">
        <v>481</v>
      </c>
      <c r="B10" s="399" t="s">
        <v>484</v>
      </c>
      <c r="C10" s="384">
        <v>33713.199999999997</v>
      </c>
      <c r="D10" s="411">
        <v>0.1</v>
      </c>
      <c r="E10" s="384">
        <v>842.82999999999993</v>
      </c>
      <c r="F10" s="384">
        <v>23880.133333333324</v>
      </c>
      <c r="G10" s="203"/>
      <c r="H10" s="203"/>
    </row>
    <row r="11" spans="1:8" s="204" customFormat="1" ht="30.75" customHeight="1">
      <c r="A11" s="399" t="s">
        <v>481</v>
      </c>
      <c r="B11" s="399" t="s">
        <v>483</v>
      </c>
      <c r="C11" s="384">
        <v>48288.5</v>
      </c>
      <c r="D11" s="411">
        <v>0.1</v>
      </c>
      <c r="E11" s="384">
        <v>1207.2125000000001</v>
      </c>
      <c r="F11" s="384">
        <v>31387.341666666678</v>
      </c>
      <c r="G11" s="203"/>
      <c r="H11" s="203"/>
    </row>
    <row r="12" spans="1:8" s="204" customFormat="1" ht="47.25" customHeight="1">
      <c r="A12" s="399" t="s">
        <v>481</v>
      </c>
      <c r="B12" s="399" t="s">
        <v>482</v>
      </c>
      <c r="C12" s="384">
        <v>160506.93</v>
      </c>
      <c r="D12" s="411">
        <v>0.1</v>
      </c>
      <c r="E12" s="384">
        <v>4012.6732499999998</v>
      </c>
      <c r="F12" s="384">
        <v>113692.41050000011</v>
      </c>
      <c r="G12" s="203"/>
      <c r="H12" s="203"/>
    </row>
    <row r="13" spans="1:8" s="204" customFormat="1" ht="110.25" customHeight="1">
      <c r="A13" s="410" t="s">
        <v>481</v>
      </c>
      <c r="B13" s="399" t="s">
        <v>480</v>
      </c>
      <c r="C13" s="384">
        <v>4568785.97</v>
      </c>
      <c r="D13" s="411">
        <v>0.1</v>
      </c>
      <c r="E13" s="384">
        <v>114219.64925000002</v>
      </c>
      <c r="F13" s="396">
        <v>3464663.14</v>
      </c>
      <c r="G13" s="397"/>
      <c r="H13" s="398"/>
    </row>
    <row r="14" spans="1:8" s="1" customFormat="1" ht="16" thickBot="1">
      <c r="A14" s="205" t="s">
        <v>739</v>
      </c>
      <c r="B14" s="205"/>
      <c r="C14" s="206"/>
      <c r="D14" s="77" t="s">
        <v>740</v>
      </c>
      <c r="E14" s="362">
        <f>SUM(E6:E13)</f>
        <v>121558.87300000002</v>
      </c>
      <c r="F14" s="363">
        <f>SUM(F6:F13)</f>
        <v>3673912.6141666668</v>
      </c>
    </row>
    <row r="15" spans="1:8">
      <c r="F15" s="19"/>
    </row>
    <row r="16" spans="1:8">
      <c r="E16" s="38"/>
      <c r="F16" s="361"/>
    </row>
    <row r="33" spans="1:6">
      <c r="A33" s="685"/>
      <c r="B33" s="685"/>
      <c r="C33" s="685"/>
      <c r="D33" s="685"/>
      <c r="E33" s="685"/>
      <c r="F33" s="74"/>
    </row>
    <row r="34" spans="1:6">
      <c r="A34" s="685"/>
      <c r="B34" s="685"/>
      <c r="C34" s="685"/>
      <c r="D34" s="685"/>
      <c r="E34" s="685"/>
      <c r="F34" s="74"/>
    </row>
    <row r="35" spans="1:6">
      <c r="A35" s="685"/>
      <c r="B35" s="685"/>
      <c r="C35" s="685"/>
      <c r="D35" s="685"/>
      <c r="E35" s="685"/>
      <c r="F35" s="74"/>
    </row>
    <row r="36" spans="1:6">
      <c r="A36" s="685"/>
      <c r="B36" s="685"/>
      <c r="C36" s="685"/>
      <c r="D36" s="685"/>
      <c r="E36" s="685"/>
      <c r="F36" s="74"/>
    </row>
    <row r="37" spans="1:6">
      <c r="A37" s="685"/>
      <c r="B37" s="685"/>
      <c r="C37" s="685"/>
      <c r="D37" s="685"/>
      <c r="E37" s="685"/>
      <c r="F37" s="74"/>
    </row>
    <row r="38" spans="1:6">
      <c r="A38" s="685"/>
      <c r="B38" s="685"/>
      <c r="C38" s="685"/>
      <c r="D38" s="685"/>
      <c r="E38" s="685"/>
      <c r="F38" s="74"/>
    </row>
    <row r="39" spans="1:6">
      <c r="A39" s="685"/>
      <c r="B39" s="685"/>
      <c r="C39" s="685"/>
      <c r="D39" s="685"/>
      <c r="E39" s="685"/>
      <c r="F39" s="74"/>
    </row>
    <row r="40" spans="1:6">
      <c r="A40" s="685"/>
      <c r="B40" s="685"/>
      <c r="C40" s="685"/>
      <c r="D40" s="685"/>
      <c r="E40" s="685"/>
      <c r="F40" s="74"/>
    </row>
    <row r="41" spans="1:6" ht="3.75" hidden="1" customHeight="1">
      <c r="A41" s="685"/>
      <c r="B41" s="685"/>
      <c r="C41" s="685"/>
      <c r="D41" s="685"/>
      <c r="E41" s="685"/>
      <c r="F41" s="74"/>
    </row>
    <row r="42" spans="1:6" ht="20.25" customHeight="1">
      <c r="A42" s="685"/>
      <c r="B42" s="685"/>
      <c r="C42" s="685"/>
      <c r="D42" s="685"/>
      <c r="E42" s="685"/>
      <c r="F42" s="74"/>
    </row>
  </sheetData>
  <mergeCells count="13">
    <mergeCell ref="A42:E42"/>
    <mergeCell ref="A36:E36"/>
    <mergeCell ref="A37:E37"/>
    <mergeCell ref="A38:E38"/>
    <mergeCell ref="A39:E39"/>
    <mergeCell ref="A40:E40"/>
    <mergeCell ref="A41:E41"/>
    <mergeCell ref="A33:E33"/>
    <mergeCell ref="A34:E34"/>
    <mergeCell ref="A35:E35"/>
    <mergeCell ref="A1:E2"/>
    <mergeCell ref="A3:E3"/>
    <mergeCell ref="A4:E4"/>
  </mergeCells>
  <printOptions horizontalCentered="1"/>
  <pageMargins left="0.23622047244094491" right="0.23622047244094491" top="0.74803149606299213" bottom="0.74803149606299213" header="0.31496062992125984" footer="0.31496062992125984"/>
  <pageSetup scale="74" fitToHeight="0" orientation="landscape" r:id="rId1"/>
  <headerFooter>
    <oddHeader>&amp;L&amp;"Arial,Normal"&amp;8Notas al Estado de Situación Financiera
Notas de Desglose&amp;R&amp;"Arial,Normal"&amp;8 7.I.9</oddHeader>
    <oddFooter>&amp;C&amp;10"Bajo protesta de decir verdad declaramos que los Estados Financieros y sus Notas, son razonablemente correctos y son responsabilidad del emisor"&amp;R&amp;"Arial,Normal"&amp;8&amp;P/&amp;N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S44"/>
  <sheetViews>
    <sheetView zoomScaleNormal="100" zoomScaleSheetLayoutView="130" workbookViewId="0">
      <selection activeCell="C11" sqref="C11"/>
    </sheetView>
  </sheetViews>
  <sheetFormatPr baseColWidth="10" defaultColWidth="11.5" defaultRowHeight="15"/>
  <sheetData>
    <row r="1" spans="1:19" s="207" customFormat="1" ht="15.75" customHeight="1">
      <c r="A1" s="659" t="s">
        <v>724</v>
      </c>
      <c r="B1" s="659"/>
      <c r="C1" s="659"/>
      <c r="D1" s="659"/>
      <c r="E1" s="659"/>
      <c r="F1" s="659"/>
      <c r="G1" s="659"/>
      <c r="H1" s="659"/>
    </row>
    <row r="2" spans="1:19" s="207" customFormat="1" ht="15.75" customHeight="1">
      <c r="A2" s="659"/>
      <c r="B2" s="659"/>
      <c r="C2" s="659"/>
      <c r="D2" s="659"/>
      <c r="E2" s="659"/>
      <c r="F2" s="659"/>
      <c r="G2" s="659"/>
      <c r="H2" s="659"/>
    </row>
    <row r="3" spans="1:19" s="207" customFormat="1" ht="15.75" customHeight="1">
      <c r="A3" s="659"/>
      <c r="B3" s="659"/>
      <c r="C3" s="659"/>
      <c r="D3" s="659"/>
      <c r="E3" s="659"/>
      <c r="F3" s="659"/>
      <c r="G3" s="659"/>
      <c r="H3" s="659"/>
    </row>
    <row r="4" spans="1:19" s="162" customFormat="1" ht="26.25" customHeight="1">
      <c r="A4" s="659" t="s">
        <v>741</v>
      </c>
      <c r="B4" s="659"/>
      <c r="C4" s="659"/>
      <c r="D4" s="659"/>
      <c r="E4" s="659"/>
      <c r="F4" s="659"/>
      <c r="G4" s="659"/>
      <c r="H4" s="659"/>
      <c r="I4" s="207"/>
      <c r="J4" s="207"/>
    </row>
    <row r="5" spans="1:19" s="162" customFormat="1" ht="12.75" customHeight="1" thickBot="1">
      <c r="A5" s="659" t="s">
        <v>3507</v>
      </c>
      <c r="B5" s="659"/>
      <c r="C5" s="659"/>
      <c r="D5" s="659"/>
      <c r="E5" s="659"/>
      <c r="F5" s="659"/>
      <c r="G5" s="659"/>
      <c r="H5" s="659"/>
      <c r="I5" s="163"/>
      <c r="J5" s="165"/>
    </row>
    <row r="6" spans="1:19" s="112" customFormat="1" ht="13">
      <c r="A6" s="129"/>
      <c r="B6" s="130"/>
      <c r="C6" s="130"/>
      <c r="D6" s="130"/>
      <c r="E6" s="130"/>
      <c r="F6" s="130"/>
      <c r="G6" s="130"/>
      <c r="H6" s="131"/>
      <c r="L6" s="652"/>
      <c r="M6" s="652"/>
      <c r="N6" s="652"/>
      <c r="O6" s="652"/>
      <c r="P6" s="652"/>
      <c r="Q6" s="652"/>
      <c r="R6" s="652"/>
      <c r="S6" s="652"/>
    </row>
    <row r="7" spans="1:19" s="112" customFormat="1" ht="13">
      <c r="A7" s="132"/>
      <c r="H7" s="133"/>
    </row>
    <row r="8" spans="1:19" s="112" customFormat="1" ht="30.75" customHeight="1">
      <c r="A8" s="689" t="s">
        <v>742</v>
      </c>
      <c r="B8" s="690"/>
      <c r="C8" s="690"/>
      <c r="D8" s="690"/>
      <c r="E8" s="690"/>
      <c r="F8" s="690"/>
      <c r="G8" s="690"/>
      <c r="H8" s="691"/>
    </row>
    <row r="9" spans="1:19" s="112" customFormat="1" ht="13">
      <c r="A9" s="692" t="s">
        <v>743</v>
      </c>
      <c r="B9" s="693" t="s">
        <v>744</v>
      </c>
      <c r="C9" s="693"/>
      <c r="D9" s="693"/>
      <c r="E9" s="693"/>
      <c r="F9" s="693"/>
      <c r="G9" s="693"/>
      <c r="H9" s="694"/>
    </row>
    <row r="10" spans="1:19" s="112" customFormat="1" ht="13">
      <c r="A10" s="209" t="s">
        <v>745</v>
      </c>
      <c r="B10" s="210" t="s">
        <v>746</v>
      </c>
      <c r="C10" s="210"/>
      <c r="D10" s="210"/>
      <c r="E10" s="210"/>
      <c r="F10" s="210"/>
      <c r="G10" s="210"/>
      <c r="H10" s="211"/>
    </row>
    <row r="11" spans="1:19" s="112" customFormat="1" ht="13">
      <c r="A11" s="209" t="s">
        <v>747</v>
      </c>
      <c r="B11" s="210" t="s">
        <v>748</v>
      </c>
      <c r="C11" s="210"/>
      <c r="D11" s="210"/>
      <c r="E11" s="210"/>
      <c r="F11" s="210"/>
      <c r="G11" s="210"/>
      <c r="H11" s="211"/>
    </row>
    <row r="12" spans="1:19" s="112" customFormat="1" ht="13">
      <c r="A12" s="209" t="s">
        <v>749</v>
      </c>
      <c r="B12" s="210" t="s">
        <v>750</v>
      </c>
      <c r="C12" s="210"/>
      <c r="D12" s="210"/>
      <c r="E12" s="210"/>
      <c r="F12" s="210"/>
      <c r="G12" s="210"/>
      <c r="H12" s="211"/>
    </row>
    <row r="13" spans="1:19" s="112" customFormat="1" ht="13">
      <c r="A13" s="209" t="s">
        <v>751</v>
      </c>
      <c r="B13" s="210" t="s">
        <v>752</v>
      </c>
      <c r="C13" s="210"/>
      <c r="D13" s="210"/>
      <c r="E13" s="210"/>
      <c r="F13" s="210"/>
      <c r="G13" s="210"/>
      <c r="H13" s="211"/>
    </row>
    <row r="14" spans="1:19" s="112" customFormat="1" ht="13">
      <c r="A14" s="209" t="s">
        <v>753</v>
      </c>
      <c r="B14" s="210" t="s">
        <v>754</v>
      </c>
      <c r="C14" s="210"/>
      <c r="D14" s="210"/>
      <c r="E14" s="210"/>
      <c r="F14" s="210"/>
      <c r="G14" s="210"/>
      <c r="H14" s="211"/>
    </row>
    <row r="15" spans="1:19" s="112" customFormat="1" ht="13">
      <c r="A15" s="209" t="s">
        <v>755</v>
      </c>
      <c r="B15" s="210" t="s">
        <v>756</v>
      </c>
      <c r="C15" s="210"/>
      <c r="D15" s="210"/>
      <c r="E15" s="210"/>
      <c r="F15" s="210"/>
      <c r="G15" s="210"/>
      <c r="H15" s="211"/>
    </row>
    <row r="16" spans="1:19" s="112" customFormat="1" ht="13">
      <c r="A16" s="209" t="s">
        <v>757</v>
      </c>
      <c r="B16" s="210" t="s">
        <v>758</v>
      </c>
      <c r="C16" s="210"/>
      <c r="D16" s="210"/>
      <c r="E16" s="210"/>
      <c r="F16" s="210"/>
      <c r="G16" s="210"/>
      <c r="H16" s="211"/>
    </row>
    <row r="17" spans="1:11" s="112" customFormat="1" ht="13">
      <c r="A17" s="209"/>
      <c r="B17" s="210"/>
      <c r="C17" s="210"/>
      <c r="D17" s="210"/>
      <c r="E17" s="210"/>
      <c r="F17" s="210"/>
      <c r="G17" s="210"/>
      <c r="H17" s="211"/>
    </row>
    <row r="18" spans="1:11" s="112" customFormat="1" ht="13">
      <c r="A18" s="209"/>
      <c r="B18" s="210"/>
      <c r="C18" s="210"/>
      <c r="D18" s="210"/>
      <c r="E18" s="210"/>
      <c r="F18" s="210"/>
      <c r="G18" s="210"/>
      <c r="H18" s="211"/>
    </row>
    <row r="19" spans="1:11" s="112" customFormat="1" ht="13">
      <c r="A19" s="209"/>
      <c r="B19" s="210"/>
      <c r="C19" s="210"/>
      <c r="D19" s="210"/>
      <c r="E19" s="210"/>
      <c r="F19" s="210"/>
      <c r="G19" s="210"/>
      <c r="H19" s="211"/>
    </row>
    <row r="20" spans="1:11" s="112" customFormat="1" ht="13">
      <c r="A20" s="132"/>
      <c r="H20" s="133"/>
    </row>
    <row r="21" spans="1:11" s="112" customFormat="1" ht="13">
      <c r="A21" s="132"/>
      <c r="H21" s="133"/>
    </row>
    <row r="22" spans="1:11" s="112" customFormat="1" ht="13">
      <c r="A22" s="132"/>
      <c r="H22" s="133"/>
    </row>
    <row r="23" spans="1:11" s="101" customFormat="1" ht="15" customHeight="1">
      <c r="A23" s="686" t="s">
        <v>759</v>
      </c>
      <c r="B23" s="687"/>
      <c r="C23" s="687"/>
      <c r="D23" s="687"/>
      <c r="E23" s="687"/>
      <c r="F23" s="687"/>
      <c r="G23" s="687"/>
      <c r="H23" s="688"/>
      <c r="I23" s="208"/>
      <c r="J23" s="112"/>
      <c r="K23" s="112"/>
    </row>
    <row r="24" spans="1:11" s="101" customFormat="1" ht="15" customHeight="1">
      <c r="A24" s="686"/>
      <c r="B24" s="687"/>
      <c r="C24" s="687"/>
      <c r="D24" s="687"/>
      <c r="E24" s="687"/>
      <c r="F24" s="687"/>
      <c r="G24" s="687"/>
      <c r="H24" s="688"/>
      <c r="I24" s="208"/>
      <c r="J24" s="112"/>
      <c r="K24" s="112"/>
    </row>
    <row r="25" spans="1:11" s="101" customFormat="1" ht="15" customHeight="1">
      <c r="A25" s="686"/>
      <c r="B25" s="687"/>
      <c r="C25" s="687"/>
      <c r="D25" s="687"/>
      <c r="E25" s="687"/>
      <c r="F25" s="687"/>
      <c r="G25" s="687"/>
      <c r="H25" s="688"/>
      <c r="I25" s="208"/>
      <c r="J25" s="112"/>
      <c r="K25" s="112"/>
    </row>
    <row r="26" spans="1:11" s="101" customFormat="1" ht="15" customHeight="1">
      <c r="A26" s="686"/>
      <c r="B26" s="687"/>
      <c r="C26" s="687"/>
      <c r="D26" s="687"/>
      <c r="E26" s="687"/>
      <c r="F26" s="687"/>
      <c r="G26" s="687"/>
      <c r="H26" s="688"/>
      <c r="I26" s="208"/>
      <c r="J26" s="112"/>
      <c r="K26" s="112"/>
    </row>
    <row r="27" spans="1:11" s="101" customFormat="1" ht="15" customHeight="1">
      <c r="A27" s="686"/>
      <c r="B27" s="687"/>
      <c r="C27" s="687"/>
      <c r="D27" s="687"/>
      <c r="E27" s="687"/>
      <c r="F27" s="687"/>
      <c r="G27" s="687"/>
      <c r="H27" s="688"/>
      <c r="I27" s="208"/>
      <c r="J27" s="112"/>
      <c r="K27" s="112"/>
    </row>
    <row r="28" spans="1:11" s="112" customFormat="1" ht="15" customHeight="1">
      <c r="A28" s="132"/>
      <c r="H28" s="133"/>
      <c r="I28" s="212"/>
    </row>
    <row r="29" spans="1:11" s="112" customFormat="1" ht="13">
      <c r="A29" s="132"/>
      <c r="H29" s="133"/>
    </row>
    <row r="30" spans="1:11" s="112" customFormat="1" ht="13">
      <c r="A30" s="132"/>
      <c r="H30" s="133"/>
    </row>
    <row r="31" spans="1:11" s="112" customFormat="1" ht="13">
      <c r="A31" s="132"/>
      <c r="H31" s="133"/>
    </row>
    <row r="32" spans="1:11" s="112" customFormat="1" ht="13">
      <c r="A32" s="132"/>
      <c r="H32" s="133"/>
    </row>
    <row r="33" spans="1:11" s="112" customFormat="1" ht="13">
      <c r="A33" s="132"/>
      <c r="H33" s="133"/>
    </row>
    <row r="34" spans="1:11" s="112" customFormat="1" ht="13">
      <c r="A34" s="132"/>
      <c r="H34" s="133"/>
    </row>
    <row r="35" spans="1:11" s="112" customFormat="1" ht="14" thickBot="1">
      <c r="A35" s="134"/>
      <c r="B35" s="135"/>
      <c r="C35" s="135"/>
      <c r="D35" s="135"/>
      <c r="E35" s="135"/>
      <c r="F35" s="135"/>
      <c r="G35" s="135"/>
      <c r="H35" s="136"/>
    </row>
    <row r="36" spans="1:11">
      <c r="J36" s="112"/>
      <c r="K36" s="112"/>
    </row>
    <row r="37" spans="1:11">
      <c r="J37" s="112"/>
      <c r="K37" s="112"/>
    </row>
    <row r="38" spans="1:11">
      <c r="J38" s="112"/>
      <c r="K38" s="112"/>
    </row>
    <row r="39" spans="1:11">
      <c r="J39" s="112"/>
    </row>
    <row r="40" spans="1:11">
      <c r="J40" s="112"/>
    </row>
    <row r="41" spans="1:11">
      <c r="J41" s="112"/>
    </row>
    <row r="42" spans="1:11">
      <c r="J42" s="112"/>
    </row>
    <row r="43" spans="1:11">
      <c r="J43" s="112"/>
    </row>
    <row r="44" spans="1:11">
      <c r="J44" s="112"/>
    </row>
  </sheetData>
  <mergeCells count="7">
    <mergeCell ref="A23:H27"/>
    <mergeCell ref="A1:H3"/>
    <mergeCell ref="A4:H4"/>
    <mergeCell ref="A5:H5"/>
    <mergeCell ref="L6:S6"/>
    <mergeCell ref="A8:H8"/>
    <mergeCell ref="A9:H9"/>
  </mergeCells>
  <pageMargins left="0.70866141732283472" right="0.70866141732283472" top="0.74803149606299213" bottom="0.74803149606299213" header="0.31496062992125984" footer="0.31496062992125984"/>
  <pageSetup scale="92" fitToHeight="0" orientation="portrait" r:id="rId1"/>
  <headerFooter>
    <oddHeader>&amp;L&amp;"Arial,Normal"&amp;8Notas al Estado de Situación Financiera
Notas de Desglose&amp;R&amp;"Arial,Normal"&amp;8 7.I.10</oddHeader>
    <oddFooter>&amp;C&amp;10"Bajo protesta de decir verdad declaramos que los Estados Financieros y sus Notas, son razonablemente correctos y son responsabilidad del emisor"&amp;R&amp;"Arial,Normal"&amp;8&amp;P/&amp;N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39</vt:i4>
      </vt:variant>
      <vt:variant>
        <vt:lpstr>Rangos con nombre</vt:lpstr>
      </vt:variant>
      <vt:variant>
        <vt:i4>57</vt:i4>
      </vt:variant>
    </vt:vector>
  </HeadingPairs>
  <TitlesOfParts>
    <vt:vector size="96" baseType="lpstr">
      <vt:lpstr>7.I.1</vt:lpstr>
      <vt:lpstr>7.I.2</vt:lpstr>
      <vt:lpstr>7.I.3</vt:lpstr>
      <vt:lpstr>7.I.4 </vt:lpstr>
      <vt:lpstr>7.I.5.</vt:lpstr>
      <vt:lpstr>7.I.6-7</vt:lpstr>
      <vt:lpstr>7.1.8 </vt:lpstr>
      <vt:lpstr>7.I.9 </vt:lpstr>
      <vt:lpstr>7.I.10 </vt:lpstr>
      <vt:lpstr>7.I.11 </vt:lpstr>
      <vt:lpstr>7.I.12</vt:lpstr>
      <vt:lpstr>7.I.13</vt:lpstr>
      <vt:lpstr>7.I.14</vt:lpstr>
      <vt:lpstr>7.II.1</vt:lpstr>
      <vt:lpstr>7.II.2.</vt:lpstr>
      <vt:lpstr>7.II.3.</vt:lpstr>
      <vt:lpstr>7.III.1.2.</vt:lpstr>
      <vt:lpstr>7.IV.1</vt:lpstr>
      <vt:lpstr>7.IV.2</vt:lpstr>
      <vt:lpstr>7.IV.3</vt:lpstr>
      <vt:lpstr>7.V.1.</vt:lpstr>
      <vt:lpstr>7.V.2.</vt:lpstr>
      <vt:lpstr>7.GA.1</vt:lpstr>
      <vt:lpstr>7.GA.2</vt:lpstr>
      <vt:lpstr>7.GA.3</vt:lpstr>
      <vt:lpstr>7.GA.4</vt:lpstr>
      <vt:lpstr>7.GA.5</vt:lpstr>
      <vt:lpstr>7.GA.6</vt:lpstr>
      <vt:lpstr>7.GA.7</vt:lpstr>
      <vt:lpstr>7.GA.8.1 </vt:lpstr>
      <vt:lpstr>7.GA.8.2</vt:lpstr>
      <vt:lpstr>7.GA.9.</vt:lpstr>
      <vt:lpstr>7.GA.10</vt:lpstr>
      <vt:lpstr>7.GA.11.</vt:lpstr>
      <vt:lpstr>7.GA.12</vt:lpstr>
      <vt:lpstr>7.GA.13</vt:lpstr>
      <vt:lpstr>7.GA.14</vt:lpstr>
      <vt:lpstr>7.GA.15</vt:lpstr>
      <vt:lpstr>7.GA.16</vt:lpstr>
      <vt:lpstr>'7.1.8 '!Área_de_impresión</vt:lpstr>
      <vt:lpstr>'7.GA.10'!Área_de_impresión</vt:lpstr>
      <vt:lpstr>'7.GA.15'!Área_de_impresión</vt:lpstr>
      <vt:lpstr>'7.GA.4'!Área_de_impresión</vt:lpstr>
      <vt:lpstr>'7.GA.8.1 '!Área_de_impresión</vt:lpstr>
      <vt:lpstr>'7.GA.8.2'!Área_de_impresión</vt:lpstr>
      <vt:lpstr>'7.I.1'!Área_de_impresión</vt:lpstr>
      <vt:lpstr>'7.I.10 '!Área_de_impresión</vt:lpstr>
      <vt:lpstr>'7.I.11 '!Área_de_impresión</vt:lpstr>
      <vt:lpstr>'7.I.12'!Área_de_impresión</vt:lpstr>
      <vt:lpstr>'7.I.3'!Área_de_impresión</vt:lpstr>
      <vt:lpstr>'7.I.4 '!Área_de_impresión</vt:lpstr>
      <vt:lpstr>'7.I.6-7'!Área_de_impresión</vt:lpstr>
      <vt:lpstr>'7.I.9 '!Área_de_impresión</vt:lpstr>
      <vt:lpstr>'7.II.1'!Área_de_impresión</vt:lpstr>
      <vt:lpstr>'7.II.2.'!Área_de_impresión</vt:lpstr>
      <vt:lpstr>'7.III.1.2.'!Área_de_impresión</vt:lpstr>
      <vt:lpstr>'7.IV.1'!Área_de_impresión</vt:lpstr>
      <vt:lpstr>'7.IV.2'!Área_de_impresión</vt:lpstr>
      <vt:lpstr>'7.IV.3'!Área_de_impresión</vt:lpstr>
      <vt:lpstr>'7.V.1.'!Área_de_impresión</vt:lpstr>
      <vt:lpstr>'7.1.8 '!Títulos_a_imprimir</vt:lpstr>
      <vt:lpstr>'7.GA.1'!Títulos_a_imprimir</vt:lpstr>
      <vt:lpstr>'7.GA.10'!Títulos_a_imprimir</vt:lpstr>
      <vt:lpstr>'7.GA.13'!Títulos_a_imprimir</vt:lpstr>
      <vt:lpstr>'7.GA.14'!Títulos_a_imprimir</vt:lpstr>
      <vt:lpstr>'7.GA.15'!Títulos_a_imprimir</vt:lpstr>
      <vt:lpstr>'7.GA.16'!Títulos_a_imprimir</vt:lpstr>
      <vt:lpstr>'7.GA.2'!Títulos_a_imprimir</vt:lpstr>
      <vt:lpstr>'7.GA.3'!Títulos_a_imprimir</vt:lpstr>
      <vt:lpstr>'7.GA.4'!Títulos_a_imprimir</vt:lpstr>
      <vt:lpstr>'7.GA.5'!Títulos_a_imprimir</vt:lpstr>
      <vt:lpstr>'7.GA.6'!Títulos_a_imprimir</vt:lpstr>
      <vt:lpstr>'7.GA.7'!Títulos_a_imprimir</vt:lpstr>
      <vt:lpstr>'7.GA.8.1 '!Títulos_a_imprimir</vt:lpstr>
      <vt:lpstr>'7.GA.8.2'!Títulos_a_imprimir</vt:lpstr>
      <vt:lpstr>'7.GA.9.'!Títulos_a_imprimir</vt:lpstr>
      <vt:lpstr>'7.I.1'!Títulos_a_imprimir</vt:lpstr>
      <vt:lpstr>'7.I.10 '!Títulos_a_imprimir</vt:lpstr>
      <vt:lpstr>'7.I.11 '!Títulos_a_imprimir</vt:lpstr>
      <vt:lpstr>'7.I.12'!Títulos_a_imprimir</vt:lpstr>
      <vt:lpstr>'7.I.13'!Títulos_a_imprimir</vt:lpstr>
      <vt:lpstr>'7.I.14'!Títulos_a_imprimir</vt:lpstr>
      <vt:lpstr>'7.I.2'!Títulos_a_imprimir</vt:lpstr>
      <vt:lpstr>'7.I.3'!Títulos_a_imprimir</vt:lpstr>
      <vt:lpstr>'7.I.4 '!Títulos_a_imprimir</vt:lpstr>
      <vt:lpstr>'7.I.5.'!Títulos_a_imprimir</vt:lpstr>
      <vt:lpstr>'7.I.9 '!Títulos_a_imprimir</vt:lpstr>
      <vt:lpstr>'7.II.1'!Títulos_a_imprimir</vt:lpstr>
      <vt:lpstr>'7.II.2.'!Títulos_a_imprimir</vt:lpstr>
      <vt:lpstr>'7.II.3.'!Títulos_a_imprimir</vt:lpstr>
      <vt:lpstr>'7.III.1.2.'!Títulos_a_imprimir</vt:lpstr>
      <vt:lpstr>'7.IV.1'!Títulos_a_imprimir</vt:lpstr>
      <vt:lpstr>'7.IV.2'!Títulos_a_imprimir</vt:lpstr>
      <vt:lpstr>'7.IV.3'!Títulos_a_imprimir</vt:lpstr>
      <vt:lpstr>'7.V.1.'!Títulos_a_imprimir</vt:lpstr>
      <vt:lpstr>'7.V.2.'!Títulos_a_imprimir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Aleman</dc:creator>
  <cp:lastModifiedBy>Microsoft Office User</cp:lastModifiedBy>
  <cp:lastPrinted>2023-02-03T21:27:45Z</cp:lastPrinted>
  <dcterms:created xsi:type="dcterms:W3CDTF">2020-01-14T23:45:31Z</dcterms:created>
  <dcterms:modified xsi:type="dcterms:W3CDTF">2023-02-03T21:28:01Z</dcterms:modified>
</cp:coreProperties>
</file>