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dinsalazar/Desktop/LEY GENERAL DE CONTABILIDAD GUBERNAMENTAL/2022/4TO TRIM 2022/"/>
    </mc:Choice>
  </mc:AlternateContent>
  <xr:revisionPtr revIDLastSave="0" documentId="8_{128898C0-7A59-6248-A072-53AC41CBB3EE}" xr6:coauthVersionLast="47" xr6:coauthVersionMax="47" xr10:uidLastSave="{00000000-0000-0000-0000-000000000000}"/>
  <bookViews>
    <workbookView xWindow="3240" yWindow="460" windowWidth="28980" windowHeight="20920" xr2:uid="{51D13C73-8F42-3B44-BB5E-913BA59F0416}"/>
  </bookViews>
  <sheets>
    <sheet name="09.1" sheetId="1" r:id="rId1"/>
  </sheets>
  <externalReferences>
    <externalReference r:id="rId2"/>
  </externalReferences>
  <definedNames>
    <definedName name="ANEXO" localSheetId="0">#REF!</definedName>
    <definedName name="ANEXO">#REF!</definedName>
    <definedName name="_xlnm.Print_Area" localSheetId="0">'09.1'!$A$1:$J$65</definedName>
    <definedName name="moviliario">#REF!</definedName>
    <definedName name="S">#REF!</definedName>
    <definedName name="_xlnm.Print_Titles" localSheetId="0">'09.1'!$1:$8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1" i="1" l="1"/>
  <c r="J51" i="1" s="1"/>
  <c r="J50" i="1" s="1"/>
  <c r="I50" i="1"/>
  <c r="I53" i="1" s="1"/>
  <c r="H50" i="1"/>
  <c r="H53" i="1" s="1"/>
  <c r="G50" i="1"/>
  <c r="G53" i="1" s="1"/>
  <c r="F50" i="1"/>
  <c r="F53" i="1" s="1"/>
  <c r="E50" i="1"/>
  <c r="E53" i="1" s="1"/>
  <c r="G49" i="1"/>
  <c r="J49" i="1" s="1"/>
  <c r="G48" i="1"/>
  <c r="J48" i="1" s="1"/>
  <c r="G47" i="1"/>
  <c r="J47" i="1" s="1"/>
  <c r="I46" i="1"/>
  <c r="H46" i="1"/>
  <c r="G46" i="1"/>
  <c r="F46" i="1"/>
  <c r="E46" i="1"/>
  <c r="G44" i="1"/>
  <c r="J44" i="1" s="1"/>
  <c r="J43" i="1"/>
  <c r="G43" i="1"/>
  <c r="G42" i="1"/>
  <c r="J42" i="1" s="1"/>
  <c r="J41" i="1"/>
  <c r="G41" i="1"/>
  <c r="I40" i="1"/>
  <c r="H40" i="1"/>
  <c r="G40" i="1"/>
  <c r="F40" i="1"/>
  <c r="E40" i="1"/>
  <c r="J38" i="1"/>
  <c r="G38" i="1"/>
  <c r="G37" i="1"/>
  <c r="J37" i="1" s="1"/>
  <c r="J36" i="1"/>
  <c r="G36" i="1"/>
  <c r="G35" i="1"/>
  <c r="J35" i="1" s="1"/>
  <c r="J34" i="1"/>
  <c r="G34" i="1"/>
  <c r="G33" i="1"/>
  <c r="J33" i="1" s="1"/>
  <c r="J32" i="1"/>
  <c r="G32" i="1"/>
  <c r="G31" i="1"/>
  <c r="J31" i="1" s="1"/>
  <c r="J30" i="1"/>
  <c r="G30" i="1"/>
  <c r="I29" i="1"/>
  <c r="H29" i="1"/>
  <c r="G29" i="1"/>
  <c r="F29" i="1"/>
  <c r="E29" i="1"/>
  <c r="J27" i="1"/>
  <c r="G27" i="1"/>
  <c r="G26" i="1"/>
  <c r="J26" i="1" s="1"/>
  <c r="J25" i="1"/>
  <c r="G25" i="1"/>
  <c r="G24" i="1"/>
  <c r="J24" i="1" s="1"/>
  <c r="J23" i="1"/>
  <c r="G23" i="1"/>
  <c r="G22" i="1"/>
  <c r="J22" i="1" s="1"/>
  <c r="J21" i="1"/>
  <c r="G21" i="1"/>
  <c r="G20" i="1"/>
  <c r="J20" i="1" s="1"/>
  <c r="J19" i="1"/>
  <c r="G19" i="1"/>
  <c r="I18" i="1"/>
  <c r="H18" i="1"/>
  <c r="G18" i="1"/>
  <c r="F18" i="1"/>
  <c r="E18" i="1"/>
  <c r="G16" i="1"/>
  <c r="J16" i="1" s="1"/>
  <c r="G15" i="1"/>
  <c r="J15" i="1" s="1"/>
  <c r="G14" i="1"/>
  <c r="J14" i="1" s="1"/>
  <c r="G13" i="1"/>
  <c r="J13" i="1" s="1"/>
  <c r="G12" i="1"/>
  <c r="J12" i="1" s="1"/>
  <c r="G11" i="1"/>
  <c r="J11" i="1" s="1"/>
  <c r="I10" i="1"/>
  <c r="H10" i="1"/>
  <c r="G10" i="1"/>
  <c r="F10" i="1"/>
  <c r="E10" i="1"/>
  <c r="J40" i="1" l="1"/>
  <c r="J53" i="1" s="1"/>
  <c r="J29" i="1"/>
  <c r="J10" i="1"/>
  <c r="J18" i="1"/>
  <c r="J46" i="1"/>
</calcChain>
</file>

<file path=xl/sharedStrings.xml><?xml version="1.0" encoding="utf-8"?>
<sst xmlns="http://schemas.openxmlformats.org/spreadsheetml/2006/main" count="55" uniqueCount="55">
  <si>
    <t>COMISION MUNICIPAL DE AGUA POTABLE Y ALCANTARILLADO DEL MUNICIPIO DE VICTORIA, TAMAULIPAS</t>
  </si>
  <si>
    <t xml:space="preserve"> </t>
  </si>
  <si>
    <t>ESTADO ANALITICO DEL EJERCICIO DEL PRESUPUESTO DE EGRESOS</t>
  </si>
  <si>
    <t>CLASIFICACION POR OBJETO DEL GASTO (CAPITULO Y CONCEPTO)</t>
  </si>
  <si>
    <t>DEL 1 DE ENERO AL 31 DE DICIEMBRE DE 2022</t>
  </si>
  <si>
    <t>CAPITULO/CONCEPTO/PARTIDA ESPECIFICA</t>
  </si>
  <si>
    <t>EGRESOS</t>
  </si>
  <si>
    <t>APROBADO</t>
  </si>
  <si>
    <t>AMPLIACIONES/    REDUCCIONES</t>
  </si>
  <si>
    <t>MODIFICADO</t>
  </si>
  <si>
    <t>DEVENGADO</t>
  </si>
  <si>
    <t>PAGADO</t>
  </si>
  <si>
    <t>SUBEJERCICIO</t>
  </si>
  <si>
    <t>Servicios Personales</t>
  </si>
  <si>
    <t>Remuneraciones al Personal de Caracter Permanente</t>
  </si>
  <si>
    <t>Remuneraciones al Personal de Caracter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</si>
  <si>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</si>
  <si>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</si>
  <si>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</si>
  <si>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</si>
  <si>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</si>
  <si>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</si>
  <si>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2200</t>
  </si>
  <si>
    <t>Alimentos y Utensilios</t>
  </si>
  <si>
    <t>Materias Primas y Materiales de Producción y Comercialización</t>
  </si>
  <si>
    <t>Materiales y Articulos de Construcción y de Reparación</t>
  </si>
  <si>
    <t>Productos Químicos, Farmacéuticos y de Laboratorio</t>
  </si>
  <si>
    <t>Combustibles, Lubricantes y Aditivos</t>
  </si>
  <si>
    <t>2700</t>
  </si>
  <si>
    <t>Vestuario, Blancos, Prendas de Proteccion y Articulos Deportivos</t>
  </si>
  <si>
    <t>Materiales y suministros de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</si>
  <si>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</si>
  <si>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</si>
  <si>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</si>
  <si>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</si>
  <si>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</t>
  </si>
  <si>
    <t>Servicios Financieros, Bancarios y Comerciales</t>
  </si>
  <si>
    <t>Servicios de Instalación, Reparación, Mantenimiento</t>
  </si>
  <si>
    <t>3600</t>
  </si>
  <si>
    <t>Servicios de Comunicación Social y Publicidadad</t>
  </si>
  <si>
    <t>Servicios de Traslado y Viáticos</t>
  </si>
  <si>
    <t>Servicios Oficiales</t>
  </si>
  <si>
    <t>Otros Servicios Generales</t>
  </si>
  <si>
    <t>Bienes Muebles, Inmuebles e Intangibles</t>
  </si>
  <si>
    <t>Mobiliario y Equipo de Administración</t>
  </si>
  <si>
    <t>Vehiculos y Equipo de Transporte</t>
  </si>
  <si>
    <t>Maquinaria, Otros Equipos y Herramientas</t>
  </si>
  <si>
    <t>Activos Intangibles</t>
  </si>
  <si>
    <t>Inversion Pública</t>
  </si>
  <si>
    <t>Obra pública en bienes de dominio público</t>
  </si>
  <si>
    <t>Obra Pública en Bienes Propios</t>
  </si>
  <si>
    <t>Proyectos productivos y acciones de fomento</t>
  </si>
  <si>
    <t>Deuda Pública</t>
  </si>
  <si>
    <t>Adeudos de Ejercicios Fiscales Anteriores (ADEFAS)</t>
  </si>
  <si>
    <t>TOTAL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</si>
</sst>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Montserrat"/>
    </font>
    <font>
      <sz val="9"/>
      <color theme="1"/>
      <name val="Montserrat"/>
    </font>
    <font>
      <sz val="9"/>
      <name val="Montserrat"/>
    </font>
    <font>
      <b/>
      <sz val="9"/>
      <color theme="1"/>
      <name val="Montserrat"/>
    </font>
    <font>
      <b/>
      <sz val="9"/>
      <color rgb="FF000000"/>
      <name val="Montserrat"/>
    </font>
    <font>
      <sz val="9"/>
      <color rgb="FF000000"/>
      <name val="Montserrat"/>
    </font>
    <font>
      <b/>
      <sz val="9"/>
      <color rgb="FFFF0000"/>
      <name val="Montserrat"/>
    </font>
    <font>
      <sz val="10"/>
      <name val="Arial"/>
      <family val="2"/>
    </font>
    <font>
      <sz val="10"/>
      <name val="Montserrat"/>
    </font>
    <font>
      <sz val="9"/>
      <color rgb="FFFF0000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7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43" fontId="3" fillId="0" borderId="0" xfId="1" applyFont="1"/>
    <xf numFmtId="0" fontId="2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4" fillId="0" borderId="0" xfId="1" applyNumberFormat="1" applyFont="1" applyFill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3" fontId="4" fillId="2" borderId="9" xfId="0" applyNumberFormat="1" applyFont="1" applyFill="1" applyBorder="1" applyAlignment="1">
      <alignment horizontal="center" vertical="center" wrapText="1"/>
    </xf>
    <xf numFmtId="3" fontId="4" fillId="2" borderId="9" xfId="1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/>
    <xf numFmtId="3" fontId="3" fillId="0" borderId="12" xfId="0" applyNumberFormat="1" applyFont="1" applyBorder="1"/>
    <xf numFmtId="3" fontId="3" fillId="0" borderId="12" xfId="1" applyNumberFormat="1" applyFont="1" applyBorder="1"/>
    <xf numFmtId="0" fontId="5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6" fillId="2" borderId="13" xfId="0" applyFont="1" applyFill="1" applyBorder="1"/>
    <xf numFmtId="3" fontId="5" fillId="2" borderId="15" xfId="0" applyNumberFormat="1" applyFont="1" applyFill="1" applyBorder="1"/>
    <xf numFmtId="3" fontId="5" fillId="2" borderId="15" xfId="1" applyNumberFormat="1" applyFont="1" applyFill="1" applyBorder="1"/>
    <xf numFmtId="0" fontId="5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7" fillId="0" borderId="16" xfId="0" applyFont="1" applyBorder="1"/>
    <xf numFmtId="3" fontId="3" fillId="0" borderId="16" xfId="0" applyNumberFormat="1" applyFont="1" applyBorder="1"/>
    <xf numFmtId="3" fontId="3" fillId="0" borderId="16" xfId="1" applyNumberFormat="1" applyFont="1" applyFill="1" applyBorder="1"/>
    <xf numFmtId="0" fontId="5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7" fillId="0" borderId="19" xfId="0" applyFont="1" applyBorder="1"/>
    <xf numFmtId="0" fontId="3" fillId="0" borderId="0" xfId="0" applyFont="1"/>
    <xf numFmtId="0" fontId="5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vertical="center"/>
    </xf>
    <xf numFmtId="3" fontId="5" fillId="2" borderId="15" xfId="0" applyNumberFormat="1" applyFont="1" applyFill="1" applyBorder="1" applyAlignment="1">
      <alignment vertical="center"/>
    </xf>
    <xf numFmtId="3" fontId="5" fillId="2" borderId="15" xfId="1" applyNumberFormat="1" applyFont="1" applyFill="1" applyBorder="1" applyAlignment="1">
      <alignment vertical="center"/>
    </xf>
    <xf numFmtId="43" fontId="3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12" xfId="0" applyFont="1" applyBorder="1" applyAlignment="1">
      <alignment horizontal="right"/>
    </xf>
    <xf numFmtId="3" fontId="3" fillId="0" borderId="12" xfId="1" applyNumberFormat="1" applyFont="1" applyFill="1" applyBorder="1"/>
    <xf numFmtId="0" fontId="7" fillId="0" borderId="10" xfId="0" applyFont="1" applyBorder="1"/>
    <xf numFmtId="0" fontId="5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7" fillId="0" borderId="22" xfId="0" applyFont="1" applyBorder="1"/>
    <xf numFmtId="43" fontId="3" fillId="0" borderId="0" xfId="1" applyFont="1" applyBorder="1"/>
    <xf numFmtId="0" fontId="5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/>
    <xf numFmtId="3" fontId="3" fillId="0" borderId="23" xfId="0" applyNumberFormat="1" applyFont="1" applyBorder="1"/>
    <xf numFmtId="3" fontId="3" fillId="0" borderId="23" xfId="1" applyNumberFormat="1" applyFont="1" applyBorder="1"/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3" fontId="5" fillId="2" borderId="24" xfId="0" applyNumberFormat="1" applyFont="1" applyFill="1" applyBorder="1"/>
    <xf numFmtId="0" fontId="8" fillId="0" borderId="0" xfId="0" applyFont="1" applyAlignment="1">
      <alignment horizontal="center"/>
    </xf>
    <xf numFmtId="0" fontId="10" fillId="0" borderId="21" xfId="2" applyFont="1" applyBorder="1" applyAlignment="1">
      <alignment horizontal="center"/>
    </xf>
    <xf numFmtId="3" fontId="8" fillId="0" borderId="0" xfId="0" applyNumberFormat="1" applyFont="1"/>
    <xf numFmtId="43" fontId="11" fillId="0" borderId="0" xfId="1" applyFont="1" applyFill="1"/>
    <xf numFmtId="0" fontId="11" fillId="0" borderId="0" xfId="0" applyFont="1"/>
    <xf numFmtId="3" fontId="6" fillId="0" borderId="0" xfId="1" applyNumberFormat="1" applyFont="1" applyFill="1" applyAlignment="1">
      <alignment horizontal="left" vertical="top"/>
    </xf>
    <xf numFmtId="0" fontId="5" fillId="0" borderId="0" xfId="0" applyFont="1" applyAlignment="1">
      <alignment horizontal="center"/>
    </xf>
    <xf numFmtId="3" fontId="3" fillId="0" borderId="0" xfId="0" applyNumberFormat="1" applyFont="1"/>
    <xf numFmtId="3" fontId="3" fillId="0" borderId="0" xfId="1" applyNumberFormat="1" applyFont="1" applyFill="1"/>
    <xf numFmtId="43" fontId="3" fillId="0" borderId="0" xfId="1" applyFont="1" applyFill="1"/>
    <xf numFmtId="3" fontId="3" fillId="0" borderId="0" xfId="1" applyNumberFormat="1" applyFont="1"/>
  </cellXfs>
  <cellStyles count="3">
    <cellStyle name="Millares" xfId="1" builtinId="3"/>
    <cellStyle name="Normal" xfId="0" builtinId="0"/>
    <cellStyle name="Normal 2" xfId="2" xr:uid="{0672E441-FE7B-9843-989B-15581A9972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203947</xdr:colOff>
      <xdr:row>2</xdr:row>
      <xdr:rowOff>9525</xdr:rowOff>
    </xdr:from>
    <xdr:to>
      <xdr:col>9</xdr:col>
      <xdr:colOff>235405</xdr:colOff>
      <xdr:row>5</xdr:row>
      <xdr:rowOff>42712</xdr:rowOff>
    </xdr:to>
    <xdr:pic>
      <xdr:nvPicPr>
        <xdr:cNvPr id="5" name="6 Imagen">
          <a:extLst>
            <a:ext uri="{FF2B5EF4-FFF2-40B4-BE49-F238E27FC236}">
              <a16:creationId xmlns:a16="http://schemas.microsoft.com/office/drawing/2014/main" id="{A7241F3A-7EBA-DD44-A099-A224ADDE8C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1847" y="428625"/>
          <a:ext cx="2063458" cy="490387"/>
        </a:xfrm>
        <a:prstGeom prst="rect">
          <a:avLst/>
        </a:prstGeom>
      </xdr:spPr>
    </xdr:pic>
    <xdr:clientData/>
  </xdr:twoCellAnchor>
  <xdr:twoCellAnchor editAs="oneCell">
    <xdr:from>
      <xdr:col>2</xdr:col>
      <xdr:colOff>295275</xdr:colOff>
      <xdr:row>2</xdr:row>
      <xdr:rowOff>9525</xdr:rowOff>
    </xdr:from>
    <xdr:to>
      <xdr:col>3</xdr:col>
      <xdr:colOff>1714161</xdr:colOff>
      <xdr:row>5</xdr:row>
      <xdr:rowOff>39220</xdr:rowOff>
    </xdr:to>
    <xdr:pic>
      <xdr:nvPicPr>
        <xdr:cNvPr id="6" name="7 Imagen">
          <a:extLst>
            <a:ext uri="{FF2B5EF4-FFF2-40B4-BE49-F238E27FC236}">
              <a16:creationId xmlns:a16="http://schemas.microsoft.com/office/drawing/2014/main" id="{1DFA1317-9A06-AC4E-8113-55DF279915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475" y="428625"/>
          <a:ext cx="1901486" cy="4868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)%20Estados%20e%20Informacion%20Presupuestarios4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"/>
      <sheetName val="09.1"/>
      <sheetName val="9.1.1"/>
      <sheetName val="9.1.2"/>
      <sheetName val="9.2"/>
      <sheetName val="9.3"/>
      <sheetName val="9.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F3D60-7318-334B-A60E-E195D975607F}">
  <sheetPr>
    <tabColor theme="5"/>
    <pageSetUpPr fitToPage="1"/>
  </sheetPr>
  <dimension ref="B1:K114"/>
  <sheetViews>
    <sheetView tabSelected="1" zoomScaleNormal="100" workbookViewId="0">
      <selection activeCell="F29" sqref="F29"/>
    </sheetView>
  </sheetViews>
  <sheetFormatPr baseColWidth="10" defaultColWidth="11.5" defaultRowHeight="12"/>
  <cols>
    <col min="1" max="1" width="1.1640625" style="43" customWidth="1"/>
    <col min="2" max="2" width="6.5" style="73" customWidth="1"/>
    <col min="3" max="3" width="6.33203125" style="59" customWidth="1"/>
    <col min="4" max="4" width="57.33203125" style="43" customWidth="1"/>
    <col min="5" max="5" width="12.83203125" style="74" bestFit="1" customWidth="1"/>
    <col min="6" max="6" width="15.33203125" style="77" customWidth="1"/>
    <col min="7" max="8" width="13.33203125" style="74" bestFit="1" customWidth="1"/>
    <col min="9" max="9" width="13.33203125" style="74" customWidth="1"/>
    <col min="10" max="10" width="14.33203125" style="74" bestFit="1" customWidth="1"/>
    <col min="11" max="11" width="14.1640625" style="4" bestFit="1" customWidth="1"/>
    <col min="12" max="16384" width="11.5" style="43"/>
  </cols>
  <sheetData>
    <row r="1" spans="2:10" ht="21" customHeight="1">
      <c r="B1" s="1" t="s">
        <v>0</v>
      </c>
      <c r="C1" s="2"/>
      <c r="D1" s="2"/>
      <c r="E1" s="2"/>
      <c r="F1" s="2"/>
      <c r="G1" s="2"/>
      <c r="H1" s="2"/>
      <c r="I1" s="2"/>
      <c r="J1" s="3"/>
    </row>
    <row r="2" spans="2:10">
      <c r="B2" s="5"/>
      <c r="C2" s="6"/>
      <c r="D2" s="6"/>
      <c r="E2" s="7"/>
      <c r="F2" s="8"/>
      <c r="G2" s="7"/>
      <c r="H2" s="7"/>
      <c r="I2" s="7"/>
      <c r="J2" s="9" t="s">
        <v>1</v>
      </c>
    </row>
    <row r="3" spans="2:10">
      <c r="B3" s="10" t="s">
        <v>2</v>
      </c>
      <c r="C3" s="11"/>
      <c r="D3" s="11"/>
      <c r="E3" s="11"/>
      <c r="F3" s="11"/>
      <c r="G3" s="11"/>
      <c r="H3" s="11"/>
      <c r="I3" s="11"/>
      <c r="J3" s="12"/>
    </row>
    <row r="4" spans="2:10">
      <c r="B4" s="10" t="s">
        <v>3</v>
      </c>
      <c r="C4" s="11"/>
      <c r="D4" s="11"/>
      <c r="E4" s="11"/>
      <c r="F4" s="11"/>
      <c r="G4" s="11"/>
      <c r="H4" s="11"/>
      <c r="I4" s="11"/>
      <c r="J4" s="12"/>
    </row>
    <row r="5" spans="2:10">
      <c r="B5" s="5"/>
      <c r="C5" s="6"/>
      <c r="D5" s="11" t="s">
        <v>4</v>
      </c>
      <c r="E5" s="11"/>
      <c r="F5" s="11"/>
      <c r="G5" s="11"/>
      <c r="H5" s="11"/>
      <c r="I5" s="11"/>
      <c r="J5" s="12"/>
    </row>
    <row r="6" spans="2:10" ht="13" thickBot="1">
      <c r="B6" s="13"/>
      <c r="C6" s="14"/>
      <c r="D6" s="14"/>
      <c r="E6" s="14"/>
      <c r="F6" s="14"/>
      <c r="G6" s="14"/>
      <c r="H6" s="14"/>
      <c r="I6" s="14"/>
      <c r="J6" s="15"/>
    </row>
    <row r="7" spans="2:10" ht="13" thickBot="1">
      <c r="B7" s="16" t="s">
        <v>5</v>
      </c>
      <c r="C7" s="17"/>
      <c r="D7" s="17"/>
      <c r="E7" s="18" t="s">
        <v>6</v>
      </c>
      <c r="F7" s="19"/>
      <c r="G7" s="19"/>
      <c r="H7" s="19"/>
      <c r="I7" s="19"/>
      <c r="J7" s="20"/>
    </row>
    <row r="8" spans="2:10" ht="28.5" customHeight="1" thickBot="1">
      <c r="B8" s="21"/>
      <c r="C8" s="22"/>
      <c r="D8" s="22"/>
      <c r="E8" s="23" t="s">
        <v>7</v>
      </c>
      <c r="F8" s="24" t="s">
        <v>8</v>
      </c>
      <c r="G8" s="23" t="s">
        <v>9</v>
      </c>
      <c r="H8" s="23" t="s">
        <v>10</v>
      </c>
      <c r="I8" s="23" t="s">
        <v>11</v>
      </c>
      <c r="J8" s="23" t="s">
        <v>12</v>
      </c>
    </row>
    <row r="9" spans="2:10">
      <c r="B9" s="25"/>
      <c r="C9" s="26"/>
      <c r="D9" s="27"/>
      <c r="E9" s="28"/>
      <c r="F9" s="29"/>
      <c r="G9" s="28"/>
      <c r="H9" s="28"/>
      <c r="I9" s="28"/>
      <c r="J9" s="28"/>
    </row>
    <row r="10" spans="2:10" ht="13" thickBot="1">
      <c r="B10" s="30">
        <v>1000</v>
      </c>
      <c r="C10" s="31"/>
      <c r="D10" s="32" t="s">
        <v>13</v>
      </c>
      <c r="E10" s="33">
        <f t="shared" ref="E10" si="0">SUM(E11:E16)</f>
        <v>168056050.47999999</v>
      </c>
      <c r="F10" s="34">
        <f>SUM(F11:F16)</f>
        <v>40704585.809999995</v>
      </c>
      <c r="G10" s="33">
        <f>SUM(G11:G16)</f>
        <v>208760636.28999996</v>
      </c>
      <c r="H10" s="33">
        <f>SUM(H11:H16)</f>
        <v>205246020.15000001</v>
      </c>
      <c r="I10" s="33">
        <f>SUM(I11:I16)</f>
        <v>179445240.25000003</v>
      </c>
      <c r="J10" s="33">
        <f>SUM(J11:J16)</f>
        <v>3514616.1400000006</v>
      </c>
    </row>
    <row r="11" spans="2:10">
      <c r="B11" s="35"/>
      <c r="C11" s="36">
        <v>1100</v>
      </c>
      <c r="D11" s="37" t="s">
        <v>14</v>
      </c>
      <c r="E11" s="38">
        <v>62783981.130000003</v>
      </c>
      <c r="F11" s="39">
        <v>4982064.83</v>
      </c>
      <c r="G11" s="38">
        <f>+E11+F11</f>
        <v>67766045.960000008</v>
      </c>
      <c r="H11" s="38">
        <v>67766045.959999993</v>
      </c>
      <c r="I11" s="38">
        <v>67019081.670000002</v>
      </c>
      <c r="J11" s="38">
        <f>+G11-H11</f>
        <v>0</v>
      </c>
    </row>
    <row r="12" spans="2:10">
      <c r="B12" s="35"/>
      <c r="C12" s="36">
        <v>1200</v>
      </c>
      <c r="D12" s="37" t="s">
        <v>15</v>
      </c>
      <c r="E12" s="38">
        <v>21255794.719999999</v>
      </c>
      <c r="F12" s="39">
        <v>8980436.1300000008</v>
      </c>
      <c r="G12" s="38">
        <f t="shared" ref="G12:G16" si="1">+E12+F12</f>
        <v>30236230.850000001</v>
      </c>
      <c r="H12" s="38">
        <v>30236230.850000001</v>
      </c>
      <c r="I12" s="38">
        <v>30236230.850000001</v>
      </c>
      <c r="J12" s="38">
        <f t="shared" ref="J12:J16" si="2">+G12-H12</f>
        <v>0</v>
      </c>
    </row>
    <row r="13" spans="2:10">
      <c r="B13" s="35"/>
      <c r="C13" s="36">
        <v>1300</v>
      </c>
      <c r="D13" s="37" t="s">
        <v>16</v>
      </c>
      <c r="E13" s="38">
        <v>22624940.359999999</v>
      </c>
      <c r="F13" s="39">
        <v>13768142.16</v>
      </c>
      <c r="G13" s="38">
        <f t="shared" si="1"/>
        <v>36393082.519999996</v>
      </c>
      <c r="H13" s="38">
        <v>36393082.520000003</v>
      </c>
      <c r="I13" s="38">
        <v>33214083.48</v>
      </c>
      <c r="J13" s="38">
        <f>+G13-H13</f>
        <v>0</v>
      </c>
    </row>
    <row r="14" spans="2:10">
      <c r="B14" s="35"/>
      <c r="C14" s="36">
        <v>1400</v>
      </c>
      <c r="D14" s="37" t="s">
        <v>17</v>
      </c>
      <c r="E14" s="38">
        <v>22766448.800000001</v>
      </c>
      <c r="F14" s="39">
        <v>4042380.27</v>
      </c>
      <c r="G14" s="38">
        <f t="shared" si="1"/>
        <v>26808829.07</v>
      </c>
      <c r="H14" s="38">
        <v>26808829.07</v>
      </c>
      <c r="I14" s="38">
        <v>5522735.4500000002</v>
      </c>
      <c r="J14" s="38">
        <f t="shared" si="2"/>
        <v>0</v>
      </c>
    </row>
    <row r="15" spans="2:10">
      <c r="B15" s="35"/>
      <c r="C15" s="36">
        <v>1500</v>
      </c>
      <c r="D15" s="37" t="s">
        <v>18</v>
      </c>
      <c r="E15" s="38">
        <v>38487043.869999997</v>
      </c>
      <c r="F15" s="39">
        <v>8835204.0199999996</v>
      </c>
      <c r="G15" s="38">
        <f t="shared" si="1"/>
        <v>47322247.890000001</v>
      </c>
      <c r="H15" s="38">
        <v>43807631.75</v>
      </c>
      <c r="I15" s="38">
        <v>43263259.460000001</v>
      </c>
      <c r="J15" s="38">
        <f>+G15-H15</f>
        <v>3514616.1400000006</v>
      </c>
    </row>
    <row r="16" spans="2:10">
      <c r="B16" s="35"/>
      <c r="C16" s="36">
        <v>1700</v>
      </c>
      <c r="D16" s="37" t="s">
        <v>19</v>
      </c>
      <c r="E16" s="38">
        <v>137841.60000000001</v>
      </c>
      <c r="F16" s="39">
        <v>96358.399999999994</v>
      </c>
      <c r="G16" s="38">
        <f t="shared" si="1"/>
        <v>234200</v>
      </c>
      <c r="H16" s="38">
        <v>234200</v>
      </c>
      <c r="I16" s="38">
        <v>189849.34</v>
      </c>
      <c r="J16" s="38">
        <f t="shared" si="2"/>
        <v>0</v>
      </c>
    </row>
    <row r="17" spans="2:11">
      <c r="B17" s="40"/>
      <c r="C17" s="41"/>
      <c r="D17" s="42"/>
      <c r="E17" s="38"/>
      <c r="F17" s="39"/>
      <c r="G17" s="38"/>
      <c r="H17" s="38"/>
      <c r="I17" s="38"/>
      <c r="J17" s="38"/>
    </row>
    <row r="18" spans="2:11" s="50" customFormat="1" ht="24" customHeight="1" thickBot="1">
      <c r="B18" s="44">
        <v>2000</v>
      </c>
      <c r="C18" s="45"/>
      <c r="D18" s="46" t="s">
        <v>20</v>
      </c>
      <c r="E18" s="47">
        <f t="shared" ref="E18:J18" si="3">SUM(E19:E27)</f>
        <v>32800822.610000007</v>
      </c>
      <c r="F18" s="48">
        <f t="shared" si="3"/>
        <v>-3149243.45</v>
      </c>
      <c r="G18" s="47">
        <f t="shared" si="3"/>
        <v>29651579.160000004</v>
      </c>
      <c r="H18" s="47">
        <f t="shared" si="3"/>
        <v>29651579.16</v>
      </c>
      <c r="I18" s="47">
        <f t="shared" si="3"/>
        <v>26893212.730000004</v>
      </c>
      <c r="J18" s="47">
        <f t="shared" si="3"/>
        <v>0</v>
      </c>
      <c r="K18" s="49"/>
    </row>
    <row r="19" spans="2:11">
      <c r="B19" s="35"/>
      <c r="C19" s="36">
        <v>2100</v>
      </c>
      <c r="D19" s="37" t="s">
        <v>21</v>
      </c>
      <c r="E19" s="38">
        <v>1009817.25</v>
      </c>
      <c r="F19" s="39">
        <v>345854.53</v>
      </c>
      <c r="G19" s="38">
        <f t="shared" ref="G19:G27" si="4">+E19+F19</f>
        <v>1355671.78</v>
      </c>
      <c r="H19" s="38">
        <v>1355671.78</v>
      </c>
      <c r="I19" s="38">
        <v>1255843.73</v>
      </c>
      <c r="J19" s="38">
        <f t="shared" ref="J19:J27" si="5">+G19-H19</f>
        <v>0</v>
      </c>
    </row>
    <row r="20" spans="2:11">
      <c r="B20" s="35"/>
      <c r="C20" s="36" t="s">
        <v>22</v>
      </c>
      <c r="D20" s="37" t="s">
        <v>23</v>
      </c>
      <c r="E20" s="38">
        <v>451034.48</v>
      </c>
      <c r="F20" s="39">
        <v>505676.91</v>
      </c>
      <c r="G20" s="38">
        <f t="shared" si="4"/>
        <v>956711.3899999999</v>
      </c>
      <c r="H20" s="38">
        <v>956711.39</v>
      </c>
      <c r="I20" s="38">
        <v>956711.39</v>
      </c>
      <c r="J20" s="38">
        <f t="shared" si="5"/>
        <v>0</v>
      </c>
    </row>
    <row r="21" spans="2:11">
      <c r="B21" s="35"/>
      <c r="C21" s="36">
        <v>2300</v>
      </c>
      <c r="D21" s="37" t="s">
        <v>24</v>
      </c>
      <c r="E21" s="38">
        <v>9110054.5600000005</v>
      </c>
      <c r="F21" s="39">
        <v>-2252038.44</v>
      </c>
      <c r="G21" s="38">
        <f t="shared" si="4"/>
        <v>6858016.120000001</v>
      </c>
      <c r="H21" s="38">
        <v>6858016.1200000001</v>
      </c>
      <c r="I21" s="38">
        <v>5759928.1200000001</v>
      </c>
      <c r="J21" s="38">
        <f t="shared" si="5"/>
        <v>0</v>
      </c>
    </row>
    <row r="22" spans="2:11">
      <c r="B22" s="35"/>
      <c r="C22" s="36">
        <v>2400</v>
      </c>
      <c r="D22" s="37" t="s">
        <v>25</v>
      </c>
      <c r="E22" s="38">
        <v>7576951.7300000004</v>
      </c>
      <c r="F22" s="39">
        <v>-1093247.02</v>
      </c>
      <c r="G22" s="38">
        <f t="shared" si="4"/>
        <v>6483704.7100000009</v>
      </c>
      <c r="H22" s="38">
        <v>6483704.71</v>
      </c>
      <c r="I22" s="38">
        <v>5771218.5800000001</v>
      </c>
      <c r="J22" s="38">
        <f t="shared" si="5"/>
        <v>0</v>
      </c>
    </row>
    <row r="23" spans="2:11">
      <c r="B23" s="35"/>
      <c r="C23" s="36">
        <v>2500</v>
      </c>
      <c r="D23" s="37" t="s">
        <v>26</v>
      </c>
      <c r="E23" s="38">
        <v>13448.28</v>
      </c>
      <c r="F23" s="39">
        <v>4142.88</v>
      </c>
      <c r="G23" s="38">
        <f t="shared" si="4"/>
        <v>17591.16</v>
      </c>
      <c r="H23" s="38">
        <v>17591.16</v>
      </c>
      <c r="I23" s="38">
        <v>17591.16</v>
      </c>
      <c r="J23" s="38">
        <f t="shared" si="5"/>
        <v>0</v>
      </c>
    </row>
    <row r="24" spans="2:11">
      <c r="B24" s="35"/>
      <c r="C24" s="36">
        <v>2600</v>
      </c>
      <c r="D24" s="37" t="s">
        <v>27</v>
      </c>
      <c r="E24" s="38">
        <v>7463911.6900000004</v>
      </c>
      <c r="F24" s="39">
        <v>1557071.55</v>
      </c>
      <c r="G24" s="38">
        <f t="shared" si="4"/>
        <v>9020983.2400000002</v>
      </c>
      <c r="H24" s="38">
        <v>9020983.2400000002</v>
      </c>
      <c r="I24" s="38">
        <v>8647012.8699999992</v>
      </c>
      <c r="J24" s="38">
        <f t="shared" si="5"/>
        <v>0</v>
      </c>
    </row>
    <row r="25" spans="2:11">
      <c r="B25" s="35"/>
      <c r="C25" s="36" t="s">
        <v>28</v>
      </c>
      <c r="D25" s="37" t="s">
        <v>29</v>
      </c>
      <c r="E25" s="38">
        <v>2841478.7</v>
      </c>
      <c r="F25" s="39">
        <v>-104922.79</v>
      </c>
      <c r="G25" s="38">
        <f t="shared" si="4"/>
        <v>2736555.91</v>
      </c>
      <c r="H25" s="38">
        <v>2736555.91</v>
      </c>
      <c r="I25" s="38">
        <v>2595565.4900000002</v>
      </c>
      <c r="J25" s="38">
        <f t="shared" si="5"/>
        <v>0</v>
      </c>
    </row>
    <row r="26" spans="2:11">
      <c r="B26" s="35"/>
      <c r="C26" s="36">
        <v>2800</v>
      </c>
      <c r="D26" s="37" t="s">
        <v>30</v>
      </c>
      <c r="E26" s="38">
        <v>77362.070000000007</v>
      </c>
      <c r="F26" s="39">
        <v>-77362.070000000007</v>
      </c>
      <c r="G26" s="38">
        <f t="shared" si="4"/>
        <v>0</v>
      </c>
      <c r="H26" s="38">
        <v>0</v>
      </c>
      <c r="I26" s="38">
        <v>0</v>
      </c>
      <c r="J26" s="38">
        <f t="shared" si="5"/>
        <v>0</v>
      </c>
    </row>
    <row r="27" spans="2:11" ht="13" thickBot="1">
      <c r="B27" s="35"/>
      <c r="C27" s="36">
        <v>2900</v>
      </c>
      <c r="D27" s="37" t="s">
        <v>31</v>
      </c>
      <c r="E27" s="38">
        <v>4256763.8499999996</v>
      </c>
      <c r="F27" s="39">
        <v>-2034419</v>
      </c>
      <c r="G27" s="38">
        <f t="shared" si="4"/>
        <v>2222344.8499999996</v>
      </c>
      <c r="H27" s="38">
        <v>2222344.85</v>
      </c>
      <c r="I27" s="38">
        <v>1889341.39</v>
      </c>
      <c r="J27" s="38">
        <f t="shared" si="5"/>
        <v>0</v>
      </c>
    </row>
    <row r="28" spans="2:11">
      <c r="B28" s="25"/>
      <c r="C28" s="26"/>
      <c r="D28" s="51"/>
      <c r="E28" s="28"/>
      <c r="F28" s="52"/>
      <c r="G28" s="28"/>
      <c r="H28" s="28"/>
      <c r="I28" s="28"/>
      <c r="J28" s="28"/>
    </row>
    <row r="29" spans="2:11" ht="20.25" customHeight="1" thickBot="1">
      <c r="B29" s="30">
        <v>3000</v>
      </c>
      <c r="C29" s="31"/>
      <c r="D29" s="32" t="s">
        <v>32</v>
      </c>
      <c r="E29" s="33">
        <f t="shared" ref="E29:J29" si="6">SUM(E30:E38)</f>
        <v>137148992.10999998</v>
      </c>
      <c r="F29" s="34">
        <f t="shared" si="6"/>
        <v>32595387.309999999</v>
      </c>
      <c r="G29" s="33">
        <f t="shared" si="6"/>
        <v>169744379.42000002</v>
      </c>
      <c r="H29" s="33">
        <f t="shared" si="6"/>
        <v>166744379.42000002</v>
      </c>
      <c r="I29" s="33">
        <f t="shared" si="6"/>
        <v>124513233.66</v>
      </c>
      <c r="J29" s="33">
        <f t="shared" si="6"/>
        <v>3000000</v>
      </c>
    </row>
    <row r="30" spans="2:11">
      <c r="B30" s="35"/>
      <c r="C30" s="36">
        <v>3100</v>
      </c>
      <c r="D30" s="37" t="s">
        <v>33</v>
      </c>
      <c r="E30" s="38">
        <v>106236241.34999999</v>
      </c>
      <c r="F30" s="39">
        <v>9538867.2200000007</v>
      </c>
      <c r="G30" s="38">
        <f t="shared" ref="G30:G38" si="7">+E30+F30</f>
        <v>115775108.56999999</v>
      </c>
      <c r="H30" s="38">
        <v>112775108.56999999</v>
      </c>
      <c r="I30" s="38">
        <v>78831529.530000001</v>
      </c>
      <c r="J30" s="38">
        <f t="shared" ref="J30:J44" si="8">+G30-H30</f>
        <v>3000000</v>
      </c>
    </row>
    <row r="31" spans="2:11">
      <c r="B31" s="35"/>
      <c r="C31" s="36">
        <v>3200</v>
      </c>
      <c r="D31" s="37" t="s">
        <v>34</v>
      </c>
      <c r="E31" s="38">
        <v>16741946.07</v>
      </c>
      <c r="F31" s="39">
        <v>-1857124.86</v>
      </c>
      <c r="G31" s="38">
        <f t="shared" si="7"/>
        <v>14884821.210000001</v>
      </c>
      <c r="H31" s="38">
        <v>14884821.210000001</v>
      </c>
      <c r="I31" s="38">
        <v>11565860.99</v>
      </c>
      <c r="J31" s="38">
        <f t="shared" si="8"/>
        <v>0</v>
      </c>
    </row>
    <row r="32" spans="2:11">
      <c r="B32" s="35"/>
      <c r="C32" s="36">
        <v>3300</v>
      </c>
      <c r="D32" s="37" t="s">
        <v>35</v>
      </c>
      <c r="E32" s="38">
        <v>4857731.8600000003</v>
      </c>
      <c r="F32" s="39">
        <v>-1446986.01</v>
      </c>
      <c r="G32" s="38">
        <f t="shared" si="7"/>
        <v>3410745.8500000006</v>
      </c>
      <c r="H32" s="38">
        <v>3410745.85</v>
      </c>
      <c r="I32" s="38">
        <v>2832466.14</v>
      </c>
      <c r="J32" s="38">
        <f t="shared" si="8"/>
        <v>0</v>
      </c>
    </row>
    <row r="33" spans="2:10">
      <c r="B33" s="35"/>
      <c r="C33" s="36">
        <v>3400</v>
      </c>
      <c r="D33" s="37" t="s">
        <v>36</v>
      </c>
      <c r="E33" s="38">
        <v>1712661.83</v>
      </c>
      <c r="F33" s="39">
        <v>681993.47</v>
      </c>
      <c r="G33" s="38">
        <f t="shared" si="7"/>
        <v>2394655.2999999998</v>
      </c>
      <c r="H33" s="38">
        <v>2394655.2999999998</v>
      </c>
      <c r="I33" s="38">
        <v>1800807.73</v>
      </c>
      <c r="J33" s="38">
        <f t="shared" si="8"/>
        <v>0</v>
      </c>
    </row>
    <row r="34" spans="2:10">
      <c r="B34" s="35"/>
      <c r="C34" s="36">
        <v>3500</v>
      </c>
      <c r="D34" s="37" t="s">
        <v>37</v>
      </c>
      <c r="E34" s="38">
        <v>7350282.0300000003</v>
      </c>
      <c r="F34" s="39">
        <v>-6293971.8300000001</v>
      </c>
      <c r="G34" s="38">
        <f t="shared" si="7"/>
        <v>1056310.2000000002</v>
      </c>
      <c r="H34" s="38">
        <v>1056310.2</v>
      </c>
      <c r="I34" s="38">
        <v>910215.52</v>
      </c>
      <c r="J34" s="38">
        <f t="shared" si="8"/>
        <v>0</v>
      </c>
    </row>
    <row r="35" spans="2:10">
      <c r="B35" s="35"/>
      <c r="C35" s="36" t="s">
        <v>38</v>
      </c>
      <c r="D35" s="37" t="s">
        <v>39</v>
      </c>
      <c r="E35" s="38">
        <v>21120.69</v>
      </c>
      <c r="F35" s="39">
        <v>-1120.69</v>
      </c>
      <c r="G35" s="38">
        <f t="shared" si="7"/>
        <v>20000</v>
      </c>
      <c r="H35" s="38">
        <v>20000</v>
      </c>
      <c r="I35" s="38">
        <v>20000</v>
      </c>
      <c r="J35" s="38">
        <f t="shared" si="8"/>
        <v>0</v>
      </c>
    </row>
    <row r="36" spans="2:10">
      <c r="B36" s="35"/>
      <c r="C36" s="36">
        <v>3700</v>
      </c>
      <c r="D36" s="37" t="s">
        <v>40</v>
      </c>
      <c r="E36" s="38">
        <v>6300</v>
      </c>
      <c r="F36" s="39">
        <v>8930.56</v>
      </c>
      <c r="G36" s="38">
        <f>+E36+F36</f>
        <v>15230.56</v>
      </c>
      <c r="H36" s="38">
        <v>15230.56</v>
      </c>
      <c r="I36" s="38">
        <v>15230.56</v>
      </c>
      <c r="J36" s="38">
        <f>+G36-H36</f>
        <v>0</v>
      </c>
    </row>
    <row r="37" spans="2:10">
      <c r="B37" s="35"/>
      <c r="C37" s="36">
        <v>3800</v>
      </c>
      <c r="D37" s="37" t="s">
        <v>41</v>
      </c>
      <c r="E37" s="38">
        <v>120000</v>
      </c>
      <c r="F37" s="39">
        <v>610123.62</v>
      </c>
      <c r="G37" s="38">
        <f t="shared" si="7"/>
        <v>730123.62</v>
      </c>
      <c r="H37" s="38">
        <v>730123.62</v>
      </c>
      <c r="I37" s="38">
        <v>730123.62</v>
      </c>
      <c r="J37" s="38">
        <f t="shared" si="8"/>
        <v>0</v>
      </c>
    </row>
    <row r="38" spans="2:10" ht="13" thickBot="1">
      <c r="B38" s="35"/>
      <c r="C38" s="36">
        <v>3900</v>
      </c>
      <c r="D38" s="37" t="s">
        <v>42</v>
      </c>
      <c r="E38" s="38">
        <v>102708.28</v>
      </c>
      <c r="F38" s="39">
        <v>31354675.829999998</v>
      </c>
      <c r="G38" s="38">
        <f t="shared" si="7"/>
        <v>31457384.109999999</v>
      </c>
      <c r="H38" s="38">
        <v>31457384.109999999</v>
      </c>
      <c r="I38" s="38">
        <v>27806999.57</v>
      </c>
      <c r="J38" s="38">
        <f t="shared" si="8"/>
        <v>0</v>
      </c>
    </row>
    <row r="39" spans="2:10">
      <c r="B39" s="25"/>
      <c r="C39" s="26"/>
      <c r="D39" s="53"/>
      <c r="E39" s="28"/>
      <c r="F39" s="52"/>
      <c r="G39" s="28"/>
      <c r="H39" s="28"/>
      <c r="I39" s="28"/>
      <c r="J39" s="28"/>
    </row>
    <row r="40" spans="2:10" ht="13" thickBot="1">
      <c r="B40" s="30">
        <v>5000</v>
      </c>
      <c r="C40" s="31"/>
      <c r="D40" s="32" t="s">
        <v>43</v>
      </c>
      <c r="E40" s="33">
        <f t="shared" ref="E40:J40" si="9">SUM(E41:E44)</f>
        <v>1228486.21</v>
      </c>
      <c r="F40" s="34">
        <f t="shared" si="9"/>
        <v>752965.89</v>
      </c>
      <c r="G40" s="33">
        <f t="shared" si="9"/>
        <v>1981452.0999999999</v>
      </c>
      <c r="H40" s="33">
        <f t="shared" si="9"/>
        <v>1981452.1</v>
      </c>
      <c r="I40" s="33">
        <f t="shared" si="9"/>
        <v>1060578.43</v>
      </c>
      <c r="J40" s="33">
        <f t="shared" si="9"/>
        <v>0</v>
      </c>
    </row>
    <row r="41" spans="2:10">
      <c r="B41" s="35"/>
      <c r="C41" s="36">
        <v>5100</v>
      </c>
      <c r="D41" s="37" t="s">
        <v>44</v>
      </c>
      <c r="E41" s="38">
        <v>433595.69</v>
      </c>
      <c r="F41" s="39">
        <v>-252177.43</v>
      </c>
      <c r="G41" s="38">
        <f t="shared" ref="G41:G44" si="10">+E41+F41</f>
        <v>181418.26</v>
      </c>
      <c r="H41" s="38">
        <v>181418.26</v>
      </c>
      <c r="I41" s="38">
        <v>92457.4</v>
      </c>
      <c r="J41" s="38">
        <f t="shared" si="8"/>
        <v>0</v>
      </c>
    </row>
    <row r="42" spans="2:10">
      <c r="B42" s="54"/>
      <c r="C42" s="55">
        <v>5400</v>
      </c>
      <c r="D42" s="56" t="s">
        <v>45</v>
      </c>
      <c r="E42" s="38">
        <v>0</v>
      </c>
      <c r="F42" s="39">
        <v>28870</v>
      </c>
      <c r="G42" s="38">
        <f t="shared" si="10"/>
        <v>28870</v>
      </c>
      <c r="H42" s="38">
        <v>28870</v>
      </c>
      <c r="I42" s="38">
        <v>28870</v>
      </c>
      <c r="J42" s="38">
        <f t="shared" si="8"/>
        <v>0</v>
      </c>
    </row>
    <row r="43" spans="2:10">
      <c r="B43" s="54"/>
      <c r="C43" s="55">
        <v>5600</v>
      </c>
      <c r="D43" s="56" t="s">
        <v>46</v>
      </c>
      <c r="E43" s="38">
        <v>562656.9</v>
      </c>
      <c r="F43" s="39">
        <v>1208506.94</v>
      </c>
      <c r="G43" s="38">
        <f t="shared" si="10"/>
        <v>1771163.8399999999</v>
      </c>
      <c r="H43" s="38">
        <v>1771163.84</v>
      </c>
      <c r="I43" s="38">
        <v>939251.03</v>
      </c>
      <c r="J43" s="38">
        <f t="shared" si="8"/>
        <v>0</v>
      </c>
    </row>
    <row r="44" spans="2:10" ht="13" thickBot="1">
      <c r="B44" s="54"/>
      <c r="C44" s="55">
        <v>5900</v>
      </c>
      <c r="D44" s="56" t="s">
        <v>47</v>
      </c>
      <c r="E44" s="38">
        <v>232233.62</v>
      </c>
      <c r="F44" s="39">
        <v>-232233.62</v>
      </c>
      <c r="G44" s="38">
        <f t="shared" si="10"/>
        <v>0</v>
      </c>
      <c r="H44" s="38">
        <v>0</v>
      </c>
      <c r="I44" s="38">
        <v>0</v>
      </c>
      <c r="J44" s="38">
        <f t="shared" si="8"/>
        <v>0</v>
      </c>
    </row>
    <row r="45" spans="2:10">
      <c r="B45" s="25"/>
      <c r="C45" s="26"/>
      <c r="D45" s="53"/>
      <c r="E45" s="28"/>
      <c r="F45" s="52"/>
      <c r="G45" s="28"/>
      <c r="H45" s="28"/>
      <c r="I45" s="28"/>
      <c r="J45" s="28"/>
    </row>
    <row r="46" spans="2:10" ht="13" thickBot="1">
      <c r="B46" s="30">
        <v>6000</v>
      </c>
      <c r="C46" s="31"/>
      <c r="D46" s="32" t="s">
        <v>48</v>
      </c>
      <c r="E46" s="33">
        <f>SUM(E47:E49)</f>
        <v>5938814.1500000004</v>
      </c>
      <c r="F46" s="33">
        <f t="shared" ref="F46:J46" si="11">SUM(F47:F49)</f>
        <v>17111944.049999997</v>
      </c>
      <c r="G46" s="33">
        <f t="shared" si="11"/>
        <v>23050758.199999999</v>
      </c>
      <c r="H46" s="33">
        <f t="shared" si="11"/>
        <v>5078163.8599999994</v>
      </c>
      <c r="I46" s="33">
        <f t="shared" si="11"/>
        <v>4409225.1099999994</v>
      </c>
      <c r="J46" s="33">
        <f t="shared" si="11"/>
        <v>17972594.34</v>
      </c>
    </row>
    <row r="47" spans="2:10">
      <c r="B47" s="35"/>
      <c r="C47" s="36">
        <v>6100</v>
      </c>
      <c r="D47" s="37" t="s">
        <v>49</v>
      </c>
      <c r="E47" s="38">
        <v>0</v>
      </c>
      <c r="F47" s="39">
        <v>21416317.199999999</v>
      </c>
      <c r="G47" s="38">
        <f>+E47+F47</f>
        <v>21416317.199999999</v>
      </c>
      <c r="H47" s="38">
        <v>4043707.86</v>
      </c>
      <c r="I47" s="38">
        <v>4043707.86</v>
      </c>
      <c r="J47" s="38">
        <f t="shared" ref="J47:J49" si="12">+G47-H47</f>
        <v>17372609.34</v>
      </c>
    </row>
    <row r="48" spans="2:10" ht="16.5" customHeight="1">
      <c r="B48" s="35"/>
      <c r="C48" s="36">
        <v>6200</v>
      </c>
      <c r="D48" s="37" t="s">
        <v>50</v>
      </c>
      <c r="E48" s="38">
        <v>5938814.1500000004</v>
      </c>
      <c r="F48" s="39">
        <v>-4904773.1500000004</v>
      </c>
      <c r="G48" s="38">
        <f>+E48+F48</f>
        <v>1034041</v>
      </c>
      <c r="H48" s="38">
        <v>654456</v>
      </c>
      <c r="I48" s="38">
        <v>150000</v>
      </c>
      <c r="J48" s="38">
        <f t="shared" si="12"/>
        <v>379585</v>
      </c>
    </row>
    <row r="49" spans="2:11">
      <c r="B49" s="35"/>
      <c r="C49" s="36">
        <v>6300</v>
      </c>
      <c r="D49" s="37" t="s">
        <v>51</v>
      </c>
      <c r="E49" s="38">
        <v>0</v>
      </c>
      <c r="F49" s="39">
        <v>600400</v>
      </c>
      <c r="G49" s="38">
        <f>+E49+F49</f>
        <v>600400</v>
      </c>
      <c r="H49" s="38">
        <v>380000</v>
      </c>
      <c r="I49" s="38">
        <v>215517.25</v>
      </c>
      <c r="J49" s="38">
        <f t="shared" si="12"/>
        <v>220400</v>
      </c>
    </row>
    <row r="50" spans="2:11" ht="13" thickBot="1">
      <c r="B50" s="30">
        <v>9000</v>
      </c>
      <c r="C50" s="31"/>
      <c r="D50" s="32" t="s">
        <v>52</v>
      </c>
      <c r="E50" s="33">
        <f>+E51</f>
        <v>50747777.659999996</v>
      </c>
      <c r="F50" s="34">
        <f t="shared" ref="F50:J50" si="13">+F51</f>
        <v>-7923875.6299999999</v>
      </c>
      <c r="G50" s="33">
        <f t="shared" si="13"/>
        <v>42823902.029999994</v>
      </c>
      <c r="H50" s="33">
        <f t="shared" si="13"/>
        <v>42823902.030000001</v>
      </c>
      <c r="I50" s="33">
        <f t="shared" si="13"/>
        <v>42823902.030000001</v>
      </c>
      <c r="J50" s="33">
        <f t="shared" si="13"/>
        <v>0</v>
      </c>
    </row>
    <row r="51" spans="2:11">
      <c r="B51" s="35"/>
      <c r="C51" s="36">
        <v>9900</v>
      </c>
      <c r="D51" s="37" t="s">
        <v>53</v>
      </c>
      <c r="E51" s="38">
        <v>50747777.659999996</v>
      </c>
      <c r="F51" s="39">
        <v>-7923875.6299999999</v>
      </c>
      <c r="G51" s="38">
        <f>+E51+F51</f>
        <v>42823902.029999994</v>
      </c>
      <c r="H51" s="38">
        <v>42823902.030000001</v>
      </c>
      <c r="I51" s="38">
        <v>42823902.030000001</v>
      </c>
      <c r="J51" s="38">
        <f>+G51-H51</f>
        <v>0</v>
      </c>
      <c r="K51" s="57"/>
    </row>
    <row r="52" spans="2:11" ht="18" customHeight="1">
      <c r="B52" s="58"/>
      <c r="D52" s="60"/>
      <c r="E52" s="61"/>
      <c r="F52" s="62"/>
      <c r="G52" s="61"/>
      <c r="H52" s="61"/>
      <c r="I52" s="61"/>
      <c r="J52" s="61"/>
    </row>
    <row r="53" spans="2:11" ht="13" thickBot="1">
      <c r="B53" s="63"/>
      <c r="C53" s="64"/>
      <c r="D53" s="65" t="s">
        <v>54</v>
      </c>
      <c r="E53" s="66">
        <f t="shared" ref="E53:I53" si="14">+E50+E40+E29+E18+E10+E46</f>
        <v>395920943.21999997</v>
      </c>
      <c r="F53" s="66">
        <f t="shared" si="14"/>
        <v>80091763.979999989</v>
      </c>
      <c r="G53" s="66">
        <f t="shared" si="14"/>
        <v>476012707.19999999</v>
      </c>
      <c r="H53" s="66">
        <f t="shared" si="14"/>
        <v>451525496.72000003</v>
      </c>
      <c r="I53" s="66">
        <f t="shared" si="14"/>
        <v>379145392.21000004</v>
      </c>
      <c r="J53" s="66">
        <f>+J50+J40+J29+J18+J10+J46</f>
        <v>24487210.48</v>
      </c>
    </row>
    <row r="54" spans="2:11" s="71" customFormat="1" ht="14">
      <c r="B54" s="67"/>
      <c r="C54" s="68"/>
      <c r="D54" s="68"/>
      <c r="E54" s="68"/>
      <c r="F54" s="68"/>
      <c r="G54" s="68"/>
      <c r="H54" s="68"/>
      <c r="I54" s="68"/>
      <c r="J54" s="69"/>
      <c r="K54" s="70"/>
    </row>
    <row r="55" spans="2:11" s="71" customFormat="1">
      <c r="B55" s="67"/>
      <c r="C55" s="67"/>
      <c r="D55" s="67"/>
      <c r="E55" s="72"/>
      <c r="F55" s="72"/>
      <c r="G55" s="72"/>
      <c r="H55" s="72"/>
      <c r="I55" s="72"/>
      <c r="J55" s="69"/>
      <c r="K55" s="70"/>
    </row>
    <row r="56" spans="2:11" s="71" customFormat="1">
      <c r="B56" s="67"/>
      <c r="C56" s="67"/>
      <c r="D56" s="67"/>
      <c r="E56" s="69"/>
      <c r="F56" s="69"/>
      <c r="G56" s="69"/>
      <c r="H56" s="69"/>
      <c r="I56" s="69"/>
      <c r="J56" s="69"/>
      <c r="K56" s="70"/>
    </row>
    <row r="57" spans="2:11" s="71" customFormat="1">
      <c r="B57" s="67"/>
      <c r="C57" s="67"/>
      <c r="D57" s="67"/>
      <c r="E57" s="69"/>
      <c r="F57" s="69"/>
      <c r="G57" s="69"/>
      <c r="H57" s="69"/>
      <c r="I57" s="69"/>
      <c r="J57" s="69"/>
      <c r="K57" s="70"/>
    </row>
    <row r="58" spans="2:11" s="71" customFormat="1">
      <c r="B58" s="67"/>
      <c r="C58" s="67"/>
      <c r="D58" s="67"/>
      <c r="E58" s="69"/>
      <c r="F58" s="69"/>
      <c r="G58" s="69"/>
      <c r="H58" s="69"/>
      <c r="I58" s="69"/>
      <c r="J58" s="69"/>
      <c r="K58" s="70"/>
    </row>
    <row r="59" spans="2:11" s="71" customFormat="1">
      <c r="B59" s="67"/>
      <c r="C59" s="67"/>
      <c r="D59" s="67"/>
      <c r="E59" s="69"/>
      <c r="F59" s="69"/>
      <c r="G59" s="69"/>
      <c r="H59" s="69"/>
      <c r="I59" s="69"/>
      <c r="J59" s="69"/>
      <c r="K59" s="70"/>
    </row>
    <row r="61" spans="2:11">
      <c r="F61" s="75"/>
      <c r="K61" s="76"/>
    </row>
    <row r="62" spans="2:11">
      <c r="K62" s="76"/>
    </row>
    <row r="63" spans="2:11">
      <c r="K63" s="76"/>
    </row>
    <row r="64" spans="2:11">
      <c r="K64" s="76"/>
    </row>
    <row r="65" spans="2:11">
      <c r="K65" s="76"/>
    </row>
    <row r="66" spans="2:11">
      <c r="B66" s="43"/>
      <c r="C66" s="43"/>
    </row>
    <row r="67" spans="2:11">
      <c r="B67" s="43"/>
      <c r="C67" s="43"/>
    </row>
    <row r="68" spans="2:11">
      <c r="B68" s="43"/>
      <c r="C68" s="43"/>
    </row>
    <row r="69" spans="2:11">
      <c r="B69" s="43"/>
      <c r="C69" s="43"/>
    </row>
    <row r="70" spans="2:11">
      <c r="B70" s="43"/>
      <c r="C70" s="43"/>
    </row>
    <row r="71" spans="2:11">
      <c r="B71" s="43"/>
      <c r="C71" s="43"/>
    </row>
    <row r="72" spans="2:11">
      <c r="B72" s="43"/>
      <c r="C72" s="43"/>
    </row>
    <row r="73" spans="2:11">
      <c r="B73" s="43"/>
      <c r="C73" s="43"/>
    </row>
    <row r="74" spans="2:11">
      <c r="B74" s="43"/>
      <c r="C74" s="43"/>
    </row>
    <row r="75" spans="2:11">
      <c r="B75" s="43"/>
      <c r="C75" s="43"/>
    </row>
    <row r="76" spans="2:11">
      <c r="B76" s="43"/>
      <c r="C76" s="43"/>
    </row>
    <row r="77" spans="2:11">
      <c r="B77" s="43"/>
      <c r="C77" s="43"/>
    </row>
    <row r="78" spans="2:11">
      <c r="B78" s="43"/>
      <c r="C78" s="43"/>
    </row>
    <row r="79" spans="2:11">
      <c r="B79" s="43"/>
      <c r="C79" s="43"/>
    </row>
    <row r="80" spans="2:11">
      <c r="B80" s="43"/>
      <c r="C80" s="43"/>
    </row>
    <row r="81" spans="2:3">
      <c r="B81" s="43"/>
      <c r="C81" s="43"/>
    </row>
    <row r="82" spans="2:3">
      <c r="B82" s="43"/>
      <c r="C82" s="43"/>
    </row>
    <row r="83" spans="2:3">
      <c r="B83" s="43"/>
      <c r="C83" s="43"/>
    </row>
    <row r="84" spans="2:3">
      <c r="B84" s="43"/>
      <c r="C84" s="43"/>
    </row>
    <row r="85" spans="2:3">
      <c r="B85" s="43"/>
      <c r="C85" s="43"/>
    </row>
    <row r="86" spans="2:3">
      <c r="B86" s="43"/>
      <c r="C86" s="43"/>
    </row>
    <row r="87" spans="2:3">
      <c r="B87" s="43"/>
      <c r="C87" s="43"/>
    </row>
    <row r="88" spans="2:3">
      <c r="B88" s="43"/>
      <c r="C88" s="43"/>
    </row>
    <row r="89" spans="2:3">
      <c r="B89" s="43"/>
      <c r="C89" s="43"/>
    </row>
    <row r="90" spans="2:3">
      <c r="B90" s="43"/>
      <c r="C90" s="43"/>
    </row>
    <row r="91" spans="2:3">
      <c r="B91" s="43"/>
      <c r="C91" s="43"/>
    </row>
    <row r="92" spans="2:3">
      <c r="B92" s="43"/>
      <c r="C92" s="43"/>
    </row>
    <row r="93" spans="2:3">
      <c r="B93" s="43"/>
      <c r="C93" s="43"/>
    </row>
    <row r="94" spans="2:3">
      <c r="B94" s="43"/>
      <c r="C94" s="43"/>
    </row>
    <row r="95" spans="2:3">
      <c r="B95" s="43"/>
      <c r="C95" s="43"/>
    </row>
    <row r="96" spans="2:3">
      <c r="B96" s="43"/>
      <c r="C96" s="43"/>
    </row>
    <row r="97" spans="2:3">
      <c r="B97" s="43"/>
      <c r="C97" s="43"/>
    </row>
    <row r="112" spans="2:3">
      <c r="B112" s="43"/>
      <c r="C112" s="43"/>
    </row>
    <row r="113" spans="2:3">
      <c r="B113" s="43"/>
      <c r="C113" s="43"/>
    </row>
    <row r="114" spans="2:3">
      <c r="B114" s="43"/>
      <c r="C114" s="43"/>
    </row>
  </sheetData>
  <mergeCells count="8">
    <mergeCell ref="C54:I54"/>
    <mergeCell ref="B1:I1"/>
    <mergeCell ref="B3:J3"/>
    <mergeCell ref="B4:J4"/>
    <mergeCell ref="D5:J5"/>
    <mergeCell ref="B6:J6"/>
    <mergeCell ref="B7:D8"/>
    <mergeCell ref="E7:J7"/>
  </mergeCells>
  <pageMargins left="0.78740157480314965" right="0.9055118110236221" top="0.55118110236220474" bottom="1.5748031496062993" header="0.31496062992125984" footer="1.1811023622047245"/>
  <pageSetup scale="53" fitToHeight="0" orientation="portrait" r:id="rId1"/>
  <headerFooter>
    <oddHeader xml:space="preserve">&amp;LEstados e Informes Presupuestarios&amp;R09.1  </oddHeader>
    <oddFooter xml:space="preserve">&amp;C"Bajo protesta de decir verdad declaramos que los Estados Financieros y sus Notas, son razonablemente correctos y son responsabilidad del emisor"&amp;R&amp;P/&amp;N  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09.1</vt:lpstr>
      <vt:lpstr>'09.1'!Área_de_impresión</vt:lpstr>
      <vt:lpstr>'09.1'!Títulos_a_imprimir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2023-02-03T16:54:17Z</dcterms:created>
  <dcterms:modified xsi:type="dcterms:W3CDTF">2023-02-03T16:55:12Z</dcterms:modified>
</cp:coreProperties>
</file>