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7D4B97CC-483C-3240-8DE8-BFF49FE09ECE}" xr6:coauthVersionLast="47" xr6:coauthVersionMax="47" xr10:uidLastSave="{00000000-0000-0000-0000-000000000000}"/>
  <bookViews>
    <workbookView xWindow="3120" yWindow="620" windowWidth="27640" windowHeight="16940" xr2:uid="{87AD7020-21E9-E746-93F4-7587F01982D4}"/>
  </bookViews>
  <sheets>
    <sheet name="03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'03'!$A$1:$H$57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H36" i="1" s="1"/>
  <c r="H31" i="1" s="1"/>
  <c r="H35" i="1"/>
  <c r="H34" i="1"/>
  <c r="H33" i="1"/>
  <c r="H32" i="1"/>
  <c r="G31" i="1"/>
  <c r="F31" i="1"/>
  <c r="E31" i="1"/>
  <c r="H29" i="1"/>
  <c r="H28" i="1"/>
  <c r="H27" i="1"/>
  <c r="H26" i="1" s="1"/>
  <c r="D26" i="1"/>
  <c r="E24" i="1"/>
  <c r="E38" i="1" s="1"/>
  <c r="H22" i="1"/>
  <c r="H21" i="1"/>
  <c r="H20" i="1"/>
  <c r="H19" i="1"/>
  <c r="F18" i="1"/>
  <c r="H18" i="1" s="1"/>
  <c r="H17" i="1" s="1"/>
  <c r="G17" i="1"/>
  <c r="G24" i="1" s="1"/>
  <c r="G38" i="1" s="1"/>
  <c r="E17" i="1"/>
  <c r="H15" i="1"/>
  <c r="H12" i="1" s="1"/>
  <c r="H14" i="1"/>
  <c r="H13" i="1"/>
  <c r="D12" i="1"/>
  <c r="D24" i="1" s="1"/>
  <c r="D38" i="1" s="1"/>
  <c r="H10" i="1"/>
  <c r="H24" i="1" l="1"/>
  <c r="H38" i="1" s="1"/>
  <c r="F17" i="1"/>
  <c r="F24" i="1" s="1"/>
  <c r="F38" i="1" s="1"/>
</calcChain>
</file>

<file path=xl/sharedStrings.xml><?xml version="1.0" encoding="utf-8"?>
<sst xmlns="http://schemas.openxmlformats.org/spreadsheetml/2006/main" count="50" uniqueCount="32">
  <si>
    <t xml:space="preserve"> COMISION  MUNICIPAL DE AGUA POTABLE  Y  ALCANTARILLADO
      DEL MUNICIPIO DE  VICTORIA, TAMAULIPAS</t>
  </si>
  <si>
    <t>Estado de Variación en la Hacienda Pública</t>
  </si>
  <si>
    <t>Del 01 de Enero Al 30 de Junio del 2021</t>
  </si>
  <si>
    <t>Cuenta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</si>
  <si>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</si>
  <si>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</si>
  <si>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</si>
  <si>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</si>
  <si>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</si>
  <si>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</si>
  <si>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3.2.5</t>
  </si>
  <si>
    <t>Rectificaciones de Resultados de Ejercicios Anteriores</t>
  </si>
  <si>
    <t>Patrimonio Neto Inicial Ajustado del Ejercicio 2019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</si>
  <si>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</si>
  <si>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</si>
  <si>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</si>
  <si>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</si>
  <si>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</si>
  <si>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</si>
  <si>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Variaciones de la Hacienda Pública / Patrimonio Neto del Ejercicio 2019</t>
  </si>
  <si>
    <t>3.2.1</t>
  </si>
  <si>
    <t>Resultado del ejercicio (Ahorro / Desahorro)</t>
  </si>
  <si>
    <t>3.2.2</t>
  </si>
  <si>
    <t>Resultados de Ejercicios Anteriores</t>
  </si>
  <si>
    <t>3.2.3</t>
  </si>
  <si>
    <t>Revalúos</t>
  </si>
  <si>
    <t>3.2.4</t>
  </si>
  <si>
    <t>Reservas</t>
  </si>
  <si>
    <t>Hacienda Pública / Patrimonio Neto del Ejercicio 2019</t>
  </si>
  <si>
    <t>Cambios en la Hacienda Pública / Patrimonio Neto del Ejercicio 2020</t>
  </si>
  <si>
    <t>Variaciones de la Hacienda Pública / Patrimonio Neto del Ejercicio 2020</t>
  </si>
  <si>
    <t>Saldo Neto en la Hacienda Pública / Patrimonio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</si>
</sst>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1" fillId="0" borderId="0" xfId="3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5" fillId="0" borderId="0" xfId="3" applyFont="1" applyAlignment="1">
      <alignment horizontal="right"/>
    </xf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0" borderId="0" xfId="3" applyFont="1"/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1" fillId="0" borderId="2" xfId="3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164" fontId="7" fillId="3" borderId="2" xfId="4" applyNumberFormat="1" applyFont="1" applyFill="1" applyBorder="1" applyAlignment="1">
      <alignment horizontal="left" vertical="top" wrapText="1"/>
    </xf>
    <xf numFmtId="164" fontId="7" fillId="0" borderId="2" xfId="4" applyNumberFormat="1" applyFont="1" applyBorder="1" applyAlignment="1">
      <alignment horizontal="left" vertical="center" wrapText="1"/>
    </xf>
    <xf numFmtId="164" fontId="7" fillId="3" borderId="2" xfId="4" applyNumberFormat="1" applyFont="1" applyFill="1" applyBorder="1" applyAlignment="1">
      <alignment horizontal="left" vertical="center" wrapText="1"/>
    </xf>
    <xf numFmtId="164" fontId="6" fillId="0" borderId="3" xfId="2" applyNumberFormat="1" applyFont="1" applyBorder="1" applyAlignment="1">
      <alignment horizontal="left" vertical="top" wrapText="1"/>
    </xf>
    <xf numFmtId="0" fontId="7" fillId="0" borderId="0" xfId="3" applyFont="1" applyAlignment="1">
      <alignment horizontal="left"/>
    </xf>
    <xf numFmtId="0" fontId="1" fillId="0" borderId="3" xfId="3" applyBorder="1" applyAlignment="1">
      <alignment horizontal="left" vertical="top" wrapText="1"/>
    </xf>
    <xf numFmtId="164" fontId="7" fillId="0" borderId="3" xfId="4" applyNumberFormat="1" applyFont="1" applyBorder="1" applyAlignment="1">
      <alignment horizontal="left" vertical="top" wrapText="1"/>
    </xf>
    <xf numFmtId="164" fontId="7" fillId="0" borderId="3" xfId="4" applyNumberFormat="1" applyFont="1" applyBorder="1" applyAlignment="1">
      <alignment horizontal="left" vertical="center" wrapText="1"/>
    </xf>
    <xf numFmtId="0" fontId="5" fillId="0" borderId="3" xfId="3" applyFont="1" applyBorder="1" applyAlignment="1">
      <alignment horizontal="left" vertical="top" wrapText="1"/>
    </xf>
    <xf numFmtId="164" fontId="7" fillId="3" borderId="3" xfId="4" applyNumberFormat="1" applyFont="1" applyFill="1" applyBorder="1" applyAlignment="1">
      <alignment horizontal="left" vertical="center" wrapText="1"/>
    </xf>
    <xf numFmtId="164" fontId="7" fillId="0" borderId="3" xfId="4" applyNumberFormat="1" applyFont="1" applyFill="1" applyBorder="1" applyAlignment="1">
      <alignment horizontal="left" vertical="top" wrapText="1"/>
    </xf>
    <xf numFmtId="164" fontId="7" fillId="0" borderId="3" xfId="4" applyNumberFormat="1" applyFont="1" applyFill="1" applyBorder="1" applyAlignment="1">
      <alignment horizontal="left" vertical="center" wrapText="1"/>
    </xf>
    <xf numFmtId="0" fontId="5" fillId="0" borderId="3" xfId="3" applyFont="1" applyBorder="1" applyAlignment="1">
      <alignment horizontal="left" vertical="center" wrapText="1"/>
    </xf>
    <xf numFmtId="164" fontId="7" fillId="3" borderId="3" xfId="4" applyNumberFormat="1" applyFont="1" applyFill="1" applyBorder="1" applyAlignment="1">
      <alignment horizontal="left" vertical="top" wrapText="1"/>
    </xf>
    <xf numFmtId="0" fontId="1" fillId="0" borderId="5" xfId="3" applyBorder="1" applyAlignment="1">
      <alignment horizontal="left" vertical="top" wrapText="1"/>
    </xf>
    <xf numFmtId="44" fontId="7" fillId="0" borderId="0" xfId="3" applyNumberFormat="1" applyFont="1" applyAlignment="1">
      <alignment horizontal="left"/>
    </xf>
    <xf numFmtId="0" fontId="5" fillId="0" borderId="4" xfId="3" applyFont="1" applyBorder="1" applyAlignment="1">
      <alignment horizontal="left" vertical="top" wrapText="1"/>
    </xf>
    <xf numFmtId="164" fontId="6" fillId="0" borderId="4" xfId="2" applyNumberFormat="1" applyFont="1" applyBorder="1" applyAlignment="1">
      <alignment horizontal="left" vertical="top" wrapText="1"/>
    </xf>
    <xf numFmtId="43" fontId="1" fillId="0" borderId="0" xfId="1" applyFont="1"/>
    <xf numFmtId="164" fontId="1" fillId="0" borderId="0" xfId="3" applyNumberFormat="1"/>
    <xf numFmtId="165" fontId="1" fillId="0" borderId="0" xfId="1" applyNumberFormat="1" applyFont="1"/>
  </cellXfs>
  <cellStyles count="5">
    <cellStyle name="Millares" xfId="1" builtinId="3"/>
    <cellStyle name="Millares 2" xfId="4" xr:uid="{EA535D9D-DE8D-CD47-8AB5-F00CA6489C25}"/>
    <cellStyle name="Moneda" xfId="2" builtinId="4"/>
    <cellStyle name="Normal" xfId="0" builtinId="0"/>
    <cellStyle name="Normal 2" xfId="3" xr:uid="{0D474FAC-61E2-494E-B480-7FC2C9ABA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77882</xdr:colOff>
      <xdr:row>0</xdr:row>
      <xdr:rowOff>0</xdr:rowOff>
    </xdr:from>
    <xdr:to>
      <xdr:col>2</xdr:col>
      <xdr:colOff>1636059</xdr:colOff>
      <xdr:row>5</xdr:row>
      <xdr:rowOff>11205</xdr:rowOff>
    </xdr:to>
    <xdr:pic>
      <xdr:nvPicPr>
        <xdr:cNvPr id="2" name="Imagen 1" descr="\\192.168.0.192\Finanzas_2020\NORMA\FC5A7459-983C-4C32-A2E2-F051A41467FC.png">
          <a:extLst>
            <a:ext uri="{FF2B5EF4-FFF2-40B4-BE49-F238E27FC236}">
              <a16:creationId xmlns:a16="http://schemas.microsoft.com/office/drawing/2014/main" id="{CE83B637-947D-5A4E-9642-50472D0ACA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082" y="0"/>
          <a:ext cx="2066177" cy="1243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1619250</xdr:colOff>
      <xdr:row>0</xdr:row>
      <xdr:rowOff>314325</xdr:rowOff>
    </xdr:from>
    <xdr:to>
      <xdr:col>7</xdr:col>
      <xdr:colOff>1114425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E2D6A7-5BCA-6F41-89E5-BDCB42D48A9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8" t="4600" r="7960" b="85789"/>
        <a:stretch/>
      </xdr:blipFill>
      <xdr:spPr bwMode="auto">
        <a:xfrm>
          <a:off x="13887450" y="314325"/>
          <a:ext cx="156527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1/2DO%20TRIM%202021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>
        <row r="39">
          <cell r="I39">
            <v>26563060.219999999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DC39-529E-E143-8F5E-1CAB793F5E79}">
  <sheetPr>
    <tabColor rgb="FF00B050"/>
    <pageSetUpPr fitToPage="1"/>
  </sheetPr>
  <dimension ref="B1:L43"/>
  <sheetViews>
    <sheetView tabSelected="1" zoomScaleNormal="100" zoomScalePageLayoutView="85" workbookViewId="0">
      <selection activeCell="H38" sqref="H38"/>
    </sheetView>
  </sheetViews>
  <sheetFormatPr baseColWidth="10" defaultColWidth="11.5" defaultRowHeight="13" x14ac:dyDescent="0.15"/>
  <cols>
    <col min="1" max="1" width="2.6640625" style="5" customWidth="1"/>
    <col min="2" max="2" width="6.6640625" style="5" bestFit="1" customWidth="1"/>
    <col min="3" max="3" width="70.1640625" style="5" customWidth="1"/>
    <col min="4" max="7" width="27.1640625" style="5" customWidth="1"/>
    <col min="8" max="8" width="19.5" style="5" customWidth="1"/>
    <col min="9" max="9" width="17.83203125" style="5" customWidth="1"/>
    <col min="10" max="16384" width="11.5" style="5"/>
  </cols>
  <sheetData>
    <row r="1" spans="2:10" ht="32.25" customHeight="1" x14ac:dyDescent="0.2">
      <c r="B1" s="1"/>
      <c r="C1" s="2" t="s">
        <v>0</v>
      </c>
      <c r="D1" s="3"/>
      <c r="E1" s="3"/>
      <c r="F1" s="3"/>
      <c r="G1" s="3"/>
      <c r="H1" s="3"/>
      <c r="I1" s="4"/>
    </row>
    <row r="2" spans="2:10" ht="17" x14ac:dyDescent="0.2">
      <c r="B2" s="1"/>
      <c r="C2" s="1"/>
      <c r="D2" s="1"/>
      <c r="E2" s="1"/>
      <c r="F2" s="1"/>
      <c r="G2" s="1"/>
      <c r="H2" s="1"/>
      <c r="I2" s="4"/>
    </row>
    <row r="3" spans="2:10" ht="17" x14ac:dyDescent="0.15">
      <c r="B3" s="6"/>
      <c r="C3" s="7" t="s">
        <v>1</v>
      </c>
      <c r="D3" s="7"/>
      <c r="E3" s="7"/>
      <c r="F3" s="7"/>
      <c r="G3" s="7"/>
      <c r="H3" s="7"/>
      <c r="I3" s="8"/>
      <c r="J3" s="8"/>
    </row>
    <row r="4" spans="2:10" ht="17" x14ac:dyDescent="0.2">
      <c r="B4" s="9"/>
      <c r="C4" s="2" t="s">
        <v>2</v>
      </c>
      <c r="D4" s="2"/>
      <c r="E4" s="2"/>
      <c r="F4" s="2"/>
      <c r="G4" s="2"/>
      <c r="H4" s="2"/>
      <c r="I4" s="10"/>
    </row>
    <row r="5" spans="2:10" ht="14" x14ac:dyDescent="0.15">
      <c r="B5" s="3"/>
      <c r="C5" s="3"/>
      <c r="D5" s="3"/>
      <c r="E5" s="3"/>
      <c r="F5" s="3"/>
      <c r="G5" s="3"/>
      <c r="H5" s="3"/>
    </row>
    <row r="6" spans="2:10" x14ac:dyDescent="0.15">
      <c r="H6" s="11"/>
    </row>
    <row r="7" spans="2:10" s="14" customFormat="1" x14ac:dyDescent="0.15"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2:10" s="14" customFormat="1" x14ac:dyDescent="0.15">
      <c r="B8" s="12"/>
      <c r="C8" s="12"/>
      <c r="D8" s="15"/>
      <c r="E8" s="15"/>
      <c r="F8" s="15"/>
      <c r="G8" s="15"/>
      <c r="H8" s="15"/>
    </row>
    <row r="9" spans="2:10" s="14" customFormat="1" ht="36.75" customHeight="1" x14ac:dyDescent="0.15">
      <c r="B9" s="12"/>
      <c r="C9" s="12"/>
      <c r="D9" s="16"/>
      <c r="E9" s="16"/>
      <c r="F9" s="16"/>
      <c r="G9" s="16"/>
      <c r="H9" s="16"/>
    </row>
    <row r="10" spans="2:10" s="23" customFormat="1" ht="14" x14ac:dyDescent="0.15">
      <c r="B10" s="17" t="s">
        <v>10</v>
      </c>
      <c r="C10" s="18" t="s">
        <v>11</v>
      </c>
      <c r="D10" s="19"/>
      <c r="E10" s="20">
        <v>0</v>
      </c>
      <c r="F10" s="20">
        <v>0</v>
      </c>
      <c r="G10" s="21"/>
      <c r="H10" s="22">
        <f>E10+F10</f>
        <v>0</v>
      </c>
    </row>
    <row r="11" spans="2:10" s="23" customFormat="1" x14ac:dyDescent="0.15">
      <c r="B11" s="24"/>
      <c r="C11" s="24"/>
      <c r="D11" s="25"/>
      <c r="E11" s="26"/>
      <c r="F11" s="26"/>
      <c r="G11" s="26"/>
      <c r="H11" s="26"/>
    </row>
    <row r="12" spans="2:10" s="23" customFormat="1" ht="14" x14ac:dyDescent="0.15">
      <c r="B12" s="27"/>
      <c r="C12" s="27" t="s">
        <v>12</v>
      </c>
      <c r="D12" s="22">
        <f>SUM(D13:D15)</f>
        <v>87567976.159999996</v>
      </c>
      <c r="E12" s="28"/>
      <c r="F12" s="28"/>
      <c r="G12" s="28"/>
      <c r="H12" s="22">
        <f>SUM(H13:H15)</f>
        <v>87567976.159999996</v>
      </c>
    </row>
    <row r="13" spans="2:10" s="23" customFormat="1" ht="14" x14ac:dyDescent="0.15">
      <c r="B13" s="24" t="s">
        <v>13</v>
      </c>
      <c r="C13" s="24" t="s">
        <v>14</v>
      </c>
      <c r="D13" s="29">
        <v>60321536.490000002</v>
      </c>
      <c r="E13" s="28"/>
      <c r="F13" s="28"/>
      <c r="G13" s="28"/>
      <c r="H13" s="30">
        <f>D13</f>
        <v>60321536.490000002</v>
      </c>
    </row>
    <row r="14" spans="2:10" s="23" customFormat="1" ht="14" x14ac:dyDescent="0.15">
      <c r="B14" s="24" t="s">
        <v>15</v>
      </c>
      <c r="C14" s="24" t="s">
        <v>16</v>
      </c>
      <c r="D14" s="25">
        <v>27246439.670000002</v>
      </c>
      <c r="E14" s="28"/>
      <c r="F14" s="28"/>
      <c r="G14" s="28"/>
      <c r="H14" s="26">
        <f>D14</f>
        <v>27246439.670000002</v>
      </c>
    </row>
    <row r="15" spans="2:10" s="23" customFormat="1" ht="14" x14ac:dyDescent="0.15">
      <c r="B15" s="24" t="s">
        <v>17</v>
      </c>
      <c r="C15" s="24" t="s">
        <v>18</v>
      </c>
      <c r="D15" s="25">
        <v>0</v>
      </c>
      <c r="E15" s="28"/>
      <c r="F15" s="28"/>
      <c r="G15" s="28"/>
      <c r="H15" s="26">
        <f>D15</f>
        <v>0</v>
      </c>
    </row>
    <row r="16" spans="2:10" s="23" customFormat="1" x14ac:dyDescent="0.15">
      <c r="B16" s="24"/>
      <c r="C16" s="24"/>
      <c r="D16" s="25"/>
      <c r="E16" s="26"/>
      <c r="F16" s="26"/>
      <c r="G16" s="26"/>
      <c r="H16" s="26"/>
    </row>
    <row r="17" spans="2:8" s="23" customFormat="1" ht="14" x14ac:dyDescent="0.15">
      <c r="B17" s="27"/>
      <c r="C17" s="31" t="s">
        <v>19</v>
      </c>
      <c r="D17" s="32"/>
      <c r="E17" s="22">
        <f>SUM(E19:E22)</f>
        <v>1356426750.27</v>
      </c>
      <c r="F17" s="22">
        <f>+F18</f>
        <v>26563060.219999999</v>
      </c>
      <c r="G17" s="22">
        <f>SUM(G19:G22)</f>
        <v>0</v>
      </c>
      <c r="H17" s="22">
        <f>SUM(H18:H22)</f>
        <v>1382989810.49</v>
      </c>
    </row>
    <row r="18" spans="2:8" s="23" customFormat="1" ht="14" x14ac:dyDescent="0.15">
      <c r="B18" s="24" t="s">
        <v>20</v>
      </c>
      <c r="C18" s="24" t="s">
        <v>21</v>
      </c>
      <c r="D18" s="32"/>
      <c r="E18" s="28"/>
      <c r="F18" s="26">
        <f>+'[1]01'!I39</f>
        <v>26563060.219999999</v>
      </c>
      <c r="G18" s="28"/>
      <c r="H18" s="26">
        <f>F18</f>
        <v>26563060.219999999</v>
      </c>
    </row>
    <row r="19" spans="2:8" s="23" customFormat="1" ht="14" x14ac:dyDescent="0.15">
      <c r="B19" s="24" t="s">
        <v>22</v>
      </c>
      <c r="C19" s="24" t="s">
        <v>23</v>
      </c>
      <c r="D19" s="32"/>
      <c r="E19" s="26">
        <v>1365005844.05</v>
      </c>
      <c r="F19" s="28"/>
      <c r="G19" s="28"/>
      <c r="H19" s="26">
        <f>E19</f>
        <v>1365005844.05</v>
      </c>
    </row>
    <row r="20" spans="2:8" s="23" customFormat="1" ht="14" x14ac:dyDescent="0.15">
      <c r="B20" s="24" t="s">
        <v>24</v>
      </c>
      <c r="C20" s="24" t="s">
        <v>25</v>
      </c>
      <c r="D20" s="32"/>
      <c r="E20" s="26">
        <v>-8579093.7799999993</v>
      </c>
      <c r="F20" s="28"/>
      <c r="G20" s="26">
        <v>0</v>
      </c>
      <c r="H20" s="26">
        <f>E20+G20</f>
        <v>-8579093.7799999993</v>
      </c>
    </row>
    <row r="21" spans="2:8" s="23" customFormat="1" ht="14" x14ac:dyDescent="0.15">
      <c r="B21" s="24" t="s">
        <v>26</v>
      </c>
      <c r="C21" s="24" t="s">
        <v>27</v>
      </c>
      <c r="D21" s="32"/>
      <c r="E21" s="26">
        <v>0</v>
      </c>
      <c r="F21" s="28"/>
      <c r="G21" s="28"/>
      <c r="H21" s="26">
        <f>E21+G21</f>
        <v>0</v>
      </c>
    </row>
    <row r="22" spans="2:8" s="23" customFormat="1" ht="14" x14ac:dyDescent="0.15">
      <c r="B22" s="24" t="s">
        <v>10</v>
      </c>
      <c r="C22" s="24" t="s">
        <v>11</v>
      </c>
      <c r="D22" s="32"/>
      <c r="E22" s="26">
        <v>0</v>
      </c>
      <c r="F22" s="28"/>
      <c r="G22" s="28"/>
      <c r="H22" s="26">
        <f>E22+G22</f>
        <v>0</v>
      </c>
    </row>
    <row r="23" spans="2:8" s="23" customFormat="1" x14ac:dyDescent="0.15">
      <c r="B23" s="24"/>
      <c r="C23" s="33"/>
      <c r="D23" s="25"/>
      <c r="E23" s="26"/>
      <c r="F23" s="26"/>
      <c r="G23" s="26"/>
      <c r="H23" s="26"/>
    </row>
    <row r="24" spans="2:8" s="23" customFormat="1" ht="14" x14ac:dyDescent="0.15">
      <c r="B24" s="27"/>
      <c r="C24" s="27" t="s">
        <v>28</v>
      </c>
      <c r="D24" s="22">
        <f>D12</f>
        <v>87567976.159999996</v>
      </c>
      <c r="E24" s="22">
        <f>E10+E17</f>
        <v>1356426750.27</v>
      </c>
      <c r="F24" s="22">
        <f>F10+F17</f>
        <v>26563060.219999999</v>
      </c>
      <c r="G24" s="22">
        <f>G17</f>
        <v>0</v>
      </c>
      <c r="H24" s="22">
        <f>H10+H12+H17</f>
        <v>1470557786.6500001</v>
      </c>
    </row>
    <row r="25" spans="2:8" s="23" customFormat="1" x14ac:dyDescent="0.15">
      <c r="B25" s="27"/>
      <c r="C25" s="27"/>
      <c r="D25" s="25"/>
      <c r="E25" s="26"/>
      <c r="F25" s="26"/>
      <c r="G25" s="26"/>
      <c r="H25" s="26"/>
    </row>
    <row r="26" spans="2:8" s="23" customFormat="1" ht="14" x14ac:dyDescent="0.15">
      <c r="B26" s="27"/>
      <c r="C26" s="31" t="s">
        <v>29</v>
      </c>
      <c r="D26" s="22">
        <f>SUM(D27:D29)</f>
        <v>5534237.8899999997</v>
      </c>
      <c r="E26" s="28"/>
      <c r="F26" s="28"/>
      <c r="G26" s="28"/>
      <c r="H26" s="22">
        <f>SUM(H27:H29)</f>
        <v>5534237.8899999997</v>
      </c>
    </row>
    <row r="27" spans="2:8" s="23" customFormat="1" ht="14" x14ac:dyDescent="0.15">
      <c r="B27" s="24" t="s">
        <v>13</v>
      </c>
      <c r="C27" s="24" t="s">
        <v>14</v>
      </c>
      <c r="D27" s="25">
        <v>0</v>
      </c>
      <c r="E27" s="28"/>
      <c r="F27" s="28"/>
      <c r="G27" s="28"/>
      <c r="H27" s="26">
        <f>D27</f>
        <v>0</v>
      </c>
    </row>
    <row r="28" spans="2:8" s="23" customFormat="1" ht="14" x14ac:dyDescent="0.15">
      <c r="B28" s="24" t="s">
        <v>15</v>
      </c>
      <c r="C28" s="24" t="s">
        <v>16</v>
      </c>
      <c r="D28" s="25">
        <v>0</v>
      </c>
      <c r="E28" s="28"/>
      <c r="F28" s="28"/>
      <c r="G28" s="28"/>
      <c r="H28" s="26">
        <f>D28</f>
        <v>0</v>
      </c>
    </row>
    <row r="29" spans="2:8" s="23" customFormat="1" ht="14" x14ac:dyDescent="0.15">
      <c r="B29" s="24" t="s">
        <v>17</v>
      </c>
      <c r="C29" s="24" t="s">
        <v>18</v>
      </c>
      <c r="D29" s="25">
        <v>5534237.8899999997</v>
      </c>
      <c r="E29" s="28"/>
      <c r="F29" s="28"/>
      <c r="G29" s="28"/>
      <c r="H29" s="26">
        <f>D29</f>
        <v>5534237.8899999997</v>
      </c>
    </row>
    <row r="30" spans="2:8" s="23" customFormat="1" x14ac:dyDescent="0.15">
      <c r="B30" s="24"/>
      <c r="C30" s="24"/>
      <c r="D30" s="25"/>
      <c r="E30" s="26"/>
      <c r="F30" s="26"/>
      <c r="G30" s="26"/>
      <c r="H30" s="26"/>
    </row>
    <row r="31" spans="2:8" s="23" customFormat="1" ht="14" x14ac:dyDescent="0.15">
      <c r="B31" s="27"/>
      <c r="C31" s="31" t="s">
        <v>30</v>
      </c>
      <c r="D31" s="32"/>
      <c r="E31" s="22">
        <f>SUM(E33:E36)</f>
        <v>-12287423.630000001</v>
      </c>
      <c r="F31" s="22">
        <f>SUM(F32:F36)</f>
        <v>-26148207.119999997</v>
      </c>
      <c r="G31" s="22">
        <f>SUM(G34)</f>
        <v>0</v>
      </c>
      <c r="H31" s="22">
        <f>SUM(H32:H36)</f>
        <v>-38435630.75</v>
      </c>
    </row>
    <row r="32" spans="2:8" s="23" customFormat="1" ht="14" x14ac:dyDescent="0.15">
      <c r="B32" s="24" t="s">
        <v>20</v>
      </c>
      <c r="C32" s="24" t="s">
        <v>21</v>
      </c>
      <c r="D32" s="32"/>
      <c r="E32" s="28"/>
      <c r="F32" s="26">
        <v>414853.1</v>
      </c>
      <c r="G32" s="28"/>
      <c r="H32" s="26">
        <f>F32</f>
        <v>414853.1</v>
      </c>
    </row>
    <row r="33" spans="2:12" s="23" customFormat="1" ht="14" x14ac:dyDescent="0.15">
      <c r="B33" s="24" t="s">
        <v>22</v>
      </c>
      <c r="C33" s="24" t="s">
        <v>23</v>
      </c>
      <c r="D33" s="32"/>
      <c r="E33" s="26">
        <v>-12287423.630000001</v>
      </c>
      <c r="F33" s="30">
        <v>-26563060.219999999</v>
      </c>
      <c r="G33" s="28"/>
      <c r="H33" s="26">
        <f>E33+G33+F33</f>
        <v>-38850483.850000001</v>
      </c>
    </row>
    <row r="34" spans="2:12" s="23" customFormat="1" ht="14" x14ac:dyDescent="0.15">
      <c r="B34" s="24" t="s">
        <v>24</v>
      </c>
      <c r="C34" s="24" t="s">
        <v>25</v>
      </c>
      <c r="D34" s="32"/>
      <c r="E34" s="26">
        <v>0</v>
      </c>
      <c r="F34" s="28"/>
      <c r="G34" s="26">
        <v>0</v>
      </c>
      <c r="H34" s="26">
        <f>E34+G34</f>
        <v>0</v>
      </c>
      <c r="I34" s="34"/>
    </row>
    <row r="35" spans="2:12" s="23" customFormat="1" ht="14" x14ac:dyDescent="0.15">
      <c r="B35" s="24" t="s">
        <v>26</v>
      </c>
      <c r="C35" s="24" t="s">
        <v>27</v>
      </c>
      <c r="D35" s="32"/>
      <c r="E35" s="26">
        <v>0</v>
      </c>
      <c r="F35" s="28"/>
      <c r="G35" s="28"/>
      <c r="H35" s="26">
        <f>E35</f>
        <v>0</v>
      </c>
    </row>
    <row r="36" spans="2:12" s="23" customFormat="1" ht="14" x14ac:dyDescent="0.15">
      <c r="B36" s="24" t="s">
        <v>10</v>
      </c>
      <c r="C36" s="24" t="s">
        <v>11</v>
      </c>
      <c r="D36" s="32"/>
      <c r="E36" s="26">
        <v>0</v>
      </c>
      <c r="F36" s="30">
        <f>-E22</f>
        <v>0</v>
      </c>
      <c r="G36" s="28"/>
      <c r="H36" s="26">
        <f>E36+G36+F36</f>
        <v>0</v>
      </c>
    </row>
    <row r="37" spans="2:12" s="23" customFormat="1" x14ac:dyDescent="0.15">
      <c r="B37" s="24"/>
      <c r="C37" s="24"/>
      <c r="D37" s="25"/>
      <c r="E37" s="26"/>
      <c r="F37" s="26"/>
      <c r="G37" s="26"/>
      <c r="H37" s="26"/>
    </row>
    <row r="38" spans="2:12" s="23" customFormat="1" ht="14" x14ac:dyDescent="0.15">
      <c r="B38" s="35"/>
      <c r="C38" s="35" t="s">
        <v>31</v>
      </c>
      <c r="D38" s="36">
        <f>D24+D26</f>
        <v>93102214.049999997</v>
      </c>
      <c r="E38" s="36">
        <f>E24+E31</f>
        <v>1344139326.6399999</v>
      </c>
      <c r="F38" s="36">
        <f>F24+F31</f>
        <v>414853.10000000149</v>
      </c>
      <c r="G38" s="36">
        <f>G24+G31</f>
        <v>0</v>
      </c>
      <c r="H38" s="36">
        <f>H24+H31+H26</f>
        <v>1437656393.7900002</v>
      </c>
    </row>
    <row r="39" spans="2:12" s="23" customFormat="1" x14ac:dyDescent="0.15">
      <c r="B39" s="5"/>
      <c r="C39" s="5"/>
      <c r="D39" s="5"/>
      <c r="E39" s="5"/>
      <c r="F39" s="5"/>
      <c r="G39" s="5"/>
      <c r="H39" s="37"/>
      <c r="I39" s="5"/>
      <c r="J39" s="5"/>
      <c r="K39" s="5"/>
      <c r="L39" s="5"/>
    </row>
    <row r="40" spans="2:12" s="23" customFormat="1" x14ac:dyDescent="0.15">
      <c r="B40" s="5"/>
      <c r="C40" s="5"/>
      <c r="D40" s="5"/>
      <c r="E40" s="5"/>
      <c r="F40" s="38"/>
      <c r="G40" s="5"/>
      <c r="H40" s="37"/>
      <c r="I40" s="5"/>
      <c r="J40" s="5"/>
      <c r="K40" s="5"/>
      <c r="L40" s="5"/>
    </row>
    <row r="41" spans="2:12" s="23" customFormat="1" x14ac:dyDescent="0.15">
      <c r="B41" s="5"/>
      <c r="C41" s="5"/>
      <c r="D41" s="5"/>
      <c r="E41" s="5"/>
      <c r="F41" s="39"/>
      <c r="G41" s="5"/>
      <c r="H41" s="5"/>
      <c r="I41" s="5"/>
      <c r="J41" s="5"/>
      <c r="K41" s="5"/>
      <c r="L41" s="5"/>
    </row>
    <row r="42" spans="2:12" s="23" customFormat="1" x14ac:dyDescent="0.15">
      <c r="B42" s="5"/>
      <c r="C42" s="5"/>
      <c r="D42" s="5"/>
      <c r="E42" s="5"/>
      <c r="F42" s="37"/>
      <c r="G42" s="5"/>
      <c r="H42" s="5"/>
      <c r="I42" s="5"/>
      <c r="J42" s="5"/>
      <c r="K42" s="5"/>
      <c r="L42" s="5"/>
    </row>
    <row r="43" spans="2:12" s="23" customForma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11">
    <mergeCell ref="H7:H9"/>
    <mergeCell ref="C1:H1"/>
    <mergeCell ref="C3:H3"/>
    <mergeCell ref="C4:H4"/>
    <mergeCell ref="B5:H5"/>
    <mergeCell ref="B7:B9"/>
    <mergeCell ref="C7:C9"/>
    <mergeCell ref="D7:D9"/>
    <mergeCell ref="E7:E9"/>
    <mergeCell ref="F7:F9"/>
    <mergeCell ref="G7:G9"/>
  </mergeCells>
  <pageMargins left="0.43307086614173229" right="0.9055118110236221" top="0.55118110236220474" bottom="0.74803149606299213" header="0.31496062992125984" footer="0.31496062992125984"/>
  <pageSetup scale="55" orientation="landscape" r:id="rId1"/>
  <headerFooter>
    <oddHeader xml:space="preserve">&amp;LEstados e Información Contable&amp;R03
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2021-08-12T19:09:01Z</cp:lastPrinted>
  <dcterms:created xsi:type="dcterms:W3CDTF">2021-08-12T19:07:45Z</dcterms:created>
  <dcterms:modified xsi:type="dcterms:W3CDTF">2021-08-12T19:09:11Z</dcterms:modified>
</cp:coreProperties>
</file>