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F3E0CD1B-CE10-444E-BA14-B7EC92969FCD}" xr6:coauthVersionLast="46" xr6:coauthVersionMax="46" xr10:uidLastSave="{00000000-0000-0000-0000-000000000000}"/>
  <bookViews>
    <workbookView xWindow="19680" yWindow="1780" windowWidth="27640" windowHeight="16940" xr2:uid="{F6BECB08-46C2-5047-8B2B-52970A83C1FE}"/>
  </bookViews>
  <sheets>
    <sheet name="09.1" sheetId="1" r:id="rId1"/>
  </sheets>
  <externalReferences>
    <externalReference r:id="rId2"/>
  </externalReferences>
  <definedNames>
    <definedName name="ANEXO" localSheetId="0">#REF!</definedName>
    <definedName name="ANEXO">#REF!</definedName>
    <definedName name="_xlnm.Print_Area" localSheetId="0">'09.1'!$A$1:$J$62</definedName>
    <definedName name="moviliario">#REF!</definedName>
    <definedName name="S">#REF!</definedName>
    <definedName name="_xlnm.Print_Titles" localSheetId="0">'09.1'!$1:$8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J58" i="1" s="1"/>
  <c r="J57" i="1" s="1"/>
  <c r="I57" i="1"/>
  <c r="I60" i="1" s="1"/>
  <c r="H57" i="1"/>
  <c r="H60" i="1" s="1"/>
  <c r="G57" i="1"/>
  <c r="F57" i="1"/>
  <c r="F60" i="1" s="1"/>
  <c r="E57" i="1"/>
  <c r="E60" i="1" s="1"/>
  <c r="G55" i="1"/>
  <c r="J55" i="1" s="1"/>
  <c r="J54" i="1" s="1"/>
  <c r="I54" i="1"/>
  <c r="H54" i="1"/>
  <c r="G54" i="1"/>
  <c r="F54" i="1"/>
  <c r="E54" i="1"/>
  <c r="G52" i="1"/>
  <c r="J52" i="1" s="1"/>
  <c r="J51" i="1" s="1"/>
  <c r="I51" i="1"/>
  <c r="H51" i="1"/>
  <c r="G51" i="1"/>
  <c r="F51" i="1"/>
  <c r="E51" i="1"/>
  <c r="G49" i="1"/>
  <c r="J49" i="1" s="1"/>
  <c r="G48" i="1"/>
  <c r="J48" i="1" s="1"/>
  <c r="G47" i="1"/>
  <c r="J47" i="1" s="1"/>
  <c r="G46" i="1"/>
  <c r="J46" i="1" s="1"/>
  <c r="G45" i="1"/>
  <c r="G43" i="1" s="1"/>
  <c r="G44" i="1"/>
  <c r="J44" i="1" s="1"/>
  <c r="I43" i="1"/>
  <c r="H43" i="1"/>
  <c r="F43" i="1"/>
  <c r="E43" i="1"/>
  <c r="G41" i="1"/>
  <c r="J41" i="1" s="1"/>
  <c r="G40" i="1"/>
  <c r="J40" i="1" s="1"/>
  <c r="I39" i="1"/>
  <c r="H39" i="1"/>
  <c r="G39" i="1"/>
  <c r="J39" i="1" s="1"/>
  <c r="F39" i="1"/>
  <c r="E39" i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J28" i="1" s="1"/>
  <c r="I28" i="1"/>
  <c r="H28" i="1"/>
  <c r="G28" i="1"/>
  <c r="F28" i="1"/>
  <c r="E28" i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I18" i="1"/>
  <c r="H18" i="1"/>
  <c r="F18" i="1"/>
  <c r="E18" i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I10" i="1"/>
  <c r="H10" i="1"/>
  <c r="F10" i="1"/>
  <c r="E10" i="1"/>
  <c r="J10" i="1" l="1"/>
  <c r="J18" i="1"/>
  <c r="G10" i="1"/>
  <c r="G18" i="1"/>
  <c r="G60" i="1" s="1"/>
  <c r="J45" i="1"/>
  <c r="J43" i="1" s="1"/>
  <c r="J60" i="1" s="1"/>
</calcChain>
</file>

<file path=xl/sharedStrings.xml><?xml version="1.0" encoding="utf-8"?>
<sst xmlns="http://schemas.openxmlformats.org/spreadsheetml/2006/main" count="61" uniqueCount="61">
  <si>
    <t>COMISION MUNICIPAL DE AGUA POTABLE Y ALCANTARILLADO DEL MUNICIPIO DE VICTORIA, TAMAULIPAS</t>
  </si>
  <si>
    <t xml:space="preserve"> </t>
  </si>
  <si>
    <t>ESTADO ANALITICO DEL EJERCICIO DEL PRESUPUESTO DE EGRESOS</t>
  </si>
  <si>
    <t>CLASIFICACION POR OBJETO DEL GASTO (CAPITULO Y CONCEPTO)</t>
  </si>
  <si>
    <t>DEL 1 DE ENERO AL 31 DE MARZO DE 2021</t>
  </si>
  <si>
    <t>CAPITULO/CONCEPTO/PARTIDA ESPECIFICA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</si>
  <si>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</si>
  <si>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</si>
  <si>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</si>
  <si>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</si>
  <si>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</si>
  <si>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</si>
  <si>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</si>
  <si>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</si>
  <si>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</si>
  <si>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</si>
  <si>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</si>
  <si>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</si>
  <si>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</si>
  <si>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</si>
  <si>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</si>
  <si>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</si>
  <si>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2200</t>
  </si>
  <si>
    <t>Alimentos y Utensilios</t>
  </si>
  <si>
    <t>Materias Primas y Materiales de Producción y Comercialización</t>
  </si>
  <si>
    <t>Materiales y Articulos de Construcción y de Reparación</t>
  </si>
  <si>
    <t>Productos Químicos, Farmacéuticos y de Laboratorio</t>
  </si>
  <si>
    <t>Combustibles, Lubricantes y Aditivos</t>
  </si>
  <si>
    <t>2700</t>
  </si>
  <si>
    <t>Vestuario, Blancos, Prendas de Proteccion y Articulos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</si>
  <si>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</si>
  <si>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</si>
  <si>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</si>
  <si>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</si>
  <si>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</t>
  </si>
  <si>
    <t>Servicios Financieros, Bancarios y Comerciales</t>
  </si>
  <si>
    <t>Servicios de Instalación, Reparación, Mantenimiento</t>
  </si>
  <si>
    <t>3600</t>
  </si>
  <si>
    <t>Servicios de Comunicación Social y Publicidadad</t>
  </si>
  <si>
    <t>Servicios de Traslado y Viáticos</t>
  </si>
  <si>
    <t>Servicios Oficiales</t>
  </si>
  <si>
    <t>Otros Servicios Generales</t>
  </si>
  <si>
    <t>Transf., Asignaciones, Subsidios y Otras Ayudas</t>
  </si>
  <si>
    <t>Subsidios y Subvenciones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</si>
  <si>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</si>
  <si>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</si>
  <si>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</si>
  <si>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</si>
  <si>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5300</t>
  </si>
  <si>
    <t>Equipo e Instrumental Médico y de Laboratorio</t>
  </si>
  <si>
    <t>Vehiculos y Equipo de Transporte</t>
  </si>
  <si>
    <t>Maquinaria, Otros Equipos y Herramientas</t>
  </si>
  <si>
    <t>Activos Intangibles</t>
  </si>
  <si>
    <t>Inversion Pública</t>
  </si>
  <si>
    <t>Obra Pública en Bienes Propios</t>
  </si>
  <si>
    <t>Participaciones y Aportaciones</t>
  </si>
  <si>
    <t>Convenios</t>
  </si>
  <si>
    <t>Deuda Pública</t>
  </si>
  <si>
    <t>Adeudos de Ejercicios Fiscales Anteriores (ADEFAS)</t>
  </si>
  <si>
    <t>TOTAL PRESUPUESTO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</si>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</sst>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164" fontId="3" fillId="0" borderId="12" xfId="1" applyNumberFormat="1" applyFont="1" applyBorder="1"/>
    <xf numFmtId="0" fontId="3" fillId="0" borderId="0" xfId="0" applyFont="1"/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3" xfId="0" applyFont="1" applyFill="1" applyBorder="1"/>
    <xf numFmtId="3" fontId="8" fillId="2" borderId="15" xfId="0" applyNumberFormat="1" applyFont="1" applyFill="1" applyBorder="1"/>
    <xf numFmtId="164" fontId="8" fillId="2" borderId="15" xfId="1" applyNumberFormat="1" applyFont="1" applyFill="1" applyBorder="1"/>
    <xf numFmtId="3" fontId="6" fillId="0" borderId="0" xfId="0" applyNumberFormat="1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6" xfId="0" applyFont="1" applyBorder="1"/>
    <xf numFmtId="3" fontId="6" fillId="0" borderId="16" xfId="0" applyNumberFormat="1" applyFont="1" applyBorder="1"/>
    <xf numFmtId="164" fontId="6" fillId="0" borderId="16" xfId="1" applyNumberFormat="1" applyFont="1" applyFill="1" applyBorder="1"/>
    <xf numFmtId="3" fontId="3" fillId="0" borderId="0" xfId="0" applyNumberFormat="1" applyFont="1"/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9" xfId="0" applyFont="1" applyBorder="1"/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3" fontId="6" fillId="0" borderId="12" xfId="0" applyNumberFormat="1" applyFont="1" applyBorder="1"/>
    <xf numFmtId="164" fontId="6" fillId="0" borderId="12" xfId="1" applyNumberFormat="1" applyFont="1" applyFill="1" applyBorder="1"/>
    <xf numFmtId="0" fontId="9" fillId="0" borderId="10" xfId="0" applyFont="1" applyBorder="1"/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2" xfId="0" applyFont="1" applyBorder="1"/>
    <xf numFmtId="0" fontId="9" fillId="0" borderId="17" xfId="0" applyFont="1" applyBorder="1"/>
    <xf numFmtId="3" fontId="6" fillId="0" borderId="23" xfId="0" applyNumberFormat="1" applyFont="1" applyBorder="1"/>
    <xf numFmtId="164" fontId="6" fillId="0" borderId="23" xfId="1" applyNumberFormat="1" applyFont="1" applyFill="1" applyBorder="1"/>
    <xf numFmtId="43" fontId="3" fillId="0" borderId="0" xfId="1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/>
    <xf numFmtId="164" fontId="6" fillId="0" borderId="23" xfId="1" applyNumberFormat="1" applyFont="1" applyBorder="1"/>
    <xf numFmtId="0" fontId="5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3" fontId="8" fillId="2" borderId="24" xfId="0" applyNumberFormat="1" applyFont="1" applyFill="1" applyBorder="1"/>
    <xf numFmtId="0" fontId="10" fillId="0" borderId="0" xfId="0" applyFont="1" applyAlignment="1">
      <alignment horizontal="center"/>
    </xf>
    <xf numFmtId="0" fontId="11" fillId="0" borderId="21" xfId="2" applyBorder="1" applyAlignment="1">
      <alignment horizontal="center"/>
    </xf>
    <xf numFmtId="3" fontId="12" fillId="0" borderId="0" xfId="0" applyNumberFormat="1" applyFont="1"/>
    <xf numFmtId="3" fontId="13" fillId="0" borderId="0" xfId="0" applyNumberFormat="1" applyFont="1"/>
    <xf numFmtId="43" fontId="13" fillId="0" borderId="0" xfId="1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164" fontId="14" fillId="0" borderId="0" xfId="1" applyNumberFormat="1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0" xfId="0" applyNumberFormat="1" applyFont="1"/>
    <xf numFmtId="164" fontId="6" fillId="0" borderId="0" xfId="1" applyNumberFormat="1" applyFont="1"/>
    <xf numFmtId="165" fontId="3" fillId="0" borderId="0" xfId="0" applyNumberFormat="1" applyFont="1"/>
    <xf numFmtId="164" fontId="3" fillId="0" borderId="0" xfId="1" applyNumberFormat="1" applyFont="1" applyFill="1"/>
    <xf numFmtId="43" fontId="3" fillId="0" borderId="0" xfId="1" applyFont="1" applyFill="1"/>
    <xf numFmtId="164" fontId="3" fillId="0" borderId="0" xfId="1" applyNumberFormat="1" applyFont="1"/>
    <xf numFmtId="4" fontId="3" fillId="0" borderId="0" xfId="0" applyNumberFormat="1" applyFont="1"/>
  </cellXfs>
  <cellStyles count="3">
    <cellStyle name="Millares" xfId="1" builtinId="3"/>
    <cellStyle name="Normal" xfId="0" builtinId="0"/>
    <cellStyle name="Normal 2" xfId="2" xr:uid="{43D08A61-33AD-3543-8DD5-2927D03E6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152399</xdr:rowOff>
    </xdr:from>
    <xdr:to>
      <xdr:col>3</xdr:col>
      <xdr:colOff>876300</xdr:colOff>
      <xdr:row>6</xdr:row>
      <xdr:rowOff>19049</xdr:rowOff>
    </xdr:to>
    <xdr:pic>
      <xdr:nvPicPr>
        <xdr:cNvPr id="2" name="Imagen 1" descr="\\192.168.0.192\Finanzas_2020\NORMA\FC5A7459-983C-4C32-A2E2-F051A41467FC.png">
          <a:extLst>
            <a:ext uri="{FF2B5EF4-FFF2-40B4-BE49-F238E27FC236}">
              <a16:creationId xmlns:a16="http://schemas.microsoft.com/office/drawing/2014/main" id="{BBDBB3E4-E8EC-2A43-8B27-F1D00E3495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152399"/>
          <a:ext cx="1730375" cy="908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200025</xdr:rowOff>
    </xdr:from>
    <xdr:to>
      <xdr:col>9</xdr:col>
      <xdr:colOff>866775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093774-7BC2-CB47-B1D8-05E035D87C3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8" t="4600" r="7960" b="85789"/>
        <a:stretch/>
      </xdr:blipFill>
      <xdr:spPr bwMode="auto">
        <a:xfrm>
          <a:off x="9658350" y="200025"/>
          <a:ext cx="1419225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as%20Transparencia%201er%20Trimestre%202021/Estados%20Financieros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1DC9-1DDA-9648-B160-ABA2306136A5}">
  <sheetPr>
    <tabColor rgb="FF00B0F0"/>
    <pageSetUpPr fitToPage="1"/>
  </sheetPr>
  <dimension ref="B1:L121"/>
  <sheetViews>
    <sheetView tabSelected="1" zoomScaleNormal="100" workbookViewId="0">
      <selection activeCell="B4" sqref="B4:J4"/>
    </sheetView>
  </sheetViews>
  <sheetFormatPr baseColWidth="10" defaultColWidth="11.5" defaultRowHeight="12" x14ac:dyDescent="0.15"/>
  <cols>
    <col min="1" max="1" width="1.1640625" style="31" customWidth="1"/>
    <col min="2" max="2" width="6.5" style="75" customWidth="1"/>
    <col min="3" max="3" width="6.33203125" style="76" customWidth="1"/>
    <col min="4" max="4" width="57.33203125" style="31" customWidth="1"/>
    <col min="5" max="5" width="12" style="31" bestFit="1" customWidth="1"/>
    <col min="6" max="6" width="14.33203125" style="82" bestFit="1" customWidth="1"/>
    <col min="7" max="8" width="12.1640625" style="31" bestFit="1" customWidth="1"/>
    <col min="9" max="9" width="12" style="31" bestFit="1" customWidth="1"/>
    <col min="10" max="10" width="14" style="31" bestFit="1" customWidth="1"/>
    <col min="11" max="11" width="11" style="31" customWidth="1"/>
    <col min="12" max="12" width="14.1640625" style="5" bestFit="1" customWidth="1"/>
    <col min="13" max="16384" width="11.5" style="31"/>
  </cols>
  <sheetData>
    <row r="1" spans="2:11" ht="21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3"/>
      <c r="K1" s="4"/>
    </row>
    <row r="2" spans="2:11" x14ac:dyDescent="0.15">
      <c r="B2" s="6"/>
      <c r="C2" s="7"/>
      <c r="D2" s="7"/>
      <c r="E2" s="7"/>
      <c r="F2" s="8"/>
      <c r="G2" s="7"/>
      <c r="H2" s="7"/>
      <c r="I2" s="7"/>
      <c r="J2" s="9" t="s">
        <v>1</v>
      </c>
      <c r="K2" s="4"/>
    </row>
    <row r="3" spans="2:11" x14ac:dyDescent="0.15">
      <c r="B3" s="10" t="s">
        <v>2</v>
      </c>
      <c r="C3" s="11"/>
      <c r="D3" s="11"/>
      <c r="E3" s="11"/>
      <c r="F3" s="11"/>
      <c r="G3" s="11"/>
      <c r="H3" s="11"/>
      <c r="I3" s="11"/>
      <c r="J3" s="12"/>
      <c r="K3" s="7"/>
    </row>
    <row r="4" spans="2:11" x14ac:dyDescent="0.15">
      <c r="B4" s="10" t="s">
        <v>3</v>
      </c>
      <c r="C4" s="11"/>
      <c r="D4" s="11"/>
      <c r="E4" s="11"/>
      <c r="F4" s="11"/>
      <c r="G4" s="11"/>
      <c r="H4" s="11"/>
      <c r="I4" s="11"/>
      <c r="J4" s="12"/>
      <c r="K4" s="7"/>
    </row>
    <row r="5" spans="2:11" x14ac:dyDescent="0.15">
      <c r="B5" s="6"/>
      <c r="C5" s="7"/>
      <c r="D5" s="11" t="s">
        <v>4</v>
      </c>
      <c r="E5" s="11"/>
      <c r="F5" s="11"/>
      <c r="G5" s="11"/>
      <c r="H5" s="11"/>
      <c r="I5" s="11"/>
      <c r="J5" s="12"/>
      <c r="K5" s="7"/>
    </row>
    <row r="6" spans="2:11" ht="13" thickBot="1" x14ac:dyDescent="0.2">
      <c r="B6" s="13"/>
      <c r="C6" s="14"/>
      <c r="D6" s="14"/>
      <c r="E6" s="14"/>
      <c r="F6" s="14"/>
      <c r="G6" s="14"/>
      <c r="H6" s="14"/>
      <c r="I6" s="14"/>
      <c r="J6" s="15"/>
      <c r="K6" s="7"/>
    </row>
    <row r="7" spans="2:11" ht="13" thickBot="1" x14ac:dyDescent="0.2">
      <c r="B7" s="16" t="s">
        <v>5</v>
      </c>
      <c r="C7" s="17"/>
      <c r="D7" s="17"/>
      <c r="E7" s="18" t="s">
        <v>6</v>
      </c>
      <c r="F7" s="19"/>
      <c r="G7" s="19"/>
      <c r="H7" s="19"/>
      <c r="I7" s="19"/>
      <c r="J7" s="20"/>
      <c r="K7" s="21"/>
    </row>
    <row r="8" spans="2:11" ht="28.5" customHeight="1" thickBot="1" x14ac:dyDescent="0.2">
      <c r="B8" s="22"/>
      <c r="C8" s="23"/>
      <c r="D8" s="23"/>
      <c r="E8" s="24" t="s">
        <v>7</v>
      </c>
      <c r="F8" s="25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6"/>
    </row>
    <row r="9" spans="2:11" x14ac:dyDescent="0.15">
      <c r="B9" s="27"/>
      <c r="C9" s="28"/>
      <c r="D9" s="29"/>
      <c r="E9" s="29"/>
      <c r="F9" s="30"/>
      <c r="G9" s="29"/>
      <c r="H9" s="29"/>
      <c r="I9" s="29"/>
      <c r="J9" s="29"/>
    </row>
    <row r="10" spans="2:11" ht="13" thickBot="1" x14ac:dyDescent="0.2">
      <c r="B10" s="32">
        <v>1000</v>
      </c>
      <c r="C10" s="33"/>
      <c r="D10" s="34" t="s">
        <v>13</v>
      </c>
      <c r="E10" s="35">
        <f t="shared" ref="E10:J10" si="0">SUM(E11:E16)</f>
        <v>151781138.98000002</v>
      </c>
      <c r="F10" s="36">
        <f t="shared" si="0"/>
        <v>0</v>
      </c>
      <c r="G10" s="35">
        <f>SUM(G11:G16)</f>
        <v>151781138.98000002</v>
      </c>
      <c r="H10" s="35">
        <f>SUM(H11:H16)</f>
        <v>39296820.169999994</v>
      </c>
      <c r="I10" s="35">
        <f>SUM(I11:I16)</f>
        <v>32739813.670000002</v>
      </c>
      <c r="J10" s="35">
        <f t="shared" si="0"/>
        <v>112484318.81</v>
      </c>
      <c r="K10" s="37"/>
    </row>
    <row r="11" spans="2:11" x14ac:dyDescent="0.15">
      <c r="B11" s="38"/>
      <c r="C11" s="39">
        <v>1100</v>
      </c>
      <c r="D11" s="40" t="s">
        <v>14</v>
      </c>
      <c r="E11" s="41">
        <v>56052481.840000004</v>
      </c>
      <c r="F11" s="42">
        <v>0</v>
      </c>
      <c r="G11" s="41">
        <f t="shared" ref="G11:G16" si="1">+E11+F11</f>
        <v>56052481.840000004</v>
      </c>
      <c r="H11" s="41">
        <v>14569047.289999999</v>
      </c>
      <c r="I11" s="41">
        <v>14542811.550000001</v>
      </c>
      <c r="J11" s="41">
        <f t="shared" ref="J11:J16" si="2">+G11-H11</f>
        <v>41483434.550000004</v>
      </c>
      <c r="K11" s="43"/>
    </row>
    <row r="12" spans="2:11" x14ac:dyDescent="0.15">
      <c r="B12" s="38"/>
      <c r="C12" s="39">
        <v>1200</v>
      </c>
      <c r="D12" s="40" t="s">
        <v>15</v>
      </c>
      <c r="E12" s="41">
        <v>26092981.780000001</v>
      </c>
      <c r="F12" s="42">
        <v>0</v>
      </c>
      <c r="G12" s="41">
        <f t="shared" si="1"/>
        <v>26092981.780000001</v>
      </c>
      <c r="H12" s="41">
        <v>6974116.1500000004</v>
      </c>
      <c r="I12" s="41">
        <v>6961825.8300000001</v>
      </c>
      <c r="J12" s="41">
        <f t="shared" si="2"/>
        <v>19118865.630000003</v>
      </c>
      <c r="K12" s="43"/>
    </row>
    <row r="13" spans="2:11" x14ac:dyDescent="0.15">
      <c r="B13" s="38"/>
      <c r="C13" s="39">
        <v>1300</v>
      </c>
      <c r="D13" s="40" t="s">
        <v>16</v>
      </c>
      <c r="E13" s="41">
        <v>21917186.609999999</v>
      </c>
      <c r="F13" s="42">
        <v>546996.30000000005</v>
      </c>
      <c r="G13" s="41">
        <f t="shared" si="1"/>
        <v>22464182.91</v>
      </c>
      <c r="H13" s="41">
        <v>5945884.0899999999</v>
      </c>
      <c r="I13" s="41">
        <v>5149479.76</v>
      </c>
      <c r="J13" s="41">
        <f t="shared" si="2"/>
        <v>16518298.82</v>
      </c>
      <c r="K13" s="43"/>
    </row>
    <row r="14" spans="2:11" x14ac:dyDescent="0.15">
      <c r="B14" s="38"/>
      <c r="C14" s="39">
        <v>1400</v>
      </c>
      <c r="D14" s="40" t="s">
        <v>17</v>
      </c>
      <c r="E14" s="41">
        <v>23755767.359999999</v>
      </c>
      <c r="F14" s="42">
        <v>-549996.30000000005</v>
      </c>
      <c r="G14" s="41">
        <f t="shared" si="1"/>
        <v>23205771.059999999</v>
      </c>
      <c r="H14" s="41">
        <v>4592115.0599999996</v>
      </c>
      <c r="I14" s="41">
        <v>0</v>
      </c>
      <c r="J14" s="41">
        <f t="shared" si="2"/>
        <v>18613656</v>
      </c>
      <c r="K14" s="43"/>
    </row>
    <row r="15" spans="2:11" x14ac:dyDescent="0.15">
      <c r="B15" s="38"/>
      <c r="C15" s="39">
        <v>1500</v>
      </c>
      <c r="D15" s="40" t="s">
        <v>18</v>
      </c>
      <c r="E15" s="41">
        <v>23374721.390000001</v>
      </c>
      <c r="F15" s="42">
        <v>3000</v>
      </c>
      <c r="G15" s="41">
        <f t="shared" si="1"/>
        <v>23377721.390000001</v>
      </c>
      <c r="H15" s="41">
        <v>7009300.4400000004</v>
      </c>
      <c r="I15" s="41">
        <v>5879339.3899999997</v>
      </c>
      <c r="J15" s="41">
        <f t="shared" si="2"/>
        <v>16368420.949999999</v>
      </c>
      <c r="K15" s="43"/>
    </row>
    <row r="16" spans="2:11" x14ac:dyDescent="0.15">
      <c r="B16" s="38"/>
      <c r="C16" s="39">
        <v>1700</v>
      </c>
      <c r="D16" s="40" t="s">
        <v>19</v>
      </c>
      <c r="E16" s="41">
        <v>588000</v>
      </c>
      <c r="F16" s="42">
        <v>0</v>
      </c>
      <c r="G16" s="41">
        <f t="shared" si="1"/>
        <v>588000</v>
      </c>
      <c r="H16" s="41">
        <v>206357.14</v>
      </c>
      <c r="I16" s="41">
        <v>206357.14</v>
      </c>
      <c r="J16" s="41">
        <f t="shared" si="2"/>
        <v>381642.86</v>
      </c>
      <c r="K16" s="43"/>
    </row>
    <row r="17" spans="2:11" x14ac:dyDescent="0.15">
      <c r="B17" s="44"/>
      <c r="C17" s="45"/>
      <c r="D17" s="46"/>
      <c r="E17" s="41"/>
      <c r="F17" s="42"/>
      <c r="G17" s="41"/>
      <c r="H17" s="41"/>
      <c r="I17" s="41"/>
      <c r="J17" s="41"/>
      <c r="K17" s="43"/>
    </row>
    <row r="18" spans="2:11" ht="24" customHeight="1" thickBot="1" x14ac:dyDescent="0.2">
      <c r="B18" s="32">
        <v>2000</v>
      </c>
      <c r="C18" s="33"/>
      <c r="D18" s="34" t="s">
        <v>20</v>
      </c>
      <c r="E18" s="35">
        <f t="shared" ref="E18:J18" si="3">SUM(E19:E26)</f>
        <v>27255313.409999996</v>
      </c>
      <c r="F18" s="36">
        <f t="shared" si="3"/>
        <v>329577.34000000003</v>
      </c>
      <c r="G18" s="35">
        <f t="shared" si="3"/>
        <v>27584890.75</v>
      </c>
      <c r="H18" s="35">
        <f t="shared" si="3"/>
        <v>3560807.87</v>
      </c>
      <c r="I18" s="35">
        <f t="shared" si="3"/>
        <v>2365175.54</v>
      </c>
      <c r="J18" s="35">
        <f t="shared" si="3"/>
        <v>24024082.879999999</v>
      </c>
      <c r="K18" s="43"/>
    </row>
    <row r="19" spans="2:11" x14ac:dyDescent="0.15">
      <c r="B19" s="38"/>
      <c r="C19" s="39">
        <v>2100</v>
      </c>
      <c r="D19" s="40" t="s">
        <v>21</v>
      </c>
      <c r="E19" s="41">
        <v>1290273.49</v>
      </c>
      <c r="F19" s="42">
        <v>0</v>
      </c>
      <c r="G19" s="41">
        <f t="shared" ref="G19:G26" si="4">+E19+F19</f>
        <v>1290273.49</v>
      </c>
      <c r="H19" s="41">
        <v>133864.32000000001</v>
      </c>
      <c r="I19" s="41">
        <v>13804.82</v>
      </c>
      <c r="J19" s="41">
        <f t="shared" ref="J19:J26" si="5">+G19-H19</f>
        <v>1156409.17</v>
      </c>
      <c r="K19" s="43"/>
    </row>
    <row r="20" spans="2:11" x14ac:dyDescent="0.15">
      <c r="B20" s="38"/>
      <c r="C20" s="39" t="s">
        <v>22</v>
      </c>
      <c r="D20" s="40" t="s">
        <v>23</v>
      </c>
      <c r="E20" s="41">
        <v>406679.85</v>
      </c>
      <c r="F20" s="42">
        <v>0</v>
      </c>
      <c r="G20" s="41">
        <f t="shared" si="4"/>
        <v>406679.85</v>
      </c>
      <c r="H20" s="41">
        <v>302073.95</v>
      </c>
      <c r="I20" s="41">
        <v>235583.99</v>
      </c>
      <c r="J20" s="41">
        <f t="shared" si="5"/>
        <v>104605.89999999997</v>
      </c>
      <c r="K20" s="43"/>
    </row>
    <row r="21" spans="2:11" x14ac:dyDescent="0.15">
      <c r="B21" s="38"/>
      <c r="C21" s="39">
        <v>2300</v>
      </c>
      <c r="D21" s="40" t="s">
        <v>24</v>
      </c>
      <c r="E21" s="41">
        <v>3015000</v>
      </c>
      <c r="F21" s="42">
        <v>0</v>
      </c>
      <c r="G21" s="41">
        <f t="shared" si="4"/>
        <v>3015000</v>
      </c>
      <c r="H21" s="41">
        <v>66368</v>
      </c>
      <c r="I21" s="41">
        <v>40468</v>
      </c>
      <c r="J21" s="41">
        <f t="shared" si="5"/>
        <v>2948632</v>
      </c>
      <c r="K21" s="43"/>
    </row>
    <row r="22" spans="2:11" x14ac:dyDescent="0.15">
      <c r="B22" s="38"/>
      <c r="C22" s="39">
        <v>2400</v>
      </c>
      <c r="D22" s="40" t="s">
        <v>25</v>
      </c>
      <c r="E22" s="41">
        <v>1871612.64</v>
      </c>
      <c r="F22" s="42">
        <v>0</v>
      </c>
      <c r="G22" s="41">
        <f t="shared" si="4"/>
        <v>1871612.64</v>
      </c>
      <c r="H22" s="41">
        <v>533899.03</v>
      </c>
      <c r="I22" s="41">
        <v>362004.55</v>
      </c>
      <c r="J22" s="41">
        <f t="shared" si="5"/>
        <v>1337713.6099999999</v>
      </c>
      <c r="K22" s="43"/>
    </row>
    <row r="23" spans="2:11" x14ac:dyDescent="0.15">
      <c r="B23" s="38"/>
      <c r="C23" s="39">
        <v>2500</v>
      </c>
      <c r="D23" s="40" t="s">
        <v>26</v>
      </c>
      <c r="E23" s="41">
        <v>9259332.3499999996</v>
      </c>
      <c r="F23" s="42">
        <v>0</v>
      </c>
      <c r="G23" s="41">
        <f t="shared" si="4"/>
        <v>9259332.3499999996</v>
      </c>
      <c r="H23" s="41">
        <v>106613.64</v>
      </c>
      <c r="I23" s="41">
        <v>992.08</v>
      </c>
      <c r="J23" s="41">
        <f t="shared" si="5"/>
        <v>9152718.709999999</v>
      </c>
      <c r="K23" s="43"/>
    </row>
    <row r="24" spans="2:11" x14ac:dyDescent="0.15">
      <c r="B24" s="38"/>
      <c r="C24" s="39">
        <v>2600</v>
      </c>
      <c r="D24" s="40" t="s">
        <v>27</v>
      </c>
      <c r="E24" s="41">
        <v>7485000</v>
      </c>
      <c r="F24" s="42">
        <v>0</v>
      </c>
      <c r="G24" s="41">
        <f t="shared" si="4"/>
        <v>7485000</v>
      </c>
      <c r="H24" s="41">
        <v>1687853.37</v>
      </c>
      <c r="I24" s="41">
        <v>1366614.82</v>
      </c>
      <c r="J24" s="41">
        <f t="shared" si="5"/>
        <v>5797146.6299999999</v>
      </c>
      <c r="K24" s="43"/>
    </row>
    <row r="25" spans="2:11" x14ac:dyDescent="0.15">
      <c r="B25" s="38"/>
      <c r="C25" s="39" t="s">
        <v>28</v>
      </c>
      <c r="D25" s="40" t="s">
        <v>29</v>
      </c>
      <c r="E25" s="41">
        <v>1641220</v>
      </c>
      <c r="F25" s="42">
        <v>0</v>
      </c>
      <c r="G25" s="41">
        <f t="shared" si="4"/>
        <v>1641220</v>
      </c>
      <c r="H25" s="41">
        <v>367962.04</v>
      </c>
      <c r="I25" s="41">
        <v>1882.04</v>
      </c>
      <c r="J25" s="41">
        <f t="shared" si="5"/>
        <v>1273257.96</v>
      </c>
      <c r="K25" s="43"/>
    </row>
    <row r="26" spans="2:11" ht="13" thickBot="1" x14ac:dyDescent="0.2">
      <c r="B26" s="38"/>
      <c r="C26" s="39">
        <v>2900</v>
      </c>
      <c r="D26" s="40" t="s">
        <v>30</v>
      </c>
      <c r="E26" s="41">
        <v>2286195.08</v>
      </c>
      <c r="F26" s="42">
        <v>329577.34000000003</v>
      </c>
      <c r="G26" s="41">
        <f t="shared" si="4"/>
        <v>2615772.42</v>
      </c>
      <c r="H26" s="41">
        <v>362173.52</v>
      </c>
      <c r="I26" s="41">
        <v>343825.24</v>
      </c>
      <c r="J26" s="41">
        <f t="shared" si="5"/>
        <v>2253598.9</v>
      </c>
      <c r="K26" s="43"/>
    </row>
    <row r="27" spans="2:11" x14ac:dyDescent="0.15">
      <c r="B27" s="27"/>
      <c r="C27" s="47"/>
      <c r="D27" s="48"/>
      <c r="E27" s="49"/>
      <c r="F27" s="50"/>
      <c r="G27" s="49"/>
      <c r="H27" s="49"/>
      <c r="I27" s="49"/>
      <c r="J27" s="49"/>
      <c r="K27" s="43"/>
    </row>
    <row r="28" spans="2:11" ht="20.25" customHeight="1" thickBot="1" x14ac:dyDescent="0.2">
      <c r="B28" s="32">
        <v>3000</v>
      </c>
      <c r="C28" s="33"/>
      <c r="D28" s="34" t="s">
        <v>31</v>
      </c>
      <c r="E28" s="35">
        <f t="shared" ref="E28:J28" si="6">SUM(E29:E37)</f>
        <v>193083873.54999998</v>
      </c>
      <c r="F28" s="36">
        <f t="shared" si="6"/>
        <v>-14398840.520000001</v>
      </c>
      <c r="G28" s="35">
        <f t="shared" si="6"/>
        <v>178685033.02999997</v>
      </c>
      <c r="H28" s="35">
        <f t="shared" si="6"/>
        <v>40633050.090000004</v>
      </c>
      <c r="I28" s="35">
        <f t="shared" si="6"/>
        <v>8453277.8200000003</v>
      </c>
      <c r="J28" s="35">
        <f t="shared" si="6"/>
        <v>138051982.94</v>
      </c>
      <c r="K28" s="43"/>
    </row>
    <row r="29" spans="2:11" x14ac:dyDescent="0.15">
      <c r="B29" s="38"/>
      <c r="C29" s="39">
        <v>3100</v>
      </c>
      <c r="D29" s="40" t="s">
        <v>32</v>
      </c>
      <c r="E29" s="41">
        <v>112930008.19</v>
      </c>
      <c r="F29" s="42">
        <v>-16968683.510000002</v>
      </c>
      <c r="G29" s="41">
        <f t="shared" ref="G29:G37" si="7">+E29+F29</f>
        <v>95961324.679999992</v>
      </c>
      <c r="H29" s="41">
        <v>25436957.859999999</v>
      </c>
      <c r="I29" s="41">
        <v>3563757.12</v>
      </c>
      <c r="J29" s="41">
        <f t="shared" ref="J29:J58" si="8">+G29-H29</f>
        <v>70524366.819999993</v>
      </c>
      <c r="K29" s="43"/>
    </row>
    <row r="30" spans="2:11" x14ac:dyDescent="0.15">
      <c r="B30" s="38"/>
      <c r="C30" s="39">
        <v>3200</v>
      </c>
      <c r="D30" s="40" t="s">
        <v>33</v>
      </c>
      <c r="E30" s="41">
        <v>19711893.329999998</v>
      </c>
      <c r="F30" s="42">
        <v>2569842.9900000002</v>
      </c>
      <c r="G30" s="41">
        <f t="shared" si="7"/>
        <v>22281736.32</v>
      </c>
      <c r="H30" s="41">
        <v>3990791.95</v>
      </c>
      <c r="I30" s="41">
        <v>663064.86</v>
      </c>
      <c r="J30" s="41">
        <f t="shared" si="8"/>
        <v>18290944.370000001</v>
      </c>
      <c r="K30" s="43"/>
    </row>
    <row r="31" spans="2:11" x14ac:dyDescent="0.15">
      <c r="B31" s="38"/>
      <c r="C31" s="39">
        <v>3300</v>
      </c>
      <c r="D31" s="40" t="s">
        <v>34</v>
      </c>
      <c r="E31" s="41">
        <v>19281216.260000002</v>
      </c>
      <c r="F31" s="42">
        <v>0</v>
      </c>
      <c r="G31" s="41">
        <f t="shared" si="7"/>
        <v>19281216.260000002</v>
      </c>
      <c r="H31" s="41">
        <v>2396712.23</v>
      </c>
      <c r="I31" s="41">
        <v>2133530.1800000002</v>
      </c>
      <c r="J31" s="41">
        <f t="shared" si="8"/>
        <v>16884504.030000001</v>
      </c>
      <c r="K31" s="43"/>
    </row>
    <row r="32" spans="2:11" x14ac:dyDescent="0.15">
      <c r="B32" s="38"/>
      <c r="C32" s="39">
        <v>3400</v>
      </c>
      <c r="D32" s="40" t="s">
        <v>35</v>
      </c>
      <c r="E32" s="41">
        <v>2264019.4700000002</v>
      </c>
      <c r="F32" s="42">
        <v>0</v>
      </c>
      <c r="G32" s="41">
        <f t="shared" si="7"/>
        <v>2264019.4700000002</v>
      </c>
      <c r="H32" s="41">
        <v>469070.55</v>
      </c>
      <c r="I32" s="41">
        <v>408337.47</v>
      </c>
      <c r="J32" s="41">
        <f t="shared" si="8"/>
        <v>1794948.9200000002</v>
      </c>
      <c r="K32" s="43"/>
    </row>
    <row r="33" spans="2:11" x14ac:dyDescent="0.15">
      <c r="B33" s="38"/>
      <c r="C33" s="39">
        <v>3500</v>
      </c>
      <c r="D33" s="40" t="s">
        <v>36</v>
      </c>
      <c r="E33" s="41">
        <v>4981323.2</v>
      </c>
      <c r="F33" s="42">
        <v>0</v>
      </c>
      <c r="G33" s="41">
        <f t="shared" si="7"/>
        <v>4981323.2</v>
      </c>
      <c r="H33" s="41">
        <v>193019.62</v>
      </c>
      <c r="I33" s="41">
        <v>37071.31</v>
      </c>
      <c r="J33" s="41">
        <f t="shared" si="8"/>
        <v>4788303.58</v>
      </c>
      <c r="K33" s="43"/>
    </row>
    <row r="34" spans="2:11" x14ac:dyDescent="0.15">
      <c r="B34" s="38"/>
      <c r="C34" s="39" t="s">
        <v>37</v>
      </c>
      <c r="D34" s="40" t="s">
        <v>38</v>
      </c>
      <c r="E34" s="41">
        <v>60000</v>
      </c>
      <c r="F34" s="42">
        <v>0</v>
      </c>
      <c r="G34" s="41">
        <f t="shared" si="7"/>
        <v>60000</v>
      </c>
      <c r="H34" s="41">
        <v>0</v>
      </c>
      <c r="I34" s="41">
        <v>0</v>
      </c>
      <c r="J34" s="41">
        <f t="shared" si="8"/>
        <v>60000</v>
      </c>
      <c r="K34" s="43"/>
    </row>
    <row r="35" spans="2:11" x14ac:dyDescent="0.15">
      <c r="B35" s="38"/>
      <c r="C35" s="39">
        <v>3700</v>
      </c>
      <c r="D35" s="40" t="s">
        <v>39</v>
      </c>
      <c r="E35" s="41">
        <v>114000</v>
      </c>
      <c r="F35" s="42">
        <v>0</v>
      </c>
      <c r="G35" s="41">
        <f t="shared" si="7"/>
        <v>114000</v>
      </c>
      <c r="H35" s="41">
        <v>0</v>
      </c>
      <c r="I35" s="41">
        <v>0</v>
      </c>
      <c r="J35" s="41">
        <f t="shared" si="8"/>
        <v>114000</v>
      </c>
      <c r="K35" s="43"/>
    </row>
    <row r="36" spans="2:11" x14ac:dyDescent="0.15">
      <c r="B36" s="38"/>
      <c r="C36" s="39">
        <v>3800</v>
      </c>
      <c r="D36" s="40" t="s">
        <v>40</v>
      </c>
      <c r="E36" s="41">
        <v>2508.1</v>
      </c>
      <c r="F36" s="42">
        <v>0</v>
      </c>
      <c r="G36" s="41">
        <f t="shared" si="7"/>
        <v>2508.1</v>
      </c>
      <c r="H36" s="41">
        <v>0</v>
      </c>
      <c r="I36" s="41">
        <v>0</v>
      </c>
      <c r="J36" s="41">
        <f t="shared" si="8"/>
        <v>2508.1</v>
      </c>
      <c r="K36" s="43"/>
    </row>
    <row r="37" spans="2:11" ht="13" thickBot="1" x14ac:dyDescent="0.2">
      <c r="B37" s="38"/>
      <c r="C37" s="39">
        <v>3900</v>
      </c>
      <c r="D37" s="40" t="s">
        <v>41</v>
      </c>
      <c r="E37" s="41">
        <v>33738905</v>
      </c>
      <c r="F37" s="42">
        <v>0</v>
      </c>
      <c r="G37" s="41">
        <f t="shared" si="7"/>
        <v>33738905</v>
      </c>
      <c r="H37" s="41">
        <v>8146497.8799999999</v>
      </c>
      <c r="I37" s="41">
        <v>1647516.88</v>
      </c>
      <c r="J37" s="41">
        <f t="shared" si="8"/>
        <v>25592407.120000001</v>
      </c>
      <c r="K37" s="43"/>
    </row>
    <row r="38" spans="2:11" x14ac:dyDescent="0.15">
      <c r="B38" s="27"/>
      <c r="C38" s="47"/>
      <c r="D38" s="51"/>
      <c r="E38" s="49"/>
      <c r="F38" s="50"/>
      <c r="G38" s="49"/>
      <c r="H38" s="49"/>
      <c r="I38" s="49"/>
      <c r="J38" s="49"/>
      <c r="K38" s="43"/>
    </row>
    <row r="39" spans="2:11" ht="13" thickBot="1" x14ac:dyDescent="0.2">
      <c r="B39" s="32">
        <v>4000</v>
      </c>
      <c r="C39" s="33"/>
      <c r="D39" s="34" t="s">
        <v>42</v>
      </c>
      <c r="E39" s="35">
        <f>SUM(E40:E41)</f>
        <v>18580679.739999998</v>
      </c>
      <c r="F39" s="35">
        <f>SUM(F40:F41)</f>
        <v>0</v>
      </c>
      <c r="G39" s="35">
        <f>SUM(G40:G41)</f>
        <v>18580679.739999998</v>
      </c>
      <c r="H39" s="35">
        <f>SUM(H40:H41)</f>
        <v>4642371.67</v>
      </c>
      <c r="I39" s="35">
        <f>SUM(I40:I41)</f>
        <v>4642371.67</v>
      </c>
      <c r="J39" s="35">
        <f t="shared" si="8"/>
        <v>13938308.069999998</v>
      </c>
      <c r="K39" s="43"/>
    </row>
    <row r="40" spans="2:11" x14ac:dyDescent="0.15">
      <c r="B40" s="38"/>
      <c r="C40" s="39">
        <v>4300</v>
      </c>
      <c r="D40" s="40" t="s">
        <v>43</v>
      </c>
      <c r="E40" s="41">
        <v>14846448.27</v>
      </c>
      <c r="F40" s="42">
        <v>-3621.39</v>
      </c>
      <c r="G40" s="41">
        <f>+E40+F40</f>
        <v>14842826.879999999</v>
      </c>
      <c r="H40" s="41">
        <v>3740101.2</v>
      </c>
      <c r="I40" s="41">
        <v>3740101.2</v>
      </c>
      <c r="J40" s="41">
        <f t="shared" si="8"/>
        <v>11102725.68</v>
      </c>
      <c r="K40" s="43"/>
    </row>
    <row r="41" spans="2:11" ht="13" thickBot="1" x14ac:dyDescent="0.2">
      <c r="B41" s="38"/>
      <c r="C41" s="39">
        <v>4500</v>
      </c>
      <c r="D41" s="40" t="s">
        <v>44</v>
      </c>
      <c r="E41" s="41">
        <v>3734231.47</v>
      </c>
      <c r="F41" s="42">
        <v>3621.39</v>
      </c>
      <c r="G41" s="41">
        <f>+E41+F41</f>
        <v>3737852.8600000003</v>
      </c>
      <c r="H41" s="41">
        <v>902270.47</v>
      </c>
      <c r="I41" s="41">
        <v>902270.47</v>
      </c>
      <c r="J41" s="41">
        <f t="shared" si="8"/>
        <v>2835582.3900000006</v>
      </c>
      <c r="K41" s="43"/>
    </row>
    <row r="42" spans="2:11" x14ac:dyDescent="0.15">
      <c r="B42" s="27"/>
      <c r="C42" s="47"/>
      <c r="D42" s="51"/>
      <c r="E42" s="49"/>
      <c r="F42" s="50"/>
      <c r="G42" s="49"/>
      <c r="H42" s="49"/>
      <c r="I42" s="49"/>
      <c r="J42" s="49"/>
      <c r="K42" s="43"/>
    </row>
    <row r="43" spans="2:11" ht="13" thickBot="1" x14ac:dyDescent="0.2">
      <c r="B43" s="32">
        <v>5000</v>
      </c>
      <c r="C43" s="33"/>
      <c r="D43" s="34" t="s">
        <v>45</v>
      </c>
      <c r="E43" s="35">
        <f t="shared" ref="E43:J43" si="9">SUM(E44:E49)</f>
        <v>4154670</v>
      </c>
      <c r="F43" s="36">
        <f t="shared" si="9"/>
        <v>723094.69</v>
      </c>
      <c r="G43" s="35">
        <f t="shared" si="9"/>
        <v>4877764.6899999995</v>
      </c>
      <c r="H43" s="35">
        <f t="shared" si="9"/>
        <v>752594.69</v>
      </c>
      <c r="I43" s="35">
        <f t="shared" si="9"/>
        <v>723094.69</v>
      </c>
      <c r="J43" s="35">
        <f t="shared" si="9"/>
        <v>4125170</v>
      </c>
      <c r="K43" s="43"/>
    </row>
    <row r="44" spans="2:11" x14ac:dyDescent="0.15">
      <c r="B44" s="38"/>
      <c r="C44" s="39">
        <v>5100</v>
      </c>
      <c r="D44" s="40" t="s">
        <v>46</v>
      </c>
      <c r="E44" s="41">
        <v>584800</v>
      </c>
      <c r="F44" s="42">
        <v>0</v>
      </c>
      <c r="G44" s="41">
        <f t="shared" ref="G44:G49" si="10">+E44+F44</f>
        <v>584800</v>
      </c>
      <c r="H44" s="41">
        <v>29500</v>
      </c>
      <c r="I44" s="41">
        <v>0</v>
      </c>
      <c r="J44" s="41">
        <f t="shared" si="8"/>
        <v>555300</v>
      </c>
      <c r="K44" s="43"/>
    </row>
    <row r="45" spans="2:11" x14ac:dyDescent="0.15">
      <c r="B45" s="38"/>
      <c r="C45" s="39">
        <v>5200</v>
      </c>
      <c r="D45" s="40" t="s">
        <v>47</v>
      </c>
      <c r="E45" s="41">
        <v>58910</v>
      </c>
      <c r="F45" s="42">
        <v>0</v>
      </c>
      <c r="G45" s="41">
        <f t="shared" si="10"/>
        <v>58910</v>
      </c>
      <c r="H45" s="41">
        <v>0</v>
      </c>
      <c r="I45" s="41">
        <v>0</v>
      </c>
      <c r="J45" s="41">
        <f t="shared" si="8"/>
        <v>58910</v>
      </c>
      <c r="K45" s="43"/>
    </row>
    <row r="46" spans="2:11" x14ac:dyDescent="0.15">
      <c r="B46" s="38"/>
      <c r="C46" s="39" t="s">
        <v>48</v>
      </c>
      <c r="D46" s="40" t="s">
        <v>49</v>
      </c>
      <c r="E46" s="41">
        <v>48000</v>
      </c>
      <c r="F46" s="42">
        <v>0</v>
      </c>
      <c r="G46" s="41">
        <f t="shared" si="10"/>
        <v>48000</v>
      </c>
      <c r="H46" s="41">
        <v>0</v>
      </c>
      <c r="I46" s="41">
        <v>0</v>
      </c>
      <c r="J46" s="41">
        <f t="shared" si="8"/>
        <v>48000</v>
      </c>
      <c r="K46" s="43"/>
    </row>
    <row r="47" spans="2:11" x14ac:dyDescent="0.15">
      <c r="B47" s="38"/>
      <c r="C47" s="39">
        <v>5400</v>
      </c>
      <c r="D47" s="40" t="s">
        <v>50</v>
      </c>
      <c r="E47" s="41">
        <v>734000</v>
      </c>
      <c r="F47" s="42">
        <v>0</v>
      </c>
      <c r="G47" s="41">
        <f t="shared" si="10"/>
        <v>734000</v>
      </c>
      <c r="H47" s="41">
        <v>0</v>
      </c>
      <c r="I47" s="41">
        <v>0</v>
      </c>
      <c r="J47" s="41">
        <f t="shared" si="8"/>
        <v>734000</v>
      </c>
      <c r="K47" s="43"/>
    </row>
    <row r="48" spans="2:11" x14ac:dyDescent="0.15">
      <c r="B48" s="52"/>
      <c r="C48" s="53">
        <v>5600</v>
      </c>
      <c r="D48" s="54" t="s">
        <v>51</v>
      </c>
      <c r="E48" s="41">
        <v>2458960</v>
      </c>
      <c r="F48" s="42">
        <v>723094.69</v>
      </c>
      <c r="G48" s="41">
        <f t="shared" si="10"/>
        <v>3182054.69</v>
      </c>
      <c r="H48" s="41">
        <v>723094.69</v>
      </c>
      <c r="I48" s="41">
        <v>723094.69</v>
      </c>
      <c r="J48" s="41">
        <f t="shared" si="8"/>
        <v>2458960</v>
      </c>
      <c r="K48" s="43"/>
    </row>
    <row r="49" spans="2:12" ht="13" thickBot="1" x14ac:dyDescent="0.2">
      <c r="B49" s="52"/>
      <c r="C49" s="53">
        <v>5900</v>
      </c>
      <c r="D49" s="54" t="s">
        <v>52</v>
      </c>
      <c r="E49" s="41">
        <v>270000</v>
      </c>
      <c r="F49" s="42">
        <v>0</v>
      </c>
      <c r="G49" s="41">
        <f t="shared" si="10"/>
        <v>270000</v>
      </c>
      <c r="H49" s="41">
        <v>0</v>
      </c>
      <c r="I49" s="41">
        <v>0</v>
      </c>
      <c r="J49" s="41">
        <f t="shared" si="8"/>
        <v>270000</v>
      </c>
      <c r="K49" s="43"/>
    </row>
    <row r="50" spans="2:12" x14ac:dyDescent="0.15">
      <c r="B50" s="27"/>
      <c r="C50" s="47"/>
      <c r="D50" s="51"/>
      <c r="E50" s="49"/>
      <c r="F50" s="50"/>
      <c r="G50" s="49"/>
      <c r="H50" s="49"/>
      <c r="I50" s="49"/>
      <c r="J50" s="49"/>
      <c r="K50" s="43"/>
    </row>
    <row r="51" spans="2:12" ht="13" thickBot="1" x14ac:dyDescent="0.2">
      <c r="B51" s="32">
        <v>6000</v>
      </c>
      <c r="C51" s="33"/>
      <c r="D51" s="34" t="s">
        <v>53</v>
      </c>
      <c r="E51" s="35">
        <f t="shared" ref="E51:J51" si="11">+E52</f>
        <v>8121345</v>
      </c>
      <c r="F51" s="36">
        <f t="shared" si="11"/>
        <v>4568379</v>
      </c>
      <c r="G51" s="35">
        <f t="shared" si="11"/>
        <v>12689724</v>
      </c>
      <c r="H51" s="35">
        <f t="shared" si="11"/>
        <v>571600</v>
      </c>
      <c r="I51" s="35">
        <f t="shared" si="11"/>
        <v>571600</v>
      </c>
      <c r="J51" s="35">
        <f t="shared" si="11"/>
        <v>12118124</v>
      </c>
      <c r="K51" s="43"/>
    </row>
    <row r="52" spans="2:12" ht="16.5" customHeight="1" x14ac:dyDescent="0.15">
      <c r="B52" s="38"/>
      <c r="C52" s="39">
        <v>6200</v>
      </c>
      <c r="D52" s="40" t="s">
        <v>54</v>
      </c>
      <c r="E52" s="41">
        <v>8121345</v>
      </c>
      <c r="F52" s="42">
        <v>4568379</v>
      </c>
      <c r="G52" s="41">
        <f>+E52+F52</f>
        <v>12689724</v>
      </c>
      <c r="H52" s="41">
        <v>571600</v>
      </c>
      <c r="I52" s="41">
        <v>571600</v>
      </c>
      <c r="J52" s="41">
        <f t="shared" ref="J52" si="12">+G52-H52</f>
        <v>12118124</v>
      </c>
      <c r="K52" s="43"/>
    </row>
    <row r="53" spans="2:12" x14ac:dyDescent="0.15">
      <c r="B53" s="44"/>
      <c r="C53" s="45"/>
      <c r="D53" s="55"/>
      <c r="E53" s="56"/>
      <c r="F53" s="57"/>
      <c r="G53" s="56"/>
      <c r="H53" s="56"/>
      <c r="I53" s="56"/>
      <c r="J53" s="56"/>
      <c r="K53" s="43"/>
    </row>
    <row r="54" spans="2:12" ht="13" thickBot="1" x14ac:dyDescent="0.2">
      <c r="B54" s="32">
        <v>8000</v>
      </c>
      <c r="C54" s="33"/>
      <c r="D54" s="34" t="s">
        <v>55</v>
      </c>
      <c r="E54" s="35">
        <f t="shared" ref="E54:J54" si="13">+E55</f>
        <v>4872807</v>
      </c>
      <c r="F54" s="36">
        <f t="shared" si="13"/>
        <v>0</v>
      </c>
      <c r="G54" s="35">
        <f t="shared" si="13"/>
        <v>4872807</v>
      </c>
      <c r="H54" s="35">
        <f t="shared" si="13"/>
        <v>500000</v>
      </c>
      <c r="I54" s="35">
        <f t="shared" si="13"/>
        <v>500000</v>
      </c>
      <c r="J54" s="35">
        <f t="shared" si="13"/>
        <v>4372807</v>
      </c>
      <c r="K54" s="43"/>
    </row>
    <row r="55" spans="2:12" ht="16.5" customHeight="1" x14ac:dyDescent="0.15">
      <c r="B55" s="38"/>
      <c r="C55" s="39">
        <v>8500</v>
      </c>
      <c r="D55" s="40" t="s">
        <v>56</v>
      </c>
      <c r="E55" s="41">
        <v>4872807</v>
      </c>
      <c r="F55" s="42">
        <v>0</v>
      </c>
      <c r="G55" s="41">
        <f>+E55+F55</f>
        <v>4872807</v>
      </c>
      <c r="H55" s="41">
        <v>500000</v>
      </c>
      <c r="I55" s="41">
        <v>500000</v>
      </c>
      <c r="J55" s="41">
        <f t="shared" si="8"/>
        <v>4372807</v>
      </c>
      <c r="K55" s="43"/>
    </row>
    <row r="56" spans="2:12" x14ac:dyDescent="0.15">
      <c r="B56" s="44"/>
      <c r="C56" s="45"/>
      <c r="D56" s="55"/>
      <c r="E56" s="56"/>
      <c r="F56" s="57"/>
      <c r="G56" s="56"/>
      <c r="H56" s="56"/>
      <c r="I56" s="56"/>
      <c r="J56" s="56"/>
      <c r="K56" s="43"/>
    </row>
    <row r="57" spans="2:12" ht="13" thickBot="1" x14ac:dyDescent="0.2">
      <c r="B57" s="32">
        <v>9000</v>
      </c>
      <c r="C57" s="33"/>
      <c r="D57" s="34" t="s">
        <v>57</v>
      </c>
      <c r="E57" s="35">
        <f t="shared" ref="E57:J57" si="14">+E58</f>
        <v>10457687.890000001</v>
      </c>
      <c r="F57" s="36">
        <f t="shared" si="14"/>
        <v>27311070.52</v>
      </c>
      <c r="G57" s="35">
        <f t="shared" si="14"/>
        <v>37768758.409999996</v>
      </c>
      <c r="H57" s="35">
        <f t="shared" si="14"/>
        <v>29189012.809999999</v>
      </c>
      <c r="I57" s="35">
        <f t="shared" si="14"/>
        <v>29189012.809999999</v>
      </c>
      <c r="J57" s="35">
        <f t="shared" si="14"/>
        <v>8579745.5999999978</v>
      </c>
      <c r="K57" s="43"/>
    </row>
    <row r="58" spans="2:12" x14ac:dyDescent="0.15">
      <c r="B58" s="38"/>
      <c r="C58" s="39">
        <v>9900</v>
      </c>
      <c r="D58" s="40" t="s">
        <v>58</v>
      </c>
      <c r="E58" s="41">
        <v>10457687.890000001</v>
      </c>
      <c r="F58" s="42">
        <v>27311070.52</v>
      </c>
      <c r="G58" s="41">
        <f>+E58+F58</f>
        <v>37768758.409999996</v>
      </c>
      <c r="H58" s="41">
        <v>29189012.809999999</v>
      </c>
      <c r="I58" s="41">
        <v>29189012.809999999</v>
      </c>
      <c r="J58" s="41">
        <f t="shared" si="8"/>
        <v>8579745.5999999978</v>
      </c>
      <c r="L58" s="58"/>
    </row>
    <row r="59" spans="2:12" ht="18" customHeight="1" x14ac:dyDescent="0.15">
      <c r="B59" s="59"/>
      <c r="C59" s="60"/>
      <c r="D59" s="61"/>
      <c r="E59" s="56"/>
      <c r="F59" s="62"/>
      <c r="G59" s="56"/>
      <c r="H59" s="56"/>
      <c r="I59" s="56"/>
      <c r="J59" s="56"/>
      <c r="K59" s="43"/>
    </row>
    <row r="60" spans="2:12" ht="13" thickBot="1" x14ac:dyDescent="0.2">
      <c r="B60" s="63"/>
      <c r="C60" s="64"/>
      <c r="D60" s="65" t="s">
        <v>59</v>
      </c>
      <c r="E60" s="66">
        <f t="shared" ref="E60:J60" si="15">+E57+E54+E43+E39+E28+E18+E10+E51</f>
        <v>418307515.56999999</v>
      </c>
      <c r="F60" s="66">
        <f t="shared" si="15"/>
        <v>18533281.030000001</v>
      </c>
      <c r="G60" s="66">
        <f t="shared" si="15"/>
        <v>436840796.59999996</v>
      </c>
      <c r="H60" s="66">
        <f t="shared" si="15"/>
        <v>119146257.30000001</v>
      </c>
      <c r="I60" s="66">
        <f t="shared" si="15"/>
        <v>79184346.200000003</v>
      </c>
      <c r="J60" s="66">
        <f t="shared" si="15"/>
        <v>317694539.29999995</v>
      </c>
      <c r="K60" s="43"/>
    </row>
    <row r="61" spans="2:12" s="72" customFormat="1" ht="13" x14ac:dyDescent="0.15">
      <c r="B61" s="67"/>
      <c r="C61" s="68" t="s">
        <v>60</v>
      </c>
      <c r="D61" s="68"/>
      <c r="E61" s="68"/>
      <c r="F61" s="68"/>
      <c r="G61" s="68"/>
      <c r="H61" s="68"/>
      <c r="I61" s="68"/>
      <c r="J61" s="69"/>
      <c r="K61" s="70"/>
      <c r="L61" s="71"/>
    </row>
    <row r="62" spans="2:12" s="72" customFormat="1" x14ac:dyDescent="0.15">
      <c r="B62" s="67"/>
      <c r="C62" s="73"/>
      <c r="D62" s="73"/>
      <c r="E62" s="74"/>
      <c r="F62" s="74"/>
      <c r="G62" s="74"/>
      <c r="H62" s="74"/>
      <c r="I62" s="74"/>
      <c r="J62" s="69"/>
      <c r="K62" s="70"/>
      <c r="L62" s="71"/>
    </row>
    <row r="63" spans="2:12" s="72" customFormat="1" x14ac:dyDescent="0.15">
      <c r="B63" s="67"/>
      <c r="C63" s="73"/>
      <c r="D63" s="73"/>
      <c r="E63" s="69"/>
      <c r="F63" s="69"/>
      <c r="G63" s="69"/>
      <c r="H63" s="69"/>
      <c r="I63" s="69"/>
      <c r="J63" s="69"/>
      <c r="K63" s="70"/>
      <c r="L63" s="71"/>
    </row>
    <row r="64" spans="2:12" s="72" customFormat="1" x14ac:dyDescent="0.15">
      <c r="B64" s="67"/>
      <c r="C64" s="73"/>
      <c r="D64" s="73"/>
      <c r="E64" s="69"/>
      <c r="F64" s="69"/>
      <c r="G64" s="69"/>
      <c r="H64" s="69"/>
      <c r="I64" s="69"/>
      <c r="J64" s="69"/>
      <c r="K64" s="70"/>
      <c r="L64" s="71"/>
    </row>
    <row r="65" spans="2:12" s="72" customFormat="1" x14ac:dyDescent="0.15">
      <c r="B65" s="67"/>
      <c r="C65" s="73"/>
      <c r="D65" s="73"/>
      <c r="E65" s="69"/>
      <c r="F65" s="69"/>
      <c r="G65" s="69"/>
      <c r="H65" s="69"/>
      <c r="I65" s="69"/>
      <c r="J65" s="69"/>
      <c r="K65" s="70"/>
      <c r="L65" s="71"/>
    </row>
    <row r="66" spans="2:12" s="72" customFormat="1" x14ac:dyDescent="0.15">
      <c r="B66" s="67"/>
      <c r="C66" s="73"/>
      <c r="D66" s="73"/>
      <c r="E66" s="69"/>
      <c r="F66" s="69"/>
      <c r="G66" s="69"/>
      <c r="H66" s="69"/>
      <c r="I66" s="69"/>
      <c r="J66" s="69"/>
      <c r="K66" s="70"/>
      <c r="L66" s="71"/>
    </row>
    <row r="67" spans="2:12" x14ac:dyDescent="0.15">
      <c r="E67" s="77"/>
      <c r="F67" s="78"/>
      <c r="G67" s="77"/>
      <c r="H67" s="77"/>
      <c r="I67" s="77"/>
      <c r="J67" s="77"/>
      <c r="K67" s="43"/>
    </row>
    <row r="68" spans="2:12" x14ac:dyDescent="0.15">
      <c r="E68" s="79"/>
      <c r="F68" s="80"/>
      <c r="G68" s="79"/>
      <c r="H68" s="79"/>
      <c r="I68" s="79"/>
      <c r="J68" s="79"/>
      <c r="K68" s="43"/>
      <c r="L68" s="81"/>
    </row>
    <row r="69" spans="2:12" x14ac:dyDescent="0.15">
      <c r="K69" s="43"/>
      <c r="L69" s="81"/>
    </row>
    <row r="70" spans="2:12" x14ac:dyDescent="0.15">
      <c r="K70" s="43"/>
      <c r="L70" s="81"/>
    </row>
    <row r="71" spans="2:12" x14ac:dyDescent="0.15">
      <c r="K71" s="43"/>
      <c r="L71" s="81"/>
    </row>
    <row r="72" spans="2:12" x14ac:dyDescent="0.15">
      <c r="K72" s="83"/>
      <c r="L72" s="81"/>
    </row>
    <row r="73" spans="2:12" x14ac:dyDescent="0.15">
      <c r="B73" s="31"/>
      <c r="C73" s="31"/>
      <c r="K73" s="83"/>
    </row>
    <row r="74" spans="2:12" x14ac:dyDescent="0.15">
      <c r="B74" s="31"/>
      <c r="C74" s="31"/>
      <c r="K74" s="83"/>
    </row>
    <row r="75" spans="2:12" x14ac:dyDescent="0.15">
      <c r="B75" s="31"/>
      <c r="C75" s="31"/>
    </row>
    <row r="76" spans="2:12" x14ac:dyDescent="0.15">
      <c r="B76" s="31"/>
      <c r="C76" s="31"/>
    </row>
    <row r="77" spans="2:12" x14ac:dyDescent="0.15">
      <c r="B77" s="31"/>
      <c r="C77" s="31"/>
    </row>
    <row r="78" spans="2:12" x14ac:dyDescent="0.15">
      <c r="B78" s="31"/>
      <c r="C78" s="31"/>
    </row>
    <row r="79" spans="2:12" x14ac:dyDescent="0.15">
      <c r="B79" s="31"/>
      <c r="C79" s="31"/>
    </row>
    <row r="80" spans="2:12" x14ac:dyDescent="0.15">
      <c r="B80" s="31"/>
      <c r="C80" s="31"/>
    </row>
    <row r="81" spans="2:3" x14ac:dyDescent="0.15">
      <c r="B81" s="31"/>
      <c r="C81" s="31"/>
    </row>
    <row r="82" spans="2:3" x14ac:dyDescent="0.15">
      <c r="B82" s="31"/>
      <c r="C82" s="31"/>
    </row>
    <row r="83" spans="2:3" x14ac:dyDescent="0.15">
      <c r="B83" s="31"/>
      <c r="C83" s="31"/>
    </row>
    <row r="84" spans="2:3" x14ac:dyDescent="0.15">
      <c r="B84" s="31"/>
      <c r="C84" s="31"/>
    </row>
    <row r="85" spans="2:3" x14ac:dyDescent="0.15">
      <c r="B85" s="31"/>
      <c r="C85" s="31"/>
    </row>
    <row r="86" spans="2:3" x14ac:dyDescent="0.15">
      <c r="B86" s="31"/>
      <c r="C86" s="31"/>
    </row>
    <row r="87" spans="2:3" x14ac:dyDescent="0.15">
      <c r="B87" s="31"/>
      <c r="C87" s="31"/>
    </row>
    <row r="88" spans="2:3" x14ac:dyDescent="0.15">
      <c r="B88" s="31"/>
      <c r="C88" s="31"/>
    </row>
    <row r="89" spans="2:3" x14ac:dyDescent="0.15">
      <c r="B89" s="31"/>
      <c r="C89" s="31"/>
    </row>
    <row r="90" spans="2:3" x14ac:dyDescent="0.15">
      <c r="B90" s="31"/>
      <c r="C90" s="31"/>
    </row>
    <row r="91" spans="2:3" x14ac:dyDescent="0.15">
      <c r="B91" s="31"/>
      <c r="C91" s="31"/>
    </row>
    <row r="92" spans="2:3" x14ac:dyDescent="0.15">
      <c r="B92" s="31"/>
      <c r="C92" s="31"/>
    </row>
    <row r="93" spans="2:3" x14ac:dyDescent="0.15">
      <c r="B93" s="31"/>
      <c r="C93" s="31"/>
    </row>
    <row r="94" spans="2:3" x14ac:dyDescent="0.15">
      <c r="B94" s="31"/>
      <c r="C94" s="31"/>
    </row>
    <row r="95" spans="2:3" x14ac:dyDescent="0.15">
      <c r="B95" s="31"/>
      <c r="C95" s="31"/>
    </row>
    <row r="96" spans="2:3" x14ac:dyDescent="0.15">
      <c r="B96" s="31"/>
      <c r="C96" s="31"/>
    </row>
    <row r="97" spans="2:3" x14ac:dyDescent="0.15">
      <c r="B97" s="31"/>
      <c r="C97" s="31"/>
    </row>
    <row r="98" spans="2:3" x14ac:dyDescent="0.15">
      <c r="B98" s="31"/>
      <c r="C98" s="31"/>
    </row>
    <row r="99" spans="2:3" x14ac:dyDescent="0.15">
      <c r="B99" s="31"/>
      <c r="C99" s="31"/>
    </row>
    <row r="100" spans="2:3" x14ac:dyDescent="0.15">
      <c r="B100" s="31"/>
      <c r="C100" s="31"/>
    </row>
    <row r="101" spans="2:3" x14ac:dyDescent="0.15">
      <c r="B101" s="31"/>
      <c r="C101" s="31"/>
    </row>
    <row r="102" spans="2:3" x14ac:dyDescent="0.15">
      <c r="B102" s="31"/>
      <c r="C102" s="31"/>
    </row>
    <row r="103" spans="2:3" x14ac:dyDescent="0.15">
      <c r="B103" s="31"/>
      <c r="C103" s="31"/>
    </row>
    <row r="104" spans="2:3" x14ac:dyDescent="0.15">
      <c r="B104" s="31"/>
      <c r="C104" s="31"/>
    </row>
    <row r="119" spans="2:3" x14ac:dyDescent="0.15">
      <c r="B119" s="31"/>
      <c r="C119" s="31"/>
    </row>
    <row r="120" spans="2:3" x14ac:dyDescent="0.15">
      <c r="B120" s="31"/>
      <c r="C120" s="31"/>
    </row>
    <row r="121" spans="2:3" x14ac:dyDescent="0.15">
      <c r="B121" s="31"/>
      <c r="C121" s="31"/>
    </row>
  </sheetData>
  <mergeCells count="8">
    <mergeCell ref="C61:I61"/>
    <mergeCell ref="B1:I1"/>
    <mergeCell ref="B3:J3"/>
    <mergeCell ref="B4:J4"/>
    <mergeCell ref="D5:J5"/>
    <mergeCell ref="B6:J6"/>
    <mergeCell ref="B7:D8"/>
    <mergeCell ref="E7:J7"/>
  </mergeCells>
  <pageMargins left="0.43307086614173229" right="0.9055118110236221" top="0.55118110236220474" bottom="0.74803149606299213" header="0.31496062992125984" footer="0.31496062992125984"/>
  <pageSetup scale="78" fitToHeight="0" orientation="landscape" r:id="rId1"/>
  <headerFooter>
    <oddHeader>&amp;LEstados e Informes Presupuestarios&amp;R09.1                              .</oddHeader>
    <oddFooter>&amp;C"Bajo protesta de decir verdad declaramos que los Estados Financieros y sus Notas, son razonablemente correctos y son responsabilidad del emisor"&amp;R&amp;P/&amp;N                             .</oddFooter>
  </headerFooter>
  <rowBreaks count="1" manualBreakCount="1">
    <brk id="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09.1</vt:lpstr>
      <vt:lpstr>'09.1'!Área_de_impresión</vt:lpstr>
      <vt:lpstr>'09.1'!Títulos_a_imprimir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2021-04-30T20:04:17Z</cp:lastPrinted>
  <dcterms:created xsi:type="dcterms:W3CDTF">2021-04-30T19:59:24Z</dcterms:created>
  <dcterms:modified xsi:type="dcterms:W3CDTF">2021-04-30T20:04:26Z</dcterms:modified>
</cp:coreProperties>
</file>