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/Desktop/"/>
    </mc:Choice>
  </mc:AlternateContent>
  <xr:revisionPtr revIDLastSave="0" documentId="8_{435DCD59-1D8E-0343-A462-3A9B5B09F866}" xr6:coauthVersionLast="45" xr6:coauthVersionMax="45" xr10:uidLastSave="{00000000-0000-0000-0000-000000000000}"/>
  <bookViews>
    <workbookView xWindow="-4900" yWindow="2800" windowWidth="27640" windowHeight="11120" xr2:uid="{611DAAE7-3F49-0A48-BA92-EBE4C5F1567A}"/>
  </bookViews>
  <sheets>
    <sheet name="09.1" sheetId="1" r:id="rId1"/>
  </sheets>
  <externalReferences>
    <externalReference r:id="rId2"/>
  </externalReferences>
  <definedNames>
    <definedName name="ANEXO" localSheetId="0">#REF!</definedName>
    <definedName name="ANEXO">#REF!</definedName>
    <definedName name="_xlnm.Print_Area" localSheetId="0">'09.1'!$A$1:$K$70</definedName>
    <definedName name="moviliario">#REF!</definedName>
    <definedName name="S">#REF!</definedName>
    <definedName name="_xlnm.Print_Titles" localSheetId="0">'09.1'!$1:$8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J56" i="1" s="1"/>
  <c r="I55" i="1"/>
  <c r="I58" i="1" s="1"/>
  <c r="H55" i="1"/>
  <c r="H58" i="1" s="1"/>
  <c r="G55" i="1"/>
  <c r="J55" i="1" s="1"/>
  <c r="F55" i="1"/>
  <c r="F58" i="1" s="1"/>
  <c r="E55" i="1"/>
  <c r="E58" i="1" s="1"/>
  <c r="G53" i="1"/>
  <c r="J53" i="1" s="1"/>
  <c r="I52" i="1"/>
  <c r="H52" i="1"/>
  <c r="G52" i="1"/>
  <c r="J52" i="1" s="1"/>
  <c r="F52" i="1"/>
  <c r="E52" i="1"/>
  <c r="G50" i="1"/>
  <c r="J50" i="1" s="1"/>
  <c r="I49" i="1"/>
  <c r="H49" i="1"/>
  <c r="G49" i="1"/>
  <c r="J49" i="1" s="1"/>
  <c r="F49" i="1"/>
  <c r="E49" i="1"/>
  <c r="G47" i="1"/>
  <c r="J47" i="1" s="1"/>
  <c r="G46" i="1"/>
  <c r="J46" i="1" s="1"/>
  <c r="G45" i="1"/>
  <c r="G43" i="1" s="1"/>
  <c r="J43" i="1" s="1"/>
  <c r="G44" i="1"/>
  <c r="J44" i="1" s="1"/>
  <c r="I43" i="1"/>
  <c r="H43" i="1"/>
  <c r="F43" i="1"/>
  <c r="E43" i="1"/>
  <c r="G41" i="1"/>
  <c r="J41" i="1" s="1"/>
  <c r="G40" i="1"/>
  <c r="G38" i="1" s="1"/>
  <c r="J38" i="1" s="1"/>
  <c r="G39" i="1"/>
  <c r="J39" i="1" s="1"/>
  <c r="I38" i="1"/>
  <c r="H38" i="1"/>
  <c r="F38" i="1"/>
  <c r="E38" i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I28" i="1"/>
  <c r="H28" i="1"/>
  <c r="G28" i="1"/>
  <c r="F28" i="1"/>
  <c r="E28" i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G18" i="1" s="1"/>
  <c r="G19" i="1"/>
  <c r="J19" i="1" s="1"/>
  <c r="I18" i="1"/>
  <c r="H18" i="1"/>
  <c r="F18" i="1"/>
  <c r="E18" i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J10" i="1" s="1"/>
  <c r="I10" i="1"/>
  <c r="H10" i="1"/>
  <c r="G10" i="1"/>
  <c r="F10" i="1"/>
  <c r="E10" i="1"/>
  <c r="J18" i="1" l="1"/>
  <c r="J28" i="1"/>
  <c r="J58" i="1" s="1"/>
  <c r="G58" i="1"/>
  <c r="J20" i="1"/>
  <c r="J40" i="1"/>
  <c r="J45" i="1"/>
</calcChain>
</file>

<file path=xl/sharedStrings.xml><?xml version="1.0" encoding="utf-8"?>
<sst xmlns="http://schemas.openxmlformats.org/spreadsheetml/2006/main" count="57" uniqueCount="57">
  <si>
    <t>COMISION MUNICIPAL DE AGUA POTABLE Y ALCANTARILLADO DEL MUNICIPIO DE VICTORIA, TAMAULIPAS</t>
  </si>
  <si>
    <t xml:space="preserve"> </t>
  </si>
  <si>
    <t>ESTADO ANALITICO DEL EJERCICIO DEL PRESUPUESTO DE EGRESOS</t>
  </si>
  <si>
    <t>CLASIFICACION POR OBJETO DEL GASTO (CAPITULO Y CONCEPTO)</t>
  </si>
  <si>
    <t>DEL 1 DE ENERO AL 30 DE JUNIO DE 2020</t>
  </si>
  <si>
    <t>CAPITULO/CONCEPTO/PARTIDA ESPECIFICA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</si>
  <si>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</si>
  <si>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</si>
  <si>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</si>
  <si>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</si>
  <si>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</si>
  <si>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</si>
  <si>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</si>
  <si>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</si>
  <si>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</si>
  <si>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</si>
  <si>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</si>
  <si>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</si>
  <si>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</si>
  <si>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</si>
  <si>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</si>
  <si>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</si>
  <si>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2200</t>
  </si>
  <si>
    <t>Alimentos y Utensilios</t>
  </si>
  <si>
    <t>Materias Primas y Materiales de Producción y Comercialización</t>
  </si>
  <si>
    <t>Materiales y Articulos de Construcción y de Reparación</t>
  </si>
  <si>
    <t>Productos Químicos, Farmacéuticos y de Laboratorio</t>
  </si>
  <si>
    <t>Combustibles, Lubricantes y Aditivos</t>
  </si>
  <si>
    <t>2700</t>
  </si>
  <si>
    <t>Vestuario, Blancos, Prendas de Proteccion y Articulos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</si>
  <si>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</si>
  <si>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</si>
  <si>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</si>
  <si>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</si>
  <si>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</t>
  </si>
  <si>
    <t>Servicios Financieros, Bancarios y Comerciales</t>
  </si>
  <si>
    <t>Servicios de Instalación, Reparación, Mantenimiento</t>
  </si>
  <si>
    <t>Servicios de Traslado y Viáticos</t>
  </si>
  <si>
    <t>Servicios Oficiales</t>
  </si>
  <si>
    <t>Otros Servicios Generales</t>
  </si>
  <si>
    <t>Transf., Asignaciones, Subsidios y Otras Ayudas</t>
  </si>
  <si>
    <t>Subsidios y Subvenciones</t>
  </si>
  <si>
    <t>Ayudas Sociales</t>
  </si>
  <si>
    <t>Pensiones y Jubilaciones</t>
  </si>
  <si>
    <t>Bienes Muebles, Inmuebles e Intangibles</t>
  </si>
  <si>
    <t>Mobiliario y Equipo de Administración</t>
  </si>
  <si>
    <t>5300</t>
  </si>
  <si>
    <t>Equipo e Instrumental Médico y de Laboratorio</t>
  </si>
  <si>
    <t>Vehiculos y Equipo de Transporte</t>
  </si>
  <si>
    <t>Maquinaria, Otros Equipos y Herramientas</t>
  </si>
  <si>
    <t>Inversion Pública</t>
  </si>
  <si>
    <t>Obra Pública en Bienes Propios</t>
  </si>
  <si>
    <t>Participaciones y Aportaciones</t>
  </si>
  <si>
    <t>Convenios</t>
  </si>
  <si>
    <t>Deuda Pública</t>
  </si>
  <si>
    <t>Adeudos de Ejercicios Fiscales Anteriores (ADEFAS)</t>
  </si>
  <si>
    <t>TOTAL PRESUPUESTO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</si>
</sst>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164" fontId="3" fillId="0" borderId="12" xfId="1" applyNumberFormat="1" applyFont="1" applyBorder="1"/>
    <xf numFmtId="0" fontId="3" fillId="0" borderId="0" xfId="0" applyFont="1"/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3" xfId="0" applyFont="1" applyFill="1" applyBorder="1"/>
    <xf numFmtId="3" fontId="8" fillId="2" borderId="15" xfId="0" applyNumberFormat="1" applyFont="1" applyFill="1" applyBorder="1"/>
    <xf numFmtId="164" fontId="8" fillId="2" borderId="15" xfId="1" applyNumberFormat="1" applyFont="1" applyFill="1" applyBorder="1"/>
    <xf numFmtId="3" fontId="6" fillId="0" borderId="0" xfId="0" applyNumberFormat="1" applyFont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6" xfId="0" applyFont="1" applyBorder="1"/>
    <xf numFmtId="3" fontId="6" fillId="0" borderId="16" xfId="0" applyNumberFormat="1" applyFont="1" applyBorder="1"/>
    <xf numFmtId="164" fontId="6" fillId="0" borderId="16" xfId="1" applyNumberFormat="1" applyFont="1" applyFill="1" applyBorder="1"/>
    <xf numFmtId="3" fontId="3" fillId="0" borderId="0" xfId="0" applyNumberFormat="1" applyFont="1"/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/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3" fontId="6" fillId="0" borderId="12" xfId="0" applyNumberFormat="1" applyFont="1" applyBorder="1"/>
    <xf numFmtId="164" fontId="6" fillId="0" borderId="12" xfId="1" applyNumberFormat="1" applyFont="1" applyFill="1" applyBorder="1"/>
    <xf numFmtId="0" fontId="9" fillId="0" borderId="10" xfId="0" applyFont="1" applyBorder="1"/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2" xfId="0" applyFont="1" applyBorder="1"/>
    <xf numFmtId="0" fontId="9" fillId="0" borderId="17" xfId="0" applyFont="1" applyBorder="1"/>
    <xf numFmtId="3" fontId="6" fillId="0" borderId="23" xfId="0" applyNumberFormat="1" applyFont="1" applyBorder="1"/>
    <xf numFmtId="164" fontId="6" fillId="0" borderId="23" xfId="1" applyNumberFormat="1" applyFont="1" applyFill="1" applyBorder="1"/>
    <xf numFmtId="43" fontId="3" fillId="0" borderId="0" xfId="1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/>
    <xf numFmtId="164" fontId="6" fillId="0" borderId="23" xfId="1" applyNumberFormat="1" applyFont="1" applyBorder="1"/>
    <xf numFmtId="0" fontId="5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3" fontId="8" fillId="2" borderId="24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3" fontId="12" fillId="0" borderId="0" xfId="0" applyNumberFormat="1" applyFont="1"/>
    <xf numFmtId="43" fontId="12" fillId="0" borderId="0" xfId="1" applyFont="1" applyFill="1"/>
    <xf numFmtId="0" fontId="1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6" fillId="0" borderId="0" xfId="0" applyNumberFormat="1" applyFont="1"/>
    <xf numFmtId="164" fontId="6" fillId="0" borderId="0" xfId="1" applyNumberFormat="1" applyFont="1"/>
    <xf numFmtId="165" fontId="3" fillId="0" borderId="0" xfId="0" applyNumberFormat="1" applyFont="1"/>
    <xf numFmtId="164" fontId="3" fillId="0" borderId="0" xfId="1" applyNumberFormat="1" applyFont="1" applyFill="1"/>
    <xf numFmtId="43" fontId="3" fillId="0" borderId="0" xfId="1" applyFont="1" applyFill="1"/>
    <xf numFmtId="164" fontId="3" fillId="0" borderId="0" xfId="1" applyNumberFormat="1" applyFont="1"/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247649</xdr:rowOff>
    </xdr:from>
    <xdr:ext cx="1667997" cy="752475"/>
    <xdr:pic>
      <xdr:nvPicPr>
        <xdr:cNvPr id="2" name="1 Imagen" descr="logo_MunOct2018.png">
          <a:extLst>
            <a:ext uri="{FF2B5EF4-FFF2-40B4-BE49-F238E27FC236}">
              <a16:creationId xmlns:a16="http://schemas.microsoft.com/office/drawing/2014/main" id="{8CEB5534-BB10-A646-AC3D-E89113AEC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4650" y="247649"/>
          <a:ext cx="1667997" cy="752475"/>
        </a:xfrm>
        <a:prstGeom prst="rect">
          <a:avLst/>
        </a:prstGeom>
      </xdr:spPr>
    </xdr:pic>
    <xdr:clientData/>
  </xdr:oneCellAnchor>
  <xdr:oneCellAnchor>
    <xdr:from>
      <xdr:col>8</xdr:col>
      <xdr:colOff>92869</xdr:colOff>
      <xdr:row>1</xdr:row>
      <xdr:rowOff>0</xdr:rowOff>
    </xdr:from>
    <xdr:ext cx="1366194" cy="742950"/>
    <xdr:pic>
      <xdr:nvPicPr>
        <xdr:cNvPr id="3" name="2 Imagen" descr="logo_COMAPAOct2018.png">
          <a:extLst>
            <a:ext uri="{FF2B5EF4-FFF2-40B4-BE49-F238E27FC236}">
              <a16:creationId xmlns:a16="http://schemas.microsoft.com/office/drawing/2014/main" id="{D8AC1BBF-D47A-0649-8334-A0C7AC21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62269" y="266700"/>
          <a:ext cx="1366194" cy="7429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2DO%20TRIM%202020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35F1-D19D-FB46-B0A0-D8745B8AFAC9}">
  <sheetPr>
    <tabColor theme="6" tint="0.39997558519241921"/>
    <pageSetUpPr fitToPage="1"/>
  </sheetPr>
  <dimension ref="B1:L119"/>
  <sheetViews>
    <sheetView tabSelected="1" topLeftCell="B1" zoomScaleNormal="100" workbookViewId="0">
      <selection activeCell="D52" sqref="D52:D53"/>
    </sheetView>
  </sheetViews>
  <sheetFormatPr baseColWidth="10" defaultColWidth="11.5" defaultRowHeight="12" x14ac:dyDescent="0.15"/>
  <cols>
    <col min="1" max="1" width="1.1640625" style="31" customWidth="1"/>
    <col min="2" max="2" width="6.5" style="73" customWidth="1"/>
    <col min="3" max="3" width="6.33203125" style="74" customWidth="1"/>
    <col min="4" max="4" width="57.33203125" style="31" customWidth="1"/>
    <col min="5" max="5" width="10.83203125" style="31" bestFit="1" customWidth="1"/>
    <col min="6" max="6" width="14.1640625" style="80" bestFit="1" customWidth="1"/>
    <col min="7" max="8" width="12" style="31" bestFit="1" customWidth="1"/>
    <col min="9" max="9" width="10.83203125" style="31" bestFit="1" customWidth="1"/>
    <col min="10" max="10" width="14" style="31" bestFit="1" customWidth="1"/>
    <col min="11" max="11" width="11" style="31" customWidth="1"/>
    <col min="12" max="12" width="14.1640625" style="5" bestFit="1" customWidth="1"/>
    <col min="13" max="16384" width="11.5" style="31"/>
  </cols>
  <sheetData>
    <row r="1" spans="2:11" ht="21" customHeight="1" x14ac:dyDescent="0.15">
      <c r="B1" s="1" t="s">
        <v>0</v>
      </c>
      <c r="C1" s="2"/>
      <c r="D1" s="2"/>
      <c r="E1" s="2"/>
      <c r="F1" s="2"/>
      <c r="G1" s="2"/>
      <c r="H1" s="2"/>
      <c r="I1" s="2"/>
      <c r="J1" s="3"/>
      <c r="K1" s="4"/>
    </row>
    <row r="2" spans="2:11" x14ac:dyDescent="0.15">
      <c r="B2" s="6"/>
      <c r="C2" s="7"/>
      <c r="D2" s="7"/>
      <c r="E2" s="7"/>
      <c r="F2" s="8"/>
      <c r="G2" s="7"/>
      <c r="H2" s="7"/>
      <c r="I2" s="7"/>
      <c r="J2" s="9" t="s">
        <v>1</v>
      </c>
      <c r="K2" s="4"/>
    </row>
    <row r="3" spans="2:11" x14ac:dyDescent="0.15">
      <c r="B3" s="10" t="s">
        <v>2</v>
      </c>
      <c r="C3" s="11"/>
      <c r="D3" s="11"/>
      <c r="E3" s="11"/>
      <c r="F3" s="11"/>
      <c r="G3" s="11"/>
      <c r="H3" s="11"/>
      <c r="I3" s="11"/>
      <c r="J3" s="12"/>
      <c r="K3" s="7"/>
    </row>
    <row r="4" spans="2:11" x14ac:dyDescent="0.15">
      <c r="B4" s="10" t="s">
        <v>3</v>
      </c>
      <c r="C4" s="11"/>
      <c r="D4" s="11"/>
      <c r="E4" s="11"/>
      <c r="F4" s="11"/>
      <c r="G4" s="11"/>
      <c r="H4" s="11"/>
      <c r="I4" s="11"/>
      <c r="J4" s="12"/>
      <c r="K4" s="7"/>
    </row>
    <row r="5" spans="2:11" x14ac:dyDescent="0.15">
      <c r="B5" s="6"/>
      <c r="C5" s="7"/>
      <c r="D5" s="11" t="s">
        <v>4</v>
      </c>
      <c r="E5" s="11"/>
      <c r="F5" s="11"/>
      <c r="G5" s="11"/>
      <c r="H5" s="11"/>
      <c r="I5" s="11"/>
      <c r="J5" s="12"/>
      <c r="K5" s="7"/>
    </row>
    <row r="6" spans="2:11" ht="13" thickBot="1" x14ac:dyDescent="0.2">
      <c r="B6" s="13"/>
      <c r="C6" s="14"/>
      <c r="D6" s="14"/>
      <c r="E6" s="14"/>
      <c r="F6" s="14"/>
      <c r="G6" s="14"/>
      <c r="H6" s="14"/>
      <c r="I6" s="14"/>
      <c r="J6" s="15"/>
      <c r="K6" s="7"/>
    </row>
    <row r="7" spans="2:11" ht="13" thickBot="1" x14ac:dyDescent="0.2">
      <c r="B7" s="16" t="s">
        <v>5</v>
      </c>
      <c r="C7" s="17"/>
      <c r="D7" s="17"/>
      <c r="E7" s="18" t="s">
        <v>6</v>
      </c>
      <c r="F7" s="19"/>
      <c r="G7" s="19"/>
      <c r="H7" s="19"/>
      <c r="I7" s="19"/>
      <c r="J7" s="20"/>
      <c r="K7" s="21"/>
    </row>
    <row r="8" spans="2:11" ht="28.5" customHeight="1" thickBot="1" x14ac:dyDescent="0.2">
      <c r="B8" s="22"/>
      <c r="C8" s="23"/>
      <c r="D8" s="23"/>
      <c r="E8" s="24" t="s">
        <v>7</v>
      </c>
      <c r="F8" s="25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6"/>
    </row>
    <row r="9" spans="2:11" x14ac:dyDescent="0.15">
      <c r="B9" s="27"/>
      <c r="C9" s="28"/>
      <c r="D9" s="29"/>
      <c r="E9" s="29"/>
      <c r="F9" s="30"/>
      <c r="G9" s="29"/>
      <c r="H9" s="29"/>
      <c r="I9" s="29"/>
      <c r="J9" s="29"/>
    </row>
    <row r="10" spans="2:11" ht="13" thickBot="1" x14ac:dyDescent="0.2">
      <c r="B10" s="32">
        <v>1000</v>
      </c>
      <c r="C10" s="33"/>
      <c r="D10" s="34" t="s">
        <v>13</v>
      </c>
      <c r="E10" s="35">
        <f t="shared" ref="E10:J10" si="0">SUM(E11:E16)</f>
        <v>153040949.34999999</v>
      </c>
      <c r="F10" s="36">
        <f t="shared" si="0"/>
        <v>-8892620.290000001</v>
      </c>
      <c r="G10" s="35">
        <f>SUM(G11:G16)</f>
        <v>144148329.06</v>
      </c>
      <c r="H10" s="35">
        <f>SUM(H11:H16)</f>
        <v>69391702.390000001</v>
      </c>
      <c r="I10" s="35">
        <f>SUM(I11:I16)</f>
        <v>64487611.030000001</v>
      </c>
      <c r="J10" s="35">
        <f t="shared" si="0"/>
        <v>74756626.670000002</v>
      </c>
      <c r="K10" s="37"/>
    </row>
    <row r="11" spans="2:11" x14ac:dyDescent="0.15">
      <c r="B11" s="38"/>
      <c r="C11" s="39">
        <v>1100</v>
      </c>
      <c r="D11" s="40" t="s">
        <v>14</v>
      </c>
      <c r="E11" s="41">
        <v>54600000</v>
      </c>
      <c r="F11" s="42">
        <v>-7445828.1500000004</v>
      </c>
      <c r="G11" s="41">
        <f t="shared" ref="G11:G16" si="1">+E11+F11</f>
        <v>47154171.850000001</v>
      </c>
      <c r="H11" s="41">
        <v>28216255.16</v>
      </c>
      <c r="I11" s="41">
        <v>28216255.16</v>
      </c>
      <c r="J11" s="41">
        <f t="shared" ref="J11:J16" si="2">+G11-H11</f>
        <v>18937916.690000001</v>
      </c>
      <c r="K11" s="43"/>
    </row>
    <row r="12" spans="2:11" x14ac:dyDescent="0.15">
      <c r="B12" s="38"/>
      <c r="C12" s="39">
        <v>1200</v>
      </c>
      <c r="D12" s="40" t="s">
        <v>15</v>
      </c>
      <c r="E12" s="41">
        <v>29000000</v>
      </c>
      <c r="F12" s="42">
        <v>-3000000</v>
      </c>
      <c r="G12" s="41">
        <f t="shared" si="1"/>
        <v>26000000</v>
      </c>
      <c r="H12" s="41">
        <v>12691592.18</v>
      </c>
      <c r="I12" s="41">
        <v>12686566.58</v>
      </c>
      <c r="J12" s="41">
        <f t="shared" si="2"/>
        <v>13308407.82</v>
      </c>
      <c r="K12" s="43"/>
    </row>
    <row r="13" spans="2:11" x14ac:dyDescent="0.15">
      <c r="B13" s="38"/>
      <c r="C13" s="39">
        <v>1300</v>
      </c>
      <c r="D13" s="40" t="s">
        <v>16</v>
      </c>
      <c r="E13" s="41">
        <v>27592000</v>
      </c>
      <c r="F13" s="42">
        <v>-1209276.32</v>
      </c>
      <c r="G13" s="41">
        <f t="shared" si="1"/>
        <v>26382723.68</v>
      </c>
      <c r="H13" s="41">
        <v>5935304.3899999997</v>
      </c>
      <c r="I13" s="41">
        <v>5770165.9100000001</v>
      </c>
      <c r="J13" s="41">
        <f t="shared" si="2"/>
        <v>20447419.289999999</v>
      </c>
      <c r="K13" s="43"/>
    </row>
    <row r="14" spans="2:11" x14ac:dyDescent="0.15">
      <c r="B14" s="38"/>
      <c r="C14" s="39">
        <v>1400</v>
      </c>
      <c r="D14" s="40" t="s">
        <v>17</v>
      </c>
      <c r="E14" s="41">
        <v>25152349.350000001</v>
      </c>
      <c r="F14" s="42">
        <v>-1282580.42</v>
      </c>
      <c r="G14" s="41">
        <f t="shared" si="1"/>
        <v>23869768.93</v>
      </c>
      <c r="H14" s="41">
        <v>9675427.9199999999</v>
      </c>
      <c r="I14" s="41">
        <v>7090975.6600000001</v>
      </c>
      <c r="J14" s="41">
        <f t="shared" si="2"/>
        <v>14194341.01</v>
      </c>
      <c r="K14" s="43"/>
    </row>
    <row r="15" spans="2:11" x14ac:dyDescent="0.15">
      <c r="B15" s="38"/>
      <c r="C15" s="39">
        <v>1500</v>
      </c>
      <c r="D15" s="40" t="s">
        <v>18</v>
      </c>
      <c r="E15" s="41">
        <v>16318600</v>
      </c>
      <c r="F15" s="42">
        <v>3964064.6</v>
      </c>
      <c r="G15" s="41">
        <f t="shared" si="1"/>
        <v>20282664.600000001</v>
      </c>
      <c r="H15" s="41">
        <v>12541622.74</v>
      </c>
      <c r="I15" s="41">
        <v>10392147.720000001</v>
      </c>
      <c r="J15" s="41">
        <f t="shared" si="2"/>
        <v>7741041.8600000013</v>
      </c>
      <c r="K15" s="43"/>
    </row>
    <row r="16" spans="2:11" x14ac:dyDescent="0.15">
      <c r="B16" s="38"/>
      <c r="C16" s="39">
        <v>1700</v>
      </c>
      <c r="D16" s="40" t="s">
        <v>19</v>
      </c>
      <c r="E16" s="41">
        <v>378000</v>
      </c>
      <c r="F16" s="42">
        <v>81000</v>
      </c>
      <c r="G16" s="41">
        <f t="shared" si="1"/>
        <v>459000</v>
      </c>
      <c r="H16" s="41">
        <v>331500</v>
      </c>
      <c r="I16" s="41">
        <v>331500</v>
      </c>
      <c r="J16" s="41">
        <f t="shared" si="2"/>
        <v>127500</v>
      </c>
      <c r="K16" s="43"/>
    </row>
    <row r="17" spans="2:11" x14ac:dyDescent="0.15">
      <c r="B17" s="44"/>
      <c r="C17" s="45"/>
      <c r="D17" s="46"/>
      <c r="E17" s="41"/>
      <c r="F17" s="42"/>
      <c r="G17" s="41"/>
      <c r="H17" s="41"/>
      <c r="I17" s="41"/>
      <c r="J17" s="41"/>
      <c r="K17" s="43"/>
    </row>
    <row r="18" spans="2:11" ht="24" customHeight="1" thickBot="1" x14ac:dyDescent="0.2">
      <c r="B18" s="32">
        <v>2000</v>
      </c>
      <c r="C18" s="33"/>
      <c r="D18" s="34" t="s">
        <v>20</v>
      </c>
      <c r="E18" s="35">
        <f t="shared" ref="E18:J18" si="3">SUM(E19:E26)</f>
        <v>27676369.059999999</v>
      </c>
      <c r="F18" s="36">
        <f t="shared" si="3"/>
        <v>-332528.54999999993</v>
      </c>
      <c r="G18" s="35">
        <f t="shared" si="3"/>
        <v>27343840.510000002</v>
      </c>
      <c r="H18" s="35">
        <f t="shared" si="3"/>
        <v>6904614.5200000005</v>
      </c>
      <c r="I18" s="35">
        <f t="shared" si="3"/>
        <v>4131826.6399999997</v>
      </c>
      <c r="J18" s="35">
        <f t="shared" si="3"/>
        <v>20439225.990000002</v>
      </c>
      <c r="K18" s="43"/>
    </row>
    <row r="19" spans="2:11" x14ac:dyDescent="0.15">
      <c r="B19" s="38"/>
      <c r="C19" s="39">
        <v>2100</v>
      </c>
      <c r="D19" s="40" t="s">
        <v>21</v>
      </c>
      <c r="E19" s="41">
        <v>992721.68</v>
      </c>
      <c r="F19" s="42">
        <v>29620.17</v>
      </c>
      <c r="G19" s="41">
        <f t="shared" ref="G19:G26" si="4">+E19+F19</f>
        <v>1022341.8500000001</v>
      </c>
      <c r="H19" s="41">
        <v>643612.56000000006</v>
      </c>
      <c r="I19" s="41">
        <v>177156.95</v>
      </c>
      <c r="J19" s="41">
        <f t="shared" ref="J19:J26" si="5">+G19-H19</f>
        <v>378729.29000000004</v>
      </c>
      <c r="K19" s="43"/>
    </row>
    <row r="20" spans="2:11" x14ac:dyDescent="0.15">
      <c r="B20" s="38"/>
      <c r="C20" s="39" t="s">
        <v>22</v>
      </c>
      <c r="D20" s="40" t="s">
        <v>23</v>
      </c>
      <c r="E20" s="41">
        <v>336000</v>
      </c>
      <c r="F20" s="42">
        <v>1700</v>
      </c>
      <c r="G20" s="41">
        <f t="shared" si="4"/>
        <v>337700</v>
      </c>
      <c r="H20" s="41">
        <v>225630.71</v>
      </c>
      <c r="I20" s="41">
        <v>211269.93</v>
      </c>
      <c r="J20" s="41">
        <f t="shared" si="5"/>
        <v>112069.29000000001</v>
      </c>
      <c r="K20" s="43"/>
    </row>
    <row r="21" spans="2:11" x14ac:dyDescent="0.15">
      <c r="B21" s="38"/>
      <c r="C21" s="39">
        <v>2300</v>
      </c>
      <c r="D21" s="40" t="s">
        <v>24</v>
      </c>
      <c r="E21" s="41">
        <v>2666000</v>
      </c>
      <c r="F21" s="42">
        <v>596092.4</v>
      </c>
      <c r="G21" s="41">
        <f t="shared" si="4"/>
        <v>3262092.4</v>
      </c>
      <c r="H21" s="41">
        <v>1497754.79</v>
      </c>
      <c r="I21" s="41">
        <v>105748.29</v>
      </c>
      <c r="J21" s="41">
        <f t="shared" si="5"/>
        <v>1764337.6099999999</v>
      </c>
      <c r="K21" s="43"/>
    </row>
    <row r="22" spans="2:11" x14ac:dyDescent="0.15">
      <c r="B22" s="38"/>
      <c r="C22" s="39">
        <v>2400</v>
      </c>
      <c r="D22" s="40" t="s">
        <v>25</v>
      </c>
      <c r="E22" s="41">
        <v>6896400</v>
      </c>
      <c r="F22" s="42">
        <v>-1981572.73</v>
      </c>
      <c r="G22" s="41">
        <f t="shared" si="4"/>
        <v>4914827.2699999996</v>
      </c>
      <c r="H22" s="41">
        <v>528794.72</v>
      </c>
      <c r="I22" s="41">
        <v>346198.4</v>
      </c>
      <c r="J22" s="41">
        <f t="shared" si="5"/>
        <v>4386032.55</v>
      </c>
      <c r="K22" s="43"/>
    </row>
    <row r="23" spans="2:11" x14ac:dyDescent="0.15">
      <c r="B23" s="38"/>
      <c r="C23" s="39">
        <v>2500</v>
      </c>
      <c r="D23" s="40" t="s">
        <v>26</v>
      </c>
      <c r="E23" s="41">
        <v>50250</v>
      </c>
      <c r="F23" s="42">
        <v>26705.4</v>
      </c>
      <c r="G23" s="41">
        <f t="shared" si="4"/>
        <v>76955.399999999994</v>
      </c>
      <c r="H23" s="41">
        <v>26398.5</v>
      </c>
      <c r="I23" s="41">
        <v>1793.5</v>
      </c>
      <c r="J23" s="41">
        <f t="shared" si="5"/>
        <v>50556.899999999994</v>
      </c>
      <c r="K23" s="43"/>
    </row>
    <row r="24" spans="2:11" x14ac:dyDescent="0.15">
      <c r="B24" s="38"/>
      <c r="C24" s="39">
        <v>2600</v>
      </c>
      <c r="D24" s="40" t="s">
        <v>27</v>
      </c>
      <c r="E24" s="41">
        <v>10750086.449999999</v>
      </c>
      <c r="F24" s="42">
        <v>76411.63</v>
      </c>
      <c r="G24" s="41">
        <f t="shared" si="4"/>
        <v>10826498.08</v>
      </c>
      <c r="H24" s="41">
        <v>3068345.2</v>
      </c>
      <c r="I24" s="41">
        <v>2894074.82</v>
      </c>
      <c r="J24" s="41">
        <f t="shared" si="5"/>
        <v>7758152.8799999999</v>
      </c>
      <c r="K24" s="43"/>
    </row>
    <row r="25" spans="2:11" x14ac:dyDescent="0.15">
      <c r="B25" s="38"/>
      <c r="C25" s="39" t="s">
        <v>28</v>
      </c>
      <c r="D25" s="40" t="s">
        <v>29</v>
      </c>
      <c r="E25" s="41">
        <v>175000</v>
      </c>
      <c r="F25" s="42">
        <v>501384.6</v>
      </c>
      <c r="G25" s="41">
        <f t="shared" si="4"/>
        <v>676384.6</v>
      </c>
      <c r="H25" s="41">
        <v>318213.46000000002</v>
      </c>
      <c r="I25" s="41">
        <v>127258.46</v>
      </c>
      <c r="J25" s="41">
        <f t="shared" si="5"/>
        <v>358171.13999999996</v>
      </c>
      <c r="K25" s="43"/>
    </row>
    <row r="26" spans="2:11" ht="13" thickBot="1" x14ac:dyDescent="0.2">
      <c r="B26" s="38"/>
      <c r="C26" s="39">
        <v>2900</v>
      </c>
      <c r="D26" s="40" t="s">
        <v>30</v>
      </c>
      <c r="E26" s="41">
        <v>5809910.9299999997</v>
      </c>
      <c r="F26" s="42">
        <v>417129.98</v>
      </c>
      <c r="G26" s="41">
        <f t="shared" si="4"/>
        <v>6227040.9100000001</v>
      </c>
      <c r="H26" s="41">
        <v>595864.57999999996</v>
      </c>
      <c r="I26" s="41">
        <v>268326.28999999998</v>
      </c>
      <c r="J26" s="41">
        <f t="shared" si="5"/>
        <v>5631176.3300000001</v>
      </c>
      <c r="K26" s="43"/>
    </row>
    <row r="27" spans="2:11" x14ac:dyDescent="0.15">
      <c r="B27" s="27"/>
      <c r="C27" s="47"/>
      <c r="D27" s="48"/>
      <c r="E27" s="49"/>
      <c r="F27" s="50"/>
      <c r="G27" s="49"/>
      <c r="H27" s="49"/>
      <c r="I27" s="49"/>
      <c r="J27" s="49"/>
      <c r="K27" s="43"/>
    </row>
    <row r="28" spans="2:11" ht="20.25" customHeight="1" thickBot="1" x14ac:dyDescent="0.2">
      <c r="B28" s="32">
        <v>3000</v>
      </c>
      <c r="C28" s="33"/>
      <c r="D28" s="34" t="s">
        <v>31</v>
      </c>
      <c r="E28" s="35">
        <f t="shared" ref="E28:J28" si="6">SUM(E29:E36)</f>
        <v>175624709.58000001</v>
      </c>
      <c r="F28" s="36">
        <f t="shared" si="6"/>
        <v>-8681122.1400000006</v>
      </c>
      <c r="G28" s="35">
        <f t="shared" si="6"/>
        <v>166943587.44</v>
      </c>
      <c r="H28" s="35">
        <f t="shared" si="6"/>
        <v>73036886.390000001</v>
      </c>
      <c r="I28" s="35">
        <f t="shared" si="6"/>
        <v>29130386.550000008</v>
      </c>
      <c r="J28" s="35">
        <f t="shared" si="6"/>
        <v>93906701.050000012</v>
      </c>
      <c r="K28" s="43"/>
    </row>
    <row r="29" spans="2:11" x14ac:dyDescent="0.15">
      <c r="B29" s="38"/>
      <c r="C29" s="39">
        <v>3100</v>
      </c>
      <c r="D29" s="40" t="s">
        <v>32</v>
      </c>
      <c r="E29" s="41">
        <v>121239480.29000001</v>
      </c>
      <c r="F29" s="42">
        <v>-12953494.5</v>
      </c>
      <c r="G29" s="41">
        <f t="shared" ref="G29:G36" si="7">+E29+F29</f>
        <v>108285985.79000001</v>
      </c>
      <c r="H29" s="41">
        <v>46288570.25</v>
      </c>
      <c r="I29" s="41">
        <v>19065982.420000002</v>
      </c>
      <c r="J29" s="41">
        <f t="shared" ref="J29:J56" si="8">+G29-H29</f>
        <v>61997415.540000007</v>
      </c>
      <c r="K29" s="43"/>
    </row>
    <row r="30" spans="2:11" x14ac:dyDescent="0.15">
      <c r="B30" s="38"/>
      <c r="C30" s="39">
        <v>3200</v>
      </c>
      <c r="D30" s="40" t="s">
        <v>33</v>
      </c>
      <c r="E30" s="41">
        <v>7395211.2599999998</v>
      </c>
      <c r="F30" s="42">
        <v>6281389.4500000002</v>
      </c>
      <c r="G30" s="41">
        <f t="shared" si="7"/>
        <v>13676600.710000001</v>
      </c>
      <c r="H30" s="41">
        <v>5448330.1699999999</v>
      </c>
      <c r="I30" s="41">
        <v>2638382.17</v>
      </c>
      <c r="J30" s="41">
        <f t="shared" si="8"/>
        <v>8228270.540000001</v>
      </c>
      <c r="K30" s="43"/>
    </row>
    <row r="31" spans="2:11" x14ac:dyDescent="0.15">
      <c r="B31" s="38"/>
      <c r="C31" s="39">
        <v>3300</v>
      </c>
      <c r="D31" s="40" t="s">
        <v>34</v>
      </c>
      <c r="E31" s="41">
        <v>18090313</v>
      </c>
      <c r="F31" s="42">
        <v>-640171.02</v>
      </c>
      <c r="G31" s="41">
        <f t="shared" si="7"/>
        <v>17450141.98</v>
      </c>
      <c r="H31" s="41">
        <v>6696261.54</v>
      </c>
      <c r="I31" s="41">
        <v>6135814.9400000004</v>
      </c>
      <c r="J31" s="41">
        <f t="shared" si="8"/>
        <v>10753880.440000001</v>
      </c>
      <c r="K31" s="43"/>
    </row>
    <row r="32" spans="2:11" x14ac:dyDescent="0.15">
      <c r="B32" s="38"/>
      <c r="C32" s="39">
        <v>3400</v>
      </c>
      <c r="D32" s="40" t="s">
        <v>35</v>
      </c>
      <c r="E32" s="41">
        <v>1118000</v>
      </c>
      <c r="F32" s="42">
        <v>-320204.69</v>
      </c>
      <c r="G32" s="41">
        <f t="shared" si="7"/>
        <v>797795.31</v>
      </c>
      <c r="H32" s="41">
        <v>636873.96</v>
      </c>
      <c r="I32" s="41">
        <v>531423.96</v>
      </c>
      <c r="J32" s="41">
        <f t="shared" si="8"/>
        <v>160921.35000000009</v>
      </c>
      <c r="K32" s="43"/>
    </row>
    <row r="33" spans="2:11" x14ac:dyDescent="0.15">
      <c r="B33" s="38"/>
      <c r="C33" s="39">
        <v>3500</v>
      </c>
      <c r="D33" s="40" t="s">
        <v>36</v>
      </c>
      <c r="E33" s="41">
        <v>1241800</v>
      </c>
      <c r="F33" s="42">
        <v>503393.83</v>
      </c>
      <c r="G33" s="41">
        <f t="shared" si="7"/>
        <v>1745193.83</v>
      </c>
      <c r="H33" s="41">
        <v>635700.1</v>
      </c>
      <c r="I33" s="41">
        <v>395642.03</v>
      </c>
      <c r="J33" s="41">
        <f t="shared" si="8"/>
        <v>1109493.73</v>
      </c>
      <c r="K33" s="43"/>
    </row>
    <row r="34" spans="2:11" x14ac:dyDescent="0.15">
      <c r="B34" s="38"/>
      <c r="C34" s="39">
        <v>3700</v>
      </c>
      <c r="D34" s="40" t="s">
        <v>37</v>
      </c>
      <c r="E34" s="41">
        <v>184905.03</v>
      </c>
      <c r="F34" s="42">
        <v>-177613.21</v>
      </c>
      <c r="G34" s="41">
        <f t="shared" si="7"/>
        <v>7291.820000000007</v>
      </c>
      <c r="H34" s="41">
        <v>2900.3</v>
      </c>
      <c r="I34" s="41">
        <v>2900.3</v>
      </c>
      <c r="J34" s="41">
        <f t="shared" si="8"/>
        <v>4391.5200000000068</v>
      </c>
      <c r="K34" s="43"/>
    </row>
    <row r="35" spans="2:11" x14ac:dyDescent="0.15">
      <c r="B35" s="38"/>
      <c r="C35" s="39">
        <v>3800</v>
      </c>
      <c r="D35" s="40" t="s">
        <v>38</v>
      </c>
      <c r="E35" s="41">
        <v>105000</v>
      </c>
      <c r="F35" s="42">
        <v>-105000</v>
      </c>
      <c r="G35" s="41">
        <f t="shared" si="7"/>
        <v>0</v>
      </c>
      <c r="H35" s="41">
        <v>0</v>
      </c>
      <c r="I35" s="41">
        <v>0</v>
      </c>
      <c r="J35" s="41">
        <f t="shared" si="8"/>
        <v>0</v>
      </c>
      <c r="K35" s="43"/>
    </row>
    <row r="36" spans="2:11" ht="13" thickBot="1" x14ac:dyDescent="0.2">
      <c r="B36" s="38"/>
      <c r="C36" s="39">
        <v>3900</v>
      </c>
      <c r="D36" s="40" t="s">
        <v>39</v>
      </c>
      <c r="E36" s="41">
        <v>26250000</v>
      </c>
      <c r="F36" s="42">
        <v>-1269422</v>
      </c>
      <c r="G36" s="41">
        <f t="shared" si="7"/>
        <v>24980578</v>
      </c>
      <c r="H36" s="41">
        <v>13328250.07</v>
      </c>
      <c r="I36" s="41">
        <v>360240.73</v>
      </c>
      <c r="J36" s="41">
        <f t="shared" si="8"/>
        <v>11652327.93</v>
      </c>
      <c r="K36" s="43"/>
    </row>
    <row r="37" spans="2:11" x14ac:dyDescent="0.15">
      <c r="B37" s="27"/>
      <c r="C37" s="47"/>
      <c r="D37" s="51"/>
      <c r="E37" s="49"/>
      <c r="F37" s="50"/>
      <c r="G37" s="49"/>
      <c r="H37" s="49"/>
      <c r="I37" s="49"/>
      <c r="J37" s="49"/>
      <c r="K37" s="43"/>
    </row>
    <row r="38" spans="2:11" ht="13" thickBot="1" x14ac:dyDescent="0.2">
      <c r="B38" s="32">
        <v>4000</v>
      </c>
      <c r="C38" s="33"/>
      <c r="D38" s="34" t="s">
        <v>40</v>
      </c>
      <c r="E38" s="35">
        <f>SUM(E39:E41)</f>
        <v>20441038.949999999</v>
      </c>
      <c r="F38" s="36">
        <f>+F39</f>
        <v>0</v>
      </c>
      <c r="G38" s="35">
        <f>SUM(G39:G41)</f>
        <v>20441038.949999999</v>
      </c>
      <c r="H38" s="35">
        <f>SUM(H39:H41)</f>
        <v>9259022.4299999997</v>
      </c>
      <c r="I38" s="35">
        <f>SUM(I39:I41)</f>
        <v>9259022.4299999997</v>
      </c>
      <c r="J38" s="35">
        <f t="shared" si="8"/>
        <v>11182016.52</v>
      </c>
      <c r="K38" s="43"/>
    </row>
    <row r="39" spans="2:11" x14ac:dyDescent="0.15">
      <c r="B39" s="38"/>
      <c r="C39" s="39">
        <v>4300</v>
      </c>
      <c r="D39" s="40" t="s">
        <v>41</v>
      </c>
      <c r="E39" s="41">
        <v>16424508.34</v>
      </c>
      <c r="F39" s="42">
        <v>0</v>
      </c>
      <c r="G39" s="41">
        <f>+E39+F39</f>
        <v>16424508.34</v>
      </c>
      <c r="H39" s="41">
        <v>7339893.3799999999</v>
      </c>
      <c r="I39" s="41">
        <v>7339893.3799999999</v>
      </c>
      <c r="J39" s="41">
        <f t="shared" si="8"/>
        <v>9084614.9600000009</v>
      </c>
      <c r="K39" s="43"/>
    </row>
    <row r="40" spans="2:11" x14ac:dyDescent="0.15">
      <c r="B40" s="38"/>
      <c r="C40" s="39">
        <v>4400</v>
      </c>
      <c r="D40" s="40" t="s">
        <v>42</v>
      </c>
      <c r="E40" s="41">
        <v>200000</v>
      </c>
      <c r="F40" s="42">
        <v>0</v>
      </c>
      <c r="G40" s="41">
        <f>+E40+F40</f>
        <v>200000</v>
      </c>
      <c r="H40" s="41">
        <v>0</v>
      </c>
      <c r="I40" s="41">
        <v>0</v>
      </c>
      <c r="J40" s="41">
        <f t="shared" si="8"/>
        <v>200000</v>
      </c>
      <c r="K40" s="43"/>
    </row>
    <row r="41" spans="2:11" ht="13" thickBot="1" x14ac:dyDescent="0.2">
      <c r="B41" s="38"/>
      <c r="C41" s="39">
        <v>4500</v>
      </c>
      <c r="D41" s="40" t="s">
        <v>43</v>
      </c>
      <c r="E41" s="41">
        <v>3816530.61</v>
      </c>
      <c r="F41" s="42">
        <v>0</v>
      </c>
      <c r="G41" s="41">
        <f>+E41+F41</f>
        <v>3816530.61</v>
      </c>
      <c r="H41" s="41">
        <v>1919129.05</v>
      </c>
      <c r="I41" s="41">
        <v>1919129.05</v>
      </c>
      <c r="J41" s="41">
        <f t="shared" si="8"/>
        <v>1897401.5599999998</v>
      </c>
      <c r="K41" s="43"/>
    </row>
    <row r="42" spans="2:11" x14ac:dyDescent="0.15">
      <c r="B42" s="27"/>
      <c r="C42" s="47"/>
      <c r="D42" s="51"/>
      <c r="E42" s="49"/>
      <c r="F42" s="50"/>
      <c r="G42" s="49"/>
      <c r="H42" s="49"/>
      <c r="I42" s="49"/>
      <c r="J42" s="49"/>
      <c r="K42" s="43"/>
    </row>
    <row r="43" spans="2:11" ht="13" thickBot="1" x14ac:dyDescent="0.2">
      <c r="B43" s="32">
        <v>5000</v>
      </c>
      <c r="C43" s="33"/>
      <c r="D43" s="34" t="s">
        <v>44</v>
      </c>
      <c r="E43" s="35">
        <f>SUM(E44:E47)</f>
        <v>1867520</v>
      </c>
      <c r="F43" s="36">
        <f>SUM(F44:F47)</f>
        <v>-410000</v>
      </c>
      <c r="G43" s="35">
        <f>SUM(G44:G47)</f>
        <v>1457520</v>
      </c>
      <c r="H43" s="35">
        <f>SUM(H44:H47)</f>
        <v>135500</v>
      </c>
      <c r="I43" s="35">
        <f>SUM(I44:I47)</f>
        <v>0</v>
      </c>
      <c r="J43" s="35">
        <f t="shared" si="8"/>
        <v>1322020</v>
      </c>
      <c r="K43" s="43"/>
    </row>
    <row r="44" spans="2:11" x14ac:dyDescent="0.15">
      <c r="B44" s="38"/>
      <c r="C44" s="39">
        <v>5100</v>
      </c>
      <c r="D44" s="40" t="s">
        <v>45</v>
      </c>
      <c r="E44" s="41">
        <v>280000</v>
      </c>
      <c r="F44" s="42">
        <v>0</v>
      </c>
      <c r="G44" s="41">
        <f>+E44+F44</f>
        <v>280000</v>
      </c>
      <c r="H44" s="41">
        <v>0</v>
      </c>
      <c r="I44" s="41">
        <v>0</v>
      </c>
      <c r="J44" s="41">
        <f t="shared" si="8"/>
        <v>280000</v>
      </c>
      <c r="K44" s="43"/>
    </row>
    <row r="45" spans="2:11" x14ac:dyDescent="0.15">
      <c r="B45" s="38"/>
      <c r="C45" s="39" t="s">
        <v>46</v>
      </c>
      <c r="D45" s="40" t="s">
        <v>47</v>
      </c>
      <c r="E45" s="41">
        <v>0</v>
      </c>
      <c r="F45" s="42">
        <v>48800</v>
      </c>
      <c r="G45" s="41">
        <f>+E45+F45</f>
        <v>48800</v>
      </c>
      <c r="H45" s="41">
        <v>48800</v>
      </c>
      <c r="I45" s="41">
        <v>0</v>
      </c>
      <c r="J45" s="41">
        <f t="shared" si="8"/>
        <v>0</v>
      </c>
      <c r="K45" s="43"/>
    </row>
    <row r="46" spans="2:11" x14ac:dyDescent="0.15">
      <c r="B46" s="38"/>
      <c r="C46" s="39">
        <v>5400</v>
      </c>
      <c r="D46" s="40" t="s">
        <v>48</v>
      </c>
      <c r="E46" s="41">
        <v>710000</v>
      </c>
      <c r="F46" s="42">
        <v>-410000</v>
      </c>
      <c r="G46" s="41">
        <f>+E46+F46</f>
        <v>300000</v>
      </c>
      <c r="H46" s="41">
        <v>0</v>
      </c>
      <c r="I46" s="41">
        <v>0</v>
      </c>
      <c r="J46" s="41">
        <f t="shared" si="8"/>
        <v>300000</v>
      </c>
      <c r="K46" s="43"/>
    </row>
    <row r="47" spans="2:11" ht="13" thickBot="1" x14ac:dyDescent="0.2">
      <c r="B47" s="52"/>
      <c r="C47" s="53">
        <v>5600</v>
      </c>
      <c r="D47" s="54" t="s">
        <v>49</v>
      </c>
      <c r="E47" s="41">
        <v>877520</v>
      </c>
      <c r="F47" s="42">
        <v>-48800</v>
      </c>
      <c r="G47" s="41">
        <f>+E47+F47</f>
        <v>828720</v>
      </c>
      <c r="H47" s="41">
        <v>86700</v>
      </c>
      <c r="I47" s="41">
        <v>0</v>
      </c>
      <c r="J47" s="41">
        <f t="shared" si="8"/>
        <v>742020</v>
      </c>
      <c r="K47" s="43"/>
    </row>
    <row r="48" spans="2:11" x14ac:dyDescent="0.15">
      <c r="B48" s="27"/>
      <c r="C48" s="47"/>
      <c r="D48" s="51"/>
      <c r="E48" s="49"/>
      <c r="F48" s="50"/>
      <c r="G48" s="49"/>
      <c r="H48" s="49"/>
      <c r="I48" s="49"/>
      <c r="J48" s="49"/>
      <c r="K48" s="43"/>
    </row>
    <row r="49" spans="2:12" ht="13" thickBot="1" x14ac:dyDescent="0.2">
      <c r="B49" s="32">
        <v>6000</v>
      </c>
      <c r="C49" s="33"/>
      <c r="D49" s="34" t="s">
        <v>50</v>
      </c>
      <c r="E49" s="35">
        <f>+E50</f>
        <v>17725163.800000001</v>
      </c>
      <c r="F49" s="36">
        <f>+F50</f>
        <v>35485370</v>
      </c>
      <c r="G49" s="35">
        <f>+G50</f>
        <v>53210533.799999997</v>
      </c>
      <c r="H49" s="35">
        <f>+H50</f>
        <v>18299651.870000001</v>
      </c>
      <c r="I49" s="35">
        <f>+I50</f>
        <v>18029096.969999999</v>
      </c>
      <c r="J49" s="35">
        <f t="shared" ref="J49:J50" si="9">+G49-H49</f>
        <v>34910881.929999992</v>
      </c>
      <c r="K49" s="43"/>
    </row>
    <row r="50" spans="2:12" ht="16.5" customHeight="1" x14ac:dyDescent="0.15">
      <c r="B50" s="38"/>
      <c r="C50" s="39">
        <v>6200</v>
      </c>
      <c r="D50" s="40" t="s">
        <v>51</v>
      </c>
      <c r="E50" s="41">
        <v>17725163.800000001</v>
      </c>
      <c r="F50" s="42">
        <v>35485370</v>
      </c>
      <c r="G50" s="41">
        <f>+E50+F50</f>
        <v>53210533.799999997</v>
      </c>
      <c r="H50" s="41">
        <v>18299651.870000001</v>
      </c>
      <c r="I50" s="41">
        <v>18029096.969999999</v>
      </c>
      <c r="J50" s="41">
        <f t="shared" si="9"/>
        <v>34910881.929999992</v>
      </c>
      <c r="K50" s="43"/>
    </row>
    <row r="51" spans="2:12" x14ac:dyDescent="0.15">
      <c r="B51" s="44"/>
      <c r="C51" s="45"/>
      <c r="D51" s="55"/>
      <c r="E51" s="56"/>
      <c r="F51" s="57"/>
      <c r="G51" s="56"/>
      <c r="H51" s="56"/>
      <c r="I51" s="56"/>
      <c r="J51" s="56"/>
      <c r="K51" s="43"/>
    </row>
    <row r="52" spans="2:12" ht="13" thickBot="1" x14ac:dyDescent="0.2">
      <c r="B52" s="32">
        <v>800</v>
      </c>
      <c r="C52" s="33"/>
      <c r="D52" s="34" t="s">
        <v>52</v>
      </c>
      <c r="E52" s="35">
        <f>+E53</f>
        <v>0</v>
      </c>
      <c r="F52" s="36">
        <f>+F53</f>
        <v>200000</v>
      </c>
      <c r="G52" s="35">
        <f>+G53</f>
        <v>200000</v>
      </c>
      <c r="H52" s="35">
        <f>+H53</f>
        <v>181919.4</v>
      </c>
      <c r="I52" s="35">
        <f>+I53</f>
        <v>181919.4</v>
      </c>
      <c r="J52" s="35">
        <f t="shared" si="8"/>
        <v>18080.600000000006</v>
      </c>
      <c r="K52" s="43"/>
    </row>
    <row r="53" spans="2:12" ht="16.5" customHeight="1" x14ac:dyDescent="0.15">
      <c r="B53" s="38"/>
      <c r="C53" s="39">
        <v>8500</v>
      </c>
      <c r="D53" s="40" t="s">
        <v>53</v>
      </c>
      <c r="E53" s="41">
        <v>0</v>
      </c>
      <c r="F53" s="42">
        <v>200000</v>
      </c>
      <c r="G53" s="41">
        <f>+E53+F53</f>
        <v>200000</v>
      </c>
      <c r="H53" s="41">
        <v>181919.4</v>
      </c>
      <c r="I53" s="41">
        <v>181919.4</v>
      </c>
      <c r="J53" s="41">
        <f t="shared" si="8"/>
        <v>18080.600000000006</v>
      </c>
      <c r="K53" s="43"/>
    </row>
    <row r="54" spans="2:12" x14ac:dyDescent="0.15">
      <c r="B54" s="44"/>
      <c r="C54" s="45"/>
      <c r="D54" s="55"/>
      <c r="E54" s="56"/>
      <c r="F54" s="57"/>
      <c r="G54" s="56"/>
      <c r="H54" s="56"/>
      <c r="I54" s="56"/>
      <c r="J54" s="56"/>
      <c r="K54" s="43"/>
    </row>
    <row r="55" spans="2:12" ht="13" thickBot="1" x14ac:dyDescent="0.2">
      <c r="B55" s="32">
        <v>9000</v>
      </c>
      <c r="C55" s="33"/>
      <c r="D55" s="34" t="s">
        <v>54</v>
      </c>
      <c r="E55" s="35">
        <f>+E56</f>
        <v>14376322.57</v>
      </c>
      <c r="F55" s="36">
        <f>+F56</f>
        <v>22189863.940000001</v>
      </c>
      <c r="G55" s="35">
        <f>+G56</f>
        <v>36566186.510000005</v>
      </c>
      <c r="H55" s="35">
        <f>+H56</f>
        <v>33903100.030000001</v>
      </c>
      <c r="I55" s="35">
        <f>+I56</f>
        <v>33903100.030000001</v>
      </c>
      <c r="J55" s="35">
        <f t="shared" si="8"/>
        <v>2663086.4800000042</v>
      </c>
      <c r="K55" s="43"/>
    </row>
    <row r="56" spans="2:12" x14ac:dyDescent="0.15">
      <c r="B56" s="38"/>
      <c r="C56" s="39">
        <v>9900</v>
      </c>
      <c r="D56" s="40" t="s">
        <v>55</v>
      </c>
      <c r="E56" s="41">
        <v>14376322.57</v>
      </c>
      <c r="F56" s="42">
        <v>22189863.940000001</v>
      </c>
      <c r="G56" s="41">
        <f>+E56+F56</f>
        <v>36566186.510000005</v>
      </c>
      <c r="H56" s="41">
        <v>33903100.030000001</v>
      </c>
      <c r="I56" s="41">
        <v>33903100.030000001</v>
      </c>
      <c r="J56" s="41">
        <f t="shared" si="8"/>
        <v>2663086.4800000042</v>
      </c>
      <c r="L56" s="58"/>
    </row>
    <row r="57" spans="2:12" ht="18" customHeight="1" x14ac:dyDescent="0.15">
      <c r="B57" s="59"/>
      <c r="C57" s="60"/>
      <c r="D57" s="61"/>
      <c r="E57" s="56"/>
      <c r="F57" s="62"/>
      <c r="G57" s="56"/>
      <c r="H57" s="56"/>
      <c r="I57" s="56"/>
      <c r="J57" s="56"/>
      <c r="K57" s="43"/>
    </row>
    <row r="58" spans="2:12" ht="13" thickBot="1" x14ac:dyDescent="0.2">
      <c r="B58" s="63"/>
      <c r="C58" s="64"/>
      <c r="D58" s="65" t="s">
        <v>56</v>
      </c>
      <c r="E58" s="66">
        <f t="shared" ref="E58:J58" si="10">+E55+E52+E43+E38+E28+E18+E10+E49</f>
        <v>410752073.31</v>
      </c>
      <c r="F58" s="66">
        <f t="shared" si="10"/>
        <v>39558962.960000001</v>
      </c>
      <c r="G58" s="66">
        <f t="shared" si="10"/>
        <v>450311036.27000004</v>
      </c>
      <c r="H58" s="66">
        <f t="shared" si="10"/>
        <v>211112397.03</v>
      </c>
      <c r="I58" s="66">
        <f t="shared" si="10"/>
        <v>159122963.05000001</v>
      </c>
      <c r="J58" s="66">
        <f t="shared" si="10"/>
        <v>239198639.24000001</v>
      </c>
      <c r="K58" s="43"/>
    </row>
    <row r="59" spans="2:12" s="72" customFormat="1" x14ac:dyDescent="0.15">
      <c r="B59" s="67"/>
      <c r="C59" s="68"/>
      <c r="D59" s="68"/>
      <c r="E59" s="69"/>
      <c r="F59" s="69"/>
      <c r="G59" s="69"/>
      <c r="H59" s="69"/>
      <c r="I59" s="69"/>
      <c r="J59" s="69"/>
      <c r="K59" s="70"/>
      <c r="L59" s="71"/>
    </row>
    <row r="60" spans="2:12" s="72" customFormat="1" x14ac:dyDescent="0.15">
      <c r="B60" s="67"/>
      <c r="C60" s="68"/>
      <c r="D60" s="68"/>
      <c r="E60" s="69"/>
      <c r="F60" s="69"/>
      <c r="G60" s="69"/>
      <c r="H60" s="69"/>
      <c r="I60" s="69"/>
      <c r="J60" s="69"/>
      <c r="K60" s="70"/>
      <c r="L60" s="71"/>
    </row>
    <row r="61" spans="2:12" s="72" customFormat="1" x14ac:dyDescent="0.15">
      <c r="B61" s="67"/>
      <c r="C61" s="68"/>
      <c r="D61" s="68"/>
      <c r="E61" s="69"/>
      <c r="F61" s="69"/>
      <c r="G61" s="69"/>
      <c r="H61" s="69"/>
      <c r="I61" s="69"/>
      <c r="J61" s="69"/>
      <c r="K61" s="70"/>
      <c r="L61" s="71"/>
    </row>
    <row r="62" spans="2:12" s="72" customFormat="1" x14ac:dyDescent="0.15">
      <c r="B62" s="67"/>
      <c r="C62" s="68"/>
      <c r="D62" s="68"/>
      <c r="E62" s="69"/>
      <c r="F62" s="69"/>
      <c r="G62" s="69"/>
      <c r="H62" s="69"/>
      <c r="I62" s="69"/>
      <c r="J62" s="69"/>
      <c r="K62" s="70"/>
      <c r="L62" s="71"/>
    </row>
    <row r="63" spans="2:12" s="72" customFormat="1" x14ac:dyDescent="0.15">
      <c r="B63" s="67"/>
      <c r="C63" s="68"/>
      <c r="D63" s="68"/>
      <c r="E63" s="69"/>
      <c r="F63" s="69"/>
      <c r="G63" s="69"/>
      <c r="H63" s="69"/>
      <c r="I63" s="69"/>
      <c r="J63" s="69"/>
      <c r="K63" s="70"/>
      <c r="L63" s="71"/>
    </row>
    <row r="64" spans="2:12" s="72" customFormat="1" x14ac:dyDescent="0.15">
      <c r="B64" s="67"/>
      <c r="C64" s="68"/>
      <c r="D64" s="68"/>
      <c r="E64" s="69"/>
      <c r="F64" s="69"/>
      <c r="G64" s="69"/>
      <c r="H64" s="69"/>
      <c r="I64" s="69"/>
      <c r="J64" s="69"/>
      <c r="K64" s="70"/>
      <c r="L64" s="71"/>
    </row>
    <row r="65" spans="2:12" x14ac:dyDescent="0.15">
      <c r="E65" s="75"/>
      <c r="F65" s="76"/>
      <c r="G65" s="75"/>
      <c r="H65" s="75"/>
      <c r="I65" s="75"/>
      <c r="J65" s="75"/>
      <c r="K65" s="43"/>
    </row>
    <row r="66" spans="2:12" x14ac:dyDescent="0.15">
      <c r="E66" s="77"/>
      <c r="F66" s="78"/>
      <c r="G66" s="77"/>
      <c r="H66" s="77"/>
      <c r="I66" s="77"/>
      <c r="J66" s="77"/>
      <c r="K66" s="43"/>
      <c r="L66" s="79"/>
    </row>
    <row r="67" spans="2:12" x14ac:dyDescent="0.15">
      <c r="K67" s="43"/>
      <c r="L67" s="79"/>
    </row>
    <row r="68" spans="2:12" x14ac:dyDescent="0.15">
      <c r="K68" s="43"/>
      <c r="L68" s="79"/>
    </row>
    <row r="69" spans="2:12" x14ac:dyDescent="0.15">
      <c r="K69" s="43"/>
      <c r="L69" s="79"/>
    </row>
    <row r="70" spans="2:12" x14ac:dyDescent="0.15">
      <c r="K70" s="81"/>
      <c r="L70" s="79"/>
    </row>
    <row r="71" spans="2:12" x14ac:dyDescent="0.15">
      <c r="B71" s="31"/>
      <c r="C71" s="31"/>
      <c r="K71" s="81"/>
    </row>
    <row r="72" spans="2:12" x14ac:dyDescent="0.15">
      <c r="B72" s="31"/>
      <c r="C72" s="31"/>
      <c r="K72" s="81"/>
    </row>
    <row r="73" spans="2:12" x14ac:dyDescent="0.15">
      <c r="B73" s="31"/>
      <c r="C73" s="31"/>
    </row>
    <row r="74" spans="2:12" x14ac:dyDescent="0.15">
      <c r="B74" s="31"/>
      <c r="C74" s="31"/>
    </row>
    <row r="75" spans="2:12" x14ac:dyDescent="0.15">
      <c r="B75" s="31"/>
      <c r="C75" s="31"/>
    </row>
    <row r="76" spans="2:12" x14ac:dyDescent="0.15">
      <c r="B76" s="31"/>
      <c r="C76" s="31"/>
    </row>
    <row r="77" spans="2:12" x14ac:dyDescent="0.15">
      <c r="B77" s="31"/>
      <c r="C77" s="31"/>
    </row>
    <row r="78" spans="2:12" x14ac:dyDescent="0.15">
      <c r="B78" s="31"/>
      <c r="C78" s="31"/>
    </row>
    <row r="79" spans="2:12" x14ac:dyDescent="0.15">
      <c r="B79" s="31"/>
      <c r="C79" s="31"/>
    </row>
    <row r="80" spans="2:12" x14ac:dyDescent="0.15">
      <c r="B80" s="31"/>
      <c r="C80" s="31"/>
    </row>
    <row r="81" spans="2:3" x14ac:dyDescent="0.15">
      <c r="B81" s="31"/>
      <c r="C81" s="31"/>
    </row>
    <row r="82" spans="2:3" x14ac:dyDescent="0.15">
      <c r="B82" s="31"/>
      <c r="C82" s="31"/>
    </row>
    <row r="83" spans="2:3" x14ac:dyDescent="0.15">
      <c r="B83" s="31"/>
      <c r="C83" s="31"/>
    </row>
    <row r="84" spans="2:3" x14ac:dyDescent="0.15">
      <c r="B84" s="31"/>
      <c r="C84" s="31"/>
    </row>
    <row r="85" spans="2:3" x14ac:dyDescent="0.15">
      <c r="B85" s="31"/>
      <c r="C85" s="31"/>
    </row>
    <row r="86" spans="2:3" x14ac:dyDescent="0.15">
      <c r="B86" s="31"/>
      <c r="C86" s="31"/>
    </row>
    <row r="87" spans="2:3" x14ac:dyDescent="0.15">
      <c r="B87" s="31"/>
      <c r="C87" s="31"/>
    </row>
    <row r="88" spans="2:3" x14ac:dyDescent="0.15">
      <c r="B88" s="31"/>
      <c r="C88" s="31"/>
    </row>
    <row r="89" spans="2:3" x14ac:dyDescent="0.15">
      <c r="B89" s="31"/>
      <c r="C89" s="31"/>
    </row>
    <row r="90" spans="2:3" x14ac:dyDescent="0.15">
      <c r="B90" s="31"/>
      <c r="C90" s="31"/>
    </row>
    <row r="91" spans="2:3" x14ac:dyDescent="0.15">
      <c r="B91" s="31"/>
      <c r="C91" s="31"/>
    </row>
    <row r="92" spans="2:3" x14ac:dyDescent="0.15">
      <c r="B92" s="31"/>
      <c r="C92" s="31"/>
    </row>
    <row r="93" spans="2:3" x14ac:dyDescent="0.15">
      <c r="B93" s="31"/>
      <c r="C93" s="31"/>
    </row>
    <row r="94" spans="2:3" x14ac:dyDescent="0.15">
      <c r="B94" s="31"/>
      <c r="C94" s="31"/>
    </row>
    <row r="95" spans="2:3" x14ac:dyDescent="0.15">
      <c r="B95" s="31"/>
      <c r="C95" s="31"/>
    </row>
    <row r="96" spans="2:3" x14ac:dyDescent="0.15">
      <c r="B96" s="31"/>
      <c r="C96" s="31"/>
    </row>
    <row r="97" spans="2:3" x14ac:dyDescent="0.15">
      <c r="B97" s="31"/>
      <c r="C97" s="31"/>
    </row>
    <row r="98" spans="2:3" x14ac:dyDescent="0.15">
      <c r="B98" s="31"/>
      <c r="C98" s="31"/>
    </row>
    <row r="99" spans="2:3" x14ac:dyDescent="0.15">
      <c r="B99" s="31"/>
      <c r="C99" s="31"/>
    </row>
    <row r="100" spans="2:3" x14ac:dyDescent="0.15">
      <c r="B100" s="31"/>
      <c r="C100" s="31"/>
    </row>
    <row r="101" spans="2:3" x14ac:dyDescent="0.15">
      <c r="B101" s="31"/>
      <c r="C101" s="31"/>
    </row>
    <row r="102" spans="2:3" x14ac:dyDescent="0.15">
      <c r="B102" s="31"/>
      <c r="C102" s="31"/>
    </row>
    <row r="117" spans="2:3" x14ac:dyDescent="0.15">
      <c r="B117" s="31"/>
      <c r="C117" s="31"/>
    </row>
    <row r="118" spans="2:3" x14ac:dyDescent="0.15">
      <c r="B118" s="31"/>
      <c r="C118" s="31"/>
    </row>
    <row r="119" spans="2:3" x14ac:dyDescent="0.15">
      <c r="B119" s="31"/>
      <c r="C119" s="31"/>
    </row>
  </sheetData>
  <mergeCells count="7">
    <mergeCell ref="B1:I1"/>
    <mergeCell ref="B3:J3"/>
    <mergeCell ref="B4:J4"/>
    <mergeCell ref="D5:J5"/>
    <mergeCell ref="B6:J6"/>
    <mergeCell ref="B7:D8"/>
    <mergeCell ref="E7:J7"/>
  </mergeCells>
  <pageMargins left="0.19685039370078741" right="0.19685039370078741" top="0.74803149606299213" bottom="0.74803149606299213" header="0.31496062992125984" footer="0.31496062992125984"/>
  <pageSetup scale="86" fitToHeight="0" orientation="landscape" r:id="rId1"/>
  <headerFooter>
    <oddHeader>&amp;LEstados e Informes Presupuestarios&amp;R09.1                              .</oddHeader>
    <oddFooter>&amp;C"Bajo protesta de decir verdad declaramos que los Estados Financieros y sus Notas, son razonablemente correctos y son responsabilidad del emisor"&amp;R&amp;P/&amp;N      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09.1</vt:lpstr>
      <vt:lpstr>'09.1'!Área_de_impresión</vt:lpstr>
      <vt:lpstr>'09.1'!Títulos_a_imprimir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2020-08-18T19:36:03Z</dcterms:created>
  <dcterms:modified xsi:type="dcterms:W3CDTF">2020-08-18T19:38:03Z</dcterms:modified>
</cp:coreProperties>
</file>