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bastian/Desktop/LEY GENERAL DE CONTABILIDAD GUBERNAMENTAL/2019/4TO TRIM 2019/def/"/>
    </mc:Choice>
  </mc:AlternateContent>
  <xr:revisionPtr revIDLastSave="0" documentId="13_ncr:1_{41D237A3-6330-3749-BC64-098414C1F3F7}" xr6:coauthVersionLast="45" xr6:coauthVersionMax="45" xr10:uidLastSave="{00000000-0000-0000-0000-000000000000}"/>
  <bookViews>
    <workbookView xWindow="2360" yWindow="840" windowWidth="26040" windowHeight="21140" xr2:uid="{00000000-000D-0000-FFFF-FFFF00000000}"/>
  </bookViews>
  <sheets>
    <sheet name="09.1" sheetId="2" r:id="rId1"/>
  </sheets>
  <definedNames>
    <definedName name="ANEXO" localSheetId="0">#REF!</definedName>
    <definedName name="ANEXO">#REF!</definedName>
    <definedName name="_xlnm.Print_Area" localSheetId="0">'09.1'!$B$1:$K$59</definedName>
    <definedName name="moviliario">#REF!</definedName>
    <definedName name="S">#REF!</definedName>
    <definedName name="_xlnm.Print_Titles" localSheetId="0">'09.1'!$1:$8</definedName>
    <definedName name="X" localSheetId="0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4" i="2" l="1"/>
  <c r="K54" i="2" s="1"/>
  <c r="K53" i="2" s="1"/>
  <c r="J53" i="2"/>
  <c r="I53" i="2"/>
  <c r="G53" i="2"/>
  <c r="F53" i="2"/>
  <c r="E53" i="2"/>
  <c r="H51" i="2"/>
  <c r="H50" i="2" s="1"/>
  <c r="J50" i="2"/>
  <c r="I50" i="2"/>
  <c r="G50" i="2"/>
  <c r="F50" i="2"/>
  <c r="E50" i="2"/>
  <c r="H48" i="2"/>
  <c r="K48" i="2" s="1"/>
  <c r="K47" i="2" s="1"/>
  <c r="J47" i="2"/>
  <c r="I47" i="2"/>
  <c r="G47" i="2"/>
  <c r="F47" i="2"/>
  <c r="E47" i="2"/>
  <c r="H45" i="2"/>
  <c r="K45" i="2" s="1"/>
  <c r="H44" i="2"/>
  <c r="K44" i="2" s="1"/>
  <c r="H43" i="2"/>
  <c r="K43" i="2" s="1"/>
  <c r="J42" i="2"/>
  <c r="I42" i="2"/>
  <c r="G42" i="2"/>
  <c r="F42" i="2"/>
  <c r="E42" i="2"/>
  <c r="H40" i="2"/>
  <c r="K40" i="2" s="1"/>
  <c r="K39" i="2" s="1"/>
  <c r="J39" i="2"/>
  <c r="I39" i="2"/>
  <c r="G39" i="2"/>
  <c r="F39" i="2"/>
  <c r="E39" i="2"/>
  <c r="H37" i="2"/>
  <c r="K37" i="2" s="1"/>
  <c r="H36" i="2"/>
  <c r="K36" i="2" s="1"/>
  <c r="H35" i="2"/>
  <c r="K35" i="2" s="1"/>
  <c r="H34" i="2"/>
  <c r="K34" i="2" s="1"/>
  <c r="H33" i="2"/>
  <c r="K33" i="2" s="1"/>
  <c r="H32" i="2"/>
  <c r="K32" i="2" s="1"/>
  <c r="H31" i="2"/>
  <c r="K31" i="2" s="1"/>
  <c r="H30" i="2"/>
  <c r="K30" i="2" s="1"/>
  <c r="H29" i="2"/>
  <c r="K29" i="2" s="1"/>
  <c r="J28" i="2"/>
  <c r="I28" i="2"/>
  <c r="G28" i="2"/>
  <c r="F28" i="2"/>
  <c r="E28" i="2"/>
  <c r="H26" i="2"/>
  <c r="K26" i="2" s="1"/>
  <c r="H25" i="2"/>
  <c r="H24" i="2"/>
  <c r="K24" i="2" s="1"/>
  <c r="H23" i="2"/>
  <c r="K23" i="2" s="1"/>
  <c r="H22" i="2"/>
  <c r="K22" i="2" s="1"/>
  <c r="H21" i="2"/>
  <c r="K21" i="2" s="1"/>
  <c r="H20" i="2"/>
  <c r="K20" i="2" s="1"/>
  <c r="H19" i="2"/>
  <c r="K19" i="2" s="1"/>
  <c r="J18" i="2"/>
  <c r="I18" i="2"/>
  <c r="G18" i="2"/>
  <c r="F18" i="2"/>
  <c r="E18" i="2"/>
  <c r="H16" i="2"/>
  <c r="K16" i="2" s="1"/>
  <c r="H15" i="2"/>
  <c r="K15" i="2" s="1"/>
  <c r="H14" i="2"/>
  <c r="K14" i="2" s="1"/>
  <c r="H13" i="2"/>
  <c r="K13" i="2" s="1"/>
  <c r="H12" i="2"/>
  <c r="K12" i="2" s="1"/>
  <c r="H11" i="2"/>
  <c r="K11" i="2" s="1"/>
  <c r="J10" i="2"/>
  <c r="I10" i="2"/>
  <c r="G10" i="2"/>
  <c r="F10" i="2"/>
  <c r="E10" i="2"/>
  <c r="H42" i="2" l="1"/>
  <c r="G56" i="2"/>
  <c r="H10" i="2"/>
  <c r="H47" i="2"/>
  <c r="K51" i="2"/>
  <c r="K50" i="2" s="1"/>
  <c r="H53" i="2"/>
  <c r="E56" i="2"/>
  <c r="I56" i="2"/>
  <c r="H18" i="2"/>
  <c r="H39" i="2"/>
  <c r="F56" i="2"/>
  <c r="J56" i="2"/>
  <c r="K18" i="2"/>
  <c r="K10" i="2"/>
  <c r="K28" i="2"/>
  <c r="K42" i="2"/>
  <c r="H28" i="2"/>
  <c r="K56" i="2" l="1"/>
  <c r="H56" i="2"/>
</calcChain>
</file>

<file path=xl/sharedStrings.xml><?xml version="1.0" encoding="utf-8"?>
<sst xmlns="http://schemas.openxmlformats.org/spreadsheetml/2006/main" count="56" uniqueCount="55">
  <si>
    <t>COMISION MUNICIPAL DE AGUA POTABLE Y ALCANTARILLADO DEL MUNICIPIO DE VICTORIA, TAMAULIPAS</t>
  </si>
  <si>
    <t xml:space="preserve"> </t>
  </si>
  <si>
    <t>ESTADO ANALITICO DEL EJERCICIO DEL PRESUPUESTO DE EGRESOS</t>
  </si>
  <si>
    <t>CLASIFICACION POR OBJETO DEL GASTO (CAPITULO Y CONCEPTO)</t>
  </si>
  <si>
    <t>DEL 1 DE ENERO AL 31 DE DICIEMBRE DEL 2019</t>
  </si>
  <si>
    <t>CAPITULO/CONCEPTO/PARTIDA ESPECIFICA</t>
  </si>
  <si>
    <t>EGRESOS</t>
  </si>
  <si>
    <t>APROBADO</t>
  </si>
  <si>
    <t>AMPLIACIONES/    REDUCCIONES</t>
  </si>
  <si>
    <t>TRASPASOS</t>
  </si>
  <si>
    <t>MODIFICADO</t>
  </si>
  <si>
    <t>DEVENGADO</t>
  </si>
  <si>
    <t>PAGADO</t>
  </si>
  <si>
    <t>SUBEJERCICIO</t>
  </si>
  <si>
    <t>Servicios Personales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</si>
  <si>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</si>
  <si>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</si>
  <si>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</si>
  <si>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</si>
  <si>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</si>
  <si>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</si>
  <si>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</si>
  <si>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</si>
  <si>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2200</t>
  </si>
  <si>
    <t>Alimentos y Utensilios</t>
  </si>
  <si>
    <t>Materias Primas y Materiales de Producción y Comercialización</t>
  </si>
  <si>
    <t>Materiales y Articulos de Construcción y de Reparación</t>
  </si>
  <si>
    <t>Productos Químicos, Farmacéuticos y de Laboratorio</t>
  </si>
  <si>
    <t>Combustibles, Lubricantes y Aditivos</t>
  </si>
  <si>
    <t>2700</t>
  </si>
  <si>
    <t>Vestuario, Blancos, Prendas de Proteccion y Articulos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</si>
  <si>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</si>
  <si>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</si>
  <si>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</si>
  <si>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</si>
  <si>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</t>
  </si>
  <si>
    <t>Servicios Financieros, Bancarios y Comerciales</t>
  </si>
  <si>
    <t>Servicios de Instalación, Reparación, Mantenimiento</t>
  </si>
  <si>
    <t>Servicios de Comunicación Social y Publicidad</t>
  </si>
  <si>
    <t>Servicios de Traslado y Viáticos</t>
  </si>
  <si>
    <t>Servicios Oficiales</t>
  </si>
  <si>
    <t>Otros Servicios Generales</t>
  </si>
  <si>
    <t>Transf., Asignaciones, Subsidios y Otras Ayudas</t>
  </si>
  <si>
    <t>Subsidios y Subvenciones</t>
  </si>
  <si>
    <t>Bienes Muebles, Inmuebles e Intangibles</t>
  </si>
  <si>
    <t>Mobiliario y Equipo de Administración</t>
  </si>
  <si>
    <t>Maquinaria, Otros Equipos y Herramientas</t>
  </si>
  <si>
    <t>Activos Intangibles</t>
  </si>
  <si>
    <t>Inversion Pública</t>
  </si>
  <si>
    <t>Obra Pública en Bienes Propios</t>
  </si>
  <si>
    <t>Deuda Pública</t>
  </si>
  <si>
    <t>Convenios</t>
  </si>
  <si>
    <t>Adeudos de Ejercicios Fiscales Anteriores (ADEFAS)</t>
  </si>
  <si>
    <t>TOTAL PRESUPUESTO 2019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</si>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</sst>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5" formatCode="General_)"/>
    <numFmt numFmtId="166" formatCode="&quot;$&quot;#,##0.00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#,##0_ ;[Red]\-#,##0\ 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1"/>
      <color indexed="52"/>
      <name val="Calibri"/>
      <family val="2"/>
    </font>
    <font>
      <sz val="8"/>
      <name val="Tahoma"/>
      <family val="2"/>
    </font>
    <font>
      <sz val="10"/>
      <color indexed="8"/>
      <name val="MS Sans Serif"/>
      <family val="2"/>
    </font>
    <font>
      <sz val="11"/>
      <color indexed="19"/>
      <name val="Calibri"/>
      <family val="2"/>
    </font>
    <font>
      <sz val="8"/>
      <color theme="1"/>
      <name val="Arial"/>
      <family val="2"/>
    </font>
    <font>
      <sz val="8"/>
      <color rgb="FF00000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3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8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/>
    <xf numFmtId="166" fontId="3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8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25" borderId="2" applyNumberFormat="0" applyAlignment="0" applyProtection="0"/>
    <xf numFmtId="0" fontId="11" fillId="26" borderId="2" applyNumberFormat="0" applyAlignment="0" applyProtection="0"/>
    <xf numFmtId="0" fontId="11" fillId="26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2" fillId="27" borderId="3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15" fillId="16" borderId="2" applyNumberFormat="0" applyAlignment="0" applyProtection="0"/>
    <xf numFmtId="0" fontId="15" fillId="16" borderId="2" applyNumberFormat="0" applyAlignment="0" applyProtection="0"/>
    <xf numFmtId="0" fontId="16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15" fillId="10" borderId="2" applyNumberFormat="0" applyAlignment="0" applyProtection="0"/>
    <xf numFmtId="0" fontId="21" fillId="0" borderId="8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 applyNumberFormat="0" applyFont="0" applyFill="0" applyBorder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6" fillId="0" borderId="0"/>
    <xf numFmtId="0" fontId="6" fillId="0" borderId="0"/>
    <xf numFmtId="0" fontId="3" fillId="0" borderId="0"/>
    <xf numFmtId="0" fontId="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3" fillId="13" borderId="9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27" fillId="25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13" fillId="0" borderId="0" applyNumberFormat="0" applyFill="0" applyBorder="0" applyAlignment="0" applyProtection="0"/>
  </cellStyleXfs>
  <cellXfs count="79">
    <xf numFmtId="0" fontId="0" fillId="0" borderId="0" xfId="0"/>
    <xf numFmtId="0" fontId="33" fillId="0" borderId="0" xfId="0" applyFont="1"/>
    <xf numFmtId="0" fontId="34" fillId="0" borderId="0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3" fontId="36" fillId="0" borderId="0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33" fillId="0" borderId="26" xfId="0" applyFont="1" applyBorder="1"/>
    <xf numFmtId="0" fontId="33" fillId="0" borderId="26" xfId="0" applyFont="1" applyFill="1" applyBorder="1"/>
    <xf numFmtId="0" fontId="0" fillId="0" borderId="0" xfId="0" applyBorder="1"/>
    <xf numFmtId="0" fontId="37" fillId="4" borderId="27" xfId="0" applyFont="1" applyFill="1" applyBorder="1" applyAlignment="1">
      <alignment horizontal="center"/>
    </xf>
    <xf numFmtId="0" fontId="38" fillId="4" borderId="28" xfId="0" applyFont="1" applyFill="1" applyBorder="1" applyAlignment="1">
      <alignment horizontal="center"/>
    </xf>
    <xf numFmtId="0" fontId="39" fillId="4" borderId="27" xfId="0" applyFont="1" applyFill="1" applyBorder="1"/>
    <xf numFmtId="3" fontId="40" fillId="4" borderId="29" xfId="0" applyNumberFormat="1" applyFont="1" applyFill="1" applyBorder="1"/>
    <xf numFmtId="3" fontId="41" fillId="0" borderId="0" xfId="0" applyNumberFormat="1" applyFont="1" applyFill="1" applyBorder="1" applyAlignment="1">
      <alignment horizontal="center" wrapText="1"/>
    </xf>
    <xf numFmtId="3" fontId="0" fillId="0" borderId="0" xfId="0" applyNumberFormat="1"/>
    <xf numFmtId="0" fontId="37" fillId="0" borderId="27" xfId="0" applyFont="1" applyBorder="1" applyAlignment="1">
      <alignment horizontal="center"/>
    </xf>
    <xf numFmtId="0" fontId="38" fillId="0" borderId="28" xfId="0" applyNumberFormat="1" applyFont="1" applyFill="1" applyBorder="1" applyAlignment="1">
      <alignment horizontal="center"/>
    </xf>
    <xf numFmtId="0" fontId="42" fillId="0" borderId="30" xfId="0" applyFont="1" applyFill="1" applyBorder="1"/>
    <xf numFmtId="3" fontId="38" fillId="0" borderId="30" xfId="0" applyNumberFormat="1" applyFont="1" applyFill="1" applyBorder="1"/>
    <xf numFmtId="3" fontId="0" fillId="0" borderId="0" xfId="0" applyNumberFormat="1" applyBorder="1"/>
    <xf numFmtId="0" fontId="37" fillId="0" borderId="31" xfId="0" applyFont="1" applyBorder="1" applyAlignment="1">
      <alignment horizontal="center"/>
    </xf>
    <xf numFmtId="0" fontId="38" fillId="0" borderId="32" xfId="0" applyFont="1" applyFill="1" applyBorder="1" applyAlignment="1">
      <alignment horizontal="center"/>
    </xf>
    <xf numFmtId="0" fontId="42" fillId="0" borderId="33" xfId="0" applyFont="1" applyFill="1" applyBorder="1"/>
    <xf numFmtId="0" fontId="38" fillId="0" borderId="25" xfId="0" applyFont="1" applyFill="1" applyBorder="1" applyAlignment="1">
      <alignment horizontal="center"/>
    </xf>
    <xf numFmtId="0" fontId="39" fillId="0" borderId="26" xfId="0" applyFont="1" applyFill="1" applyBorder="1" applyAlignment="1">
      <alignment horizontal="right"/>
    </xf>
    <xf numFmtId="3" fontId="38" fillId="0" borderId="26" xfId="0" applyNumberFormat="1" applyFont="1" applyFill="1" applyBorder="1"/>
    <xf numFmtId="0" fontId="42" fillId="0" borderId="24" xfId="0" applyFont="1" applyFill="1" applyBorder="1"/>
    <xf numFmtId="0" fontId="37" fillId="0" borderId="27" xfId="0" applyFont="1" applyFill="1" applyBorder="1" applyAlignment="1">
      <alignment horizontal="center"/>
    </xf>
    <xf numFmtId="3" fontId="0" fillId="0" borderId="0" xfId="0" applyNumberFormat="1" applyFill="1" applyBorder="1"/>
    <xf numFmtId="0" fontId="37" fillId="0" borderId="34" xfId="0" applyFont="1" applyBorder="1" applyAlignment="1">
      <alignment horizontal="center"/>
    </xf>
    <xf numFmtId="0" fontId="38" fillId="0" borderId="35" xfId="0" applyNumberFormat="1" applyFont="1" applyFill="1" applyBorder="1" applyAlignment="1">
      <alignment horizontal="center"/>
    </xf>
    <xf numFmtId="0" fontId="42" fillId="0" borderId="36" xfId="0" applyFont="1" applyFill="1" applyBorder="1"/>
    <xf numFmtId="0" fontId="42" fillId="0" borderId="31" xfId="0" applyFont="1" applyFill="1" applyBorder="1"/>
    <xf numFmtId="3" fontId="38" fillId="0" borderId="37" xfId="0" applyNumberFormat="1" applyFont="1" applyFill="1" applyBorder="1"/>
    <xf numFmtId="0" fontId="37" fillId="0" borderId="18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18" xfId="0" applyFont="1" applyBorder="1"/>
    <xf numFmtId="3" fontId="38" fillId="0" borderId="37" xfId="0" applyNumberFormat="1" applyFont="1" applyBorder="1"/>
    <xf numFmtId="0" fontId="37" fillId="4" borderId="20" xfId="0" applyFont="1" applyFill="1" applyBorder="1" applyAlignment="1">
      <alignment horizontal="center"/>
    </xf>
    <xf numFmtId="0" fontId="40" fillId="4" borderId="21" xfId="0" applyFont="1" applyFill="1" applyBorder="1" applyAlignment="1">
      <alignment horizontal="center"/>
    </xf>
    <xf numFmtId="0" fontId="40" fillId="4" borderId="38" xfId="0" applyFont="1" applyFill="1" applyBorder="1" applyAlignment="1">
      <alignment horizontal="center"/>
    </xf>
    <xf numFmtId="3" fontId="40" fillId="4" borderId="38" xfId="0" applyNumberFormat="1" applyFont="1" applyFill="1" applyBorder="1"/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3" fontId="38" fillId="0" borderId="0" xfId="0" applyNumberFormat="1" applyFont="1"/>
    <xf numFmtId="3" fontId="38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7" fillId="0" borderId="0" xfId="0" applyFont="1" applyFill="1" applyAlignment="1">
      <alignment horizontal="center"/>
    </xf>
    <xf numFmtId="3" fontId="37" fillId="0" borderId="0" xfId="0" applyNumberFormat="1" applyFont="1" applyFill="1"/>
    <xf numFmtId="169" fontId="33" fillId="0" borderId="0" xfId="0" applyNumberFormat="1" applyFont="1" applyFill="1"/>
    <xf numFmtId="0" fontId="0" fillId="0" borderId="0" xfId="0" applyFill="1"/>
    <xf numFmtId="4" fontId="0" fillId="0" borderId="0" xfId="0" applyNumberFormat="1"/>
    <xf numFmtId="0" fontId="4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</cellXfs>
  <cellStyles count="388">
    <cellStyle name="=C:\WINNT\SYSTEM32\COMMAND.COM" xfId="4" xr:uid="{00000000-0005-0000-0000-000000000000}"/>
    <cellStyle name="=C:\WINNT\SYSTEM32\COMMAND.COM 2" xfId="5" xr:uid="{00000000-0005-0000-0000-000001000000}"/>
    <cellStyle name="20% - Accent1" xfId="6" xr:uid="{00000000-0005-0000-0000-000002000000}"/>
    <cellStyle name="20% - Accent2" xfId="7" xr:uid="{00000000-0005-0000-0000-000003000000}"/>
    <cellStyle name="20% - Accent3" xfId="8" xr:uid="{00000000-0005-0000-0000-000004000000}"/>
    <cellStyle name="20% - Accent4" xfId="9" xr:uid="{00000000-0005-0000-0000-000005000000}"/>
    <cellStyle name="20% - Accent5" xfId="10" xr:uid="{00000000-0005-0000-0000-000006000000}"/>
    <cellStyle name="20% - Accent6" xfId="11" xr:uid="{00000000-0005-0000-0000-000007000000}"/>
    <cellStyle name="20% - Énfasis1 2" xfId="12" xr:uid="{00000000-0005-0000-0000-000008000000}"/>
    <cellStyle name="20% - Énfasis1 3" xfId="13" xr:uid="{00000000-0005-0000-0000-000009000000}"/>
    <cellStyle name="20% - Énfasis2 2" xfId="14" xr:uid="{00000000-0005-0000-0000-00000A000000}"/>
    <cellStyle name="20% - Énfasis2 3" xfId="15" xr:uid="{00000000-0005-0000-0000-00000B000000}"/>
    <cellStyle name="20% - Énfasis3 2" xfId="16" xr:uid="{00000000-0005-0000-0000-00000C000000}"/>
    <cellStyle name="20% - Énfasis3 3" xfId="17" xr:uid="{00000000-0005-0000-0000-00000D000000}"/>
    <cellStyle name="20% - Énfasis4 2" xfId="18" xr:uid="{00000000-0005-0000-0000-00000E000000}"/>
    <cellStyle name="20% - Énfasis4 3" xfId="19" xr:uid="{00000000-0005-0000-0000-00000F000000}"/>
    <cellStyle name="20% - Énfasis5 2" xfId="20" xr:uid="{00000000-0005-0000-0000-000010000000}"/>
    <cellStyle name="20% - Énfasis5 3" xfId="21" xr:uid="{00000000-0005-0000-0000-000011000000}"/>
    <cellStyle name="20% - Énfasis6 2" xfId="22" xr:uid="{00000000-0005-0000-0000-000012000000}"/>
    <cellStyle name="20% - Énfasis6 3" xfId="23" xr:uid="{00000000-0005-0000-0000-000013000000}"/>
    <cellStyle name="40% - Accent1" xfId="24" xr:uid="{00000000-0005-0000-0000-000014000000}"/>
    <cellStyle name="40% - Accent2" xfId="25" xr:uid="{00000000-0005-0000-0000-000015000000}"/>
    <cellStyle name="40% - Accent3" xfId="26" xr:uid="{00000000-0005-0000-0000-000016000000}"/>
    <cellStyle name="40% - Accent4" xfId="27" xr:uid="{00000000-0005-0000-0000-000017000000}"/>
    <cellStyle name="40% - Accent5" xfId="28" xr:uid="{00000000-0005-0000-0000-000018000000}"/>
    <cellStyle name="40% - Accent6" xfId="29" xr:uid="{00000000-0005-0000-0000-000019000000}"/>
    <cellStyle name="40% - Énfasis1 2" xfId="30" xr:uid="{00000000-0005-0000-0000-00001A000000}"/>
    <cellStyle name="40% - Énfasis1 3" xfId="31" xr:uid="{00000000-0005-0000-0000-00001B000000}"/>
    <cellStyle name="40% - Énfasis2 2" xfId="32" xr:uid="{00000000-0005-0000-0000-00001C000000}"/>
    <cellStyle name="40% - Énfasis2 3" xfId="33" xr:uid="{00000000-0005-0000-0000-00001D000000}"/>
    <cellStyle name="40% - Énfasis3 2" xfId="34" xr:uid="{00000000-0005-0000-0000-00001E000000}"/>
    <cellStyle name="40% - Énfasis3 3" xfId="35" xr:uid="{00000000-0005-0000-0000-00001F000000}"/>
    <cellStyle name="40% - Énfasis4 2" xfId="36" xr:uid="{00000000-0005-0000-0000-000020000000}"/>
    <cellStyle name="40% - Énfasis4 3" xfId="37" xr:uid="{00000000-0005-0000-0000-000021000000}"/>
    <cellStyle name="40% - Énfasis5 2" xfId="38" xr:uid="{00000000-0005-0000-0000-000022000000}"/>
    <cellStyle name="40% - Énfasis5 3" xfId="39" xr:uid="{00000000-0005-0000-0000-000023000000}"/>
    <cellStyle name="40% - Énfasis6 2" xfId="40" xr:uid="{00000000-0005-0000-0000-000024000000}"/>
    <cellStyle name="40% - Énfasis6 3" xfId="41" xr:uid="{00000000-0005-0000-0000-000025000000}"/>
    <cellStyle name="60% - Accent1" xfId="42" xr:uid="{00000000-0005-0000-0000-000026000000}"/>
    <cellStyle name="60% - Accent2" xfId="43" xr:uid="{00000000-0005-0000-0000-000027000000}"/>
    <cellStyle name="60% - Accent3" xfId="44" xr:uid="{00000000-0005-0000-0000-000028000000}"/>
    <cellStyle name="60% - Accent4" xfId="45" xr:uid="{00000000-0005-0000-0000-000029000000}"/>
    <cellStyle name="60% - Accent5" xfId="46" xr:uid="{00000000-0005-0000-0000-00002A000000}"/>
    <cellStyle name="60% - Accent6" xfId="47" xr:uid="{00000000-0005-0000-0000-00002B000000}"/>
    <cellStyle name="60% - Énfasis1 2" xfId="48" xr:uid="{00000000-0005-0000-0000-00002C000000}"/>
    <cellStyle name="60% - Énfasis1 3" xfId="49" xr:uid="{00000000-0005-0000-0000-00002D000000}"/>
    <cellStyle name="60% - Énfasis2 2" xfId="50" xr:uid="{00000000-0005-0000-0000-00002E000000}"/>
    <cellStyle name="60% - Énfasis2 3" xfId="51" xr:uid="{00000000-0005-0000-0000-00002F000000}"/>
    <cellStyle name="60% - Énfasis3 2" xfId="52" xr:uid="{00000000-0005-0000-0000-000030000000}"/>
    <cellStyle name="60% - Énfasis3 3" xfId="53" xr:uid="{00000000-0005-0000-0000-000031000000}"/>
    <cellStyle name="60% - Énfasis4 2" xfId="54" xr:uid="{00000000-0005-0000-0000-000032000000}"/>
    <cellStyle name="60% - Énfasis4 3" xfId="55" xr:uid="{00000000-0005-0000-0000-000033000000}"/>
    <cellStyle name="60% - Énfasis5 2" xfId="56" xr:uid="{00000000-0005-0000-0000-000034000000}"/>
    <cellStyle name="60% - Énfasis5 3" xfId="57" xr:uid="{00000000-0005-0000-0000-000035000000}"/>
    <cellStyle name="60% - Énfasis6 2" xfId="58" xr:uid="{00000000-0005-0000-0000-000036000000}"/>
    <cellStyle name="60% - Énfasis6 3" xfId="59" xr:uid="{00000000-0005-0000-0000-000037000000}"/>
    <cellStyle name="Accent1" xfId="60" xr:uid="{00000000-0005-0000-0000-000038000000}"/>
    <cellStyle name="Accent2" xfId="61" xr:uid="{00000000-0005-0000-0000-000039000000}"/>
    <cellStyle name="Accent3" xfId="62" xr:uid="{00000000-0005-0000-0000-00003A000000}"/>
    <cellStyle name="Accent4" xfId="63" xr:uid="{00000000-0005-0000-0000-00003B000000}"/>
    <cellStyle name="Accent5" xfId="64" xr:uid="{00000000-0005-0000-0000-00003C000000}"/>
    <cellStyle name="Accent6" xfId="65" xr:uid="{00000000-0005-0000-0000-00003D000000}"/>
    <cellStyle name="Bad" xfId="66" xr:uid="{00000000-0005-0000-0000-00003E000000}"/>
    <cellStyle name="Buena 2" xfId="67" xr:uid="{00000000-0005-0000-0000-00003F000000}"/>
    <cellStyle name="Buena 3" xfId="68" xr:uid="{00000000-0005-0000-0000-000040000000}"/>
    <cellStyle name="Calculation" xfId="69" xr:uid="{00000000-0005-0000-0000-000041000000}"/>
    <cellStyle name="Cálculo 2" xfId="70" xr:uid="{00000000-0005-0000-0000-000042000000}"/>
    <cellStyle name="Cálculo 3" xfId="71" xr:uid="{00000000-0005-0000-0000-000043000000}"/>
    <cellStyle name="Celda de comprobación 2" xfId="72" xr:uid="{00000000-0005-0000-0000-000044000000}"/>
    <cellStyle name="Celda de comprobación 3" xfId="73" xr:uid="{00000000-0005-0000-0000-000045000000}"/>
    <cellStyle name="Celda vinculada 2" xfId="74" xr:uid="{00000000-0005-0000-0000-000046000000}"/>
    <cellStyle name="Celda vinculada 3" xfId="75" xr:uid="{00000000-0005-0000-0000-000047000000}"/>
    <cellStyle name="Check Cell" xfId="76" xr:uid="{00000000-0005-0000-0000-000048000000}"/>
    <cellStyle name="Encabezado 4 2" xfId="77" xr:uid="{00000000-0005-0000-0000-000049000000}"/>
    <cellStyle name="Encabezado 4 3" xfId="78" xr:uid="{00000000-0005-0000-0000-00004A000000}"/>
    <cellStyle name="Énfasis1 2" xfId="79" xr:uid="{00000000-0005-0000-0000-00004B000000}"/>
    <cellStyle name="Énfasis1 3" xfId="80" xr:uid="{00000000-0005-0000-0000-00004C000000}"/>
    <cellStyle name="Énfasis2 2" xfId="81" xr:uid="{00000000-0005-0000-0000-00004D000000}"/>
    <cellStyle name="Énfasis2 3" xfId="82" xr:uid="{00000000-0005-0000-0000-00004E000000}"/>
    <cellStyle name="Énfasis3 2" xfId="83" xr:uid="{00000000-0005-0000-0000-00004F000000}"/>
    <cellStyle name="Énfasis3 3" xfId="84" xr:uid="{00000000-0005-0000-0000-000050000000}"/>
    <cellStyle name="Énfasis4 2" xfId="85" xr:uid="{00000000-0005-0000-0000-000051000000}"/>
    <cellStyle name="Énfasis4 3" xfId="86" xr:uid="{00000000-0005-0000-0000-000052000000}"/>
    <cellStyle name="Énfasis5 2" xfId="87" xr:uid="{00000000-0005-0000-0000-000053000000}"/>
    <cellStyle name="Énfasis5 3" xfId="88" xr:uid="{00000000-0005-0000-0000-000054000000}"/>
    <cellStyle name="Énfasis6 2" xfId="89" xr:uid="{00000000-0005-0000-0000-000055000000}"/>
    <cellStyle name="Énfasis6 3" xfId="90" xr:uid="{00000000-0005-0000-0000-000056000000}"/>
    <cellStyle name="Entrada 2" xfId="91" xr:uid="{00000000-0005-0000-0000-000057000000}"/>
    <cellStyle name="Entrada 3" xfId="92" xr:uid="{00000000-0005-0000-0000-000058000000}"/>
    <cellStyle name="Explanatory Text" xfId="93" xr:uid="{00000000-0005-0000-0000-000059000000}"/>
    <cellStyle name="Good" xfId="94" xr:uid="{00000000-0005-0000-0000-00005A000000}"/>
    <cellStyle name="Heading 1" xfId="95" xr:uid="{00000000-0005-0000-0000-00005B000000}"/>
    <cellStyle name="Heading 2" xfId="96" xr:uid="{00000000-0005-0000-0000-00005C000000}"/>
    <cellStyle name="Heading 3" xfId="97" xr:uid="{00000000-0005-0000-0000-00005D000000}"/>
    <cellStyle name="Heading 4" xfId="98" xr:uid="{00000000-0005-0000-0000-00005E000000}"/>
    <cellStyle name="Hipervínculo 2" xfId="99" xr:uid="{00000000-0005-0000-0000-00005F000000}"/>
    <cellStyle name="Incorrecto 2" xfId="100" xr:uid="{00000000-0005-0000-0000-000060000000}"/>
    <cellStyle name="Incorrecto 2 2" xfId="101" xr:uid="{00000000-0005-0000-0000-000061000000}"/>
    <cellStyle name="Incorrecto 3" xfId="102" xr:uid="{00000000-0005-0000-0000-000062000000}"/>
    <cellStyle name="Input" xfId="103" xr:uid="{00000000-0005-0000-0000-000063000000}"/>
    <cellStyle name="Linked Cell" xfId="104" xr:uid="{00000000-0005-0000-0000-000064000000}"/>
    <cellStyle name="Millares 10" xfId="105" xr:uid="{00000000-0005-0000-0000-000066000000}"/>
    <cellStyle name="Millares 10 2" xfId="106" xr:uid="{00000000-0005-0000-0000-000067000000}"/>
    <cellStyle name="Millares 11" xfId="107" xr:uid="{00000000-0005-0000-0000-000068000000}"/>
    <cellStyle name="Millares 11 2" xfId="108" xr:uid="{00000000-0005-0000-0000-000069000000}"/>
    <cellStyle name="Millares 2" xfId="2" xr:uid="{00000000-0005-0000-0000-00006A000000}"/>
    <cellStyle name="Millares 2 2" xfId="109" xr:uid="{00000000-0005-0000-0000-00006B000000}"/>
    <cellStyle name="Millares 2 2 2" xfId="110" xr:uid="{00000000-0005-0000-0000-00006C000000}"/>
    <cellStyle name="Millares 2 2 2 2" xfId="111" xr:uid="{00000000-0005-0000-0000-00006D000000}"/>
    <cellStyle name="Millares 2 2 2 2 2" xfId="112" xr:uid="{00000000-0005-0000-0000-00006E000000}"/>
    <cellStyle name="Millares 2 2 2 3" xfId="113" xr:uid="{00000000-0005-0000-0000-00006F000000}"/>
    <cellStyle name="Millares 2 2 3" xfId="114" xr:uid="{00000000-0005-0000-0000-000070000000}"/>
    <cellStyle name="Millares 2 2 3 2" xfId="115" xr:uid="{00000000-0005-0000-0000-000071000000}"/>
    <cellStyle name="Millares 2 3" xfId="116" xr:uid="{00000000-0005-0000-0000-000072000000}"/>
    <cellStyle name="Millares 2 4" xfId="117" xr:uid="{00000000-0005-0000-0000-000073000000}"/>
    <cellStyle name="Millares 3" xfId="118" xr:uid="{00000000-0005-0000-0000-000074000000}"/>
    <cellStyle name="Millares 3 2" xfId="119" xr:uid="{00000000-0005-0000-0000-000075000000}"/>
    <cellStyle name="Millares 3 2 2" xfId="120" xr:uid="{00000000-0005-0000-0000-000076000000}"/>
    <cellStyle name="Millares 3 3" xfId="121" xr:uid="{00000000-0005-0000-0000-000077000000}"/>
    <cellStyle name="Millares 3 3 2" xfId="122" xr:uid="{00000000-0005-0000-0000-000078000000}"/>
    <cellStyle name="Millares 3 3 2 2" xfId="123" xr:uid="{00000000-0005-0000-0000-000079000000}"/>
    <cellStyle name="Millares 3 3 2 2 2" xfId="124" xr:uid="{00000000-0005-0000-0000-00007A000000}"/>
    <cellStyle name="Millares 3 3 2 3" xfId="125" xr:uid="{00000000-0005-0000-0000-00007B000000}"/>
    <cellStyle name="Millares 3 3 3" xfId="126" xr:uid="{00000000-0005-0000-0000-00007C000000}"/>
    <cellStyle name="Millares 3 3 3 2" xfId="127" xr:uid="{00000000-0005-0000-0000-00007D000000}"/>
    <cellStyle name="Millares 3 3 4" xfId="128" xr:uid="{00000000-0005-0000-0000-00007E000000}"/>
    <cellStyle name="Millares 3 3 4 2" xfId="129" xr:uid="{00000000-0005-0000-0000-00007F000000}"/>
    <cellStyle name="Millares 3 3 5" xfId="130" xr:uid="{00000000-0005-0000-0000-000080000000}"/>
    <cellStyle name="Millares 3 4" xfId="131" xr:uid="{00000000-0005-0000-0000-000081000000}"/>
    <cellStyle name="Millares 3 4 2" xfId="132" xr:uid="{00000000-0005-0000-0000-000082000000}"/>
    <cellStyle name="Millares 3 4 2 2" xfId="133" xr:uid="{00000000-0005-0000-0000-000083000000}"/>
    <cellStyle name="Millares 3 4 3" xfId="134" xr:uid="{00000000-0005-0000-0000-000084000000}"/>
    <cellStyle name="Millares 3 5" xfId="135" xr:uid="{00000000-0005-0000-0000-000085000000}"/>
    <cellStyle name="Millares 3 5 2" xfId="136" xr:uid="{00000000-0005-0000-0000-000086000000}"/>
    <cellStyle name="Millares 3 5 2 2" xfId="137" xr:uid="{00000000-0005-0000-0000-000087000000}"/>
    <cellStyle name="Millares 3 5 3" xfId="138" xr:uid="{00000000-0005-0000-0000-000088000000}"/>
    <cellStyle name="Millares 3 6" xfId="139" xr:uid="{00000000-0005-0000-0000-000089000000}"/>
    <cellStyle name="Millares 3 6 2" xfId="140" xr:uid="{00000000-0005-0000-0000-00008A000000}"/>
    <cellStyle name="Millares 3 7" xfId="141" xr:uid="{00000000-0005-0000-0000-00008B000000}"/>
    <cellStyle name="Millares 4" xfId="142" xr:uid="{00000000-0005-0000-0000-00008C000000}"/>
    <cellStyle name="Millares 4 2" xfId="143" xr:uid="{00000000-0005-0000-0000-00008D000000}"/>
    <cellStyle name="Millares 4 2 2" xfId="144" xr:uid="{00000000-0005-0000-0000-00008E000000}"/>
    <cellStyle name="Millares 4 2 2 2" xfId="145" xr:uid="{00000000-0005-0000-0000-00008F000000}"/>
    <cellStyle name="Millares 4 2 3" xfId="146" xr:uid="{00000000-0005-0000-0000-000090000000}"/>
    <cellStyle name="Millares 4 3" xfId="147" xr:uid="{00000000-0005-0000-0000-000091000000}"/>
    <cellStyle name="Millares 4 3 2" xfId="148" xr:uid="{00000000-0005-0000-0000-000092000000}"/>
    <cellStyle name="Millares 4 4" xfId="149" xr:uid="{00000000-0005-0000-0000-000093000000}"/>
    <cellStyle name="Millares 5" xfId="150" xr:uid="{00000000-0005-0000-0000-000094000000}"/>
    <cellStyle name="Millares 5 2" xfId="151" xr:uid="{00000000-0005-0000-0000-000095000000}"/>
    <cellStyle name="Millares 5 2 2" xfId="152" xr:uid="{00000000-0005-0000-0000-000096000000}"/>
    <cellStyle name="Millares 5 2 2 2" xfId="153" xr:uid="{00000000-0005-0000-0000-000097000000}"/>
    <cellStyle name="Millares 5 2 3" xfId="154" xr:uid="{00000000-0005-0000-0000-000098000000}"/>
    <cellStyle name="Millares 5 3" xfId="155" xr:uid="{00000000-0005-0000-0000-000099000000}"/>
    <cellStyle name="Millares 5 3 2" xfId="156" xr:uid="{00000000-0005-0000-0000-00009A000000}"/>
    <cellStyle name="Millares 5 4" xfId="157" xr:uid="{00000000-0005-0000-0000-00009B000000}"/>
    <cellStyle name="Millares 6" xfId="158" xr:uid="{00000000-0005-0000-0000-00009C000000}"/>
    <cellStyle name="Millares 6 2" xfId="159" xr:uid="{00000000-0005-0000-0000-00009D000000}"/>
    <cellStyle name="Millares 6 2 2" xfId="160" xr:uid="{00000000-0005-0000-0000-00009E000000}"/>
    <cellStyle name="Millares 6 2 2 2" xfId="161" xr:uid="{00000000-0005-0000-0000-00009F000000}"/>
    <cellStyle name="Millares 6 2 3" xfId="162" xr:uid="{00000000-0005-0000-0000-0000A0000000}"/>
    <cellStyle name="Millares 6 3" xfId="163" xr:uid="{00000000-0005-0000-0000-0000A1000000}"/>
    <cellStyle name="Millares 6 3 2" xfId="164" xr:uid="{00000000-0005-0000-0000-0000A2000000}"/>
    <cellStyle name="Millares 6 4" xfId="165" xr:uid="{00000000-0005-0000-0000-0000A3000000}"/>
    <cellStyle name="Millares 7" xfId="166" xr:uid="{00000000-0005-0000-0000-0000A4000000}"/>
    <cellStyle name="Millares 7 2" xfId="167" xr:uid="{00000000-0005-0000-0000-0000A5000000}"/>
    <cellStyle name="Millares 7 2 2" xfId="168" xr:uid="{00000000-0005-0000-0000-0000A6000000}"/>
    <cellStyle name="Millares 7 2 2 2" xfId="169" xr:uid="{00000000-0005-0000-0000-0000A7000000}"/>
    <cellStyle name="Millares 7 2 2 2 2" xfId="170" xr:uid="{00000000-0005-0000-0000-0000A8000000}"/>
    <cellStyle name="Millares 7 2 2 3" xfId="171" xr:uid="{00000000-0005-0000-0000-0000A9000000}"/>
    <cellStyle name="Millares 7 2 3" xfId="172" xr:uid="{00000000-0005-0000-0000-0000AA000000}"/>
    <cellStyle name="Millares 7 2 3 2" xfId="173" xr:uid="{00000000-0005-0000-0000-0000AB000000}"/>
    <cellStyle name="Millares 7 2 4" xfId="174" xr:uid="{00000000-0005-0000-0000-0000AC000000}"/>
    <cellStyle name="Millares 7 3" xfId="175" xr:uid="{00000000-0005-0000-0000-0000AD000000}"/>
    <cellStyle name="Millares 7 3 2" xfId="176" xr:uid="{00000000-0005-0000-0000-0000AE000000}"/>
    <cellStyle name="Millares 7 4" xfId="177" xr:uid="{00000000-0005-0000-0000-0000AF000000}"/>
    <cellStyle name="Millares 8" xfId="178" xr:uid="{00000000-0005-0000-0000-0000B0000000}"/>
    <cellStyle name="Millares 8 2" xfId="179" xr:uid="{00000000-0005-0000-0000-0000B1000000}"/>
    <cellStyle name="Millares 8 2 2" xfId="180" xr:uid="{00000000-0005-0000-0000-0000B2000000}"/>
    <cellStyle name="Millares 8 2 2 2" xfId="181" xr:uid="{00000000-0005-0000-0000-0000B3000000}"/>
    <cellStyle name="Millares 8 2 3" xfId="182" xr:uid="{00000000-0005-0000-0000-0000B4000000}"/>
    <cellStyle name="Millares 8 3" xfId="183" xr:uid="{00000000-0005-0000-0000-0000B5000000}"/>
    <cellStyle name="Millares 8 3 2" xfId="184" xr:uid="{00000000-0005-0000-0000-0000B6000000}"/>
    <cellStyle name="Millares 8 4" xfId="185" xr:uid="{00000000-0005-0000-0000-0000B7000000}"/>
    <cellStyle name="Millares 9" xfId="186" xr:uid="{00000000-0005-0000-0000-0000B8000000}"/>
    <cellStyle name="Millares 9 2" xfId="187" xr:uid="{00000000-0005-0000-0000-0000B9000000}"/>
    <cellStyle name="Moneda 2" xfId="188" xr:uid="{00000000-0005-0000-0000-0000BA000000}"/>
    <cellStyle name="Moneda 2 2" xfId="189" xr:uid="{00000000-0005-0000-0000-0000BB000000}"/>
    <cellStyle name="Moneda 2 2 2" xfId="190" xr:uid="{00000000-0005-0000-0000-0000BC000000}"/>
    <cellStyle name="Moneda 2 2 2 2" xfId="191" xr:uid="{00000000-0005-0000-0000-0000BD000000}"/>
    <cellStyle name="Moneda 2 2 2 2 2" xfId="192" xr:uid="{00000000-0005-0000-0000-0000BE000000}"/>
    <cellStyle name="Moneda 2 2 2 3" xfId="193" xr:uid="{00000000-0005-0000-0000-0000BF000000}"/>
    <cellStyle name="Moneda 2 2 3" xfId="194" xr:uid="{00000000-0005-0000-0000-0000C0000000}"/>
    <cellStyle name="Moneda 2 2 3 2" xfId="195" xr:uid="{00000000-0005-0000-0000-0000C1000000}"/>
    <cellStyle name="Moneda 2 2 4" xfId="196" xr:uid="{00000000-0005-0000-0000-0000C2000000}"/>
    <cellStyle name="Moneda 2 3" xfId="197" xr:uid="{00000000-0005-0000-0000-0000C3000000}"/>
    <cellStyle name="Moneda 2 3 2" xfId="198" xr:uid="{00000000-0005-0000-0000-0000C4000000}"/>
    <cellStyle name="Moneda 2 3 2 2" xfId="199" xr:uid="{00000000-0005-0000-0000-0000C5000000}"/>
    <cellStyle name="Moneda 2 3 2 2 2" xfId="200" xr:uid="{00000000-0005-0000-0000-0000C6000000}"/>
    <cellStyle name="Moneda 2 3 2 3" xfId="201" xr:uid="{00000000-0005-0000-0000-0000C7000000}"/>
    <cellStyle name="Moneda 2 3 3" xfId="202" xr:uid="{00000000-0005-0000-0000-0000C8000000}"/>
    <cellStyle name="Moneda 2 3 3 2" xfId="203" xr:uid="{00000000-0005-0000-0000-0000C9000000}"/>
    <cellStyle name="Moneda 2 3 4" xfId="204" xr:uid="{00000000-0005-0000-0000-0000CA000000}"/>
    <cellStyle name="Moneda 2 3 4 2" xfId="205" xr:uid="{00000000-0005-0000-0000-0000CB000000}"/>
    <cellStyle name="Moneda 2 3 5" xfId="206" xr:uid="{00000000-0005-0000-0000-0000CC000000}"/>
    <cellStyle name="Moneda 2 4" xfId="207" xr:uid="{00000000-0005-0000-0000-0000CD000000}"/>
    <cellStyle name="Moneda 2 4 2" xfId="208" xr:uid="{00000000-0005-0000-0000-0000CE000000}"/>
    <cellStyle name="Moneda 2 4 2 2" xfId="209" xr:uid="{00000000-0005-0000-0000-0000CF000000}"/>
    <cellStyle name="Moneda 2 4 3" xfId="210" xr:uid="{00000000-0005-0000-0000-0000D0000000}"/>
    <cellStyle name="Moneda 2 5" xfId="211" xr:uid="{00000000-0005-0000-0000-0000D1000000}"/>
    <cellStyle name="Moneda 2 5 2" xfId="212" xr:uid="{00000000-0005-0000-0000-0000D2000000}"/>
    <cellStyle name="Moneda 2 5 2 2" xfId="213" xr:uid="{00000000-0005-0000-0000-0000D3000000}"/>
    <cellStyle name="Moneda 2 5 2 2 2" xfId="214" xr:uid="{00000000-0005-0000-0000-0000D4000000}"/>
    <cellStyle name="Moneda 2 5 2 3" xfId="215" xr:uid="{00000000-0005-0000-0000-0000D5000000}"/>
    <cellStyle name="Moneda 2 5 3" xfId="216" xr:uid="{00000000-0005-0000-0000-0000D6000000}"/>
    <cellStyle name="Moneda 2 5 3 2" xfId="217" xr:uid="{00000000-0005-0000-0000-0000D7000000}"/>
    <cellStyle name="Moneda 2 5 4" xfId="218" xr:uid="{00000000-0005-0000-0000-0000D8000000}"/>
    <cellStyle name="Moneda 2 6" xfId="219" xr:uid="{00000000-0005-0000-0000-0000D9000000}"/>
    <cellStyle name="Moneda 2 6 2" xfId="220" xr:uid="{00000000-0005-0000-0000-0000DA000000}"/>
    <cellStyle name="Moneda 2 6 2 2" xfId="221" xr:uid="{00000000-0005-0000-0000-0000DB000000}"/>
    <cellStyle name="Moneda 2 6 3" xfId="222" xr:uid="{00000000-0005-0000-0000-0000DC000000}"/>
    <cellStyle name="Moneda 2 7" xfId="223" xr:uid="{00000000-0005-0000-0000-0000DD000000}"/>
    <cellStyle name="Moneda 2 7 2" xfId="224" xr:uid="{00000000-0005-0000-0000-0000DE000000}"/>
    <cellStyle name="Moneda 2 8" xfId="225" xr:uid="{00000000-0005-0000-0000-0000DF000000}"/>
    <cellStyle name="Moneda 3" xfId="226" xr:uid="{00000000-0005-0000-0000-0000E0000000}"/>
    <cellStyle name="Moneda 3 2" xfId="227" xr:uid="{00000000-0005-0000-0000-0000E1000000}"/>
    <cellStyle name="Moneda 3 2 2" xfId="228" xr:uid="{00000000-0005-0000-0000-0000E2000000}"/>
    <cellStyle name="Moneda 3 3" xfId="229" xr:uid="{00000000-0005-0000-0000-0000E3000000}"/>
    <cellStyle name="Moneda 3 4" xfId="230" xr:uid="{00000000-0005-0000-0000-0000E4000000}"/>
    <cellStyle name="Moneda 3 5" xfId="231" xr:uid="{00000000-0005-0000-0000-0000E5000000}"/>
    <cellStyle name="Moneda 4" xfId="232" xr:uid="{00000000-0005-0000-0000-0000E6000000}"/>
    <cellStyle name="Moneda 4 2" xfId="233" xr:uid="{00000000-0005-0000-0000-0000E7000000}"/>
    <cellStyle name="Moneda 4 2 2" xfId="234" xr:uid="{00000000-0005-0000-0000-0000E8000000}"/>
    <cellStyle name="Moneda 4 2 2 2" xfId="235" xr:uid="{00000000-0005-0000-0000-0000E9000000}"/>
    <cellStyle name="Moneda 4 2 3" xfId="236" xr:uid="{00000000-0005-0000-0000-0000EA000000}"/>
    <cellStyle name="Moneda 4 3" xfId="237" xr:uid="{00000000-0005-0000-0000-0000EB000000}"/>
    <cellStyle name="Moneda 4 3 2" xfId="238" xr:uid="{00000000-0005-0000-0000-0000EC000000}"/>
    <cellStyle name="Moneda 4 3 2 2" xfId="239" xr:uid="{00000000-0005-0000-0000-0000ED000000}"/>
    <cellStyle name="Moneda 4 3 3" xfId="240" xr:uid="{00000000-0005-0000-0000-0000EE000000}"/>
    <cellStyle name="Moneda 4 4" xfId="241" xr:uid="{00000000-0005-0000-0000-0000EF000000}"/>
    <cellStyle name="Moneda 4 4 2" xfId="242" xr:uid="{00000000-0005-0000-0000-0000F0000000}"/>
    <cellStyle name="Moneda 4 5" xfId="243" xr:uid="{00000000-0005-0000-0000-0000F1000000}"/>
    <cellStyle name="Moneda 5" xfId="244" xr:uid="{00000000-0005-0000-0000-0000F2000000}"/>
    <cellStyle name="Moneda 5 2" xfId="245" xr:uid="{00000000-0005-0000-0000-0000F3000000}"/>
    <cellStyle name="Moneda 6" xfId="246" xr:uid="{00000000-0005-0000-0000-0000F4000000}"/>
    <cellStyle name="Moneda 6 2" xfId="247" xr:uid="{00000000-0005-0000-0000-0000F5000000}"/>
    <cellStyle name="Moneda 7" xfId="248" xr:uid="{00000000-0005-0000-0000-0000F6000000}"/>
    <cellStyle name="Moneda 7 2" xfId="249" xr:uid="{00000000-0005-0000-0000-0000F7000000}"/>
    <cellStyle name="Moneda 7 2 2" xfId="250" xr:uid="{00000000-0005-0000-0000-0000F8000000}"/>
    <cellStyle name="Moneda 7 3" xfId="251" xr:uid="{00000000-0005-0000-0000-0000F9000000}"/>
    <cellStyle name="Moneda 8" xfId="252" xr:uid="{00000000-0005-0000-0000-0000FA000000}"/>
    <cellStyle name="Neutral 2" xfId="253" xr:uid="{00000000-0005-0000-0000-0000FB000000}"/>
    <cellStyle name="Neutral 3" xfId="254" xr:uid="{00000000-0005-0000-0000-0000FC000000}"/>
    <cellStyle name="Normal" xfId="0" builtinId="0"/>
    <cellStyle name="Normal 10" xfId="255" xr:uid="{00000000-0005-0000-0000-0000FE000000}"/>
    <cellStyle name="Normal 10 2" xfId="256" xr:uid="{00000000-0005-0000-0000-0000FF000000}"/>
    <cellStyle name="Normal 10 2 2" xfId="257" xr:uid="{00000000-0005-0000-0000-000000010000}"/>
    <cellStyle name="Normal 10 2 2 2" xfId="258" xr:uid="{00000000-0005-0000-0000-000001010000}"/>
    <cellStyle name="Normal 10 2 3" xfId="259" xr:uid="{00000000-0005-0000-0000-000002010000}"/>
    <cellStyle name="Normal 10 3" xfId="260" xr:uid="{00000000-0005-0000-0000-000003010000}"/>
    <cellStyle name="Normal 10 3 2" xfId="261" xr:uid="{00000000-0005-0000-0000-000004010000}"/>
    <cellStyle name="Normal 10 4" xfId="262" xr:uid="{00000000-0005-0000-0000-000005010000}"/>
    <cellStyle name="Normal 11" xfId="263" xr:uid="{00000000-0005-0000-0000-000006010000}"/>
    <cellStyle name="Normal 11 2" xfId="264" xr:uid="{00000000-0005-0000-0000-000007010000}"/>
    <cellStyle name="Normal 11 2 2" xfId="265" xr:uid="{00000000-0005-0000-0000-000008010000}"/>
    <cellStyle name="Normal 11 2 2 2" xfId="266" xr:uid="{00000000-0005-0000-0000-000009010000}"/>
    <cellStyle name="Normal 11 2 3" xfId="267" xr:uid="{00000000-0005-0000-0000-00000A010000}"/>
    <cellStyle name="Normal 11 2 4" xfId="268" xr:uid="{00000000-0005-0000-0000-00000B010000}"/>
    <cellStyle name="Normal 11 3" xfId="269" xr:uid="{00000000-0005-0000-0000-00000C010000}"/>
    <cellStyle name="Normal 11 4" xfId="270" xr:uid="{00000000-0005-0000-0000-00000D010000}"/>
    <cellStyle name="Normal 12" xfId="271" xr:uid="{00000000-0005-0000-0000-00000E010000}"/>
    <cellStyle name="Normal 13" xfId="272" xr:uid="{00000000-0005-0000-0000-00000F010000}"/>
    <cellStyle name="Normal 14" xfId="273" xr:uid="{00000000-0005-0000-0000-000010010000}"/>
    <cellStyle name="Normal 15" xfId="274" xr:uid="{00000000-0005-0000-0000-000011010000}"/>
    <cellStyle name="Normal 16" xfId="275" xr:uid="{00000000-0005-0000-0000-000012010000}"/>
    <cellStyle name="Normal 16 2" xfId="276" xr:uid="{00000000-0005-0000-0000-000013010000}"/>
    <cellStyle name="Normal 17" xfId="277" xr:uid="{00000000-0005-0000-0000-000014010000}"/>
    <cellStyle name="Normal 17 2" xfId="278" xr:uid="{00000000-0005-0000-0000-000015010000}"/>
    <cellStyle name="Normal 18" xfId="279" xr:uid="{00000000-0005-0000-0000-000016010000}"/>
    <cellStyle name="Normal 2" xfId="1" xr:uid="{00000000-0005-0000-0000-000017010000}"/>
    <cellStyle name="Normal 2 2" xfId="280" xr:uid="{00000000-0005-0000-0000-000018010000}"/>
    <cellStyle name="Normal 2 2 2" xfId="281" xr:uid="{00000000-0005-0000-0000-000019010000}"/>
    <cellStyle name="Normal 2 2 3" xfId="282" xr:uid="{00000000-0005-0000-0000-00001A010000}"/>
    <cellStyle name="Normal 2 2 3 2" xfId="283" xr:uid="{00000000-0005-0000-0000-00001B010000}"/>
    <cellStyle name="Normal 2 2 3 2 2" xfId="284" xr:uid="{00000000-0005-0000-0000-00001C010000}"/>
    <cellStyle name="Normal 2 2 3 3" xfId="285" xr:uid="{00000000-0005-0000-0000-00001D010000}"/>
    <cellStyle name="Normal 2 2 4" xfId="286" xr:uid="{00000000-0005-0000-0000-00001E010000}"/>
    <cellStyle name="Normal 2 2 4 2" xfId="287" xr:uid="{00000000-0005-0000-0000-00001F010000}"/>
    <cellStyle name="Normal 2 2 4 2 2" xfId="288" xr:uid="{00000000-0005-0000-0000-000020010000}"/>
    <cellStyle name="Normal 2 2 4 3" xfId="289" xr:uid="{00000000-0005-0000-0000-000021010000}"/>
    <cellStyle name="Normal 2 3" xfId="290" xr:uid="{00000000-0005-0000-0000-000022010000}"/>
    <cellStyle name="Normal 2 3 2" xfId="291" xr:uid="{00000000-0005-0000-0000-000023010000}"/>
    <cellStyle name="Normal 2 3 2 2" xfId="292" xr:uid="{00000000-0005-0000-0000-000024010000}"/>
    <cellStyle name="Normal 2 3 2 2 2" xfId="293" xr:uid="{00000000-0005-0000-0000-000025010000}"/>
    <cellStyle name="Normal 2 3 2 3" xfId="294" xr:uid="{00000000-0005-0000-0000-000026010000}"/>
    <cellStyle name="Normal 2 3 3" xfId="295" xr:uid="{00000000-0005-0000-0000-000027010000}"/>
    <cellStyle name="Normal 2 3 3 2" xfId="296" xr:uid="{00000000-0005-0000-0000-000028010000}"/>
    <cellStyle name="Normal 2 3 4" xfId="297" xr:uid="{00000000-0005-0000-0000-000029010000}"/>
    <cellStyle name="Normal 2 3 5" xfId="298" xr:uid="{00000000-0005-0000-0000-00002A010000}"/>
    <cellStyle name="Normal 2 3 6" xfId="299" xr:uid="{00000000-0005-0000-0000-00002B010000}"/>
    <cellStyle name="Normal 2 4" xfId="300" xr:uid="{00000000-0005-0000-0000-00002C010000}"/>
    <cellStyle name="Normal 2 4 2" xfId="301" xr:uid="{00000000-0005-0000-0000-00002D010000}"/>
    <cellStyle name="Normal 2 4 2 2" xfId="302" xr:uid="{00000000-0005-0000-0000-00002E010000}"/>
    <cellStyle name="Normal 2 4 3" xfId="303" xr:uid="{00000000-0005-0000-0000-00002F010000}"/>
    <cellStyle name="Normal 2 4 4" xfId="304" xr:uid="{00000000-0005-0000-0000-000030010000}"/>
    <cellStyle name="Normal 2 4 5" xfId="305" xr:uid="{00000000-0005-0000-0000-000031010000}"/>
    <cellStyle name="Normal 2 5" xfId="306" xr:uid="{00000000-0005-0000-0000-000032010000}"/>
    <cellStyle name="Normal 2 6" xfId="307" xr:uid="{00000000-0005-0000-0000-000033010000}"/>
    <cellStyle name="Normal 2_Hoja Financiera NG" xfId="308" xr:uid="{00000000-0005-0000-0000-000034010000}"/>
    <cellStyle name="Normal 3" xfId="309" xr:uid="{00000000-0005-0000-0000-000035010000}"/>
    <cellStyle name="Normal 3 2" xfId="310" xr:uid="{00000000-0005-0000-0000-000036010000}"/>
    <cellStyle name="Normal 3 2 2" xfId="311" xr:uid="{00000000-0005-0000-0000-000037010000}"/>
    <cellStyle name="Normal 3 2 3" xfId="312" xr:uid="{00000000-0005-0000-0000-000038010000}"/>
    <cellStyle name="Normal 3 3" xfId="313" xr:uid="{00000000-0005-0000-0000-000039010000}"/>
    <cellStyle name="Normal 3 3 2" xfId="314" xr:uid="{00000000-0005-0000-0000-00003A010000}"/>
    <cellStyle name="Normal 3 3 2 2" xfId="315" xr:uid="{00000000-0005-0000-0000-00003B010000}"/>
    <cellStyle name="Normal 3 3 3" xfId="316" xr:uid="{00000000-0005-0000-0000-00003C010000}"/>
    <cellStyle name="Normal 3 4" xfId="317" xr:uid="{00000000-0005-0000-0000-00003D010000}"/>
    <cellStyle name="Normal 3 4 2" xfId="318" xr:uid="{00000000-0005-0000-0000-00003E010000}"/>
    <cellStyle name="Normal 3 5" xfId="319" xr:uid="{00000000-0005-0000-0000-00003F010000}"/>
    <cellStyle name="Normal 4" xfId="320" xr:uid="{00000000-0005-0000-0000-000040010000}"/>
    <cellStyle name="Normal 4 2" xfId="321" xr:uid="{00000000-0005-0000-0000-000041010000}"/>
    <cellStyle name="Normal 4 2 2" xfId="322" xr:uid="{00000000-0005-0000-0000-000042010000}"/>
    <cellStyle name="Normal 4 2 3" xfId="323" xr:uid="{00000000-0005-0000-0000-000043010000}"/>
    <cellStyle name="Normal 4 3" xfId="324" xr:uid="{00000000-0005-0000-0000-000044010000}"/>
    <cellStyle name="Normal 4 3 2" xfId="325" xr:uid="{00000000-0005-0000-0000-000045010000}"/>
    <cellStyle name="Normal 4 3 3" xfId="326" xr:uid="{00000000-0005-0000-0000-000046010000}"/>
    <cellStyle name="Normal 4 4" xfId="327" xr:uid="{00000000-0005-0000-0000-000047010000}"/>
    <cellStyle name="Normal 4 4 2" xfId="328" xr:uid="{00000000-0005-0000-0000-000048010000}"/>
    <cellStyle name="Normal 4 5" xfId="329" xr:uid="{00000000-0005-0000-0000-000049010000}"/>
    <cellStyle name="Normal 5" xfId="330" xr:uid="{00000000-0005-0000-0000-00004A010000}"/>
    <cellStyle name="Normal 5 2" xfId="331" xr:uid="{00000000-0005-0000-0000-00004B010000}"/>
    <cellStyle name="Normal 5 2 2" xfId="332" xr:uid="{00000000-0005-0000-0000-00004C010000}"/>
    <cellStyle name="Normal 5 3" xfId="333" xr:uid="{00000000-0005-0000-0000-00004D010000}"/>
    <cellStyle name="Normal 6" xfId="334" xr:uid="{00000000-0005-0000-0000-00004E010000}"/>
    <cellStyle name="Normal 65" xfId="335" xr:uid="{00000000-0005-0000-0000-00004F010000}"/>
    <cellStyle name="Normal 7" xfId="336" xr:uid="{00000000-0005-0000-0000-000050010000}"/>
    <cellStyle name="Normal 7 2" xfId="337" xr:uid="{00000000-0005-0000-0000-000051010000}"/>
    <cellStyle name="Normal 7 2 2" xfId="338" xr:uid="{00000000-0005-0000-0000-000052010000}"/>
    <cellStyle name="Normal 7 2 2 2" xfId="339" xr:uid="{00000000-0005-0000-0000-000053010000}"/>
    <cellStyle name="Normal 7 2 3" xfId="340" xr:uid="{00000000-0005-0000-0000-000054010000}"/>
    <cellStyle name="Normal 7 3" xfId="341" xr:uid="{00000000-0005-0000-0000-000055010000}"/>
    <cellStyle name="Normal 7 3 2" xfId="342" xr:uid="{00000000-0005-0000-0000-000056010000}"/>
    <cellStyle name="Normal 7 4" xfId="343" xr:uid="{00000000-0005-0000-0000-000057010000}"/>
    <cellStyle name="Normal 8" xfId="344" xr:uid="{00000000-0005-0000-0000-000058010000}"/>
    <cellStyle name="Normal 8 2" xfId="345" xr:uid="{00000000-0005-0000-0000-000059010000}"/>
    <cellStyle name="Normal 8 2 2" xfId="346" xr:uid="{00000000-0005-0000-0000-00005A010000}"/>
    <cellStyle name="Normal 8 2 2 2" xfId="347" xr:uid="{00000000-0005-0000-0000-00005B010000}"/>
    <cellStyle name="Normal 8 2 3" xfId="348" xr:uid="{00000000-0005-0000-0000-00005C010000}"/>
    <cellStyle name="Normal 8 3" xfId="349" xr:uid="{00000000-0005-0000-0000-00005D010000}"/>
    <cellStyle name="Normal 8 3 2" xfId="350" xr:uid="{00000000-0005-0000-0000-00005E010000}"/>
    <cellStyle name="Normal 8 4" xfId="351" xr:uid="{00000000-0005-0000-0000-00005F010000}"/>
    <cellStyle name="Normal 9" xfId="352" xr:uid="{00000000-0005-0000-0000-000060010000}"/>
    <cellStyle name="Notas 2" xfId="353" xr:uid="{00000000-0005-0000-0000-000061010000}"/>
    <cellStyle name="Notas 2 2" xfId="354" xr:uid="{00000000-0005-0000-0000-000062010000}"/>
    <cellStyle name="Notas 2 2 2" xfId="355" xr:uid="{00000000-0005-0000-0000-000063010000}"/>
    <cellStyle name="Notas 2 3" xfId="356" xr:uid="{00000000-0005-0000-0000-000064010000}"/>
    <cellStyle name="Notas 2 4" xfId="357" xr:uid="{00000000-0005-0000-0000-000065010000}"/>
    <cellStyle name="Notas 3" xfId="358" xr:uid="{00000000-0005-0000-0000-000066010000}"/>
    <cellStyle name="Notas 3 2" xfId="359" xr:uid="{00000000-0005-0000-0000-000067010000}"/>
    <cellStyle name="Notas 3 3" xfId="360" xr:uid="{00000000-0005-0000-0000-000068010000}"/>
    <cellStyle name="Note" xfId="361" xr:uid="{00000000-0005-0000-0000-000069010000}"/>
    <cellStyle name="Note 2" xfId="362" xr:uid="{00000000-0005-0000-0000-00006A010000}"/>
    <cellStyle name="Output" xfId="363" xr:uid="{00000000-0005-0000-0000-00006B010000}"/>
    <cellStyle name="Porcentaje 2" xfId="364" xr:uid="{00000000-0005-0000-0000-00006C010000}"/>
    <cellStyle name="Porcentaje 2 2" xfId="365" xr:uid="{00000000-0005-0000-0000-00006D010000}"/>
    <cellStyle name="Porcentaje 2 2 2" xfId="366" xr:uid="{00000000-0005-0000-0000-00006E010000}"/>
    <cellStyle name="Porcentaje 2 3" xfId="367" xr:uid="{00000000-0005-0000-0000-00006F010000}"/>
    <cellStyle name="Porcentaje 3" xfId="368" xr:uid="{00000000-0005-0000-0000-000070010000}"/>
    <cellStyle name="Porcentaje 4" xfId="369" xr:uid="{00000000-0005-0000-0000-000071010000}"/>
    <cellStyle name="Porcentual 2" xfId="3" xr:uid="{00000000-0005-0000-0000-000072010000}"/>
    <cellStyle name="Salida 2" xfId="370" xr:uid="{00000000-0005-0000-0000-000073010000}"/>
    <cellStyle name="Salida 3" xfId="371" xr:uid="{00000000-0005-0000-0000-000074010000}"/>
    <cellStyle name="Texto de advertencia 2" xfId="372" xr:uid="{00000000-0005-0000-0000-000075010000}"/>
    <cellStyle name="Texto de advertencia 3" xfId="373" xr:uid="{00000000-0005-0000-0000-000076010000}"/>
    <cellStyle name="Texto explicativo 2" xfId="374" xr:uid="{00000000-0005-0000-0000-000077010000}"/>
    <cellStyle name="Texto explicativo 3" xfId="375" xr:uid="{00000000-0005-0000-0000-000078010000}"/>
    <cellStyle name="Title" xfId="376" xr:uid="{00000000-0005-0000-0000-000079010000}"/>
    <cellStyle name="Título 1 2" xfId="377" xr:uid="{00000000-0005-0000-0000-00007A010000}"/>
    <cellStyle name="Título 1 3" xfId="378" xr:uid="{00000000-0005-0000-0000-00007B010000}"/>
    <cellStyle name="Título 2 2" xfId="379" xr:uid="{00000000-0005-0000-0000-00007C010000}"/>
    <cellStyle name="Título 2 3" xfId="380" xr:uid="{00000000-0005-0000-0000-00007D010000}"/>
    <cellStyle name="Título 3 2" xfId="381" xr:uid="{00000000-0005-0000-0000-00007E010000}"/>
    <cellStyle name="Título 3 3" xfId="382" xr:uid="{00000000-0005-0000-0000-00007F010000}"/>
    <cellStyle name="Título 4" xfId="383" xr:uid="{00000000-0005-0000-0000-000080010000}"/>
    <cellStyle name="Título 5" xfId="384" xr:uid="{00000000-0005-0000-0000-000081010000}"/>
    <cellStyle name="Total 2" xfId="385" xr:uid="{00000000-0005-0000-0000-000082010000}"/>
    <cellStyle name="Total 3" xfId="386" xr:uid="{00000000-0005-0000-0000-000083010000}"/>
    <cellStyle name="Warning Text" xfId="387" xr:uid="{00000000-0005-0000-0000-00008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1</xdr:row>
      <xdr:rowOff>66674</xdr:rowOff>
    </xdr:from>
    <xdr:ext cx="1667997" cy="752475"/>
    <xdr:pic>
      <xdr:nvPicPr>
        <xdr:cNvPr id="2" name="1 Imagen" descr="logo_MunOct2018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333374"/>
          <a:ext cx="1667997" cy="752475"/>
        </a:xfrm>
        <a:prstGeom prst="rect">
          <a:avLst/>
        </a:prstGeom>
      </xdr:spPr>
    </xdr:pic>
    <xdr:clientData/>
  </xdr:oneCellAnchor>
  <xdr:oneCellAnchor>
    <xdr:from>
      <xdr:col>9</xdr:col>
      <xdr:colOff>797719</xdr:colOff>
      <xdr:row>1</xdr:row>
      <xdr:rowOff>57150</xdr:rowOff>
    </xdr:from>
    <xdr:ext cx="1366194" cy="742950"/>
    <xdr:pic>
      <xdr:nvPicPr>
        <xdr:cNvPr id="3" name="2 Imagen" descr="logo_COMAPAOct2018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03794" y="323850"/>
          <a:ext cx="1366194" cy="7429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115"/>
  <sheetViews>
    <sheetView tabSelected="1" zoomScaleNormal="100" workbookViewId="0">
      <selection activeCell="P51" sqref="P51"/>
    </sheetView>
  </sheetViews>
  <sheetFormatPr baseColWidth="10" defaultRowHeight="17"/>
  <cols>
    <col min="1" max="1" width="1.1640625" customWidth="1"/>
    <col min="2" max="2" width="8.5" style="60" customWidth="1"/>
    <col min="3" max="3" width="7" style="61" customWidth="1"/>
    <col min="4" max="4" width="60.5" customWidth="1"/>
    <col min="5" max="5" width="16.6640625" customWidth="1"/>
    <col min="6" max="6" width="15.83203125" customWidth="1"/>
    <col min="7" max="7" width="14" customWidth="1"/>
    <col min="8" max="8" width="17.33203125" customWidth="1"/>
    <col min="9" max="9" width="16.6640625" style="58" customWidth="1"/>
    <col min="10" max="10" width="17.5" customWidth="1"/>
    <col min="11" max="11" width="17.6640625" customWidth="1"/>
    <col min="12" max="12" width="2.5" customWidth="1"/>
  </cols>
  <sheetData>
    <row r="1" spans="1:13" ht="21" customHeight="1">
      <c r="A1" s="1"/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2">
        <v>9.1</v>
      </c>
      <c r="L1" s="2"/>
    </row>
    <row r="2" spans="1:13" ht="15">
      <c r="A2" s="1"/>
      <c r="B2" s="3"/>
      <c r="C2" s="4"/>
      <c r="D2" s="4"/>
      <c r="E2" s="4"/>
      <c r="F2" s="4"/>
      <c r="G2" s="4"/>
      <c r="H2" s="4"/>
      <c r="I2" s="4"/>
      <c r="J2" s="4"/>
      <c r="K2" s="5" t="s">
        <v>1</v>
      </c>
      <c r="L2" s="6"/>
    </row>
    <row r="3" spans="1:13" ht="15">
      <c r="A3" s="1"/>
      <c r="B3" s="73" t="s">
        <v>2</v>
      </c>
      <c r="C3" s="74"/>
      <c r="D3" s="74"/>
      <c r="E3" s="74"/>
      <c r="F3" s="74"/>
      <c r="G3" s="74"/>
      <c r="H3" s="74"/>
      <c r="I3" s="74"/>
      <c r="J3" s="74"/>
      <c r="K3" s="75"/>
      <c r="L3" s="7"/>
    </row>
    <row r="4" spans="1:13" ht="15">
      <c r="A4" s="1"/>
      <c r="B4" s="73" t="s">
        <v>3</v>
      </c>
      <c r="C4" s="74"/>
      <c r="D4" s="74"/>
      <c r="E4" s="74"/>
      <c r="F4" s="74"/>
      <c r="G4" s="74"/>
      <c r="H4" s="74"/>
      <c r="I4" s="74"/>
      <c r="J4" s="74"/>
      <c r="K4" s="75"/>
      <c r="L4" s="7"/>
    </row>
    <row r="5" spans="1:13" ht="15">
      <c r="A5" s="1"/>
      <c r="B5" s="3"/>
      <c r="C5" s="4"/>
      <c r="D5" s="74" t="s">
        <v>4</v>
      </c>
      <c r="E5" s="74"/>
      <c r="F5" s="74"/>
      <c r="G5" s="74"/>
      <c r="H5" s="74"/>
      <c r="I5" s="74"/>
      <c r="J5" s="74"/>
      <c r="K5" s="75"/>
      <c r="L5" s="7"/>
    </row>
    <row r="6" spans="1:13" ht="16" thickBot="1">
      <c r="A6" s="1"/>
      <c r="B6" s="76"/>
      <c r="C6" s="77"/>
      <c r="D6" s="77"/>
      <c r="E6" s="77"/>
      <c r="F6" s="77"/>
      <c r="G6" s="77"/>
      <c r="H6" s="77"/>
      <c r="I6" s="77"/>
      <c r="J6" s="77"/>
      <c r="K6" s="78"/>
      <c r="L6" s="7"/>
    </row>
    <row r="7" spans="1:13" ht="16" thickBot="1">
      <c r="A7" s="1"/>
      <c r="B7" s="66" t="s">
        <v>5</v>
      </c>
      <c r="C7" s="67"/>
      <c r="D7" s="67"/>
      <c r="E7" s="70" t="s">
        <v>6</v>
      </c>
      <c r="F7" s="71"/>
      <c r="G7" s="71"/>
      <c r="H7" s="71"/>
      <c r="I7" s="71"/>
      <c r="J7" s="71"/>
      <c r="K7" s="72"/>
      <c r="L7" s="8"/>
    </row>
    <row r="8" spans="1:13" ht="28.5" customHeight="1" thickBot="1">
      <c r="A8" s="1"/>
      <c r="B8" s="68"/>
      <c r="C8" s="69"/>
      <c r="D8" s="69"/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10"/>
    </row>
    <row r="9" spans="1:13" ht="15">
      <c r="A9" s="1"/>
      <c r="B9" s="11"/>
      <c r="C9" s="12"/>
      <c r="D9" s="13"/>
      <c r="E9" s="13"/>
      <c r="F9" s="13"/>
      <c r="G9" s="13"/>
      <c r="H9" s="13"/>
      <c r="I9" s="14"/>
      <c r="J9" s="13"/>
      <c r="K9" s="13"/>
      <c r="L9" s="15"/>
    </row>
    <row r="10" spans="1:13" ht="16" thickBot="1">
      <c r="A10" s="1"/>
      <c r="B10" s="16">
        <v>1000</v>
      </c>
      <c r="C10" s="17"/>
      <c r="D10" s="18" t="s">
        <v>14</v>
      </c>
      <c r="E10" s="19">
        <f t="shared" ref="E10:K10" si="0">SUM(E11:E16)</f>
        <v>218356922</v>
      </c>
      <c r="F10" s="19">
        <f t="shared" si="0"/>
        <v>0</v>
      </c>
      <c r="G10" s="19">
        <f t="shared" si="0"/>
        <v>-30432564.460000001</v>
      </c>
      <c r="H10" s="19">
        <f t="shared" si="0"/>
        <v>187924357.53999996</v>
      </c>
      <c r="I10" s="19">
        <f t="shared" si="0"/>
        <v>164136450.18000001</v>
      </c>
      <c r="J10" s="19">
        <f t="shared" si="0"/>
        <v>151600658.22</v>
      </c>
      <c r="K10" s="19">
        <f t="shared" si="0"/>
        <v>23787907.359999999</v>
      </c>
      <c r="L10" s="20"/>
      <c r="M10" s="21"/>
    </row>
    <row r="11" spans="1:13" ht="15">
      <c r="A11" s="1"/>
      <c r="B11" s="22"/>
      <c r="C11" s="23">
        <v>1100</v>
      </c>
      <c r="D11" s="24" t="s">
        <v>15</v>
      </c>
      <c r="E11" s="25">
        <v>72241589</v>
      </c>
      <c r="F11" s="25">
        <v>0</v>
      </c>
      <c r="G11" s="25">
        <v>-7402181.8099999996</v>
      </c>
      <c r="H11" s="25">
        <f t="shared" ref="H11:H16" si="1">+E11+F11+G11</f>
        <v>64839407.189999998</v>
      </c>
      <c r="I11" s="25">
        <v>60433584.549999997</v>
      </c>
      <c r="J11" s="25">
        <v>56779429.93</v>
      </c>
      <c r="K11" s="25">
        <f t="shared" ref="K11:K16" si="2">+H11-I11</f>
        <v>4405822.6400000006</v>
      </c>
      <c r="L11" s="26"/>
    </row>
    <row r="12" spans="1:13" ht="15">
      <c r="A12" s="1"/>
      <c r="B12" s="22"/>
      <c r="C12" s="23">
        <v>1200</v>
      </c>
      <c r="D12" s="24" t="s">
        <v>16</v>
      </c>
      <c r="E12" s="25">
        <v>19060873</v>
      </c>
      <c r="F12" s="25">
        <v>0</v>
      </c>
      <c r="G12" s="25">
        <v>10386194.02</v>
      </c>
      <c r="H12" s="25">
        <f t="shared" si="1"/>
        <v>29447067.02</v>
      </c>
      <c r="I12" s="25">
        <v>28305054.420000002</v>
      </c>
      <c r="J12" s="25">
        <v>27420297.190000001</v>
      </c>
      <c r="K12" s="25">
        <f t="shared" si="2"/>
        <v>1142012.5999999978</v>
      </c>
      <c r="L12" s="26"/>
    </row>
    <row r="13" spans="1:13" ht="15">
      <c r="A13" s="1"/>
      <c r="B13" s="22"/>
      <c r="C13" s="23">
        <v>1300</v>
      </c>
      <c r="D13" s="24" t="s">
        <v>17</v>
      </c>
      <c r="E13" s="25">
        <v>18700398</v>
      </c>
      <c r="F13" s="25">
        <v>0</v>
      </c>
      <c r="G13" s="25">
        <v>2044447.35</v>
      </c>
      <c r="H13" s="25">
        <f t="shared" si="1"/>
        <v>20744845.350000001</v>
      </c>
      <c r="I13" s="25">
        <v>15651243.619999999</v>
      </c>
      <c r="J13" s="25">
        <v>14476361.529999999</v>
      </c>
      <c r="K13" s="25">
        <f t="shared" si="2"/>
        <v>5093601.7300000023</v>
      </c>
      <c r="L13" s="26"/>
    </row>
    <row r="14" spans="1:13" ht="15">
      <c r="A14" s="1"/>
      <c r="B14" s="22"/>
      <c r="C14" s="23">
        <v>1400</v>
      </c>
      <c r="D14" s="24" t="s">
        <v>18</v>
      </c>
      <c r="E14" s="25">
        <v>26450453</v>
      </c>
      <c r="F14" s="25">
        <v>0</v>
      </c>
      <c r="G14" s="25">
        <v>2007115.33</v>
      </c>
      <c r="H14" s="25">
        <f t="shared" si="1"/>
        <v>28457568.329999998</v>
      </c>
      <c r="I14" s="25">
        <v>24414704.129999999</v>
      </c>
      <c r="J14" s="25">
        <v>19638496.079999998</v>
      </c>
      <c r="K14" s="25">
        <f t="shared" si="2"/>
        <v>4042864.1999999993</v>
      </c>
      <c r="L14" s="26"/>
    </row>
    <row r="15" spans="1:13" ht="15">
      <c r="A15" s="1"/>
      <c r="B15" s="22"/>
      <c r="C15" s="23">
        <v>1500</v>
      </c>
      <c r="D15" s="24" t="s">
        <v>19</v>
      </c>
      <c r="E15" s="25">
        <v>81483609</v>
      </c>
      <c r="F15" s="25">
        <v>0</v>
      </c>
      <c r="G15" s="25">
        <v>-38642435.420000002</v>
      </c>
      <c r="H15" s="25">
        <f t="shared" si="1"/>
        <v>42841173.579999998</v>
      </c>
      <c r="I15" s="25">
        <v>33737567.390000001</v>
      </c>
      <c r="J15" s="25">
        <v>31877952.809999999</v>
      </c>
      <c r="K15" s="25">
        <f t="shared" si="2"/>
        <v>9103606.1899999976</v>
      </c>
      <c r="L15" s="26"/>
    </row>
    <row r="16" spans="1:13" ht="15">
      <c r="A16" s="1"/>
      <c r="B16" s="22"/>
      <c r="C16" s="23">
        <v>1700</v>
      </c>
      <c r="D16" s="24" t="s">
        <v>20</v>
      </c>
      <c r="E16" s="25">
        <v>420000</v>
      </c>
      <c r="F16" s="25">
        <v>0</v>
      </c>
      <c r="G16" s="25">
        <v>1174296.07</v>
      </c>
      <c r="H16" s="25">
        <f t="shared" si="1"/>
        <v>1594296.07</v>
      </c>
      <c r="I16" s="25">
        <v>1594296.07</v>
      </c>
      <c r="J16" s="25">
        <v>1408120.68</v>
      </c>
      <c r="K16" s="25">
        <f t="shared" si="2"/>
        <v>0</v>
      </c>
      <c r="L16" s="26"/>
    </row>
    <row r="17" spans="1:12" ht="15">
      <c r="A17" s="1"/>
      <c r="B17" s="27"/>
      <c r="C17" s="28"/>
      <c r="D17" s="29"/>
      <c r="E17" s="25"/>
      <c r="F17" s="25"/>
      <c r="G17" s="25"/>
      <c r="H17" s="25"/>
      <c r="I17" s="25"/>
      <c r="J17" s="25"/>
      <c r="K17" s="25"/>
      <c r="L17" s="26"/>
    </row>
    <row r="18" spans="1:12" ht="24" customHeight="1" thickBot="1">
      <c r="A18" s="1"/>
      <c r="B18" s="16">
        <v>2000</v>
      </c>
      <c r="C18" s="17"/>
      <c r="D18" s="18" t="s">
        <v>21</v>
      </c>
      <c r="E18" s="19">
        <f t="shared" ref="E18:K18" si="3">SUM(E19:E26)</f>
        <v>32103400</v>
      </c>
      <c r="F18" s="19">
        <f t="shared" si="3"/>
        <v>4279201.3800000008</v>
      </c>
      <c r="G18" s="19">
        <f t="shared" si="3"/>
        <v>-454418.31999999983</v>
      </c>
      <c r="H18" s="19">
        <f t="shared" si="3"/>
        <v>35928183.060000002</v>
      </c>
      <c r="I18" s="19">
        <f t="shared" si="3"/>
        <v>26655272.620000001</v>
      </c>
      <c r="J18" s="19">
        <f t="shared" si="3"/>
        <v>21006495.870000001</v>
      </c>
      <c r="K18" s="19">
        <f t="shared" si="3"/>
        <v>9272575.4400000013</v>
      </c>
      <c r="L18" s="26"/>
    </row>
    <row r="19" spans="1:12" ht="15">
      <c r="A19" s="1"/>
      <c r="B19" s="22"/>
      <c r="C19" s="23">
        <v>2100</v>
      </c>
      <c r="D19" s="24" t="s">
        <v>22</v>
      </c>
      <c r="E19" s="25">
        <v>2203000</v>
      </c>
      <c r="F19" s="25">
        <v>75889</v>
      </c>
      <c r="G19" s="25">
        <v>-42917.039999999994</v>
      </c>
      <c r="H19" s="25">
        <f t="shared" ref="H19:H26" si="4">+E19+F19+G19</f>
        <v>2235971.96</v>
      </c>
      <c r="I19" s="25">
        <v>1033219.41</v>
      </c>
      <c r="J19" s="25">
        <v>589976.74</v>
      </c>
      <c r="K19" s="25">
        <f t="shared" ref="K19:K26" si="5">+H19-I19</f>
        <v>1202752.5499999998</v>
      </c>
      <c r="L19" s="26"/>
    </row>
    <row r="20" spans="1:12" ht="15">
      <c r="A20" s="1"/>
      <c r="B20" s="22"/>
      <c r="C20" s="23" t="s">
        <v>23</v>
      </c>
      <c r="D20" s="24" t="s">
        <v>24</v>
      </c>
      <c r="E20" s="25">
        <v>60000</v>
      </c>
      <c r="F20" s="25">
        <v>0</v>
      </c>
      <c r="G20" s="25">
        <v>-60000</v>
      </c>
      <c r="H20" s="25">
        <f t="shared" si="4"/>
        <v>0</v>
      </c>
      <c r="I20" s="25">
        <v>0</v>
      </c>
      <c r="J20" s="25">
        <v>0</v>
      </c>
      <c r="K20" s="25">
        <f t="shared" si="5"/>
        <v>0</v>
      </c>
      <c r="L20" s="26"/>
    </row>
    <row r="21" spans="1:12" ht="15">
      <c r="A21" s="1"/>
      <c r="B21" s="22"/>
      <c r="C21" s="23">
        <v>2300</v>
      </c>
      <c r="D21" s="24" t="s">
        <v>25</v>
      </c>
      <c r="E21" s="25">
        <v>5004400</v>
      </c>
      <c r="F21" s="25">
        <v>694396.74</v>
      </c>
      <c r="G21" s="25">
        <v>-507129.5</v>
      </c>
      <c r="H21" s="25">
        <f t="shared" si="4"/>
        <v>5191667.24</v>
      </c>
      <c r="I21" s="25">
        <v>2743221.12</v>
      </c>
      <c r="J21" s="25">
        <v>2269154.64</v>
      </c>
      <c r="K21" s="25">
        <f t="shared" si="5"/>
        <v>2448446.12</v>
      </c>
      <c r="L21" s="26"/>
    </row>
    <row r="22" spans="1:12" ht="15">
      <c r="A22" s="1"/>
      <c r="B22" s="22"/>
      <c r="C22" s="23">
        <v>2400</v>
      </c>
      <c r="D22" s="24" t="s">
        <v>26</v>
      </c>
      <c r="E22" s="25">
        <v>9500000</v>
      </c>
      <c r="F22" s="25">
        <v>0</v>
      </c>
      <c r="G22" s="25">
        <v>1597067.6900000002</v>
      </c>
      <c r="H22" s="25">
        <f t="shared" si="4"/>
        <v>11097067.689999999</v>
      </c>
      <c r="I22" s="25">
        <v>8697742.5399999991</v>
      </c>
      <c r="J22" s="25">
        <v>5971725.8899999997</v>
      </c>
      <c r="K22" s="25">
        <f t="shared" si="5"/>
        <v>2399325.1500000004</v>
      </c>
      <c r="L22" s="26"/>
    </row>
    <row r="23" spans="1:12" ht="15">
      <c r="A23" s="1"/>
      <c r="B23" s="22"/>
      <c r="C23" s="23">
        <v>2500</v>
      </c>
      <c r="D23" s="24" t="s">
        <v>27</v>
      </c>
      <c r="E23" s="25">
        <v>15000</v>
      </c>
      <c r="F23" s="25">
        <v>0</v>
      </c>
      <c r="G23" s="25">
        <v>0</v>
      </c>
      <c r="H23" s="25">
        <f t="shared" si="4"/>
        <v>15000</v>
      </c>
      <c r="I23" s="25">
        <v>86.25</v>
      </c>
      <c r="J23" s="25">
        <v>86.25</v>
      </c>
      <c r="K23" s="25">
        <f t="shared" si="5"/>
        <v>14913.75</v>
      </c>
      <c r="L23" s="26"/>
    </row>
    <row r="24" spans="1:12" ht="15">
      <c r="A24" s="1"/>
      <c r="B24" s="22"/>
      <c r="C24" s="23">
        <v>2600</v>
      </c>
      <c r="D24" s="24" t="s">
        <v>28</v>
      </c>
      <c r="E24" s="25">
        <v>10000000</v>
      </c>
      <c r="F24" s="25">
        <v>0</v>
      </c>
      <c r="G24" s="25">
        <v>2231378.04</v>
      </c>
      <c r="H24" s="25">
        <f t="shared" si="4"/>
        <v>12231378.039999999</v>
      </c>
      <c r="I24" s="25">
        <v>11597609.92</v>
      </c>
      <c r="J24" s="25">
        <v>10937167.5</v>
      </c>
      <c r="K24" s="25">
        <f t="shared" si="5"/>
        <v>633768.11999999918</v>
      </c>
      <c r="L24" s="26"/>
    </row>
    <row r="25" spans="1:12" ht="15">
      <c r="A25" s="1"/>
      <c r="B25" s="22"/>
      <c r="C25" s="23" t="s">
        <v>29</v>
      </c>
      <c r="D25" s="24" t="s">
        <v>30</v>
      </c>
      <c r="E25" s="25">
        <v>0</v>
      </c>
      <c r="F25" s="25">
        <v>0</v>
      </c>
      <c r="G25" s="25">
        <v>2000</v>
      </c>
      <c r="H25" s="25">
        <f t="shared" si="4"/>
        <v>2000</v>
      </c>
      <c r="I25" s="25">
        <v>1665</v>
      </c>
      <c r="J25" s="25">
        <v>0</v>
      </c>
      <c r="K25" s="25"/>
      <c r="L25" s="26"/>
    </row>
    <row r="26" spans="1:12" ht="16" thickBot="1">
      <c r="A26" s="1"/>
      <c r="B26" s="22"/>
      <c r="C26" s="23">
        <v>2900</v>
      </c>
      <c r="D26" s="24" t="s">
        <v>31</v>
      </c>
      <c r="E26" s="25">
        <v>5321000</v>
      </c>
      <c r="F26" s="25">
        <v>3508915.6400000006</v>
      </c>
      <c r="G26" s="25">
        <v>-3674817.5100000002</v>
      </c>
      <c r="H26" s="25">
        <f t="shared" si="4"/>
        <v>5155098.1300000008</v>
      </c>
      <c r="I26" s="25">
        <v>2581728.38</v>
      </c>
      <c r="J26" s="25">
        <v>1238384.8500000001</v>
      </c>
      <c r="K26" s="25">
        <f t="shared" si="5"/>
        <v>2573369.7500000009</v>
      </c>
      <c r="L26" s="26"/>
    </row>
    <row r="27" spans="1:12" ht="15">
      <c r="A27" s="1"/>
      <c r="B27" s="11"/>
      <c r="C27" s="30"/>
      <c r="D27" s="31"/>
      <c r="E27" s="32"/>
      <c r="F27" s="32"/>
      <c r="G27" s="32"/>
      <c r="H27" s="32"/>
      <c r="I27" s="32"/>
      <c r="J27" s="32"/>
      <c r="K27" s="32"/>
      <c r="L27" s="26"/>
    </row>
    <row r="28" spans="1:12" ht="20.25" customHeight="1" thickBot="1">
      <c r="A28" s="1"/>
      <c r="B28" s="16">
        <v>3000</v>
      </c>
      <c r="C28" s="17"/>
      <c r="D28" s="18" t="s">
        <v>32</v>
      </c>
      <c r="E28" s="19">
        <f t="shared" ref="E28:K28" si="6">SUM(E29:E37)</f>
        <v>233352980</v>
      </c>
      <c r="F28" s="19">
        <f t="shared" si="6"/>
        <v>11472822.240000004</v>
      </c>
      <c r="G28" s="19">
        <f t="shared" si="6"/>
        <v>-28303186.260000005</v>
      </c>
      <c r="H28" s="19">
        <f t="shared" si="6"/>
        <v>216522615.97999996</v>
      </c>
      <c r="I28" s="19">
        <f t="shared" si="6"/>
        <v>179753377.53999999</v>
      </c>
      <c r="J28" s="19">
        <f t="shared" si="6"/>
        <v>143298221.96000001</v>
      </c>
      <c r="K28" s="19">
        <f t="shared" si="6"/>
        <v>36769238.439999998</v>
      </c>
      <c r="L28" s="26"/>
    </row>
    <row r="29" spans="1:12" ht="15">
      <c r="A29" s="1"/>
      <c r="B29" s="22"/>
      <c r="C29" s="23">
        <v>3100</v>
      </c>
      <c r="D29" s="24" t="s">
        <v>33</v>
      </c>
      <c r="E29" s="25">
        <v>144953000</v>
      </c>
      <c r="F29" s="25">
        <v>11338603.980000004</v>
      </c>
      <c r="G29" s="25">
        <v>-31741231.23</v>
      </c>
      <c r="H29" s="25">
        <f t="shared" ref="H29:H37" si="7">+E29+F29+G29</f>
        <v>124550372.75000001</v>
      </c>
      <c r="I29" s="25">
        <v>105011864.09</v>
      </c>
      <c r="J29" s="25">
        <v>92435585.650000006</v>
      </c>
      <c r="K29" s="25">
        <f t="shared" ref="K29:K37" si="8">+H29-I29</f>
        <v>19538508.660000011</v>
      </c>
      <c r="L29" s="26"/>
    </row>
    <row r="30" spans="1:12" ht="15">
      <c r="A30" s="1"/>
      <c r="B30" s="22"/>
      <c r="C30" s="23">
        <v>3200</v>
      </c>
      <c r="D30" s="24" t="s">
        <v>34</v>
      </c>
      <c r="E30" s="25">
        <v>22613114</v>
      </c>
      <c r="F30" s="25">
        <v>0</v>
      </c>
      <c r="G30" s="25">
        <v>-6880777.540000001</v>
      </c>
      <c r="H30" s="25">
        <f t="shared" si="7"/>
        <v>15732336.459999999</v>
      </c>
      <c r="I30" s="25">
        <v>11197373.58</v>
      </c>
      <c r="J30" s="25">
        <v>6325477.4699999997</v>
      </c>
      <c r="K30" s="25">
        <f t="shared" si="8"/>
        <v>4534962.879999999</v>
      </c>
      <c r="L30" s="26"/>
    </row>
    <row r="31" spans="1:12" ht="15">
      <c r="A31" s="1"/>
      <c r="B31" s="22"/>
      <c r="C31" s="23">
        <v>3300</v>
      </c>
      <c r="D31" s="24" t="s">
        <v>35</v>
      </c>
      <c r="E31" s="25">
        <v>6205000</v>
      </c>
      <c r="F31" s="25">
        <v>0</v>
      </c>
      <c r="G31" s="25">
        <v>29652604.470000003</v>
      </c>
      <c r="H31" s="25">
        <f t="shared" si="7"/>
        <v>35857604.469999999</v>
      </c>
      <c r="I31" s="25">
        <v>25263989.030000001</v>
      </c>
      <c r="J31" s="25">
        <v>24772886.43</v>
      </c>
      <c r="K31" s="25">
        <f t="shared" si="8"/>
        <v>10593615.439999998</v>
      </c>
      <c r="L31" s="26"/>
    </row>
    <row r="32" spans="1:12" ht="15">
      <c r="A32" s="1"/>
      <c r="B32" s="22"/>
      <c r="C32" s="23">
        <v>3400</v>
      </c>
      <c r="D32" s="24" t="s">
        <v>36</v>
      </c>
      <c r="E32" s="25">
        <v>2493066</v>
      </c>
      <c r="F32" s="25">
        <v>33366.26</v>
      </c>
      <c r="G32" s="25">
        <v>-439608.03</v>
      </c>
      <c r="H32" s="25">
        <f t="shared" si="7"/>
        <v>2086824.2299999997</v>
      </c>
      <c r="I32" s="25">
        <v>1656269.07</v>
      </c>
      <c r="J32" s="25">
        <v>1621451.46</v>
      </c>
      <c r="K32" s="25">
        <f t="shared" si="8"/>
        <v>430555.15999999968</v>
      </c>
      <c r="L32" s="26"/>
    </row>
    <row r="33" spans="1:12" ht="15">
      <c r="A33" s="1"/>
      <c r="B33" s="22"/>
      <c r="C33" s="23">
        <v>3500</v>
      </c>
      <c r="D33" s="24" t="s">
        <v>37</v>
      </c>
      <c r="E33" s="25">
        <v>5812800</v>
      </c>
      <c r="F33" s="25">
        <v>100852</v>
      </c>
      <c r="G33" s="25">
        <v>-3578947.9400000004</v>
      </c>
      <c r="H33" s="25">
        <f t="shared" si="7"/>
        <v>2334704.0599999996</v>
      </c>
      <c r="I33" s="25">
        <v>1321657.22</v>
      </c>
      <c r="J33" s="25">
        <v>913364.78</v>
      </c>
      <c r="K33" s="25">
        <f t="shared" si="8"/>
        <v>1013046.8399999996</v>
      </c>
      <c r="L33" s="26"/>
    </row>
    <row r="34" spans="1:12" ht="15">
      <c r="A34" s="1"/>
      <c r="B34" s="22"/>
      <c r="C34" s="23">
        <v>3600</v>
      </c>
      <c r="D34" s="24" t="s">
        <v>38</v>
      </c>
      <c r="E34" s="25">
        <v>3300000</v>
      </c>
      <c r="F34" s="25">
        <v>0</v>
      </c>
      <c r="G34" s="25">
        <v>-2934733.16</v>
      </c>
      <c r="H34" s="25">
        <f t="shared" si="7"/>
        <v>365266.83999999985</v>
      </c>
      <c r="I34" s="25">
        <v>107602</v>
      </c>
      <c r="J34" s="25">
        <v>107602</v>
      </c>
      <c r="K34" s="25">
        <f t="shared" si="8"/>
        <v>257664.83999999985</v>
      </c>
      <c r="L34" s="26"/>
    </row>
    <row r="35" spans="1:12" ht="15">
      <c r="A35" s="1"/>
      <c r="B35" s="22"/>
      <c r="C35" s="23">
        <v>3700</v>
      </c>
      <c r="D35" s="24" t="s">
        <v>39</v>
      </c>
      <c r="E35" s="25">
        <v>292000</v>
      </c>
      <c r="F35" s="25">
        <v>0</v>
      </c>
      <c r="G35" s="25">
        <v>-113501.32999999999</v>
      </c>
      <c r="H35" s="25">
        <f t="shared" si="7"/>
        <v>178498.67</v>
      </c>
      <c r="I35" s="25">
        <v>127332.11</v>
      </c>
      <c r="J35" s="25">
        <v>127332.11</v>
      </c>
      <c r="K35" s="25">
        <f t="shared" si="8"/>
        <v>51166.560000000012</v>
      </c>
      <c r="L35" s="26"/>
    </row>
    <row r="36" spans="1:12" ht="15">
      <c r="A36" s="1"/>
      <c r="B36" s="22"/>
      <c r="C36" s="23">
        <v>3800</v>
      </c>
      <c r="D36" s="24" t="s">
        <v>40</v>
      </c>
      <c r="E36" s="25">
        <v>215000</v>
      </c>
      <c r="F36" s="25">
        <v>0</v>
      </c>
      <c r="G36" s="25">
        <v>-129121.3</v>
      </c>
      <c r="H36" s="25">
        <f t="shared" si="7"/>
        <v>85878.7</v>
      </c>
      <c r="I36" s="25">
        <v>84955</v>
      </c>
      <c r="J36" s="25">
        <v>36755</v>
      </c>
      <c r="K36" s="25">
        <f t="shared" si="8"/>
        <v>923.69999999999709</v>
      </c>
      <c r="L36" s="26"/>
    </row>
    <row r="37" spans="1:12" ht="16" thickBot="1">
      <c r="A37" s="1"/>
      <c r="B37" s="22"/>
      <c r="C37" s="23">
        <v>3900</v>
      </c>
      <c r="D37" s="24" t="s">
        <v>41</v>
      </c>
      <c r="E37" s="25">
        <v>47469000</v>
      </c>
      <c r="F37" s="25">
        <v>0</v>
      </c>
      <c r="G37" s="25">
        <v>-12137870.200000003</v>
      </c>
      <c r="H37" s="25">
        <f t="shared" si="7"/>
        <v>35331129.799999997</v>
      </c>
      <c r="I37" s="25">
        <v>34982335.439999998</v>
      </c>
      <c r="J37" s="25">
        <v>16957767.059999999</v>
      </c>
      <c r="K37" s="25">
        <f t="shared" si="8"/>
        <v>348794.3599999994</v>
      </c>
      <c r="L37" s="26"/>
    </row>
    <row r="38" spans="1:12" ht="15">
      <c r="A38" s="1"/>
      <c r="B38" s="11"/>
      <c r="C38" s="30"/>
      <c r="D38" s="33"/>
      <c r="E38" s="32"/>
      <c r="F38" s="32"/>
      <c r="G38" s="32"/>
      <c r="H38" s="32"/>
      <c r="I38" s="32"/>
      <c r="J38" s="32"/>
      <c r="K38" s="32"/>
      <c r="L38" s="26"/>
    </row>
    <row r="39" spans="1:12" ht="16" thickBot="1">
      <c r="A39" s="1"/>
      <c r="B39" s="16">
        <v>4000</v>
      </c>
      <c r="C39" s="17"/>
      <c r="D39" s="18" t="s">
        <v>42</v>
      </c>
      <c r="E39" s="19">
        <f t="shared" ref="E39:K39" si="9">+E40</f>
        <v>0</v>
      </c>
      <c r="F39" s="19">
        <f t="shared" si="9"/>
        <v>0</v>
      </c>
      <c r="G39" s="19">
        <f t="shared" si="9"/>
        <v>17755185.170000002</v>
      </c>
      <c r="H39" s="19">
        <f t="shared" si="9"/>
        <v>17755185.170000002</v>
      </c>
      <c r="I39" s="19">
        <f t="shared" si="9"/>
        <v>17755185.170000002</v>
      </c>
      <c r="J39" s="19">
        <f t="shared" si="9"/>
        <v>17755185.170000002</v>
      </c>
      <c r="K39" s="19">
        <f t="shared" si="9"/>
        <v>0</v>
      </c>
      <c r="L39" s="26"/>
    </row>
    <row r="40" spans="1:12" ht="22.5" customHeight="1" thickBot="1">
      <c r="A40" s="1"/>
      <c r="B40" s="34"/>
      <c r="C40" s="23">
        <v>4300</v>
      </c>
      <c r="D40" s="24" t="s">
        <v>43</v>
      </c>
      <c r="E40" s="25">
        <v>0</v>
      </c>
      <c r="F40" s="25">
        <v>0</v>
      </c>
      <c r="G40" s="25">
        <v>17755185.170000002</v>
      </c>
      <c r="H40" s="25">
        <f>+E40+F40+G40</f>
        <v>17755185.170000002</v>
      </c>
      <c r="I40" s="25">
        <v>17755185.170000002</v>
      </c>
      <c r="J40" s="25">
        <v>17755185.170000002</v>
      </c>
      <c r="K40" s="25">
        <f>+H40-I40</f>
        <v>0</v>
      </c>
      <c r="L40" s="35"/>
    </row>
    <row r="41" spans="1:12" ht="15">
      <c r="A41" s="1"/>
      <c r="B41" s="11"/>
      <c r="C41" s="30"/>
      <c r="D41" s="33"/>
      <c r="E41" s="32"/>
      <c r="F41" s="32"/>
      <c r="G41" s="32"/>
      <c r="H41" s="32"/>
      <c r="I41" s="32"/>
      <c r="J41" s="32"/>
      <c r="K41" s="32"/>
      <c r="L41" s="26"/>
    </row>
    <row r="42" spans="1:12" ht="16" thickBot="1">
      <c r="A42" s="1"/>
      <c r="B42" s="16">
        <v>5000</v>
      </c>
      <c r="C42" s="17"/>
      <c r="D42" s="18" t="s">
        <v>44</v>
      </c>
      <c r="E42" s="19">
        <f t="shared" ref="E42:K42" si="10">SUM(E43:E45)</f>
        <v>2586818</v>
      </c>
      <c r="F42" s="19">
        <f t="shared" si="10"/>
        <v>0</v>
      </c>
      <c r="G42" s="19">
        <f t="shared" si="10"/>
        <v>1124437.3500000001</v>
      </c>
      <c r="H42" s="19">
        <f t="shared" si="10"/>
        <v>3711255.35</v>
      </c>
      <c r="I42" s="19">
        <f t="shared" si="10"/>
        <v>1388194.59</v>
      </c>
      <c r="J42" s="19">
        <f t="shared" si="10"/>
        <v>208104.19</v>
      </c>
      <c r="K42" s="19">
        <f t="shared" si="10"/>
        <v>2323060.7599999998</v>
      </c>
      <c r="L42" s="26"/>
    </row>
    <row r="43" spans="1:12" ht="15">
      <c r="A43" s="1"/>
      <c r="B43" s="22"/>
      <c r="C43" s="23">
        <v>5100</v>
      </c>
      <c r="D43" s="24" t="s">
        <v>45</v>
      </c>
      <c r="E43" s="25">
        <v>493434</v>
      </c>
      <c r="F43" s="25">
        <v>0</v>
      </c>
      <c r="G43" s="25">
        <v>-9000</v>
      </c>
      <c r="H43" s="25">
        <f>+E43+F43+G43</f>
        <v>484434</v>
      </c>
      <c r="I43" s="25">
        <v>35314</v>
      </c>
      <c r="J43" s="25">
        <v>3754</v>
      </c>
      <c r="K43" s="25">
        <f>+H43-I43</f>
        <v>449120</v>
      </c>
      <c r="L43" s="26"/>
    </row>
    <row r="44" spans="1:12" ht="15">
      <c r="A44" s="1"/>
      <c r="B44" s="22"/>
      <c r="C44" s="23">
        <v>5600</v>
      </c>
      <c r="D44" s="24" t="s">
        <v>46</v>
      </c>
      <c r="E44" s="25">
        <v>1673993</v>
      </c>
      <c r="F44" s="25">
        <v>0</v>
      </c>
      <c r="G44" s="25">
        <v>1153937.3500000001</v>
      </c>
      <c r="H44" s="25">
        <f>+E44+F44+G44</f>
        <v>2827930.35</v>
      </c>
      <c r="I44" s="25">
        <v>1352880.59</v>
      </c>
      <c r="J44" s="25">
        <v>204350.19</v>
      </c>
      <c r="K44" s="25">
        <f>+H44-I44</f>
        <v>1475049.76</v>
      </c>
      <c r="L44" s="26"/>
    </row>
    <row r="45" spans="1:12" ht="16" thickBot="1">
      <c r="A45" s="1"/>
      <c r="B45" s="36"/>
      <c r="C45" s="37">
        <v>5900</v>
      </c>
      <c r="D45" s="38" t="s">
        <v>47</v>
      </c>
      <c r="E45" s="25">
        <v>419391</v>
      </c>
      <c r="F45" s="25">
        <v>0</v>
      </c>
      <c r="G45" s="25">
        <v>-20500</v>
      </c>
      <c r="H45" s="25">
        <f>+E45+F45+G45</f>
        <v>398891</v>
      </c>
      <c r="I45" s="25">
        <v>0</v>
      </c>
      <c r="J45" s="25">
        <v>0</v>
      </c>
      <c r="K45" s="25">
        <f>+H45-I45</f>
        <v>398891</v>
      </c>
      <c r="L45" s="26"/>
    </row>
    <row r="46" spans="1:12" ht="15">
      <c r="A46" s="1"/>
      <c r="B46" s="11"/>
      <c r="C46" s="30"/>
      <c r="D46" s="33"/>
      <c r="E46" s="32"/>
      <c r="F46" s="32"/>
      <c r="G46" s="32"/>
      <c r="H46" s="32"/>
      <c r="I46" s="32"/>
      <c r="J46" s="32"/>
      <c r="K46" s="32"/>
      <c r="L46" s="26"/>
    </row>
    <row r="47" spans="1:12" ht="16" thickBot="1">
      <c r="A47" s="1"/>
      <c r="B47" s="16">
        <v>6000</v>
      </c>
      <c r="C47" s="17"/>
      <c r="D47" s="18" t="s">
        <v>48</v>
      </c>
      <c r="E47" s="19">
        <f t="shared" ref="E47:K47" si="11">+E48</f>
        <v>20221654</v>
      </c>
      <c r="F47" s="19">
        <f t="shared" si="11"/>
        <v>53015457.719999999</v>
      </c>
      <c r="G47" s="19">
        <f t="shared" si="11"/>
        <v>-5666805.7100000009</v>
      </c>
      <c r="H47" s="19">
        <f t="shared" si="11"/>
        <v>67570306.00999999</v>
      </c>
      <c r="I47" s="19">
        <f t="shared" si="11"/>
        <v>11503941.02</v>
      </c>
      <c r="J47" s="19">
        <f t="shared" si="11"/>
        <v>11426472.91</v>
      </c>
      <c r="K47" s="19">
        <f t="shared" si="11"/>
        <v>56066364.989999995</v>
      </c>
      <c r="L47" s="26"/>
    </row>
    <row r="48" spans="1:12" ht="16.5" customHeight="1" thickBot="1">
      <c r="A48" s="1"/>
      <c r="B48" s="22"/>
      <c r="C48" s="23">
        <v>6200</v>
      </c>
      <c r="D48" s="24" t="s">
        <v>49</v>
      </c>
      <c r="E48" s="25">
        <v>20221654</v>
      </c>
      <c r="F48" s="25">
        <v>53015457.719999999</v>
      </c>
      <c r="G48" s="25">
        <v>-5666805.7100000009</v>
      </c>
      <c r="H48" s="25">
        <f>+E48+F48+G48</f>
        <v>67570306.00999999</v>
      </c>
      <c r="I48" s="25">
        <v>11503941.02</v>
      </c>
      <c r="J48" s="25">
        <v>11426472.91</v>
      </c>
      <c r="K48" s="25">
        <f>+H48-I48</f>
        <v>56066364.989999995</v>
      </c>
      <c r="L48" s="26"/>
    </row>
    <row r="49" spans="1:12" ht="15">
      <c r="A49" s="1"/>
      <c r="B49" s="11"/>
      <c r="C49" s="30"/>
      <c r="D49" s="33"/>
      <c r="E49" s="32"/>
      <c r="F49" s="32"/>
      <c r="G49" s="32"/>
      <c r="H49" s="32"/>
      <c r="I49" s="32"/>
      <c r="J49" s="32"/>
      <c r="K49" s="32"/>
      <c r="L49" s="26"/>
    </row>
    <row r="50" spans="1:12" ht="16" thickBot="1">
      <c r="A50" s="1"/>
      <c r="B50" s="16">
        <v>8000</v>
      </c>
      <c r="C50" s="17"/>
      <c r="D50" s="18" t="s">
        <v>50</v>
      </c>
      <c r="E50" s="19">
        <f t="shared" ref="E50:K50" si="12">+E51</f>
        <v>0</v>
      </c>
      <c r="F50" s="19">
        <f t="shared" si="12"/>
        <v>0</v>
      </c>
      <c r="G50" s="19">
        <f t="shared" si="12"/>
        <v>5501518.2699999996</v>
      </c>
      <c r="H50" s="19">
        <f t="shared" si="12"/>
        <v>5501518.2699999996</v>
      </c>
      <c r="I50" s="19">
        <f t="shared" si="12"/>
        <v>5501518.2699999996</v>
      </c>
      <c r="J50" s="19">
        <f t="shared" si="12"/>
        <v>5501518.2699999996</v>
      </c>
      <c r="K50" s="19">
        <f t="shared" si="12"/>
        <v>0</v>
      </c>
      <c r="L50" s="26"/>
    </row>
    <row r="51" spans="1:12" ht="15">
      <c r="A51" s="1"/>
      <c r="B51" s="22"/>
      <c r="C51" s="23">
        <v>8500</v>
      </c>
      <c r="D51" s="24" t="s">
        <v>51</v>
      </c>
      <c r="E51" s="25">
        <v>0</v>
      </c>
      <c r="F51" s="25">
        <v>0</v>
      </c>
      <c r="G51" s="25">
        <v>5501518.2699999996</v>
      </c>
      <c r="H51" s="25">
        <f>+E51+F51+G51</f>
        <v>5501518.2699999996</v>
      </c>
      <c r="I51" s="25">
        <v>5501518.2699999996</v>
      </c>
      <c r="J51" s="25">
        <v>5501518.2699999996</v>
      </c>
      <c r="K51" s="25">
        <f>+H51-I51</f>
        <v>0</v>
      </c>
      <c r="L51" s="26"/>
    </row>
    <row r="52" spans="1:12" ht="15">
      <c r="A52" s="1"/>
      <c r="B52" s="27"/>
      <c r="C52" s="28"/>
      <c r="D52" s="39"/>
      <c r="E52" s="40"/>
      <c r="F52" s="40"/>
      <c r="G52" s="40"/>
      <c r="H52" s="40"/>
      <c r="I52" s="40"/>
      <c r="J52" s="40"/>
      <c r="K52" s="40"/>
      <c r="L52" s="26"/>
    </row>
    <row r="53" spans="1:12" ht="16" thickBot="1">
      <c r="A53" s="1"/>
      <c r="B53" s="16">
        <v>9000</v>
      </c>
      <c r="C53" s="17"/>
      <c r="D53" s="18" t="s">
        <v>50</v>
      </c>
      <c r="E53" s="19">
        <f t="shared" ref="E53:K53" si="13">+E54</f>
        <v>23872230</v>
      </c>
      <c r="F53" s="19">
        <f t="shared" si="13"/>
        <v>6791268.5999999996</v>
      </c>
      <c r="G53" s="19">
        <f t="shared" si="13"/>
        <v>40475833.960000001</v>
      </c>
      <c r="H53" s="19">
        <f t="shared" si="13"/>
        <v>71139332.560000002</v>
      </c>
      <c r="I53" s="19">
        <f t="shared" si="13"/>
        <v>71139332.560000002</v>
      </c>
      <c r="J53" s="19">
        <f t="shared" si="13"/>
        <v>71137012.560000002</v>
      </c>
      <c r="K53" s="19">
        <f t="shared" si="13"/>
        <v>0</v>
      </c>
      <c r="L53" s="26"/>
    </row>
    <row r="54" spans="1:12" ht="15">
      <c r="A54" s="1"/>
      <c r="B54" s="22"/>
      <c r="C54" s="23">
        <v>9900</v>
      </c>
      <c r="D54" s="24" t="s">
        <v>52</v>
      </c>
      <c r="E54" s="25">
        <v>23872230</v>
      </c>
      <c r="F54" s="25">
        <v>6791268.5999999996</v>
      </c>
      <c r="G54" s="25">
        <v>40475833.960000001</v>
      </c>
      <c r="H54" s="25">
        <f>+E54+F54+G54</f>
        <v>71139332.560000002</v>
      </c>
      <c r="I54" s="25">
        <v>71139332.560000002</v>
      </c>
      <c r="J54" s="25">
        <v>71137012.560000002</v>
      </c>
      <c r="K54" s="25">
        <f>+H54-I54</f>
        <v>0</v>
      </c>
      <c r="L54" s="26"/>
    </row>
    <row r="55" spans="1:12" ht="18" customHeight="1">
      <c r="A55" s="1"/>
      <c r="B55" s="41"/>
      <c r="C55" s="42"/>
      <c r="D55" s="43"/>
      <c r="E55" s="44"/>
      <c r="F55" s="44"/>
      <c r="G55" s="44"/>
      <c r="H55" s="44"/>
      <c r="I55" s="40"/>
      <c r="J55" s="44"/>
      <c r="K55" s="44"/>
      <c r="L55" s="26"/>
    </row>
    <row r="56" spans="1:12" ht="16" thickBot="1">
      <c r="A56" s="1"/>
      <c r="B56" s="45"/>
      <c r="C56" s="46"/>
      <c r="D56" s="47" t="s">
        <v>53</v>
      </c>
      <c r="E56" s="48">
        <f>+E53+E47+E42+E39+E28+E18+E10+E50</f>
        <v>530494004</v>
      </c>
      <c r="F56" s="48">
        <f t="shared" ref="F56:K56" si="14">+F53+F47+F42+F39+F28+F18+F10+F50</f>
        <v>75558749.939999998</v>
      </c>
      <c r="G56" s="48">
        <f t="shared" si="14"/>
        <v>0</v>
      </c>
      <c r="H56" s="48">
        <f t="shared" si="14"/>
        <v>606052753.93999982</v>
      </c>
      <c r="I56" s="48">
        <f t="shared" si="14"/>
        <v>477833271.94999999</v>
      </c>
      <c r="J56" s="48">
        <f t="shared" si="14"/>
        <v>421933669.14999998</v>
      </c>
      <c r="K56" s="48">
        <f t="shared" si="14"/>
        <v>128219146.98999999</v>
      </c>
      <c r="L56" s="26"/>
    </row>
    <row r="57" spans="1:12" ht="15">
      <c r="A57" s="1"/>
      <c r="B57" s="49"/>
      <c r="C57" s="50"/>
      <c r="D57" s="1"/>
      <c r="E57" s="51"/>
      <c r="F57" s="51"/>
      <c r="G57" s="51"/>
      <c r="H57" s="51"/>
      <c r="I57" s="52"/>
      <c r="J57" s="51"/>
      <c r="K57" s="51"/>
      <c r="L57" s="26"/>
    </row>
    <row r="58" spans="1:12" ht="20.25" customHeight="1">
      <c r="A58" s="1"/>
      <c r="B58" s="65" t="s">
        <v>54</v>
      </c>
      <c r="C58" s="65"/>
      <c r="D58" s="65"/>
      <c r="E58" s="65"/>
      <c r="F58" s="65"/>
      <c r="G58" s="65"/>
      <c r="H58" s="65"/>
      <c r="I58" s="65"/>
      <c r="J58" s="65"/>
      <c r="K58" s="65"/>
      <c r="L58" s="26"/>
    </row>
    <row r="59" spans="1:12" ht="15">
      <c r="A59" s="1"/>
      <c r="B59" s="55"/>
      <c r="C59" s="53"/>
      <c r="D59" s="54"/>
      <c r="E59" s="56"/>
      <c r="F59" s="56"/>
      <c r="G59" s="56"/>
      <c r="H59" s="56"/>
      <c r="I59" s="56"/>
      <c r="J59" s="56"/>
      <c r="K59" s="56"/>
      <c r="L59" s="26"/>
    </row>
    <row r="60" spans="1:12" ht="15">
      <c r="A60" s="1"/>
      <c r="B60" s="55"/>
      <c r="C60" s="53"/>
      <c r="D60" s="54"/>
      <c r="E60" s="57"/>
      <c r="F60" s="57"/>
      <c r="G60" s="57"/>
      <c r="H60" s="57"/>
      <c r="I60" s="57"/>
      <c r="J60" s="57"/>
      <c r="K60" s="57"/>
      <c r="L60" s="26"/>
    </row>
    <row r="61" spans="1:12" s="58" customFormat="1" ht="15">
      <c r="A61" s="54"/>
      <c r="B61" s="55"/>
      <c r="C61" s="53"/>
      <c r="D61" s="54"/>
      <c r="E61" s="57"/>
      <c r="F61" s="57"/>
      <c r="G61" s="57"/>
      <c r="H61" s="57"/>
      <c r="I61" s="57"/>
      <c r="J61" s="57"/>
      <c r="K61" s="57"/>
      <c r="L61" s="26"/>
    </row>
    <row r="62" spans="1:12" s="58" customFormat="1" ht="15">
      <c r="A62" s="54"/>
      <c r="B62" s="55"/>
      <c r="C62" s="53"/>
      <c r="D62" s="54"/>
      <c r="E62" s="57"/>
      <c r="F62" s="57"/>
      <c r="G62" s="57"/>
      <c r="H62" s="57"/>
      <c r="I62" s="57"/>
      <c r="J62" s="57"/>
      <c r="K62" s="57"/>
      <c r="L62" s="26"/>
    </row>
    <row r="63" spans="1:12" s="58" customFormat="1" ht="15">
      <c r="A63" s="54"/>
      <c r="B63" s="49"/>
      <c r="C63" s="50"/>
      <c r="D63" s="1"/>
      <c r="E63" s="1"/>
      <c r="F63" s="1"/>
      <c r="G63" s="1"/>
      <c r="H63" s="1"/>
      <c r="I63" s="54"/>
      <c r="J63" s="1"/>
      <c r="K63" s="1"/>
      <c r="L63" s="26"/>
    </row>
    <row r="64" spans="1:12" s="58" customFormat="1" ht="15">
      <c r="A64" s="54"/>
      <c r="B64" s="49"/>
      <c r="C64" s="50"/>
      <c r="D64" s="1"/>
      <c r="E64" s="1"/>
      <c r="F64" s="1"/>
      <c r="G64" s="1"/>
      <c r="H64" s="1"/>
      <c r="I64" s="54"/>
      <c r="J64" s="1"/>
      <c r="K64" s="1"/>
      <c r="L64" s="26"/>
    </row>
    <row r="65" spans="1:12" s="58" customFormat="1" ht="15">
      <c r="A65" s="54"/>
      <c r="B65" s="49"/>
      <c r="C65" s="50"/>
      <c r="D65" s="1"/>
      <c r="E65" s="1"/>
      <c r="F65" s="1"/>
      <c r="G65" s="1"/>
      <c r="H65" s="1"/>
      <c r="I65" s="54"/>
      <c r="J65" s="1"/>
      <c r="K65" s="1"/>
      <c r="L65" s="26"/>
    </row>
    <row r="66" spans="1:12" s="58" customFormat="1" ht="15">
      <c r="A66" s="54"/>
      <c r="B66" s="49"/>
      <c r="C66" s="50"/>
      <c r="D66" s="1"/>
      <c r="E66" s="1"/>
      <c r="F66" s="1"/>
      <c r="G66" s="1"/>
      <c r="H66" s="1"/>
      <c r="I66" s="54"/>
      <c r="J66" s="1"/>
      <c r="K66" s="1"/>
      <c r="L66" s="59"/>
    </row>
    <row r="67" spans="1:12" ht="15">
      <c r="B67"/>
      <c r="C67"/>
      <c r="L67" s="59"/>
    </row>
    <row r="68" spans="1:12" ht="15">
      <c r="B68"/>
      <c r="C68"/>
      <c r="L68" s="59"/>
    </row>
    <row r="69" spans="1:12" ht="15">
      <c r="B69"/>
      <c r="C69"/>
    </row>
    <row r="70" spans="1:12" ht="15">
      <c r="B70"/>
      <c r="C70"/>
      <c r="L70" s="58"/>
    </row>
    <row r="71" spans="1:12" ht="15">
      <c r="B71"/>
      <c r="C71"/>
      <c r="L71" s="58"/>
    </row>
    <row r="72" spans="1:12" ht="15">
      <c r="B72"/>
      <c r="C72"/>
      <c r="L72" s="58"/>
    </row>
    <row r="73" spans="1:12" ht="15">
      <c r="B73"/>
      <c r="C73"/>
      <c r="L73" s="58"/>
    </row>
    <row r="74" spans="1:12" ht="15">
      <c r="B74"/>
      <c r="C74"/>
      <c r="L74" s="58"/>
    </row>
    <row r="75" spans="1:12" ht="15">
      <c r="B75"/>
      <c r="C75"/>
      <c r="L75" s="58"/>
    </row>
    <row r="76" spans="1:12" ht="15">
      <c r="B76"/>
      <c r="C76"/>
    </row>
    <row r="77" spans="1:12" ht="15">
      <c r="B77"/>
      <c r="C77"/>
    </row>
    <row r="78" spans="1:12" ht="15">
      <c r="B78"/>
      <c r="C78"/>
    </row>
    <row r="79" spans="1:12" ht="15">
      <c r="B79"/>
      <c r="C79"/>
    </row>
    <row r="80" spans="1:12" ht="15">
      <c r="B80"/>
      <c r="C80"/>
    </row>
    <row r="81" spans="2:3" ht="15">
      <c r="B81"/>
      <c r="C81"/>
    </row>
    <row r="82" spans="2:3" ht="15">
      <c r="B82"/>
      <c r="C82"/>
    </row>
    <row r="83" spans="2:3" ht="15">
      <c r="B83"/>
      <c r="C83"/>
    </row>
    <row r="84" spans="2:3" ht="15">
      <c r="B84"/>
      <c r="C84"/>
    </row>
    <row r="85" spans="2:3" ht="15">
      <c r="B85"/>
      <c r="C85"/>
    </row>
    <row r="86" spans="2:3" ht="15">
      <c r="B86"/>
      <c r="C86"/>
    </row>
    <row r="87" spans="2:3" ht="15">
      <c r="B87"/>
      <c r="C87"/>
    </row>
    <row r="88" spans="2:3" ht="15">
      <c r="B88"/>
      <c r="C88"/>
    </row>
    <row r="89" spans="2:3" ht="15">
      <c r="B89"/>
      <c r="C89"/>
    </row>
    <row r="90" spans="2:3" ht="15">
      <c r="B90"/>
      <c r="C90"/>
    </row>
    <row r="91" spans="2:3" ht="15">
      <c r="B91"/>
      <c r="C91"/>
    </row>
    <row r="92" spans="2:3" ht="15">
      <c r="B92"/>
      <c r="C92"/>
    </row>
    <row r="93" spans="2:3" ht="15">
      <c r="B93"/>
      <c r="C93"/>
    </row>
    <row r="94" spans="2:3" ht="15">
      <c r="B94"/>
      <c r="C94"/>
    </row>
    <row r="95" spans="2:3" ht="15">
      <c r="B95"/>
      <c r="C95"/>
    </row>
    <row r="96" spans="2:3" ht="15">
      <c r="B96"/>
      <c r="C96"/>
    </row>
    <row r="97" spans="2:3" ht="15">
      <c r="B97"/>
      <c r="C97"/>
    </row>
    <row r="98" spans="2:3" ht="15">
      <c r="B98"/>
      <c r="C98"/>
    </row>
    <row r="113" spans="2:3" ht="15">
      <c r="B113"/>
      <c r="C113"/>
    </row>
    <row r="114" spans="2:3" ht="15">
      <c r="B114"/>
      <c r="C114"/>
    </row>
    <row r="115" spans="2:3" ht="15">
      <c r="B115"/>
      <c r="C115"/>
    </row>
  </sheetData>
  <mergeCells count="8">
    <mergeCell ref="B1:J1"/>
    <mergeCell ref="B58:K58"/>
    <mergeCell ref="B7:D8"/>
    <mergeCell ref="E7:K7"/>
    <mergeCell ref="B3:K3"/>
    <mergeCell ref="B4:K4"/>
    <mergeCell ref="D5:K5"/>
    <mergeCell ref="B6:K6"/>
  </mergeCells>
  <pageMargins left="0.7" right="0.7" top="0.75" bottom="0.75" header="0.3" footer="0.3"/>
  <pageSetup scale="55" orientation="landscape" horizontalDpi="4294967294" verticalDpi="4294967294" r:id="rId1"/>
  <headerFooter>
    <oddFooter>&amp;C&amp;P DE &amp;N</oddFooter>
  </headerFooter>
  <rowBreaks count="1" manualBreakCount="1">
    <brk id="59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09.1</vt:lpstr>
      <vt:lpstr>'09.1'!Área_de_impresión</vt:lpstr>
      <vt:lpstr>'09.1'!Títulos_a_imprimir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Diego Aleman</dc:creator>
  <cp:lastModifiedBy>Microsoft Office User</cp:lastModifiedBy>
  <cp:lastPrinted>2020-01-23T17:35:22Z</cp:lastPrinted>
  <dcterms:created xsi:type="dcterms:W3CDTF">2020-01-14T20:00:57Z</dcterms:created>
  <dcterms:modified xsi:type="dcterms:W3CDTF">2020-01-23T17:35:43Z</dcterms:modified>
</cp:coreProperties>
</file>