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13_ncr:1_{63D62E4D-81D8-1D48-AC3D-0F56E578DD91}" xr6:coauthVersionLast="45" xr6:coauthVersionMax="45" xr10:uidLastSave="{00000000-0000-0000-0000-000000000000}"/>
  <bookViews>
    <workbookView xWindow="4240" yWindow="460" windowWidth="23580" windowHeight="21140" xr2:uid="{00000000-000D-0000-FFFF-FFFF00000000}"/>
  </bookViews>
  <sheets>
    <sheet name="06" sheetId="7" r:id="rId1"/>
  </sheets>
  <definedNames>
    <definedName name="ANEXO">#REF!</definedName>
    <definedName name="_xlnm.Print_Area" localSheetId="0">'06'!$A$1:$S$35</definedName>
    <definedName name="moviliario">#REF!</definedName>
    <definedName name="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7" l="1"/>
  <c r="S31" i="7"/>
  <c r="S30" i="7"/>
  <c r="E30" i="7"/>
  <c r="F30" i="7" s="1"/>
  <c r="D30" i="7"/>
  <c r="C30" i="7"/>
  <c r="S29" i="7"/>
  <c r="D29" i="7"/>
  <c r="C29" i="7"/>
  <c r="S28" i="7"/>
  <c r="S27" i="7"/>
  <c r="S26" i="7"/>
  <c r="S25" i="7"/>
  <c r="S24" i="7"/>
  <c r="S23" i="7"/>
  <c r="D23" i="7"/>
  <c r="C23" i="7"/>
  <c r="S22" i="7"/>
  <c r="D22" i="7"/>
  <c r="C22" i="7"/>
  <c r="E22" i="7" s="1"/>
  <c r="F22" i="7" s="1"/>
  <c r="S21" i="7"/>
  <c r="B21" i="7"/>
  <c r="S20" i="7"/>
  <c r="S19" i="7"/>
  <c r="D19" i="7"/>
  <c r="C19" i="7"/>
  <c r="S18" i="7"/>
  <c r="D18" i="7"/>
  <c r="C18" i="7"/>
  <c r="S17" i="7"/>
  <c r="F17" i="7"/>
  <c r="S16" i="7"/>
  <c r="E16" i="7"/>
  <c r="F16" i="7" s="1"/>
  <c r="S15" i="7"/>
  <c r="F15" i="7"/>
  <c r="S14" i="7"/>
  <c r="F14" i="7"/>
  <c r="S13" i="7"/>
  <c r="F13" i="7"/>
  <c r="B12" i="7"/>
  <c r="J9" i="7"/>
  <c r="E19" i="7" l="1"/>
  <c r="F19" i="7" s="1"/>
  <c r="F12" i="7" s="1"/>
  <c r="E18" i="7"/>
  <c r="F18" i="7" s="1"/>
  <c r="D12" i="7"/>
  <c r="D21" i="7"/>
  <c r="D31" i="7" s="1"/>
  <c r="C12" i="7"/>
  <c r="E23" i="7"/>
  <c r="F23" i="7" s="1"/>
  <c r="E29" i="7"/>
  <c r="F29" i="7" s="1"/>
  <c r="B31" i="7"/>
  <c r="E21" i="7"/>
  <c r="C21" i="7"/>
  <c r="C31" i="7" s="1"/>
  <c r="E12" i="7" l="1"/>
  <c r="F21" i="7"/>
  <c r="F31" i="7" s="1"/>
  <c r="E31" i="7"/>
</calcChain>
</file>

<file path=xl/sharedStrings.xml><?xml version="1.0" encoding="utf-8"?>
<sst xmlns="http://schemas.openxmlformats.org/spreadsheetml/2006/main" count="125" uniqueCount="93">
  <si>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</si>
  <si>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</si>
  <si>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</si>
  <si>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</si>
  <si>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</si>
  <si>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</si>
  <si>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</si>
  <si>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</si>
  <si>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</si>
  <si>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</si>
  <si>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</si>
  <si>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</si>
  <si>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</si>
  <si>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</si>
  <si>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</si>
  <si>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</si>
  <si>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</si>
  <si>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</si>
  <si>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</si>
  <si>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</si>
  <si>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</si>
  <si>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"Bajo protesta de decir verdad declaramos que los Estados Financieros y sus Notas, son razonablemente correctos y son responsabilidad del emisor"</t>
  </si>
  <si>
    <t xml:space="preserve"> COMISION  MUNICIPAL DE AGUA POTABLE  Y  ALCANTARILLADO
      DEL MUNICIPIO DE  VICTORIA, TAMAULIPAS</t>
  </si>
  <si>
    <t>Concepto</t>
  </si>
  <si>
    <t>Estimación por Pérdida o Deterioro de Activos No Circulantes</t>
  </si>
  <si>
    <t>Del 01 de Octubre Al 31 de Diciembre del 2019</t>
  </si>
  <si>
    <t>Bienes Inmuebles, Infraestructura y Construcciones en Proceso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</si>
  <si>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</si>
  <si>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</si>
  <si>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</si>
  <si>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</si>
  <si>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</si>
  <si>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</si>
  <si>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</si>
  <si>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</si>
  <si>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INICIAL</t>
  </si>
  <si>
    <t>ID</t>
  </si>
  <si>
    <t>REF</t>
  </si>
  <si>
    <t>C u e n t a</t>
  </si>
  <si>
    <t>N o m b r e</t>
  </si>
  <si>
    <t>Deudor</t>
  </si>
  <si>
    <t>Cargos</t>
  </si>
  <si>
    <t>Abonos</t>
  </si>
  <si>
    <t>EAA</t>
  </si>
  <si>
    <t>111</t>
  </si>
  <si>
    <t>1110-0-000-000-000-000-00-0</t>
  </si>
  <si>
    <t>EFECTIVO Y EQUIVALENTES</t>
  </si>
  <si>
    <t>112</t>
  </si>
  <si>
    <t>1120-0-000-000-000-000-00-0</t>
  </si>
  <si>
    <t>DERECHOS A RECIBIR EFECTIVO O EQUIVALENTES</t>
  </si>
  <si>
    <t>113</t>
  </si>
  <si>
    <t>1130-0-000-000-000-000-00-0</t>
  </si>
  <si>
    <t>DERECHOS A RECIBIR BIENES O SERVICIOS</t>
  </si>
  <si>
    <t>114</t>
  </si>
  <si>
    <t>1140-0-000-000-000-000-00-0</t>
  </si>
  <si>
    <t>INVENTARIOS</t>
  </si>
  <si>
    <t>115</t>
  </si>
  <si>
    <t>1150-0-000-000-000-000-00-0</t>
  </si>
  <si>
    <t>ALMACENES</t>
  </si>
  <si>
    <t>116</t>
  </si>
  <si>
    <t>1160-0-000-000-000-000-00-0</t>
  </si>
  <si>
    <t>ESTIMACIÓN POR PÉRDIDA O DETERIORO DE ACTIVOS CIRC</t>
  </si>
  <si>
    <t>119</t>
  </si>
  <si>
    <t>1190-0-000-000-000-000-00-0</t>
  </si>
  <si>
    <t>OTROS ACTIVOS CIRCULANTES</t>
  </si>
  <si>
    <t>121</t>
  </si>
  <si>
    <t>122</t>
  </si>
  <si>
    <t>1210-0-000-000-000-000-00-0</t>
  </si>
  <si>
    <t>INVERSIONES FINANCIERAS A LARGO PLAZO</t>
  </si>
  <si>
    <t>123</t>
  </si>
  <si>
    <t>1220-0-000-000-000-000-00-0</t>
  </si>
  <si>
    <t>DERECHOS A RECIBIR EFECTIVO O EQUIVALENTES A LARGO</t>
  </si>
  <si>
    <t>124</t>
  </si>
  <si>
    <t>1230-0-000-000-000-000-00-0</t>
  </si>
  <si>
    <t>BIENES INMUEBLES,INFRAEST.Y CONSTRUC.EN PROCESO</t>
  </si>
  <si>
    <t>125</t>
  </si>
  <si>
    <t>1240-0-000-000-000-000-00-0</t>
  </si>
  <si>
    <t>BIENES MUEBLES</t>
  </si>
  <si>
    <t>126</t>
  </si>
  <si>
    <t>1250-0-000-000-000-000-00-0</t>
  </si>
  <si>
    <t>ACTIVOS INTANGIBLES</t>
  </si>
  <si>
    <t>Depreciación, Deterioro y Amortización Acumulada de Bienes</t>
  </si>
  <si>
    <t>127</t>
  </si>
  <si>
    <t>1260-0-000-000-000-000-00-0</t>
  </si>
  <si>
    <t>DEPRECIACIÓN,DETERIORO,AMORTIZACIÓN ACUM. DE BIENE</t>
  </si>
  <si>
    <t>128</t>
  </si>
  <si>
    <t>1270-0-000-000-000-000-00-0</t>
  </si>
  <si>
    <t>ACTIVOS DIFERIDOS</t>
  </si>
  <si>
    <t>129</t>
  </si>
  <si>
    <t>1280-0-000-000-000-000-00-0</t>
  </si>
  <si>
    <t>ESTIMACIÓN POR PÉRDIDA O DETERIORO DE ACTIVOS NO C</t>
  </si>
  <si>
    <t>1290-0-000-000-000-000-00-0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</si>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</sst>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General_)"/>
    <numFmt numFmtId="167" formatCode="&quot;$&quot;#,##0.00"/>
    <numFmt numFmtId="168" formatCode="_(&quot;$&quot;* #,##0.00_);_(&quot;$&quot;* \(#,##0.00\);_(&quot;$&quot;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/>
    <xf numFmtId="167" fontId="3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26" borderId="7" applyNumberFormat="0" applyAlignment="0" applyProtection="0"/>
    <xf numFmtId="0" fontId="25" fillId="5" borderId="7" applyNumberFormat="0" applyAlignment="0" applyProtection="0"/>
    <xf numFmtId="0" fontId="25" fillId="5" borderId="7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6" fillId="27" borderId="8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9" fillId="17" borderId="7" applyNumberFormat="0" applyAlignment="0" applyProtection="0"/>
    <xf numFmtId="0" fontId="29" fillId="17" borderId="7" applyNumberFormat="0" applyAlignment="0" applyProtection="0"/>
    <xf numFmtId="0" fontId="30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9" fillId="11" borderId="7" applyNumberFormat="0" applyAlignment="0" applyProtection="0"/>
    <xf numFmtId="0" fontId="35" fillId="0" borderId="13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20" fillId="0" borderId="0"/>
    <xf numFmtId="0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4" borderId="6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4" borderId="6" applyNumberFormat="0" applyFont="0" applyAlignment="0" applyProtection="0"/>
    <xf numFmtId="0" fontId="3" fillId="14" borderId="6" applyNumberFormat="0" applyFont="0" applyAlignment="0" applyProtection="0"/>
    <xf numFmtId="0" fontId="3" fillId="14" borderId="6" applyNumberFormat="0" applyFont="0" applyAlignment="0" applyProtection="0"/>
    <xf numFmtId="0" fontId="40" fillId="26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5" borderId="14" applyNumberFormat="0" applyAlignment="0" applyProtection="0"/>
    <xf numFmtId="0" fontId="40" fillId="5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2" applyFont="1"/>
    <xf numFmtId="0" fontId="4" fillId="0" borderId="0" xfId="2" applyFont="1" applyFill="1"/>
    <xf numFmtId="0" fontId="3" fillId="0" borderId="0" xfId="2" applyFont="1" applyFill="1"/>
    <xf numFmtId="15" fontId="4" fillId="0" borderId="0" xfId="3" applyNumberFormat="1" applyFont="1" applyFill="1" applyAlignment="1">
      <alignment horizontal="center"/>
    </xf>
    <xf numFmtId="164" fontId="3" fillId="0" borderId="0" xfId="2" applyNumberFormat="1" applyFont="1" applyFill="1"/>
    <xf numFmtId="0" fontId="7" fillId="0" borderId="0" xfId="2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0" fontId="9" fillId="0" borderId="0" xfId="2" applyFont="1" applyFill="1"/>
    <xf numFmtId="164" fontId="4" fillId="0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0" borderId="0" xfId="1" applyNumberFormat="1" applyFont="1"/>
    <xf numFmtId="164" fontId="3" fillId="0" borderId="0" xfId="1" applyNumberFormat="1" applyFont="1"/>
    <xf numFmtId="0" fontId="4" fillId="0" borderId="0" xfId="2" applyFont="1" applyAlignment="1">
      <alignment horizontal="right"/>
    </xf>
    <xf numFmtId="0" fontId="3" fillId="0" borderId="0" xfId="2"/>
    <xf numFmtId="0" fontId="12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wrapText="1"/>
    </xf>
    <xf numFmtId="0" fontId="4" fillId="0" borderId="4" xfId="2" applyFont="1" applyFill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7" fillId="0" borderId="3" xfId="2" applyFont="1" applyFill="1" applyBorder="1" applyAlignment="1">
      <alignment vertical="center"/>
    </xf>
    <xf numFmtId="43" fontId="14" fillId="0" borderId="0" xfId="3" applyFont="1" applyFill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/>
    </xf>
    <xf numFmtId="0" fontId="3" fillId="0" borderId="3" xfId="2" applyFont="1" applyFill="1" applyBorder="1" applyAlignment="1">
      <alignment vertical="center"/>
    </xf>
    <xf numFmtId="164" fontId="14" fillId="0" borderId="3" xfId="1" applyNumberFormat="1" applyFont="1" applyFill="1" applyBorder="1" applyAlignment="1">
      <alignment horizontal="left" vertical="center" wrapText="1"/>
    </xf>
    <xf numFmtId="0" fontId="3" fillId="0" borderId="0" xfId="2" applyAlignment="1">
      <alignment vertical="center"/>
    </xf>
    <xf numFmtId="0" fontId="3" fillId="0" borderId="3" xfId="2" applyFont="1" applyFill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7" fillId="0" borderId="3" xfId="2" applyFont="1" applyFill="1" applyBorder="1" applyAlignment="1">
      <alignment vertical="top"/>
    </xf>
    <xf numFmtId="0" fontId="3" fillId="0" borderId="3" xfId="2" applyFont="1" applyFill="1" applyBorder="1" applyAlignment="1">
      <alignment horizontal="justify" vertical="top"/>
    </xf>
    <xf numFmtId="164" fontId="3" fillId="0" borderId="3" xfId="1" applyNumberFormat="1" applyFont="1" applyBorder="1" applyAlignment="1">
      <alignment vertical="center"/>
    </xf>
    <xf numFmtId="0" fontId="3" fillId="0" borderId="5" xfId="2" applyFont="1" applyFill="1" applyBorder="1" applyAlignment="1">
      <alignment vertical="top"/>
    </xf>
    <xf numFmtId="0" fontId="3" fillId="0" borderId="0" xfId="2" applyFont="1" applyFill="1" applyBorder="1" applyAlignment="1">
      <alignment vertical="top"/>
    </xf>
    <xf numFmtId="0" fontId="3" fillId="0" borderId="0" xfId="2" applyBorder="1"/>
    <xf numFmtId="0" fontId="3" fillId="0" borderId="0" xfId="2" applyFont="1" applyFill="1" applyAlignment="1">
      <alignment vertical="top"/>
    </xf>
    <xf numFmtId="0" fontId="10" fillId="0" borderId="0" xfId="2" applyFont="1" applyAlignment="1">
      <alignment horizontal="center" vertical="top" wrapText="1"/>
    </xf>
    <xf numFmtId="0" fontId="3" fillId="0" borderId="0" xfId="2" applyAlignment="1">
      <alignment vertical="top"/>
    </xf>
    <xf numFmtId="0" fontId="16" fillId="0" borderId="0" xfId="2" applyFont="1"/>
    <xf numFmtId="0" fontId="16" fillId="0" borderId="0" xfId="4" applyFont="1"/>
    <xf numFmtId="43" fontId="16" fillId="0" borderId="0" xfId="1" applyFont="1"/>
    <xf numFmtId="0" fontId="3" fillId="0" borderId="0" xfId="2" applyAlignment="1"/>
    <xf numFmtId="0" fontId="6" fillId="4" borderId="5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/>
    </xf>
    <xf numFmtId="43" fontId="13" fillId="0" borderId="4" xfId="2" applyNumberFormat="1" applyFont="1" applyFill="1" applyBorder="1" applyAlignment="1">
      <alignment horizontal="left" vertical="center" wrapText="1"/>
    </xf>
    <xf numFmtId="43" fontId="13" fillId="0" borderId="0" xfId="2" applyNumberFormat="1" applyFont="1" applyFill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left" vertical="center"/>
    </xf>
    <xf numFmtId="164" fontId="4" fillId="0" borderId="3" xfId="1" applyNumberFormat="1" applyFont="1" applyFill="1" applyBorder="1" applyAlignment="1">
      <alignment vertical="center"/>
    </xf>
    <xf numFmtId="164" fontId="17" fillId="5" borderId="6" xfId="1" applyNumberFormat="1" applyFont="1" applyFill="1" applyBorder="1" applyAlignment="1">
      <alignment horizontal="left" vertical="top"/>
    </xf>
    <xf numFmtId="0" fontId="18" fillId="0" borderId="0" xfId="0" applyFont="1"/>
    <xf numFmtId="49" fontId="17" fillId="5" borderId="6" xfId="0" applyNumberFormat="1" applyFont="1" applyFill="1" applyBorder="1" applyAlignment="1">
      <alignment horizontal="left" vertical="top"/>
    </xf>
    <xf numFmtId="164" fontId="17" fillId="5" borderId="6" xfId="1" applyNumberFormat="1" applyFont="1" applyFill="1" applyBorder="1" applyAlignment="1">
      <alignment horizontal="center" vertical="top"/>
    </xf>
    <xf numFmtId="164" fontId="3" fillId="0" borderId="3" xfId="1" applyNumberFormat="1" applyFont="1" applyFill="1" applyBorder="1" applyAlignment="1">
      <alignment vertical="center"/>
    </xf>
    <xf numFmtId="49" fontId="19" fillId="5" borderId="6" xfId="0" applyNumberFormat="1" applyFont="1" applyFill="1" applyBorder="1" applyAlignment="1">
      <alignment horizontal="left" vertical="top"/>
    </xf>
    <xf numFmtId="164" fontId="19" fillId="5" borderId="6" xfId="1" applyNumberFormat="1" applyFont="1" applyFill="1" applyBorder="1" applyAlignment="1">
      <alignment horizontal="right" vertical="top"/>
    </xf>
    <xf numFmtId="0" fontId="3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top" wrapText="1"/>
    </xf>
    <xf numFmtId="164" fontId="19" fillId="5" borderId="6" xfId="1" applyNumberFormat="1" applyFont="1" applyFill="1" applyBorder="1" applyAlignment="1">
      <alignment horizontal="left" vertical="top"/>
    </xf>
    <xf numFmtId="164" fontId="4" fillId="0" borderId="5" xfId="1" applyNumberFormat="1" applyFont="1" applyFill="1" applyBorder="1" applyAlignment="1"/>
    <xf numFmtId="164" fontId="3" fillId="0" borderId="0" xfId="1" applyNumberFormat="1" applyFont="1" applyAlignment="1">
      <alignment vertical="center"/>
    </xf>
    <xf numFmtId="0" fontId="3" fillId="0" borderId="0" xfId="2" applyFont="1" applyFill="1" applyBorder="1" applyAlignment="1"/>
    <xf numFmtId="0" fontId="3" fillId="0" borderId="0" xfId="2" applyFont="1" applyFill="1" applyAlignment="1"/>
    <xf numFmtId="0" fontId="13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</cellXfs>
  <cellStyles count="389">
    <cellStyle name="=C:\WINNT\SYSTEM32\COMMAND.COM" xfId="7" xr:uid="{00000000-0005-0000-0000-000000000000}"/>
    <cellStyle name="=C:\WINNT\SYSTEM32\COMMAND.COM 2" xfId="8" xr:uid="{00000000-0005-0000-0000-000001000000}"/>
    <cellStyle name="20% - Accent1" xfId="9" xr:uid="{00000000-0005-0000-0000-000002000000}"/>
    <cellStyle name="20% - Accent2" xfId="10" xr:uid="{00000000-0005-0000-0000-000003000000}"/>
    <cellStyle name="20% - Accent3" xfId="11" xr:uid="{00000000-0005-0000-0000-000004000000}"/>
    <cellStyle name="20% - Accent4" xfId="12" xr:uid="{00000000-0005-0000-0000-000005000000}"/>
    <cellStyle name="20% - Accent5" xfId="13" xr:uid="{00000000-0005-0000-0000-000006000000}"/>
    <cellStyle name="20% - Accent6" xfId="14" xr:uid="{00000000-0005-0000-0000-000007000000}"/>
    <cellStyle name="20% - Énfasis1 2" xfId="15" xr:uid="{00000000-0005-0000-0000-000008000000}"/>
    <cellStyle name="20% - Énfasis1 3" xfId="16" xr:uid="{00000000-0005-0000-0000-000009000000}"/>
    <cellStyle name="20% - Énfasis2 2" xfId="17" xr:uid="{00000000-0005-0000-0000-00000A000000}"/>
    <cellStyle name="20% - Énfasis2 3" xfId="18" xr:uid="{00000000-0005-0000-0000-00000B000000}"/>
    <cellStyle name="20% - Énfasis3 2" xfId="19" xr:uid="{00000000-0005-0000-0000-00000C000000}"/>
    <cellStyle name="20% - Énfasis3 3" xfId="20" xr:uid="{00000000-0005-0000-0000-00000D000000}"/>
    <cellStyle name="20% - Énfasis4 2" xfId="21" xr:uid="{00000000-0005-0000-0000-00000E000000}"/>
    <cellStyle name="20% - Énfasis4 3" xfId="22" xr:uid="{00000000-0005-0000-0000-00000F000000}"/>
    <cellStyle name="20% - Énfasis5 2" xfId="23" xr:uid="{00000000-0005-0000-0000-000010000000}"/>
    <cellStyle name="20% - Énfasis5 3" xfId="24" xr:uid="{00000000-0005-0000-0000-000011000000}"/>
    <cellStyle name="20% - Énfasis6 2" xfId="25" xr:uid="{00000000-0005-0000-0000-000012000000}"/>
    <cellStyle name="20% - Énfasis6 3" xfId="26" xr:uid="{00000000-0005-0000-0000-000013000000}"/>
    <cellStyle name="40% - Accent1" xfId="27" xr:uid="{00000000-0005-0000-0000-000014000000}"/>
    <cellStyle name="40% - Accent2" xfId="28" xr:uid="{00000000-0005-0000-0000-000015000000}"/>
    <cellStyle name="40% - Accent3" xfId="29" xr:uid="{00000000-0005-0000-0000-000016000000}"/>
    <cellStyle name="40% - Accent4" xfId="30" xr:uid="{00000000-0005-0000-0000-000017000000}"/>
    <cellStyle name="40% - Accent5" xfId="31" xr:uid="{00000000-0005-0000-0000-000018000000}"/>
    <cellStyle name="40% - Accent6" xfId="32" xr:uid="{00000000-0005-0000-0000-000019000000}"/>
    <cellStyle name="40% - Énfasis1 2" xfId="33" xr:uid="{00000000-0005-0000-0000-00001A000000}"/>
    <cellStyle name="40% - Énfasis1 3" xfId="34" xr:uid="{00000000-0005-0000-0000-00001B000000}"/>
    <cellStyle name="40% - Énfasis2 2" xfId="35" xr:uid="{00000000-0005-0000-0000-00001C000000}"/>
    <cellStyle name="40% - Énfasis2 3" xfId="36" xr:uid="{00000000-0005-0000-0000-00001D000000}"/>
    <cellStyle name="40% - Énfasis3 2" xfId="37" xr:uid="{00000000-0005-0000-0000-00001E000000}"/>
    <cellStyle name="40% - Énfasis3 3" xfId="38" xr:uid="{00000000-0005-0000-0000-00001F000000}"/>
    <cellStyle name="40% - Énfasis4 2" xfId="39" xr:uid="{00000000-0005-0000-0000-000020000000}"/>
    <cellStyle name="40% - Énfasis4 3" xfId="40" xr:uid="{00000000-0005-0000-0000-000021000000}"/>
    <cellStyle name="40% - Énfasis5 2" xfId="41" xr:uid="{00000000-0005-0000-0000-000022000000}"/>
    <cellStyle name="40% - Énfasis5 3" xfId="42" xr:uid="{00000000-0005-0000-0000-000023000000}"/>
    <cellStyle name="40% - Énfasis6 2" xfId="43" xr:uid="{00000000-0005-0000-0000-000024000000}"/>
    <cellStyle name="40% - Énfasis6 3" xfId="44" xr:uid="{00000000-0005-0000-0000-000025000000}"/>
    <cellStyle name="60% - Accent1" xfId="45" xr:uid="{00000000-0005-0000-0000-000026000000}"/>
    <cellStyle name="60% - Accent2" xfId="46" xr:uid="{00000000-0005-0000-0000-000027000000}"/>
    <cellStyle name="60% - Accent3" xfId="47" xr:uid="{00000000-0005-0000-0000-000028000000}"/>
    <cellStyle name="60% - Accent4" xfId="48" xr:uid="{00000000-0005-0000-0000-000029000000}"/>
    <cellStyle name="60% - Accent5" xfId="49" xr:uid="{00000000-0005-0000-0000-00002A000000}"/>
    <cellStyle name="60% - Accent6" xfId="50" xr:uid="{00000000-0005-0000-0000-00002B000000}"/>
    <cellStyle name="60% - Énfasis1 2" xfId="51" xr:uid="{00000000-0005-0000-0000-00002C000000}"/>
    <cellStyle name="60% - Énfasis1 3" xfId="52" xr:uid="{00000000-0005-0000-0000-00002D000000}"/>
    <cellStyle name="60% - Énfasis2 2" xfId="53" xr:uid="{00000000-0005-0000-0000-00002E000000}"/>
    <cellStyle name="60% - Énfasis2 3" xfId="54" xr:uid="{00000000-0005-0000-0000-00002F000000}"/>
    <cellStyle name="60% - Énfasis3 2" xfId="55" xr:uid="{00000000-0005-0000-0000-000030000000}"/>
    <cellStyle name="60% - Énfasis3 3" xfId="56" xr:uid="{00000000-0005-0000-0000-000031000000}"/>
    <cellStyle name="60% - Énfasis4 2" xfId="57" xr:uid="{00000000-0005-0000-0000-000032000000}"/>
    <cellStyle name="60% - Énfasis4 3" xfId="58" xr:uid="{00000000-0005-0000-0000-000033000000}"/>
    <cellStyle name="60% - Énfasis5 2" xfId="59" xr:uid="{00000000-0005-0000-0000-000034000000}"/>
    <cellStyle name="60% - Énfasis5 3" xfId="60" xr:uid="{00000000-0005-0000-0000-000035000000}"/>
    <cellStyle name="60% - Énfasis6 2" xfId="61" xr:uid="{00000000-0005-0000-0000-000036000000}"/>
    <cellStyle name="60% - Énfasis6 3" xfId="62" xr:uid="{00000000-0005-0000-0000-000037000000}"/>
    <cellStyle name="Accent1" xfId="63" xr:uid="{00000000-0005-0000-0000-000038000000}"/>
    <cellStyle name="Accent2" xfId="64" xr:uid="{00000000-0005-0000-0000-000039000000}"/>
    <cellStyle name="Accent3" xfId="65" xr:uid="{00000000-0005-0000-0000-00003A000000}"/>
    <cellStyle name="Accent4" xfId="66" xr:uid="{00000000-0005-0000-0000-00003B000000}"/>
    <cellStyle name="Accent5" xfId="67" xr:uid="{00000000-0005-0000-0000-00003C000000}"/>
    <cellStyle name="Accent6" xfId="68" xr:uid="{00000000-0005-0000-0000-00003D000000}"/>
    <cellStyle name="Bad" xfId="69" xr:uid="{00000000-0005-0000-0000-00003E000000}"/>
    <cellStyle name="Buena 2" xfId="70" xr:uid="{00000000-0005-0000-0000-00003F000000}"/>
    <cellStyle name="Buena 3" xfId="71" xr:uid="{00000000-0005-0000-0000-000040000000}"/>
    <cellStyle name="Calculation" xfId="72" xr:uid="{00000000-0005-0000-0000-000041000000}"/>
    <cellStyle name="Cálculo 2" xfId="73" xr:uid="{00000000-0005-0000-0000-000042000000}"/>
    <cellStyle name="Cálculo 3" xfId="74" xr:uid="{00000000-0005-0000-0000-000043000000}"/>
    <cellStyle name="Celda de comprobación 2" xfId="75" xr:uid="{00000000-0005-0000-0000-000044000000}"/>
    <cellStyle name="Celda de comprobación 3" xfId="76" xr:uid="{00000000-0005-0000-0000-000045000000}"/>
    <cellStyle name="Celda vinculada 2" xfId="77" xr:uid="{00000000-0005-0000-0000-000046000000}"/>
    <cellStyle name="Celda vinculada 3" xfId="78" xr:uid="{00000000-0005-0000-0000-000047000000}"/>
    <cellStyle name="Check Cell" xfId="79" xr:uid="{00000000-0005-0000-0000-000048000000}"/>
    <cellStyle name="Encabezado 4 2" xfId="80" xr:uid="{00000000-0005-0000-0000-000049000000}"/>
    <cellStyle name="Encabezado 4 3" xfId="81" xr:uid="{00000000-0005-0000-0000-00004A000000}"/>
    <cellStyle name="Énfasis1 2" xfId="82" xr:uid="{00000000-0005-0000-0000-00004B000000}"/>
    <cellStyle name="Énfasis1 3" xfId="83" xr:uid="{00000000-0005-0000-0000-00004C000000}"/>
    <cellStyle name="Énfasis2 2" xfId="84" xr:uid="{00000000-0005-0000-0000-00004D000000}"/>
    <cellStyle name="Énfasis2 3" xfId="85" xr:uid="{00000000-0005-0000-0000-00004E000000}"/>
    <cellStyle name="Énfasis3 2" xfId="86" xr:uid="{00000000-0005-0000-0000-00004F000000}"/>
    <cellStyle name="Énfasis3 3" xfId="87" xr:uid="{00000000-0005-0000-0000-000050000000}"/>
    <cellStyle name="Énfasis4 2" xfId="88" xr:uid="{00000000-0005-0000-0000-000051000000}"/>
    <cellStyle name="Énfasis4 3" xfId="89" xr:uid="{00000000-0005-0000-0000-000052000000}"/>
    <cellStyle name="Énfasis5 2" xfId="90" xr:uid="{00000000-0005-0000-0000-000053000000}"/>
    <cellStyle name="Énfasis5 3" xfId="91" xr:uid="{00000000-0005-0000-0000-000054000000}"/>
    <cellStyle name="Énfasis6 2" xfId="92" xr:uid="{00000000-0005-0000-0000-000055000000}"/>
    <cellStyle name="Énfasis6 3" xfId="93" xr:uid="{00000000-0005-0000-0000-000056000000}"/>
    <cellStyle name="Entrada 2" xfId="94" xr:uid="{00000000-0005-0000-0000-000057000000}"/>
    <cellStyle name="Entrada 3" xfId="95" xr:uid="{00000000-0005-0000-0000-000058000000}"/>
    <cellStyle name="Explanatory Text" xfId="96" xr:uid="{00000000-0005-0000-0000-000059000000}"/>
    <cellStyle name="Good" xfId="97" xr:uid="{00000000-0005-0000-0000-00005A000000}"/>
    <cellStyle name="Heading 1" xfId="98" xr:uid="{00000000-0005-0000-0000-00005B000000}"/>
    <cellStyle name="Heading 2" xfId="99" xr:uid="{00000000-0005-0000-0000-00005C000000}"/>
    <cellStyle name="Heading 3" xfId="100" xr:uid="{00000000-0005-0000-0000-00005D000000}"/>
    <cellStyle name="Heading 4" xfId="101" xr:uid="{00000000-0005-0000-0000-00005E000000}"/>
    <cellStyle name="Hipervínculo 2" xfId="102" xr:uid="{00000000-0005-0000-0000-00005F000000}"/>
    <cellStyle name="Incorrecto 2" xfId="103" xr:uid="{00000000-0005-0000-0000-000060000000}"/>
    <cellStyle name="Incorrecto 2 2" xfId="104" xr:uid="{00000000-0005-0000-0000-000061000000}"/>
    <cellStyle name="Incorrecto 3" xfId="105" xr:uid="{00000000-0005-0000-0000-000062000000}"/>
    <cellStyle name="Input" xfId="106" xr:uid="{00000000-0005-0000-0000-000063000000}"/>
    <cellStyle name="Linked Cell" xfId="107" xr:uid="{00000000-0005-0000-0000-000064000000}"/>
    <cellStyle name="Millares" xfId="1" builtinId="3"/>
    <cellStyle name="Millares 10" xfId="108" xr:uid="{00000000-0005-0000-0000-000066000000}"/>
    <cellStyle name="Millares 10 2" xfId="109" xr:uid="{00000000-0005-0000-0000-000067000000}"/>
    <cellStyle name="Millares 11" xfId="110" xr:uid="{00000000-0005-0000-0000-000068000000}"/>
    <cellStyle name="Millares 11 2" xfId="111" xr:uid="{00000000-0005-0000-0000-000069000000}"/>
    <cellStyle name="Millares 2" xfId="3" xr:uid="{00000000-0005-0000-0000-00006A000000}"/>
    <cellStyle name="Millares 2 2" xfId="6" xr:uid="{00000000-0005-0000-0000-00006B000000}"/>
    <cellStyle name="Millares 2 2 2" xfId="112" xr:uid="{00000000-0005-0000-0000-00006C000000}"/>
    <cellStyle name="Millares 2 2 2 2" xfId="113" xr:uid="{00000000-0005-0000-0000-00006D000000}"/>
    <cellStyle name="Millares 2 2 2 2 2" xfId="114" xr:uid="{00000000-0005-0000-0000-00006E000000}"/>
    <cellStyle name="Millares 2 2 2 3" xfId="115" xr:uid="{00000000-0005-0000-0000-00006F000000}"/>
    <cellStyle name="Millares 2 2 3" xfId="116" xr:uid="{00000000-0005-0000-0000-000070000000}"/>
    <cellStyle name="Millares 2 2 3 2" xfId="117" xr:uid="{00000000-0005-0000-0000-000071000000}"/>
    <cellStyle name="Millares 2 3" xfId="118" xr:uid="{00000000-0005-0000-0000-000072000000}"/>
    <cellStyle name="Millares 2 4" xfId="119" xr:uid="{00000000-0005-0000-0000-000073000000}"/>
    <cellStyle name="Millares 3" xfId="5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B000000}"/>
    <cellStyle name="Moneda 2 2" xfId="190" xr:uid="{00000000-0005-0000-0000-0000BC000000}"/>
    <cellStyle name="Moneda 2 2 2" xfId="191" xr:uid="{00000000-0005-0000-0000-0000BD000000}"/>
    <cellStyle name="Moneda 2 2 2 2" xfId="192" xr:uid="{00000000-0005-0000-0000-0000BE000000}"/>
    <cellStyle name="Moneda 2 2 2 2 2" xfId="193" xr:uid="{00000000-0005-0000-0000-0000BF000000}"/>
    <cellStyle name="Moneda 2 2 2 3" xfId="194" xr:uid="{00000000-0005-0000-0000-0000C0000000}"/>
    <cellStyle name="Moneda 2 2 3" xfId="195" xr:uid="{00000000-0005-0000-0000-0000C1000000}"/>
    <cellStyle name="Moneda 2 2 3 2" xfId="196" xr:uid="{00000000-0005-0000-0000-0000C2000000}"/>
    <cellStyle name="Moneda 2 2 4" xfId="197" xr:uid="{00000000-0005-0000-0000-0000C3000000}"/>
    <cellStyle name="Moneda 2 3" xfId="198" xr:uid="{00000000-0005-0000-0000-0000C4000000}"/>
    <cellStyle name="Moneda 2 3 2" xfId="199" xr:uid="{00000000-0005-0000-0000-0000C5000000}"/>
    <cellStyle name="Moneda 2 3 2 2" xfId="200" xr:uid="{00000000-0005-0000-0000-0000C6000000}"/>
    <cellStyle name="Moneda 2 3 2 2 2" xfId="201" xr:uid="{00000000-0005-0000-0000-0000C7000000}"/>
    <cellStyle name="Moneda 2 3 2 3" xfId="202" xr:uid="{00000000-0005-0000-0000-0000C8000000}"/>
    <cellStyle name="Moneda 2 3 3" xfId="203" xr:uid="{00000000-0005-0000-0000-0000C9000000}"/>
    <cellStyle name="Moneda 2 3 3 2" xfId="204" xr:uid="{00000000-0005-0000-0000-0000CA000000}"/>
    <cellStyle name="Moneda 2 3 4" xfId="205" xr:uid="{00000000-0005-0000-0000-0000CB000000}"/>
    <cellStyle name="Moneda 2 3 4 2" xfId="206" xr:uid="{00000000-0005-0000-0000-0000CC000000}"/>
    <cellStyle name="Moneda 2 3 5" xfId="207" xr:uid="{00000000-0005-0000-0000-0000CD000000}"/>
    <cellStyle name="Moneda 2 4" xfId="208" xr:uid="{00000000-0005-0000-0000-0000CE000000}"/>
    <cellStyle name="Moneda 2 4 2" xfId="209" xr:uid="{00000000-0005-0000-0000-0000CF000000}"/>
    <cellStyle name="Moneda 2 4 2 2" xfId="210" xr:uid="{00000000-0005-0000-0000-0000D0000000}"/>
    <cellStyle name="Moneda 2 4 3" xfId="211" xr:uid="{00000000-0005-0000-0000-0000D1000000}"/>
    <cellStyle name="Moneda 2 5" xfId="212" xr:uid="{00000000-0005-0000-0000-0000D2000000}"/>
    <cellStyle name="Moneda 2 5 2" xfId="213" xr:uid="{00000000-0005-0000-0000-0000D3000000}"/>
    <cellStyle name="Moneda 2 5 2 2" xfId="214" xr:uid="{00000000-0005-0000-0000-0000D4000000}"/>
    <cellStyle name="Moneda 2 5 2 2 2" xfId="215" xr:uid="{00000000-0005-0000-0000-0000D5000000}"/>
    <cellStyle name="Moneda 2 5 2 3" xfId="216" xr:uid="{00000000-0005-0000-0000-0000D6000000}"/>
    <cellStyle name="Moneda 2 5 3" xfId="217" xr:uid="{00000000-0005-0000-0000-0000D7000000}"/>
    <cellStyle name="Moneda 2 5 3 2" xfId="218" xr:uid="{00000000-0005-0000-0000-0000D8000000}"/>
    <cellStyle name="Moneda 2 5 4" xfId="219" xr:uid="{00000000-0005-0000-0000-0000D9000000}"/>
    <cellStyle name="Moneda 2 6" xfId="220" xr:uid="{00000000-0005-0000-0000-0000DA000000}"/>
    <cellStyle name="Moneda 2 6 2" xfId="221" xr:uid="{00000000-0005-0000-0000-0000DB000000}"/>
    <cellStyle name="Moneda 2 6 2 2" xfId="222" xr:uid="{00000000-0005-0000-0000-0000DC000000}"/>
    <cellStyle name="Moneda 2 6 3" xfId="223" xr:uid="{00000000-0005-0000-0000-0000DD000000}"/>
    <cellStyle name="Moneda 2 7" xfId="224" xr:uid="{00000000-0005-0000-0000-0000DE000000}"/>
    <cellStyle name="Moneda 2 7 2" xfId="225" xr:uid="{00000000-0005-0000-0000-0000DF000000}"/>
    <cellStyle name="Moneda 2 8" xfId="226" xr:uid="{00000000-0005-0000-0000-0000E0000000}"/>
    <cellStyle name="Moneda 3" xfId="227" xr:uid="{00000000-0005-0000-0000-0000E1000000}"/>
    <cellStyle name="Moneda 3 2" xfId="228" xr:uid="{00000000-0005-0000-0000-0000E2000000}"/>
    <cellStyle name="Moneda 3 2 2" xfId="229" xr:uid="{00000000-0005-0000-0000-0000E3000000}"/>
    <cellStyle name="Moneda 3 3" xfId="230" xr:uid="{00000000-0005-0000-0000-0000E4000000}"/>
    <cellStyle name="Moneda 3 4" xfId="231" xr:uid="{00000000-0005-0000-0000-0000E5000000}"/>
    <cellStyle name="Moneda 3 5" xfId="232" xr:uid="{00000000-0005-0000-0000-0000E6000000}"/>
    <cellStyle name="Moneda 4" xfId="233" xr:uid="{00000000-0005-0000-0000-0000E7000000}"/>
    <cellStyle name="Moneda 4 2" xfId="234" xr:uid="{00000000-0005-0000-0000-0000E8000000}"/>
    <cellStyle name="Moneda 4 2 2" xfId="235" xr:uid="{00000000-0005-0000-0000-0000E9000000}"/>
    <cellStyle name="Moneda 4 2 2 2" xfId="236" xr:uid="{00000000-0005-0000-0000-0000EA000000}"/>
    <cellStyle name="Moneda 4 2 3" xfId="237" xr:uid="{00000000-0005-0000-0000-0000EB000000}"/>
    <cellStyle name="Moneda 4 3" xfId="238" xr:uid="{00000000-0005-0000-0000-0000EC000000}"/>
    <cellStyle name="Moneda 4 3 2" xfId="239" xr:uid="{00000000-0005-0000-0000-0000ED000000}"/>
    <cellStyle name="Moneda 4 3 2 2" xfId="240" xr:uid="{00000000-0005-0000-0000-0000EE000000}"/>
    <cellStyle name="Moneda 4 3 3" xfId="241" xr:uid="{00000000-0005-0000-0000-0000EF000000}"/>
    <cellStyle name="Moneda 4 4" xfId="242" xr:uid="{00000000-0005-0000-0000-0000F0000000}"/>
    <cellStyle name="Moneda 4 4 2" xfId="243" xr:uid="{00000000-0005-0000-0000-0000F1000000}"/>
    <cellStyle name="Moneda 4 5" xfId="244" xr:uid="{00000000-0005-0000-0000-0000F2000000}"/>
    <cellStyle name="Moneda 5" xfId="245" xr:uid="{00000000-0005-0000-0000-0000F3000000}"/>
    <cellStyle name="Moneda 5 2" xfId="246" xr:uid="{00000000-0005-0000-0000-0000F4000000}"/>
    <cellStyle name="Moneda 6" xfId="247" xr:uid="{00000000-0005-0000-0000-0000F5000000}"/>
    <cellStyle name="Moneda 6 2" xfId="248" xr:uid="{00000000-0005-0000-0000-0000F6000000}"/>
    <cellStyle name="Moneda 7" xfId="249" xr:uid="{00000000-0005-0000-0000-0000F7000000}"/>
    <cellStyle name="Moneda 7 2" xfId="250" xr:uid="{00000000-0005-0000-0000-0000F8000000}"/>
    <cellStyle name="Moneda 7 2 2" xfId="251" xr:uid="{00000000-0005-0000-0000-0000F9000000}"/>
    <cellStyle name="Moneda 7 3" xfId="252" xr:uid="{00000000-0005-0000-0000-0000FA000000}"/>
    <cellStyle name="Moneda 8" xfId="253" xr:uid="{00000000-0005-0000-0000-0000FB000000}"/>
    <cellStyle name="Neutral 2" xfId="254" xr:uid="{00000000-0005-0000-0000-0000FC000000}"/>
    <cellStyle name="Neutral 3" xfId="255" xr:uid="{00000000-0005-0000-0000-0000FD000000}"/>
    <cellStyle name="Normal" xfId="0" builtinId="0"/>
    <cellStyle name="Normal 10" xfId="256" xr:uid="{00000000-0005-0000-0000-0000FF000000}"/>
    <cellStyle name="Normal 10 2" xfId="257" xr:uid="{00000000-0005-0000-0000-000000010000}"/>
    <cellStyle name="Normal 10 2 2" xfId="258" xr:uid="{00000000-0005-0000-0000-000001010000}"/>
    <cellStyle name="Normal 10 2 2 2" xfId="259" xr:uid="{00000000-0005-0000-0000-000002010000}"/>
    <cellStyle name="Normal 10 2 3" xfId="260" xr:uid="{00000000-0005-0000-0000-000003010000}"/>
    <cellStyle name="Normal 10 3" xfId="261" xr:uid="{00000000-0005-0000-0000-000004010000}"/>
    <cellStyle name="Normal 10 3 2" xfId="262" xr:uid="{00000000-0005-0000-0000-000005010000}"/>
    <cellStyle name="Normal 10 4" xfId="263" xr:uid="{00000000-0005-0000-0000-000006010000}"/>
    <cellStyle name="Normal 11" xfId="264" xr:uid="{00000000-0005-0000-0000-000007010000}"/>
    <cellStyle name="Normal 11 2" xfId="265" xr:uid="{00000000-0005-0000-0000-000008010000}"/>
    <cellStyle name="Normal 11 2 2" xfId="266" xr:uid="{00000000-0005-0000-0000-000009010000}"/>
    <cellStyle name="Normal 11 2 2 2" xfId="267" xr:uid="{00000000-0005-0000-0000-00000A010000}"/>
    <cellStyle name="Normal 11 2 3" xfId="268" xr:uid="{00000000-0005-0000-0000-00000B010000}"/>
    <cellStyle name="Normal 11 2 4" xfId="269" xr:uid="{00000000-0005-0000-0000-00000C010000}"/>
    <cellStyle name="Normal 11 3" xfId="270" xr:uid="{00000000-0005-0000-0000-00000D010000}"/>
    <cellStyle name="Normal 11 4" xfId="271" xr:uid="{00000000-0005-0000-0000-00000E010000}"/>
    <cellStyle name="Normal 12" xfId="272" xr:uid="{00000000-0005-0000-0000-00000F010000}"/>
    <cellStyle name="Normal 13" xfId="273" xr:uid="{00000000-0005-0000-0000-000010010000}"/>
    <cellStyle name="Normal 14" xfId="274" xr:uid="{00000000-0005-0000-0000-000011010000}"/>
    <cellStyle name="Normal 15" xfId="275" xr:uid="{00000000-0005-0000-0000-000012010000}"/>
    <cellStyle name="Normal 16" xfId="276" xr:uid="{00000000-0005-0000-0000-000013010000}"/>
    <cellStyle name="Normal 16 2" xfId="277" xr:uid="{00000000-0005-0000-0000-000014010000}"/>
    <cellStyle name="Normal 17" xfId="278" xr:uid="{00000000-0005-0000-0000-000015010000}"/>
    <cellStyle name="Normal 17 2" xfId="279" xr:uid="{00000000-0005-0000-0000-000016010000}"/>
    <cellStyle name="Normal 18" xfId="280" xr:uid="{00000000-0005-0000-0000-000017010000}"/>
    <cellStyle name="Normal 2" xfId="2" xr:uid="{00000000-0005-0000-0000-000018010000}"/>
    <cellStyle name="Normal 2 2" xfId="281" xr:uid="{00000000-0005-0000-0000-000019010000}"/>
    <cellStyle name="Normal 2 2 2" xfId="282" xr:uid="{00000000-0005-0000-0000-00001A010000}"/>
    <cellStyle name="Normal 2 2 3" xfId="283" xr:uid="{00000000-0005-0000-0000-00001B010000}"/>
    <cellStyle name="Normal 2 2 3 2" xfId="284" xr:uid="{00000000-0005-0000-0000-00001C010000}"/>
    <cellStyle name="Normal 2 2 3 2 2" xfId="285" xr:uid="{00000000-0005-0000-0000-00001D010000}"/>
    <cellStyle name="Normal 2 2 3 3" xfId="286" xr:uid="{00000000-0005-0000-0000-00001E010000}"/>
    <cellStyle name="Normal 2 2 4" xfId="287" xr:uid="{00000000-0005-0000-0000-00001F010000}"/>
    <cellStyle name="Normal 2 2 4 2" xfId="288" xr:uid="{00000000-0005-0000-0000-000020010000}"/>
    <cellStyle name="Normal 2 2 4 2 2" xfId="289" xr:uid="{00000000-0005-0000-0000-000021010000}"/>
    <cellStyle name="Normal 2 2 4 3" xfId="290" xr:uid="{00000000-0005-0000-0000-000022010000}"/>
    <cellStyle name="Normal 2 3" xfId="291" xr:uid="{00000000-0005-0000-0000-000023010000}"/>
    <cellStyle name="Normal 2 3 2" xfId="292" xr:uid="{00000000-0005-0000-0000-000024010000}"/>
    <cellStyle name="Normal 2 3 2 2" xfId="293" xr:uid="{00000000-0005-0000-0000-000025010000}"/>
    <cellStyle name="Normal 2 3 2 2 2" xfId="294" xr:uid="{00000000-0005-0000-0000-000026010000}"/>
    <cellStyle name="Normal 2 3 2 3" xfId="295" xr:uid="{00000000-0005-0000-0000-000027010000}"/>
    <cellStyle name="Normal 2 3 3" xfId="296" xr:uid="{00000000-0005-0000-0000-000028010000}"/>
    <cellStyle name="Normal 2 3 3 2" xfId="297" xr:uid="{00000000-0005-0000-0000-000029010000}"/>
    <cellStyle name="Normal 2 3 4" xfId="298" xr:uid="{00000000-0005-0000-0000-00002A010000}"/>
    <cellStyle name="Normal 2 3 5" xfId="299" xr:uid="{00000000-0005-0000-0000-00002B010000}"/>
    <cellStyle name="Normal 2 3 6" xfId="300" xr:uid="{00000000-0005-0000-0000-00002C010000}"/>
    <cellStyle name="Normal 2 4" xfId="301" xr:uid="{00000000-0005-0000-0000-00002D010000}"/>
    <cellStyle name="Normal 2 4 2" xfId="302" xr:uid="{00000000-0005-0000-0000-00002E010000}"/>
    <cellStyle name="Normal 2 4 2 2" xfId="303" xr:uid="{00000000-0005-0000-0000-00002F010000}"/>
    <cellStyle name="Normal 2 4 3" xfId="304" xr:uid="{00000000-0005-0000-0000-000030010000}"/>
    <cellStyle name="Normal 2 4 4" xfId="305" xr:uid="{00000000-0005-0000-0000-000031010000}"/>
    <cellStyle name="Normal 2 4 5" xfId="306" xr:uid="{00000000-0005-0000-0000-000032010000}"/>
    <cellStyle name="Normal 2 5" xfId="307" xr:uid="{00000000-0005-0000-0000-000033010000}"/>
    <cellStyle name="Normal 2 6" xfId="308" xr:uid="{00000000-0005-0000-0000-000034010000}"/>
    <cellStyle name="Normal 2_Hoja Financiera NG" xfId="309" xr:uid="{00000000-0005-0000-0000-000035010000}"/>
    <cellStyle name="Normal 3" xfId="4" xr:uid="{00000000-0005-0000-0000-000036010000}"/>
    <cellStyle name="Normal 3 2" xfId="310" xr:uid="{00000000-0005-0000-0000-000037010000}"/>
    <cellStyle name="Normal 3 2 2" xfId="311" xr:uid="{00000000-0005-0000-0000-000038010000}"/>
    <cellStyle name="Normal 3 2 3" xfId="312" xr:uid="{00000000-0005-0000-0000-000039010000}"/>
    <cellStyle name="Normal 3 3" xfId="313" xr:uid="{00000000-0005-0000-0000-00003A010000}"/>
    <cellStyle name="Normal 3 3 2" xfId="314" xr:uid="{00000000-0005-0000-0000-00003B010000}"/>
    <cellStyle name="Normal 3 3 2 2" xfId="315" xr:uid="{00000000-0005-0000-0000-00003C010000}"/>
    <cellStyle name="Normal 3 3 3" xfId="316" xr:uid="{00000000-0005-0000-0000-00003D010000}"/>
    <cellStyle name="Normal 3 4" xfId="317" xr:uid="{00000000-0005-0000-0000-00003E010000}"/>
    <cellStyle name="Normal 3 4 2" xfId="318" xr:uid="{00000000-0005-0000-0000-00003F010000}"/>
    <cellStyle name="Normal 3 5" xfId="319" xr:uid="{00000000-0005-0000-0000-000040010000}"/>
    <cellStyle name="Normal 4" xfId="320" xr:uid="{00000000-0005-0000-0000-000041010000}"/>
    <cellStyle name="Normal 4 2" xfId="321" xr:uid="{00000000-0005-0000-0000-000042010000}"/>
    <cellStyle name="Normal 4 2 2" xfId="322" xr:uid="{00000000-0005-0000-0000-000043010000}"/>
    <cellStyle name="Normal 4 2 3" xfId="323" xr:uid="{00000000-0005-0000-0000-000044010000}"/>
    <cellStyle name="Normal 4 3" xfId="324" xr:uid="{00000000-0005-0000-0000-000045010000}"/>
    <cellStyle name="Normal 4 3 2" xfId="325" xr:uid="{00000000-0005-0000-0000-000046010000}"/>
    <cellStyle name="Normal 4 3 3" xfId="326" xr:uid="{00000000-0005-0000-0000-000047010000}"/>
    <cellStyle name="Normal 4 4" xfId="327" xr:uid="{00000000-0005-0000-0000-000048010000}"/>
    <cellStyle name="Normal 4 4 2" xfId="328" xr:uid="{00000000-0005-0000-0000-000049010000}"/>
    <cellStyle name="Normal 4 5" xfId="329" xr:uid="{00000000-0005-0000-0000-00004A010000}"/>
    <cellStyle name="Normal 5" xfId="330" xr:uid="{00000000-0005-0000-0000-00004B010000}"/>
    <cellStyle name="Normal 5 2" xfId="331" xr:uid="{00000000-0005-0000-0000-00004C010000}"/>
    <cellStyle name="Normal 5 2 2" xfId="332" xr:uid="{00000000-0005-0000-0000-00004D010000}"/>
    <cellStyle name="Normal 5 3" xfId="333" xr:uid="{00000000-0005-0000-0000-00004E010000}"/>
    <cellStyle name="Normal 6" xfId="334" xr:uid="{00000000-0005-0000-0000-00004F010000}"/>
    <cellStyle name="Normal 65" xfId="335" xr:uid="{00000000-0005-0000-0000-000050010000}"/>
    <cellStyle name="Normal 7" xfId="336" xr:uid="{00000000-0005-0000-0000-000051010000}"/>
    <cellStyle name="Normal 7 2" xfId="337" xr:uid="{00000000-0005-0000-0000-000052010000}"/>
    <cellStyle name="Normal 7 2 2" xfId="338" xr:uid="{00000000-0005-0000-0000-000053010000}"/>
    <cellStyle name="Normal 7 2 2 2" xfId="339" xr:uid="{00000000-0005-0000-0000-000054010000}"/>
    <cellStyle name="Normal 7 2 3" xfId="340" xr:uid="{00000000-0005-0000-0000-000055010000}"/>
    <cellStyle name="Normal 7 3" xfId="341" xr:uid="{00000000-0005-0000-0000-000056010000}"/>
    <cellStyle name="Normal 7 3 2" xfId="342" xr:uid="{00000000-0005-0000-0000-000057010000}"/>
    <cellStyle name="Normal 7 4" xfId="343" xr:uid="{00000000-0005-0000-0000-000058010000}"/>
    <cellStyle name="Normal 8" xfId="344" xr:uid="{00000000-0005-0000-0000-000059010000}"/>
    <cellStyle name="Normal 8 2" xfId="345" xr:uid="{00000000-0005-0000-0000-00005A010000}"/>
    <cellStyle name="Normal 8 2 2" xfId="346" xr:uid="{00000000-0005-0000-0000-00005B010000}"/>
    <cellStyle name="Normal 8 2 2 2" xfId="347" xr:uid="{00000000-0005-0000-0000-00005C010000}"/>
    <cellStyle name="Normal 8 2 3" xfId="348" xr:uid="{00000000-0005-0000-0000-00005D010000}"/>
    <cellStyle name="Normal 8 3" xfId="349" xr:uid="{00000000-0005-0000-0000-00005E010000}"/>
    <cellStyle name="Normal 8 3 2" xfId="350" xr:uid="{00000000-0005-0000-0000-00005F010000}"/>
    <cellStyle name="Normal 8 4" xfId="351" xr:uid="{00000000-0005-0000-0000-000060010000}"/>
    <cellStyle name="Normal 9" xfId="352" xr:uid="{00000000-0005-0000-0000-000061010000}"/>
    <cellStyle name="Notas 2" xfId="353" xr:uid="{00000000-0005-0000-0000-000062010000}"/>
    <cellStyle name="Notas 2 2" xfId="354" xr:uid="{00000000-0005-0000-0000-000063010000}"/>
    <cellStyle name="Notas 2 2 2" xfId="355" xr:uid="{00000000-0005-0000-0000-000064010000}"/>
    <cellStyle name="Notas 2 3" xfId="356" xr:uid="{00000000-0005-0000-0000-000065010000}"/>
    <cellStyle name="Notas 2 4" xfId="357" xr:uid="{00000000-0005-0000-0000-000066010000}"/>
    <cellStyle name="Notas 3" xfId="358" xr:uid="{00000000-0005-0000-0000-000067010000}"/>
    <cellStyle name="Notas 3 2" xfId="359" xr:uid="{00000000-0005-0000-0000-000068010000}"/>
    <cellStyle name="Notas 3 3" xfId="360" xr:uid="{00000000-0005-0000-0000-000069010000}"/>
    <cellStyle name="Note" xfId="361" xr:uid="{00000000-0005-0000-0000-00006A010000}"/>
    <cellStyle name="Note 2" xfId="362" xr:uid="{00000000-0005-0000-0000-00006B010000}"/>
    <cellStyle name="Output" xfId="363" xr:uid="{00000000-0005-0000-0000-00006C010000}"/>
    <cellStyle name="Porcentaje 2" xfId="364" xr:uid="{00000000-0005-0000-0000-00006D010000}"/>
    <cellStyle name="Porcentaje 2 2" xfId="365" xr:uid="{00000000-0005-0000-0000-00006E010000}"/>
    <cellStyle name="Porcentaje 2 2 2" xfId="366" xr:uid="{00000000-0005-0000-0000-00006F010000}"/>
    <cellStyle name="Porcentaje 2 3" xfId="367" xr:uid="{00000000-0005-0000-0000-000070010000}"/>
    <cellStyle name="Porcentaje 3" xfId="368" xr:uid="{00000000-0005-0000-0000-000071010000}"/>
    <cellStyle name="Porcentaje 4" xfId="369" xr:uid="{00000000-0005-0000-0000-000072010000}"/>
    <cellStyle name="Porcentual 2" xfId="370" xr:uid="{00000000-0005-0000-0000-000073010000}"/>
    <cellStyle name="Salida 2" xfId="371" xr:uid="{00000000-0005-0000-0000-000074010000}"/>
    <cellStyle name="Salida 3" xfId="372" xr:uid="{00000000-0005-0000-0000-000075010000}"/>
    <cellStyle name="Texto de advertencia 2" xfId="373" xr:uid="{00000000-0005-0000-0000-000076010000}"/>
    <cellStyle name="Texto de advertencia 3" xfId="374" xr:uid="{00000000-0005-0000-0000-000077010000}"/>
    <cellStyle name="Texto explicativo 2" xfId="375" xr:uid="{00000000-0005-0000-0000-000078010000}"/>
    <cellStyle name="Texto explicativo 3" xfId="376" xr:uid="{00000000-0005-0000-0000-000079010000}"/>
    <cellStyle name="Title" xfId="377" xr:uid="{00000000-0005-0000-0000-00007A010000}"/>
    <cellStyle name="Título 1 2" xfId="378" xr:uid="{00000000-0005-0000-0000-00007B010000}"/>
    <cellStyle name="Título 1 3" xfId="379" xr:uid="{00000000-0005-0000-0000-00007C010000}"/>
    <cellStyle name="Título 2 2" xfId="380" xr:uid="{00000000-0005-0000-0000-00007D010000}"/>
    <cellStyle name="Título 2 3" xfId="381" xr:uid="{00000000-0005-0000-0000-00007E010000}"/>
    <cellStyle name="Título 3 2" xfId="382" xr:uid="{00000000-0005-0000-0000-00007F010000}"/>
    <cellStyle name="Título 3 3" xfId="383" xr:uid="{00000000-0005-0000-0000-000080010000}"/>
    <cellStyle name="Título 4" xfId="384" xr:uid="{00000000-0005-0000-0000-000081010000}"/>
    <cellStyle name="Título 5" xfId="385" xr:uid="{00000000-0005-0000-0000-000082010000}"/>
    <cellStyle name="Total 2" xfId="386" xr:uid="{00000000-0005-0000-0000-000083010000}"/>
    <cellStyle name="Total 3" xfId="387" xr:uid="{00000000-0005-0000-0000-000084010000}"/>
    <cellStyle name="Warning Text" xfId="388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57149</xdr:rowOff>
    </xdr:from>
    <xdr:ext cx="1426021" cy="628651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19074"/>
          <a:ext cx="1426021" cy="628651"/>
        </a:xfrm>
        <a:prstGeom prst="rect">
          <a:avLst/>
        </a:prstGeom>
      </xdr:spPr>
    </xdr:pic>
    <xdr:clientData/>
  </xdr:oneCellAnchor>
  <xdr:oneCellAnchor>
    <xdr:from>
      <xdr:col>4</xdr:col>
      <xdr:colOff>457200</xdr:colOff>
      <xdr:row>1</xdr:row>
      <xdr:rowOff>19050</xdr:rowOff>
    </xdr:from>
    <xdr:ext cx="1419225" cy="628650"/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80975"/>
          <a:ext cx="1419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T130"/>
  <sheetViews>
    <sheetView tabSelected="1" zoomScaleNormal="100" workbookViewId="0">
      <selection activeCell="T57" sqref="T57"/>
    </sheetView>
  </sheetViews>
  <sheetFormatPr baseColWidth="10" defaultColWidth="11.5" defaultRowHeight="13"/>
  <cols>
    <col min="1" max="1" width="40.5" style="16" customWidth="1"/>
    <col min="2" max="2" width="14.1640625" style="43" customWidth="1"/>
    <col min="3" max="6" width="14.1640625" style="16" customWidth="1"/>
    <col min="7" max="7" width="14.5" style="16" hidden="1" customWidth="1"/>
    <col min="8" max="8" width="5.83203125" style="16" hidden="1" customWidth="1"/>
    <col min="9" max="9" width="55.1640625" style="16" hidden="1" customWidth="1"/>
    <col min="10" max="10" width="15.5" style="16" hidden="1" customWidth="1"/>
    <col min="11" max="11" width="11.5" style="16" hidden="1" customWidth="1"/>
    <col min="12" max="12" width="3.83203125" style="16" hidden="1" customWidth="1"/>
    <col min="13" max="13" width="3.6640625" style="16" hidden="1" customWidth="1"/>
    <col min="14" max="14" width="22.5" style="16" hidden="1" customWidth="1"/>
    <col min="15" max="15" width="46.33203125" style="16" hidden="1" customWidth="1"/>
    <col min="16" max="19" width="12.83203125" style="14" hidden="1" customWidth="1"/>
    <col min="20" max="20" width="11.5" style="16" customWidth="1"/>
    <col min="21" max="16384" width="11.5" style="16"/>
  </cols>
  <sheetData>
    <row r="1" spans="1:19">
      <c r="F1" s="65">
        <v>6</v>
      </c>
      <c r="J1" s="15"/>
    </row>
    <row r="2" spans="1:19" ht="40.5" customHeight="1">
      <c r="A2" s="68" t="s">
        <v>22</v>
      </c>
      <c r="B2" s="69"/>
      <c r="C2" s="69"/>
      <c r="D2" s="69"/>
      <c r="E2" s="69"/>
      <c r="F2" s="69"/>
      <c r="G2" s="18"/>
      <c r="H2" s="18"/>
      <c r="I2" s="18"/>
      <c r="J2" s="17"/>
    </row>
    <row r="3" spans="1:19" ht="17">
      <c r="A3" s="69" t="s">
        <v>27</v>
      </c>
      <c r="B3" s="69"/>
      <c r="C3" s="69"/>
      <c r="D3" s="69"/>
      <c r="E3" s="69"/>
      <c r="F3" s="69"/>
      <c r="G3" s="19"/>
      <c r="H3" s="19"/>
      <c r="I3" s="19"/>
      <c r="J3" s="17"/>
    </row>
    <row r="4" spans="1:19" ht="16">
      <c r="A4" s="69" t="s">
        <v>25</v>
      </c>
      <c r="B4" s="69"/>
      <c r="C4" s="69"/>
      <c r="D4" s="69"/>
      <c r="E4" s="69"/>
      <c r="F4" s="69"/>
      <c r="G4" s="18"/>
      <c r="H4" s="18"/>
      <c r="I4" s="18"/>
      <c r="J4" s="18"/>
    </row>
    <row r="5" spans="1:19" ht="16">
      <c r="A5" s="77"/>
      <c r="B5" s="77"/>
      <c r="C5" s="77"/>
      <c r="D5" s="77"/>
      <c r="E5" s="77"/>
      <c r="F5" s="77"/>
      <c r="G5" s="20"/>
      <c r="H5" s="20"/>
      <c r="I5" s="20"/>
      <c r="J5" s="20"/>
    </row>
    <row r="6" spans="1:19" ht="16">
      <c r="F6" s="15"/>
      <c r="I6" s="20"/>
      <c r="J6" s="20"/>
    </row>
    <row r="7" spans="1:19" s="1" customFormat="1" ht="16">
      <c r="A7" s="70" t="s">
        <v>23</v>
      </c>
      <c r="B7" s="73" t="s">
        <v>28</v>
      </c>
      <c r="C7" s="75" t="s">
        <v>29</v>
      </c>
      <c r="D7" s="75" t="s">
        <v>30</v>
      </c>
      <c r="E7" s="75" t="s">
        <v>31</v>
      </c>
      <c r="F7" s="75" t="s">
        <v>32</v>
      </c>
      <c r="G7" s="67"/>
      <c r="H7" s="67"/>
      <c r="I7" s="20"/>
      <c r="J7" s="20"/>
      <c r="K7" s="16"/>
      <c r="P7" s="13"/>
      <c r="Q7" s="13"/>
      <c r="R7" s="13"/>
      <c r="S7" s="13"/>
    </row>
    <row r="8" spans="1:19" s="1" customFormat="1" ht="16">
      <c r="A8" s="71"/>
      <c r="B8" s="74"/>
      <c r="C8" s="76"/>
      <c r="D8" s="76"/>
      <c r="E8" s="76"/>
      <c r="F8" s="76"/>
      <c r="G8" s="67"/>
      <c r="H8" s="67"/>
      <c r="I8" s="20"/>
      <c r="J8" s="20"/>
      <c r="K8" s="16"/>
      <c r="P8" s="13"/>
      <c r="Q8" s="13"/>
      <c r="R8" s="13"/>
      <c r="S8" s="13"/>
    </row>
    <row r="9" spans="1:19" s="1" customFormat="1">
      <c r="A9" s="71"/>
      <c r="B9" s="74"/>
      <c r="C9" s="76"/>
      <c r="D9" s="76"/>
      <c r="E9" s="76"/>
      <c r="F9" s="76"/>
      <c r="G9" s="67"/>
      <c r="H9" s="67"/>
      <c r="I9" s="10" t="s">
        <v>9</v>
      </c>
      <c r="J9" s="11">
        <f>SUM(J13:J19)</f>
        <v>597506332.29999995</v>
      </c>
      <c r="K9" s="28"/>
      <c r="P9" s="13"/>
      <c r="Q9" s="13"/>
      <c r="R9" s="13"/>
      <c r="S9" s="13"/>
    </row>
    <row r="10" spans="1:19" s="1" customFormat="1">
      <c r="A10" s="72"/>
      <c r="B10" s="44">
        <v>1</v>
      </c>
      <c r="C10" s="45">
        <v>2</v>
      </c>
      <c r="D10" s="45">
        <v>3</v>
      </c>
      <c r="E10" s="45" t="s">
        <v>33</v>
      </c>
      <c r="F10" s="45" t="s">
        <v>34</v>
      </c>
      <c r="G10" s="67"/>
      <c r="H10" s="67"/>
      <c r="I10" s="3"/>
      <c r="J10" s="4">
        <v>43465</v>
      </c>
      <c r="P10" s="13"/>
      <c r="Q10" s="13"/>
      <c r="R10" s="13"/>
      <c r="S10" s="13"/>
    </row>
    <row r="11" spans="1:19" s="22" customFormat="1">
      <c r="A11" s="21" t="s">
        <v>0</v>
      </c>
      <c r="B11" s="46"/>
      <c r="C11" s="47"/>
      <c r="D11" s="47"/>
      <c r="E11" s="47"/>
      <c r="F11" s="47"/>
      <c r="G11" s="48"/>
      <c r="H11" s="48"/>
      <c r="I11" s="2" t="s">
        <v>0</v>
      </c>
      <c r="J11" s="5"/>
      <c r="K11" s="1"/>
      <c r="P11" s="49"/>
      <c r="Q11" s="49"/>
      <c r="R11" s="49"/>
      <c r="S11" s="49"/>
    </row>
    <row r="12" spans="1:19" s="25" customFormat="1">
      <c r="A12" s="23" t="s">
        <v>1</v>
      </c>
      <c r="B12" s="50">
        <f>SUM(B13:B19)</f>
        <v>619907954.44999993</v>
      </c>
      <c r="C12" s="50">
        <f>SUM(C13:C19)</f>
        <v>1303826265.5200002</v>
      </c>
      <c r="D12" s="50">
        <f>SUM(D13:D19)</f>
        <v>1302860360.99</v>
      </c>
      <c r="E12" s="50">
        <f>SUM(E13:E19)</f>
        <v>620873858.9799999</v>
      </c>
      <c r="F12" s="50">
        <f>SUM(F13:F19)</f>
        <v>965904.53000000515</v>
      </c>
      <c r="G12" s="24"/>
      <c r="H12" s="24"/>
      <c r="I12" s="6" t="s">
        <v>1</v>
      </c>
      <c r="J12" s="51" t="s">
        <v>35</v>
      </c>
      <c r="K12" s="1"/>
      <c r="L12" s="52" t="s">
        <v>36</v>
      </c>
      <c r="M12" s="52" t="s">
        <v>37</v>
      </c>
      <c r="N12" s="53" t="s">
        <v>38</v>
      </c>
      <c r="O12" s="53" t="s">
        <v>39</v>
      </c>
      <c r="P12" s="51" t="s">
        <v>40</v>
      </c>
      <c r="Q12" s="54" t="s">
        <v>41</v>
      </c>
      <c r="R12" s="54" t="s">
        <v>42</v>
      </c>
      <c r="S12" s="51" t="s">
        <v>40</v>
      </c>
    </row>
    <row r="13" spans="1:19" s="25" customFormat="1">
      <c r="A13" s="26" t="s">
        <v>2</v>
      </c>
      <c r="B13" s="55">
        <v>18568590.030000001</v>
      </c>
      <c r="C13" s="27">
        <v>1093931499.1900001</v>
      </c>
      <c r="D13" s="27">
        <v>1068834412.92</v>
      </c>
      <c r="E13" s="27">
        <v>43665676.299999997</v>
      </c>
      <c r="F13" s="27">
        <f>+E13-B13</f>
        <v>25097086.269999996</v>
      </c>
      <c r="G13" s="24"/>
      <c r="H13" s="24"/>
      <c r="I13" s="3" t="s">
        <v>2</v>
      </c>
      <c r="J13" s="7">
        <v>7381273.5300000003</v>
      </c>
      <c r="K13" s="1"/>
      <c r="L13" s="52" t="s">
        <v>43</v>
      </c>
      <c r="M13" s="52" t="s">
        <v>44</v>
      </c>
      <c r="N13" s="56" t="s">
        <v>45</v>
      </c>
      <c r="O13" s="56" t="s">
        <v>46</v>
      </c>
      <c r="P13" s="57">
        <v>19577814.09</v>
      </c>
      <c r="Q13" s="57">
        <v>1544308122.9300001</v>
      </c>
      <c r="R13" s="57">
        <v>1551107235.4200001</v>
      </c>
      <c r="S13" s="57">
        <f t="shared" ref="S13:S31" si="0">+P13+Q13-R13</f>
        <v>12778701.599999905</v>
      </c>
    </row>
    <row r="14" spans="1:19" s="25" customFormat="1" ht="14">
      <c r="A14" s="58" t="s">
        <v>3</v>
      </c>
      <c r="B14" s="55">
        <v>597443248.40999997</v>
      </c>
      <c r="C14" s="27">
        <v>201186519.93000001</v>
      </c>
      <c r="D14" s="27">
        <v>223972515.69</v>
      </c>
      <c r="E14" s="27">
        <v>574657252.64999998</v>
      </c>
      <c r="F14" s="27">
        <f t="shared" ref="F14:F19" si="1">+E14-B14</f>
        <v>-22785995.75999999</v>
      </c>
      <c r="G14" s="24"/>
      <c r="H14" s="24"/>
      <c r="I14" s="3" t="s">
        <v>3</v>
      </c>
      <c r="J14" s="7">
        <v>587400246.98000002</v>
      </c>
      <c r="K14" s="22"/>
      <c r="L14" s="52" t="s">
        <v>43</v>
      </c>
      <c r="M14" s="52" t="s">
        <v>47</v>
      </c>
      <c r="N14" s="56" t="s">
        <v>48</v>
      </c>
      <c r="O14" s="56" t="s">
        <v>49</v>
      </c>
      <c r="P14" s="57">
        <v>608019254.28999996</v>
      </c>
      <c r="Q14" s="57">
        <v>188989599.38999999</v>
      </c>
      <c r="R14" s="57">
        <v>218089581.84999999</v>
      </c>
      <c r="S14" s="57">
        <f t="shared" si="0"/>
        <v>578919271.82999992</v>
      </c>
    </row>
    <row r="15" spans="1:19" s="28" customFormat="1" ht="14">
      <c r="A15" s="58" t="s">
        <v>4</v>
      </c>
      <c r="B15" s="55">
        <v>1955186.5</v>
      </c>
      <c r="C15" s="27">
        <v>7615156.4199999999</v>
      </c>
      <c r="D15" s="27">
        <v>7019412.8899999997</v>
      </c>
      <c r="E15" s="27">
        <v>2550930.0299999998</v>
      </c>
      <c r="F15" s="27">
        <f t="shared" si="1"/>
        <v>595743.5299999998</v>
      </c>
      <c r="G15" s="24"/>
      <c r="I15" s="3" t="s">
        <v>4</v>
      </c>
      <c r="J15" s="7">
        <v>519593</v>
      </c>
      <c r="K15" s="25"/>
      <c r="L15" s="52" t="s">
        <v>43</v>
      </c>
      <c r="M15" s="52" t="s">
        <v>50</v>
      </c>
      <c r="N15" s="56" t="s">
        <v>51</v>
      </c>
      <c r="O15" s="56" t="s">
        <v>52</v>
      </c>
      <c r="P15" s="57">
        <v>2000818</v>
      </c>
      <c r="Q15" s="57">
        <v>20978598.579999998</v>
      </c>
      <c r="R15" s="57">
        <v>21625861.370000001</v>
      </c>
      <c r="S15" s="57">
        <f t="shared" si="0"/>
        <v>1353555.2099999972</v>
      </c>
    </row>
    <row r="16" spans="1:19" s="28" customFormat="1" ht="14">
      <c r="A16" s="58" t="s">
        <v>5</v>
      </c>
      <c r="B16" s="55">
        <v>0</v>
      </c>
      <c r="C16" s="27">
        <v>0</v>
      </c>
      <c r="D16" s="27">
        <v>0</v>
      </c>
      <c r="E16" s="27">
        <f t="shared" ref="E16:E19" si="2">+B16+C16-D16</f>
        <v>0</v>
      </c>
      <c r="F16" s="27">
        <f t="shared" si="1"/>
        <v>0</v>
      </c>
      <c r="G16" s="24"/>
      <c r="I16" s="3" t="s">
        <v>5</v>
      </c>
      <c r="J16" s="7">
        <v>0</v>
      </c>
      <c r="K16" s="25"/>
      <c r="L16" s="52" t="s">
        <v>43</v>
      </c>
      <c r="M16" s="52" t="s">
        <v>53</v>
      </c>
      <c r="N16" s="56" t="s">
        <v>54</v>
      </c>
      <c r="O16" s="56" t="s">
        <v>55</v>
      </c>
      <c r="P16" s="57">
        <v>0</v>
      </c>
      <c r="Q16" s="57"/>
      <c r="R16" s="57"/>
      <c r="S16" s="57">
        <f t="shared" si="0"/>
        <v>0</v>
      </c>
    </row>
    <row r="17" spans="1:20" s="28" customFormat="1" ht="14">
      <c r="A17" s="59" t="s">
        <v>6</v>
      </c>
      <c r="B17" s="55">
        <v>1940929.51</v>
      </c>
      <c r="C17" s="27">
        <v>1093089.98</v>
      </c>
      <c r="D17" s="27">
        <v>3034019.49</v>
      </c>
      <c r="E17" s="27">
        <v>0</v>
      </c>
      <c r="F17" s="27">
        <f t="shared" si="1"/>
        <v>-1940929.51</v>
      </c>
      <c r="G17" s="24"/>
      <c r="I17" s="3" t="s">
        <v>6</v>
      </c>
      <c r="J17" s="7">
        <v>2205218.79</v>
      </c>
      <c r="K17" s="25"/>
      <c r="L17" s="52" t="s">
        <v>43</v>
      </c>
      <c r="M17" s="52" t="s">
        <v>56</v>
      </c>
      <c r="N17" s="56" t="s">
        <v>57</v>
      </c>
      <c r="O17" s="56" t="s">
        <v>58</v>
      </c>
      <c r="P17" s="57">
        <v>2148905</v>
      </c>
      <c r="Q17" s="57">
        <v>6356323.1900000004</v>
      </c>
      <c r="R17" s="57">
        <v>5769673.6900000004</v>
      </c>
      <c r="S17" s="57">
        <f t="shared" si="0"/>
        <v>2735554.5000000009</v>
      </c>
    </row>
    <row r="18" spans="1:20" s="28" customFormat="1" ht="28">
      <c r="A18" s="59" t="s">
        <v>7</v>
      </c>
      <c r="B18" s="55">
        <v>0</v>
      </c>
      <c r="C18" s="27">
        <f>+Q18</f>
        <v>0</v>
      </c>
      <c r="D18" s="27">
        <f>+R18</f>
        <v>0</v>
      </c>
      <c r="E18" s="27">
        <f t="shared" si="2"/>
        <v>0</v>
      </c>
      <c r="F18" s="27">
        <f t="shared" si="1"/>
        <v>0</v>
      </c>
      <c r="G18" s="24"/>
      <c r="I18" s="3" t="s">
        <v>7</v>
      </c>
      <c r="J18" s="7">
        <v>0</v>
      </c>
      <c r="L18" s="52" t="s">
        <v>43</v>
      </c>
      <c r="M18" s="52" t="s">
        <v>59</v>
      </c>
      <c r="N18" s="56" t="s">
        <v>60</v>
      </c>
      <c r="O18" s="56" t="s">
        <v>61</v>
      </c>
      <c r="P18" s="60">
        <v>0</v>
      </c>
      <c r="Q18" s="57"/>
      <c r="R18" s="57"/>
      <c r="S18" s="57">
        <f t="shared" si="0"/>
        <v>0</v>
      </c>
    </row>
    <row r="19" spans="1:20" s="28" customFormat="1">
      <c r="A19" s="29" t="s">
        <v>8</v>
      </c>
      <c r="B19" s="55">
        <v>0</v>
      </c>
      <c r="C19" s="27">
        <f>+Q19</f>
        <v>0</v>
      </c>
      <c r="D19" s="27">
        <f>+R19</f>
        <v>0</v>
      </c>
      <c r="E19" s="27">
        <f t="shared" si="2"/>
        <v>0</v>
      </c>
      <c r="F19" s="27">
        <f t="shared" si="1"/>
        <v>0</v>
      </c>
      <c r="G19" s="24"/>
      <c r="I19" s="3" t="s">
        <v>8</v>
      </c>
      <c r="J19" s="7">
        <v>0</v>
      </c>
      <c r="L19" s="52" t="s">
        <v>43</v>
      </c>
      <c r="M19" s="52" t="s">
        <v>62</v>
      </c>
      <c r="N19" s="56" t="s">
        <v>63</v>
      </c>
      <c r="O19" s="56" t="s">
        <v>64</v>
      </c>
      <c r="P19" s="57">
        <v>0</v>
      </c>
      <c r="Q19" s="57"/>
      <c r="R19" s="57"/>
      <c r="S19" s="57">
        <f t="shared" si="0"/>
        <v>0</v>
      </c>
    </row>
    <row r="20" spans="1:20" s="28" customFormat="1">
      <c r="A20" s="30"/>
      <c r="B20" s="55"/>
      <c r="C20" s="33"/>
      <c r="D20" s="33"/>
      <c r="E20" s="33"/>
      <c r="F20" s="33"/>
      <c r="G20" s="24"/>
      <c r="I20" s="3"/>
      <c r="J20" s="9"/>
      <c r="L20" s="52"/>
      <c r="M20" s="52"/>
      <c r="N20" s="56"/>
      <c r="O20" s="56"/>
      <c r="P20" s="57"/>
      <c r="Q20" s="57"/>
      <c r="R20" s="57"/>
      <c r="S20" s="57">
        <f t="shared" si="0"/>
        <v>0</v>
      </c>
    </row>
    <row r="21" spans="1:20" s="28" customFormat="1">
      <c r="A21" s="31" t="s">
        <v>10</v>
      </c>
      <c r="B21" s="50">
        <f>SUM(B22:B30)</f>
        <v>1034435106.3499999</v>
      </c>
      <c r="C21" s="50">
        <f t="shared" ref="C21:F21" si="3">SUM(C22:C30)</f>
        <v>1171372.4300000002</v>
      </c>
      <c r="D21" s="50">
        <f t="shared" si="3"/>
        <v>9291111.5099999998</v>
      </c>
      <c r="E21" s="50">
        <f t="shared" si="3"/>
        <v>1026315367.27</v>
      </c>
      <c r="F21" s="50">
        <f t="shared" si="3"/>
        <v>-8119739.0799999991</v>
      </c>
      <c r="G21" s="24"/>
      <c r="I21" s="6" t="s">
        <v>10</v>
      </c>
      <c r="J21" s="12"/>
      <c r="L21" s="52" t="s">
        <v>43</v>
      </c>
      <c r="M21" s="52" t="s">
        <v>65</v>
      </c>
      <c r="S21" s="57">
        <f t="shared" si="0"/>
        <v>0</v>
      </c>
    </row>
    <row r="22" spans="1:20" s="28" customFormat="1">
      <c r="A22" s="29" t="s">
        <v>11</v>
      </c>
      <c r="B22" s="55">
        <v>0</v>
      </c>
      <c r="C22" s="27">
        <f>+Q22</f>
        <v>0</v>
      </c>
      <c r="D22" s="27">
        <f>+R22</f>
        <v>0</v>
      </c>
      <c r="E22" s="27">
        <f t="shared" ref="E22:E30" si="4">+B22+C22-D22</f>
        <v>0</v>
      </c>
      <c r="F22" s="27">
        <f t="shared" ref="F22:F30" si="5">+E22-B22</f>
        <v>0</v>
      </c>
      <c r="G22" s="24"/>
      <c r="I22" s="3" t="s">
        <v>11</v>
      </c>
      <c r="J22" s="7">
        <v>0</v>
      </c>
      <c r="L22" s="52" t="s">
        <v>43</v>
      </c>
      <c r="M22" s="52" t="s">
        <v>66</v>
      </c>
      <c r="N22" s="56" t="s">
        <v>67</v>
      </c>
      <c r="O22" s="56" t="s">
        <v>68</v>
      </c>
      <c r="P22" s="57">
        <v>0</v>
      </c>
      <c r="Q22" s="57"/>
      <c r="R22" s="57"/>
      <c r="S22" s="57">
        <f t="shared" si="0"/>
        <v>0</v>
      </c>
    </row>
    <row r="23" spans="1:20" s="28" customFormat="1" ht="28">
      <c r="A23" s="32" t="s">
        <v>12</v>
      </c>
      <c r="B23" s="55">
        <v>0</v>
      </c>
      <c r="C23" s="27">
        <f>+Q23</f>
        <v>0</v>
      </c>
      <c r="D23" s="27">
        <f>+R23</f>
        <v>0</v>
      </c>
      <c r="E23" s="27">
        <f t="shared" si="4"/>
        <v>0</v>
      </c>
      <c r="F23" s="27">
        <f t="shared" si="5"/>
        <v>0</v>
      </c>
      <c r="G23" s="24"/>
      <c r="I23" s="3" t="s">
        <v>12</v>
      </c>
      <c r="J23" s="8">
        <v>0</v>
      </c>
      <c r="L23" s="52" t="s">
        <v>43</v>
      </c>
      <c r="M23" s="52" t="s">
        <v>69</v>
      </c>
      <c r="N23" s="56" t="s">
        <v>70</v>
      </c>
      <c r="O23" s="56" t="s">
        <v>71</v>
      </c>
      <c r="P23" s="57">
        <v>0</v>
      </c>
      <c r="Q23" s="57"/>
      <c r="R23" s="57"/>
      <c r="S23" s="57">
        <f t="shared" si="0"/>
        <v>0</v>
      </c>
    </row>
    <row r="24" spans="1:20" s="28" customFormat="1" ht="28">
      <c r="A24" s="32" t="s">
        <v>26</v>
      </c>
      <c r="B24" s="55">
        <v>992369648.13</v>
      </c>
      <c r="C24" s="27">
        <v>352611.48</v>
      </c>
      <c r="D24" s="27">
        <v>176305.74</v>
      </c>
      <c r="E24" s="27">
        <v>992545953.87</v>
      </c>
      <c r="F24" s="27">
        <v>176305.74</v>
      </c>
      <c r="G24" s="24"/>
      <c r="I24" s="3" t="s">
        <v>13</v>
      </c>
      <c r="J24" s="8">
        <v>953795573.17999995</v>
      </c>
      <c r="L24" s="52" t="s">
        <v>43</v>
      </c>
      <c r="M24" s="52" t="s">
        <v>72</v>
      </c>
      <c r="N24" s="56" t="s">
        <v>73</v>
      </c>
      <c r="O24" s="56" t="s">
        <v>74</v>
      </c>
      <c r="P24" s="57">
        <v>953795573.17999995</v>
      </c>
      <c r="Q24" s="57">
        <v>35153484.060000002</v>
      </c>
      <c r="R24" s="57">
        <v>11327635.279999999</v>
      </c>
      <c r="S24" s="57">
        <f t="shared" si="0"/>
        <v>977621421.96000004</v>
      </c>
    </row>
    <row r="25" spans="1:20" s="28" customFormat="1">
      <c r="A25" s="29" t="s">
        <v>14</v>
      </c>
      <c r="B25" s="55">
        <v>28777719.879999999</v>
      </c>
      <c r="C25" s="27">
        <v>778241.33</v>
      </c>
      <c r="D25" s="27">
        <v>0</v>
      </c>
      <c r="E25" s="27">
        <v>29555961.210000001</v>
      </c>
      <c r="F25" s="27">
        <v>778241.33</v>
      </c>
      <c r="G25" s="24"/>
      <c r="I25" s="3" t="s">
        <v>14</v>
      </c>
      <c r="J25" s="8">
        <v>28989674.489999998</v>
      </c>
      <c r="L25" s="52" t="s">
        <v>43</v>
      </c>
      <c r="M25" s="52" t="s">
        <v>75</v>
      </c>
      <c r="N25" s="56" t="s">
        <v>76</v>
      </c>
      <c r="O25" s="56" t="s">
        <v>77</v>
      </c>
      <c r="P25" s="57">
        <v>29123442.93</v>
      </c>
      <c r="Q25" s="57">
        <v>89415.75</v>
      </c>
      <c r="R25" s="57">
        <v>0</v>
      </c>
      <c r="S25" s="57">
        <f t="shared" si="0"/>
        <v>29212858.68</v>
      </c>
    </row>
    <row r="26" spans="1:20" s="28" customFormat="1">
      <c r="A26" s="29" t="s">
        <v>15</v>
      </c>
      <c r="B26" s="55">
        <v>12390420.310000001</v>
      </c>
      <c r="C26" s="27">
        <v>0</v>
      </c>
      <c r="D26" s="27">
        <v>7528065.3899999997</v>
      </c>
      <c r="E26" s="27">
        <v>4862354.92</v>
      </c>
      <c r="F26" s="27">
        <v>-7528065.3899999997</v>
      </c>
      <c r="G26" s="24"/>
      <c r="I26" s="3" t="s">
        <v>15</v>
      </c>
      <c r="J26" s="7">
        <v>12390420.310000001</v>
      </c>
      <c r="L26" s="52" t="s">
        <v>43</v>
      </c>
      <c r="M26" s="52" t="s">
        <v>78</v>
      </c>
      <c r="N26" s="56" t="s">
        <v>79</v>
      </c>
      <c r="O26" s="56" t="s">
        <v>80</v>
      </c>
      <c r="P26" s="57">
        <v>12390420.310000001</v>
      </c>
      <c r="Q26" s="57">
        <v>0</v>
      </c>
      <c r="R26" s="57">
        <v>0</v>
      </c>
      <c r="S26" s="57">
        <f t="shared" si="0"/>
        <v>12390420.310000001</v>
      </c>
    </row>
    <row r="27" spans="1:20" s="28" customFormat="1" ht="28">
      <c r="A27" s="32" t="s">
        <v>81</v>
      </c>
      <c r="B27" s="55">
        <v>-14333448.880000001</v>
      </c>
      <c r="C27" s="27">
        <v>40519.620000000003</v>
      </c>
      <c r="D27" s="27">
        <v>1586740.38</v>
      </c>
      <c r="E27" s="27">
        <v>-15879669.640000001</v>
      </c>
      <c r="F27" s="27">
        <v>-1546220.76</v>
      </c>
      <c r="G27" s="24"/>
      <c r="I27" s="3" t="s">
        <v>16</v>
      </c>
      <c r="J27" s="7">
        <v>-12728143.35</v>
      </c>
      <c r="L27" s="52" t="s">
        <v>43</v>
      </c>
      <c r="M27" s="52" t="s">
        <v>82</v>
      </c>
      <c r="N27" s="56" t="s">
        <v>83</v>
      </c>
      <c r="O27" s="56" t="s">
        <v>84</v>
      </c>
      <c r="P27" s="57">
        <v>-13489282.880000001</v>
      </c>
      <c r="Q27" s="57">
        <v>-757193.4</v>
      </c>
      <c r="R27" s="57">
        <v>0</v>
      </c>
      <c r="S27" s="57">
        <f t="shared" si="0"/>
        <v>-14246476.280000001</v>
      </c>
    </row>
    <row r="28" spans="1:20" s="28" customFormat="1" ht="14">
      <c r="A28" s="32" t="s">
        <v>17</v>
      </c>
      <c r="B28" s="55">
        <v>15230766.91</v>
      </c>
      <c r="C28" s="27">
        <v>0</v>
      </c>
      <c r="D28" s="27">
        <v>0</v>
      </c>
      <c r="E28" s="27">
        <v>15230766.91</v>
      </c>
      <c r="F28" s="27">
        <v>0</v>
      </c>
      <c r="G28" s="24"/>
      <c r="I28" s="3" t="s">
        <v>17</v>
      </c>
      <c r="J28" s="7">
        <v>15262027.35</v>
      </c>
      <c r="L28" s="52" t="s">
        <v>43</v>
      </c>
      <c r="M28" s="52" t="s">
        <v>85</v>
      </c>
      <c r="N28" s="56" t="s">
        <v>86</v>
      </c>
      <c r="O28" s="56" t="s">
        <v>87</v>
      </c>
      <c r="P28" s="57">
        <v>15230766.91</v>
      </c>
      <c r="Q28" s="57">
        <v>0</v>
      </c>
      <c r="R28" s="57">
        <v>0</v>
      </c>
      <c r="S28" s="57">
        <f t="shared" si="0"/>
        <v>15230766.91</v>
      </c>
    </row>
    <row r="29" spans="1:20" s="28" customFormat="1" ht="28">
      <c r="A29" s="32" t="s">
        <v>24</v>
      </c>
      <c r="B29" s="55">
        <v>0</v>
      </c>
      <c r="C29" s="27">
        <f t="shared" ref="C29:D30" si="6">+Q29</f>
        <v>0</v>
      </c>
      <c r="D29" s="27">
        <f t="shared" si="6"/>
        <v>0</v>
      </c>
      <c r="E29" s="27">
        <f t="shared" si="4"/>
        <v>0</v>
      </c>
      <c r="F29" s="27">
        <f t="shared" si="5"/>
        <v>0</v>
      </c>
      <c r="G29" s="24"/>
      <c r="I29" s="3" t="s">
        <v>18</v>
      </c>
      <c r="J29" s="7">
        <v>0</v>
      </c>
      <c r="L29" s="52" t="s">
        <v>43</v>
      </c>
      <c r="M29" s="52" t="s">
        <v>88</v>
      </c>
      <c r="N29" s="56" t="s">
        <v>89</v>
      </c>
      <c r="O29" s="56" t="s">
        <v>90</v>
      </c>
      <c r="P29" s="60">
        <v>0</v>
      </c>
      <c r="Q29" s="57">
        <v>0</v>
      </c>
      <c r="R29" s="57">
        <v>0</v>
      </c>
      <c r="S29" s="57">
        <f t="shared" si="0"/>
        <v>0</v>
      </c>
    </row>
    <row r="30" spans="1:20" s="28" customFormat="1">
      <c r="A30" s="29" t="s">
        <v>19</v>
      </c>
      <c r="B30" s="55">
        <v>0</v>
      </c>
      <c r="C30" s="27">
        <f t="shared" si="6"/>
        <v>0</v>
      </c>
      <c r="D30" s="27">
        <f t="shared" si="6"/>
        <v>0</v>
      </c>
      <c r="E30" s="27">
        <f t="shared" si="4"/>
        <v>0</v>
      </c>
      <c r="F30" s="27">
        <f t="shared" si="5"/>
        <v>0</v>
      </c>
      <c r="G30" s="24"/>
      <c r="I30" s="3" t="s">
        <v>19</v>
      </c>
      <c r="J30" s="7">
        <v>0</v>
      </c>
      <c r="N30" s="56" t="s">
        <v>91</v>
      </c>
      <c r="O30" s="56" t="s">
        <v>92</v>
      </c>
      <c r="P30" s="57">
        <v>0</v>
      </c>
      <c r="Q30" s="57">
        <v>0</v>
      </c>
      <c r="R30" s="57">
        <v>0</v>
      </c>
      <c r="S30" s="57">
        <f t="shared" si="0"/>
        <v>0</v>
      </c>
    </row>
    <row r="31" spans="1:20">
      <c r="A31" s="34"/>
      <c r="B31" s="61">
        <f>+B12+B21</f>
        <v>1654343060.7999997</v>
      </c>
      <c r="C31" s="61">
        <f t="shared" ref="C31:F31" si="7">+C12+C21</f>
        <v>1304997637.9500003</v>
      </c>
      <c r="D31" s="61">
        <f t="shared" si="7"/>
        <v>1312151472.5</v>
      </c>
      <c r="E31" s="61">
        <f t="shared" si="7"/>
        <v>1647189226.25</v>
      </c>
      <c r="F31" s="61">
        <f t="shared" si="7"/>
        <v>-7153834.5499999942</v>
      </c>
      <c r="G31" s="24"/>
      <c r="I31" s="3"/>
      <c r="J31" s="7"/>
      <c r="K31" s="28"/>
      <c r="N31" s="28"/>
      <c r="O31" s="28"/>
      <c r="P31" s="62"/>
      <c r="Q31" s="62"/>
      <c r="R31" s="62"/>
      <c r="S31" s="57">
        <f t="shared" si="0"/>
        <v>0</v>
      </c>
      <c r="T31" s="28"/>
    </row>
    <row r="32" spans="1:20">
      <c r="A32" s="35"/>
      <c r="B32" s="63"/>
      <c r="C32" s="36"/>
      <c r="D32" s="36"/>
      <c r="E32" s="36"/>
      <c r="F32" s="36"/>
      <c r="G32" s="24"/>
      <c r="I32" s="10" t="s">
        <v>20</v>
      </c>
      <c r="J32" s="11">
        <f>SUM(J22:J30)</f>
        <v>997709551.9799999</v>
      </c>
      <c r="K32" s="28"/>
    </row>
    <row r="33" spans="1:19" s="41" customFormat="1" ht="10">
      <c r="A33" s="66" t="s">
        <v>21</v>
      </c>
      <c r="B33" s="66"/>
      <c r="C33" s="66"/>
      <c r="D33" s="66"/>
      <c r="E33" s="66"/>
      <c r="F33" s="66"/>
      <c r="G33" s="40"/>
      <c r="H33" s="42"/>
    </row>
    <row r="34" spans="1:19">
      <c r="A34" s="35"/>
      <c r="B34" s="63"/>
      <c r="C34" s="36"/>
      <c r="D34" s="36"/>
      <c r="E34" s="36"/>
      <c r="F34" s="36"/>
      <c r="K34" s="28"/>
      <c r="P34" s="16"/>
      <c r="Q34" s="16"/>
      <c r="R34" s="16"/>
      <c r="S34" s="16"/>
    </row>
    <row r="35" spans="1:19">
      <c r="A35" s="35"/>
      <c r="B35" s="63"/>
      <c r="C35" s="36"/>
      <c r="D35" s="36"/>
      <c r="E35" s="36"/>
      <c r="F35" s="36"/>
      <c r="P35" s="16"/>
      <c r="Q35" s="16"/>
      <c r="R35" s="16"/>
      <c r="S35" s="16"/>
    </row>
    <row r="36" spans="1:19">
      <c r="A36" s="35"/>
      <c r="B36" s="63"/>
      <c r="C36" s="36"/>
      <c r="D36" s="36"/>
      <c r="E36" s="36"/>
      <c r="F36" s="36"/>
      <c r="P36" s="16"/>
      <c r="Q36" s="16"/>
      <c r="R36" s="16"/>
      <c r="S36" s="16"/>
    </row>
    <row r="37" spans="1:19">
      <c r="A37" s="35"/>
      <c r="B37" s="63"/>
      <c r="C37" s="36"/>
      <c r="D37" s="36"/>
      <c r="E37" s="36"/>
      <c r="F37" s="36"/>
      <c r="P37" s="16"/>
      <c r="Q37" s="16"/>
      <c r="R37" s="16"/>
      <c r="S37" s="16"/>
    </row>
    <row r="38" spans="1:19">
      <c r="A38" s="35"/>
      <c r="B38" s="63"/>
      <c r="C38" s="36"/>
      <c r="D38" s="36"/>
      <c r="E38" s="36"/>
      <c r="F38" s="36"/>
      <c r="P38" s="16"/>
      <c r="Q38" s="16"/>
      <c r="R38" s="16"/>
      <c r="S38" s="16"/>
    </row>
    <row r="39" spans="1:19">
      <c r="A39" s="37"/>
      <c r="B39" s="64"/>
      <c r="P39" s="16"/>
      <c r="Q39" s="16"/>
      <c r="R39" s="16"/>
      <c r="S39" s="16"/>
    </row>
    <row r="40" spans="1:19">
      <c r="A40" s="38"/>
      <c r="B40" s="64"/>
      <c r="P40" s="16"/>
      <c r="Q40" s="16"/>
      <c r="R40" s="16"/>
      <c r="S40" s="16"/>
    </row>
    <row r="41" spans="1:19">
      <c r="A41" s="37"/>
      <c r="B41" s="64"/>
      <c r="P41" s="16"/>
      <c r="Q41" s="16"/>
      <c r="R41" s="16"/>
      <c r="S41" s="16"/>
    </row>
    <row r="42" spans="1:19">
      <c r="A42" s="37"/>
      <c r="P42" s="16"/>
      <c r="Q42" s="16"/>
      <c r="R42" s="16"/>
      <c r="S42" s="16"/>
    </row>
    <row r="43" spans="1:19">
      <c r="A43" s="37"/>
      <c r="P43" s="16"/>
      <c r="Q43" s="16"/>
      <c r="R43" s="16"/>
      <c r="S43" s="16"/>
    </row>
    <row r="44" spans="1:19">
      <c r="A44" s="37"/>
      <c r="P44" s="16"/>
      <c r="Q44" s="16"/>
      <c r="R44" s="16"/>
      <c r="S44" s="16"/>
    </row>
    <row r="45" spans="1:19">
      <c r="A45" s="39"/>
      <c r="P45" s="16"/>
      <c r="Q45" s="16"/>
      <c r="R45" s="16"/>
      <c r="S45" s="16"/>
    </row>
    <row r="46" spans="1:19">
      <c r="A46" s="39"/>
      <c r="P46" s="16"/>
      <c r="Q46" s="16"/>
      <c r="R46" s="16"/>
      <c r="S46" s="16"/>
    </row>
    <row r="47" spans="1:19">
      <c r="A47" s="39"/>
      <c r="P47" s="16"/>
      <c r="Q47" s="16"/>
      <c r="R47" s="16"/>
      <c r="S47" s="16"/>
    </row>
    <row r="48" spans="1:19">
      <c r="A48" s="39"/>
      <c r="B48" s="16"/>
      <c r="P48" s="16"/>
      <c r="Q48" s="16"/>
      <c r="R48" s="16"/>
      <c r="S48" s="16"/>
    </row>
    <row r="49" spans="1:19">
      <c r="A49" s="39"/>
      <c r="B49" s="16"/>
      <c r="P49" s="16"/>
      <c r="Q49" s="16"/>
      <c r="R49" s="16"/>
      <c r="S49" s="16"/>
    </row>
    <row r="50" spans="1:19">
      <c r="A50" s="39"/>
      <c r="B50" s="16"/>
      <c r="P50" s="16"/>
      <c r="Q50" s="16"/>
      <c r="R50" s="16"/>
      <c r="S50" s="16"/>
    </row>
    <row r="51" spans="1:19">
      <c r="A51" s="39"/>
      <c r="B51" s="16"/>
      <c r="P51" s="16"/>
      <c r="Q51" s="16"/>
      <c r="R51" s="16"/>
      <c r="S51" s="16"/>
    </row>
    <row r="52" spans="1:19">
      <c r="A52" s="39"/>
      <c r="B52" s="16"/>
      <c r="P52" s="16"/>
      <c r="Q52" s="16"/>
      <c r="R52" s="16"/>
      <c r="S52" s="16"/>
    </row>
    <row r="53" spans="1:19">
      <c r="A53" s="39"/>
      <c r="B53" s="16"/>
      <c r="P53" s="16"/>
      <c r="Q53" s="16"/>
      <c r="R53" s="16"/>
      <c r="S53" s="16"/>
    </row>
    <row r="54" spans="1:19">
      <c r="A54" s="39"/>
      <c r="B54" s="16"/>
      <c r="P54" s="16"/>
      <c r="Q54" s="16"/>
      <c r="R54" s="16"/>
      <c r="S54" s="16"/>
    </row>
    <row r="55" spans="1:19">
      <c r="A55" s="39"/>
      <c r="B55" s="16"/>
      <c r="P55" s="16"/>
      <c r="Q55" s="16"/>
      <c r="R55" s="16"/>
      <c r="S55" s="16"/>
    </row>
    <row r="56" spans="1:19">
      <c r="A56" s="39"/>
      <c r="B56" s="16"/>
      <c r="P56" s="16"/>
      <c r="Q56" s="16"/>
      <c r="R56" s="16"/>
      <c r="S56" s="16"/>
    </row>
    <row r="57" spans="1:19">
      <c r="A57" s="39"/>
      <c r="B57" s="16"/>
      <c r="P57" s="16"/>
      <c r="Q57" s="16"/>
      <c r="R57" s="16"/>
      <c r="S57" s="16"/>
    </row>
    <row r="58" spans="1:19">
      <c r="A58" s="39"/>
      <c r="B58" s="16"/>
      <c r="P58" s="16"/>
      <c r="Q58" s="16"/>
      <c r="R58" s="16"/>
      <c r="S58" s="16"/>
    </row>
    <row r="59" spans="1:19">
      <c r="A59" s="39"/>
      <c r="B59" s="16"/>
      <c r="P59" s="16"/>
      <c r="Q59" s="16"/>
      <c r="R59" s="16"/>
      <c r="S59" s="16"/>
    </row>
    <row r="60" spans="1:19">
      <c r="A60" s="39"/>
      <c r="B60" s="16"/>
      <c r="P60" s="16"/>
      <c r="Q60" s="16"/>
      <c r="R60" s="16"/>
      <c r="S60" s="16"/>
    </row>
    <row r="61" spans="1:19">
      <c r="A61" s="39"/>
      <c r="B61" s="16"/>
      <c r="P61" s="16"/>
      <c r="Q61" s="16"/>
      <c r="R61" s="16"/>
      <c r="S61" s="16"/>
    </row>
    <row r="62" spans="1:19">
      <c r="A62" s="39"/>
      <c r="B62" s="16"/>
      <c r="P62" s="16"/>
      <c r="Q62" s="16"/>
      <c r="R62" s="16"/>
      <c r="S62" s="16"/>
    </row>
    <row r="63" spans="1:19">
      <c r="A63" s="39"/>
      <c r="B63" s="16"/>
      <c r="P63" s="16"/>
      <c r="Q63" s="16"/>
      <c r="R63" s="16"/>
      <c r="S63" s="16"/>
    </row>
    <row r="64" spans="1:19">
      <c r="A64" s="39"/>
      <c r="B64" s="16"/>
      <c r="P64" s="16"/>
      <c r="Q64" s="16"/>
      <c r="R64" s="16"/>
      <c r="S64" s="16"/>
    </row>
    <row r="65" spans="1:19">
      <c r="A65" s="39"/>
      <c r="B65" s="16"/>
      <c r="P65" s="16"/>
      <c r="Q65" s="16"/>
      <c r="R65" s="16"/>
      <c r="S65" s="16"/>
    </row>
    <row r="66" spans="1:19">
      <c r="A66" s="39"/>
      <c r="B66" s="16"/>
      <c r="P66" s="16"/>
      <c r="Q66" s="16"/>
      <c r="R66" s="16"/>
      <c r="S66" s="16"/>
    </row>
    <row r="67" spans="1:19">
      <c r="A67" s="39"/>
      <c r="B67" s="16"/>
      <c r="P67" s="16"/>
      <c r="Q67" s="16"/>
      <c r="R67" s="16"/>
      <c r="S67" s="16"/>
    </row>
    <row r="68" spans="1:19">
      <c r="A68" s="39"/>
      <c r="B68" s="16"/>
      <c r="P68" s="16"/>
      <c r="Q68" s="16"/>
      <c r="R68" s="16"/>
      <c r="S68" s="16"/>
    </row>
    <row r="69" spans="1:19">
      <c r="A69" s="39"/>
      <c r="B69" s="16"/>
      <c r="P69" s="16"/>
      <c r="Q69" s="16"/>
      <c r="R69" s="16"/>
      <c r="S69" s="16"/>
    </row>
    <row r="70" spans="1:19">
      <c r="A70" s="39"/>
      <c r="B70" s="16"/>
      <c r="P70" s="16"/>
      <c r="Q70" s="16"/>
      <c r="R70" s="16"/>
      <c r="S70" s="16"/>
    </row>
    <row r="71" spans="1:19">
      <c r="A71" s="39"/>
      <c r="B71" s="16"/>
      <c r="P71" s="16"/>
      <c r="Q71" s="16"/>
      <c r="R71" s="16"/>
      <c r="S71" s="16"/>
    </row>
    <row r="72" spans="1:19">
      <c r="A72" s="39"/>
      <c r="B72" s="16"/>
      <c r="P72" s="16"/>
      <c r="Q72" s="16"/>
      <c r="R72" s="16"/>
      <c r="S72" s="16"/>
    </row>
    <row r="73" spans="1:19">
      <c r="A73" s="39"/>
      <c r="B73" s="16"/>
      <c r="P73" s="16"/>
      <c r="Q73" s="16"/>
      <c r="R73" s="16"/>
      <c r="S73" s="16"/>
    </row>
    <row r="74" spans="1:19">
      <c r="A74" s="39"/>
      <c r="B74" s="16"/>
      <c r="P74" s="16"/>
      <c r="Q74" s="16"/>
      <c r="R74" s="16"/>
      <c r="S74" s="16"/>
    </row>
    <row r="75" spans="1:19">
      <c r="A75" s="39"/>
      <c r="B75" s="16"/>
      <c r="P75" s="16"/>
      <c r="Q75" s="16"/>
      <c r="R75" s="16"/>
      <c r="S75" s="16"/>
    </row>
    <row r="76" spans="1:19">
      <c r="A76" s="39"/>
      <c r="B76" s="16"/>
      <c r="P76" s="16"/>
      <c r="Q76" s="16"/>
      <c r="R76" s="16"/>
      <c r="S76" s="16"/>
    </row>
    <row r="77" spans="1:19">
      <c r="A77" s="39"/>
      <c r="B77" s="16"/>
      <c r="P77" s="16"/>
      <c r="Q77" s="16"/>
      <c r="R77" s="16"/>
      <c r="S77" s="16"/>
    </row>
    <row r="78" spans="1:19">
      <c r="A78" s="39"/>
      <c r="B78" s="16"/>
      <c r="P78" s="16"/>
      <c r="Q78" s="16"/>
      <c r="R78" s="16"/>
      <c r="S78" s="16"/>
    </row>
    <row r="79" spans="1:19">
      <c r="A79" s="39"/>
      <c r="B79" s="16"/>
      <c r="P79" s="16"/>
      <c r="Q79" s="16"/>
      <c r="R79" s="16"/>
      <c r="S79" s="16"/>
    </row>
    <row r="80" spans="1:19">
      <c r="A80" s="39"/>
      <c r="B80" s="16"/>
      <c r="P80" s="16"/>
      <c r="Q80" s="16"/>
      <c r="R80" s="16"/>
      <c r="S80" s="16"/>
    </row>
    <row r="81" spans="1:19">
      <c r="A81" s="39"/>
      <c r="B81" s="16"/>
      <c r="P81" s="16"/>
      <c r="Q81" s="16"/>
      <c r="R81" s="16"/>
      <c r="S81" s="16"/>
    </row>
    <row r="82" spans="1:19">
      <c r="A82" s="39"/>
      <c r="B82" s="16"/>
      <c r="P82" s="16"/>
      <c r="Q82" s="16"/>
      <c r="R82" s="16"/>
      <c r="S82" s="16"/>
    </row>
    <row r="83" spans="1:19">
      <c r="A83" s="39"/>
      <c r="B83" s="16"/>
      <c r="P83" s="16"/>
      <c r="Q83" s="16"/>
      <c r="R83" s="16"/>
      <c r="S83" s="16"/>
    </row>
    <row r="84" spans="1:19">
      <c r="A84" s="39"/>
      <c r="B84" s="16"/>
      <c r="P84" s="16"/>
      <c r="Q84" s="16"/>
      <c r="R84" s="16"/>
      <c r="S84" s="16"/>
    </row>
    <row r="85" spans="1:19">
      <c r="A85" s="39"/>
      <c r="B85" s="16"/>
      <c r="P85" s="16"/>
      <c r="Q85" s="16"/>
      <c r="R85" s="16"/>
      <c r="S85" s="16"/>
    </row>
    <row r="86" spans="1:19">
      <c r="A86" s="39"/>
      <c r="B86" s="16"/>
      <c r="P86" s="16"/>
      <c r="Q86" s="16"/>
      <c r="R86" s="16"/>
      <c r="S86" s="16"/>
    </row>
    <row r="87" spans="1:19">
      <c r="A87" s="39"/>
      <c r="B87" s="16"/>
      <c r="P87" s="16"/>
      <c r="Q87" s="16"/>
      <c r="R87" s="16"/>
      <c r="S87" s="16"/>
    </row>
    <row r="88" spans="1:19">
      <c r="A88" s="39"/>
      <c r="B88" s="16"/>
      <c r="P88" s="16"/>
      <c r="Q88" s="16"/>
      <c r="R88" s="16"/>
      <c r="S88" s="16"/>
    </row>
    <row r="89" spans="1:19">
      <c r="A89" s="39"/>
      <c r="B89" s="16"/>
      <c r="P89" s="16"/>
      <c r="Q89" s="16"/>
      <c r="R89" s="16"/>
      <c r="S89" s="16"/>
    </row>
    <row r="90" spans="1:19">
      <c r="A90" s="39"/>
      <c r="B90" s="16"/>
      <c r="P90" s="16"/>
      <c r="Q90" s="16"/>
      <c r="R90" s="16"/>
      <c r="S90" s="16"/>
    </row>
    <row r="91" spans="1:19">
      <c r="A91" s="39"/>
      <c r="B91" s="16"/>
      <c r="P91" s="16"/>
      <c r="Q91" s="16"/>
      <c r="R91" s="16"/>
      <c r="S91" s="16"/>
    </row>
    <row r="92" spans="1:19">
      <c r="A92" s="39"/>
      <c r="B92" s="16"/>
      <c r="P92" s="16"/>
      <c r="Q92" s="16"/>
      <c r="R92" s="16"/>
      <c r="S92" s="16"/>
    </row>
    <row r="93" spans="1:19">
      <c r="A93" s="39"/>
      <c r="B93" s="16"/>
      <c r="P93" s="16"/>
      <c r="Q93" s="16"/>
      <c r="R93" s="16"/>
      <c r="S93" s="16"/>
    </row>
    <row r="94" spans="1:19">
      <c r="A94" s="39"/>
      <c r="B94" s="16"/>
      <c r="P94" s="16"/>
      <c r="Q94" s="16"/>
      <c r="R94" s="16"/>
      <c r="S94" s="16"/>
    </row>
    <row r="95" spans="1:19">
      <c r="A95" s="39"/>
      <c r="B95" s="16"/>
      <c r="P95" s="16"/>
      <c r="Q95" s="16"/>
      <c r="R95" s="16"/>
      <c r="S95" s="16"/>
    </row>
    <row r="96" spans="1:19">
      <c r="A96" s="39"/>
      <c r="B96" s="16"/>
      <c r="P96" s="16"/>
      <c r="Q96" s="16"/>
      <c r="R96" s="16"/>
      <c r="S96" s="16"/>
    </row>
    <row r="97" spans="1:19">
      <c r="A97" s="39"/>
      <c r="B97" s="16"/>
      <c r="P97" s="16"/>
      <c r="Q97" s="16"/>
      <c r="R97" s="16"/>
      <c r="S97" s="16"/>
    </row>
    <row r="98" spans="1:19">
      <c r="A98" s="39"/>
      <c r="B98" s="16"/>
      <c r="P98" s="16"/>
      <c r="Q98" s="16"/>
      <c r="R98" s="16"/>
      <c r="S98" s="16"/>
    </row>
    <row r="99" spans="1:19">
      <c r="A99" s="39"/>
      <c r="B99" s="16"/>
      <c r="P99" s="16"/>
      <c r="Q99" s="16"/>
      <c r="R99" s="16"/>
      <c r="S99" s="16"/>
    </row>
    <row r="100" spans="1:19">
      <c r="A100" s="39"/>
      <c r="B100" s="16"/>
      <c r="P100" s="16"/>
      <c r="Q100" s="16"/>
      <c r="R100" s="16"/>
      <c r="S100" s="16"/>
    </row>
    <row r="101" spans="1:19">
      <c r="A101" s="39"/>
      <c r="B101" s="16"/>
      <c r="P101" s="16"/>
      <c r="Q101" s="16"/>
      <c r="R101" s="16"/>
      <c r="S101" s="16"/>
    </row>
    <row r="102" spans="1:19">
      <c r="A102" s="39"/>
      <c r="B102" s="16"/>
      <c r="P102" s="16"/>
      <c r="Q102" s="16"/>
      <c r="R102" s="16"/>
      <c r="S102" s="16"/>
    </row>
    <row r="103" spans="1:19">
      <c r="A103" s="39"/>
      <c r="B103" s="16"/>
      <c r="P103" s="16"/>
      <c r="Q103" s="16"/>
      <c r="R103" s="16"/>
      <c r="S103" s="16"/>
    </row>
    <row r="104" spans="1:19">
      <c r="A104" s="39"/>
      <c r="B104" s="16"/>
      <c r="P104" s="16"/>
      <c r="Q104" s="16"/>
      <c r="R104" s="16"/>
      <c r="S104" s="16"/>
    </row>
    <row r="105" spans="1:19">
      <c r="A105" s="39"/>
      <c r="B105" s="16"/>
      <c r="P105" s="16"/>
      <c r="Q105" s="16"/>
      <c r="R105" s="16"/>
      <c r="S105" s="16"/>
    </row>
    <row r="106" spans="1:19">
      <c r="A106" s="39"/>
      <c r="B106" s="16"/>
      <c r="P106" s="16"/>
      <c r="Q106" s="16"/>
      <c r="R106" s="16"/>
      <c r="S106" s="16"/>
    </row>
    <row r="107" spans="1:19">
      <c r="A107" s="39"/>
      <c r="B107" s="16"/>
      <c r="P107" s="16"/>
      <c r="Q107" s="16"/>
      <c r="R107" s="16"/>
      <c r="S107" s="16"/>
    </row>
    <row r="108" spans="1:19">
      <c r="A108" s="39"/>
      <c r="B108" s="16"/>
      <c r="P108" s="16"/>
      <c r="Q108" s="16"/>
      <c r="R108" s="16"/>
      <c r="S108" s="16"/>
    </row>
    <row r="109" spans="1:19">
      <c r="A109" s="39"/>
      <c r="B109" s="16"/>
      <c r="P109" s="16"/>
      <c r="Q109" s="16"/>
      <c r="R109" s="16"/>
      <c r="S109" s="16"/>
    </row>
    <row r="110" spans="1:19">
      <c r="A110" s="39"/>
      <c r="B110" s="16"/>
      <c r="P110" s="16"/>
      <c r="Q110" s="16"/>
      <c r="R110" s="16"/>
      <c r="S110" s="16"/>
    </row>
    <row r="111" spans="1:19">
      <c r="A111" s="39"/>
      <c r="B111" s="16"/>
      <c r="P111" s="16"/>
      <c r="Q111" s="16"/>
      <c r="R111" s="16"/>
      <c r="S111" s="16"/>
    </row>
    <row r="112" spans="1:19">
      <c r="A112" s="39"/>
      <c r="B112" s="16"/>
      <c r="P112" s="16"/>
      <c r="Q112" s="16"/>
      <c r="R112" s="16"/>
      <c r="S112" s="16"/>
    </row>
    <row r="113" spans="1:19">
      <c r="A113" s="39"/>
      <c r="B113" s="16"/>
      <c r="P113" s="16"/>
      <c r="Q113" s="16"/>
      <c r="R113" s="16"/>
      <c r="S113" s="16"/>
    </row>
    <row r="114" spans="1:19">
      <c r="A114" s="39"/>
      <c r="B114" s="16"/>
      <c r="P114" s="16"/>
      <c r="Q114" s="16"/>
      <c r="R114" s="16"/>
      <c r="S114" s="16"/>
    </row>
    <row r="115" spans="1:19">
      <c r="A115" s="39"/>
      <c r="B115" s="16"/>
      <c r="P115" s="16"/>
      <c r="Q115" s="16"/>
      <c r="R115" s="16"/>
      <c r="S115" s="16"/>
    </row>
    <row r="116" spans="1:19">
      <c r="A116" s="39"/>
      <c r="B116" s="16"/>
      <c r="P116" s="16"/>
      <c r="Q116" s="16"/>
      <c r="R116" s="16"/>
      <c r="S116" s="16"/>
    </row>
    <row r="117" spans="1:19">
      <c r="A117" s="39"/>
      <c r="B117" s="16"/>
      <c r="P117" s="16"/>
      <c r="Q117" s="16"/>
      <c r="R117" s="16"/>
      <c r="S117" s="16"/>
    </row>
    <row r="118" spans="1:19">
      <c r="A118" s="39"/>
      <c r="B118" s="16"/>
      <c r="P118" s="16"/>
      <c r="Q118" s="16"/>
      <c r="R118" s="16"/>
      <c r="S118" s="16"/>
    </row>
    <row r="119" spans="1:19">
      <c r="A119" s="39"/>
      <c r="B119" s="16"/>
      <c r="P119" s="16"/>
      <c r="Q119" s="16"/>
      <c r="R119" s="16"/>
      <c r="S119" s="16"/>
    </row>
    <row r="120" spans="1:19">
      <c r="A120" s="39"/>
      <c r="B120" s="16"/>
      <c r="P120" s="16"/>
      <c r="Q120" s="16"/>
      <c r="R120" s="16"/>
      <c r="S120" s="16"/>
    </row>
    <row r="121" spans="1:19">
      <c r="A121" s="39"/>
      <c r="B121" s="16"/>
      <c r="P121" s="16"/>
      <c r="Q121" s="16"/>
      <c r="R121" s="16"/>
      <c r="S121" s="16"/>
    </row>
    <row r="122" spans="1:19">
      <c r="A122" s="39"/>
      <c r="B122" s="16"/>
      <c r="P122" s="16"/>
      <c r="Q122" s="16"/>
      <c r="R122" s="16"/>
      <c r="S122" s="16"/>
    </row>
    <row r="123" spans="1:19">
      <c r="A123" s="39"/>
      <c r="B123" s="16"/>
      <c r="P123" s="16"/>
      <c r="Q123" s="16"/>
      <c r="R123" s="16"/>
      <c r="S123" s="16"/>
    </row>
    <row r="124" spans="1:19">
      <c r="A124" s="39"/>
      <c r="B124" s="16"/>
      <c r="P124" s="16"/>
      <c r="Q124" s="16"/>
      <c r="R124" s="16"/>
      <c r="S124" s="16"/>
    </row>
    <row r="125" spans="1:19">
      <c r="A125" s="39"/>
      <c r="B125" s="16"/>
      <c r="P125" s="16"/>
      <c r="Q125" s="16"/>
      <c r="R125" s="16"/>
      <c r="S125" s="16"/>
    </row>
    <row r="126" spans="1:19">
      <c r="A126" s="39"/>
      <c r="B126" s="16"/>
      <c r="P126" s="16"/>
      <c r="Q126" s="16"/>
      <c r="R126" s="16"/>
      <c r="S126" s="16"/>
    </row>
    <row r="127" spans="1:19">
      <c r="A127" s="39"/>
      <c r="B127" s="16"/>
      <c r="P127" s="16"/>
      <c r="Q127" s="16"/>
      <c r="R127" s="16"/>
      <c r="S127" s="16"/>
    </row>
    <row r="128" spans="1:19">
      <c r="A128" s="39"/>
      <c r="B128" s="16"/>
      <c r="P128" s="16"/>
      <c r="Q128" s="16"/>
      <c r="R128" s="16"/>
      <c r="S128" s="16"/>
    </row>
    <row r="129" spans="1:19">
      <c r="A129" s="39"/>
      <c r="B129" s="16"/>
      <c r="P129" s="16"/>
      <c r="Q129" s="16"/>
      <c r="R129" s="16"/>
      <c r="S129" s="16"/>
    </row>
    <row r="130" spans="1:19">
      <c r="A130" s="39"/>
      <c r="B130" s="16"/>
      <c r="P130" s="16"/>
      <c r="Q130" s="16"/>
      <c r="R130" s="16"/>
      <c r="S130" s="16"/>
    </row>
  </sheetData>
  <mergeCells count="13">
    <mergeCell ref="A33:F33"/>
    <mergeCell ref="G7:G10"/>
    <mergeCell ref="H7:H10"/>
    <mergeCell ref="A2:F2"/>
    <mergeCell ref="A3:F3"/>
    <mergeCell ref="A4:F4"/>
    <mergeCell ref="A7:A10"/>
    <mergeCell ref="B7:B9"/>
    <mergeCell ref="C7:C9"/>
    <mergeCell ref="D7:D9"/>
    <mergeCell ref="E7:E9"/>
    <mergeCell ref="F7:F9"/>
    <mergeCell ref="A5:F5"/>
  </mergeCells>
  <pageMargins left="0.7" right="0.7" top="0.75" bottom="0.75" header="0.3" footer="0.3"/>
  <pageSetup scale="9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</vt:lpstr>
      <vt:lpstr>'06'!Área_de_impresión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2020-01-21T21:44:06Z</cp:lastPrinted>
  <dcterms:created xsi:type="dcterms:W3CDTF">2020-01-14T19:44:06Z</dcterms:created>
  <dcterms:modified xsi:type="dcterms:W3CDTF">2020-01-21T21:44:22Z</dcterms:modified>
</cp:coreProperties>
</file>